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pivotTables/pivotTable6.xml" ContentType="application/vnd.openxmlformats-officedocument.spreadsheetml.pivotTable+xml"/>
  <Override PartName="/xl/pivotTables/pivotTable7.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Mi unidad\Documentos Viviana Murcia\Plan Anual de Adquisiciones PAA\2025\"/>
    </mc:Choice>
  </mc:AlternateContent>
  <xr:revisionPtr revIDLastSave="0" documentId="13_ncr:1_{196B608D-12FD-42C0-AA3B-03D5886D4810}" xr6:coauthVersionLast="47" xr6:coauthVersionMax="47" xr10:uidLastSave="{00000000-0000-0000-0000-000000000000}"/>
  <bookViews>
    <workbookView xWindow="-120" yWindow="-120" windowWidth="29040" windowHeight="15720" xr2:uid="{00000000-000D-0000-FFFF-FFFF00000000}"/>
  </bookViews>
  <sheets>
    <sheet name="PAA 2025 Consolidado" sheetId="1" r:id="rId1"/>
    <sheet name="Control de Cambios" sheetId="3" r:id="rId2"/>
    <sheet name="ACUERDOS DE GESTIÓN" sheetId="5" state="hidden" r:id="rId3"/>
    <sheet name="Ejecución por proyecto de inver" sheetId="6" state="hidden" r:id="rId4"/>
    <sheet name="Tablas dinámicas" sheetId="7" state="hidden" r:id="rId5"/>
    <sheet name="TablaDianmica" sheetId="8" state="hidden" r:id="rId6"/>
    <sheet name="Programación por dependencia" sheetId="9" state="hidden" r:id="rId7"/>
    <sheet name="Tabla dinámica 3" sheetId="10" state="hidden" r:id="rId8"/>
  </sheets>
  <definedNames>
    <definedName name="_xlnm._FilterDatabase" localSheetId="2" hidden="1">'ACUERDOS DE GESTIÓN'!$A$1:$BD$459</definedName>
    <definedName name="_xlnm._FilterDatabase" localSheetId="1" hidden="1">'Control de Cambios'!$A$1:$F$273</definedName>
    <definedName name="_xlnm._FilterDatabase" localSheetId="0" hidden="1">'PAA 2025 Consolidado'!$A$5:$AB$747</definedName>
    <definedName name="_xlcn.WorksheetConnection_ConsolidadoA1AW3561" localSheetId="2">'ACUERDOS DE GESTIÓN'!$B$1:$AY$433</definedName>
    <definedName name="_xlcn.WorksheetConnection_ConsolidadoA1AW3561">'PAA 2025 Consolidado'!$B$5:$AB$710</definedName>
    <definedName name="SegmentaciónDeDatos_Dependencia">#REF!</definedName>
    <definedName name="SegmentaciónDeDatos_Mes_de_registro_del_contrato">#REF!</definedName>
    <definedName name="SegmentaciónDeDatos_Tipo_de_PAA">#REF!</definedName>
    <definedName name="Z_2DFE0E3A_D740_4EF2_A5BE_F52EA34D2B8F_.wvu.FilterData" localSheetId="2" hidden="1">'ACUERDOS DE GESTIÓN'!$A$1:$BD$461</definedName>
    <definedName name="Z_2DFE0E3A_D740_4EF2_A5BE_F52EA34D2B8F_.wvu.FilterData" localSheetId="0" hidden="1">'PAA 2025 Consolidado'!$A$5:$AB$747</definedName>
    <definedName name="Z_4B1D679F_90F7_4DEB_80EC_F817C70C1400_.wvu.FilterData" localSheetId="0" hidden="1">'PAA 2025 Consolidado'!$A$5:$AB$747</definedName>
    <definedName name="Z_535615A6_415A_40E5_B012_B09B9CDD4A35_.wvu.FilterData" localSheetId="0" hidden="1">'PAA 2025 Consolidado'!$A$5:$AB$747</definedName>
    <definedName name="Z_B976F962_C4F9_4E0D_810D_6C60C95820CB_.wvu.FilterData" localSheetId="2" hidden="1">'ACUERDOS DE GESTIÓN'!$A$1:$BD$436</definedName>
    <definedName name="Z_B976F962_C4F9_4E0D_810D_6C60C95820CB_.wvu.FilterData" localSheetId="0" hidden="1">'PAA 2025 Consolidado'!$A$5:$AB$747</definedName>
    <definedName name="Z_CAB0BB89_92AB_4F57_9945_1E03B4FC8882_.wvu.FilterData" localSheetId="0" hidden="1">'PAA 2025 Consolidado'!$A$5:$AB$747</definedName>
    <definedName name="Z_E65C4F91_2E46_4A40_B960_AE4899D6BA0A_.wvu.FilterData" localSheetId="0" hidden="1">'PAA 2025 Consolidado'!$A$5:$AB$747</definedName>
    <definedName name="Z_FAC0B31E_C366_49AB_9388_608A68928B9E_.wvu.FilterData" localSheetId="2" hidden="1">'ACUERDOS DE GESTIÓN'!$A$1:$BD$459</definedName>
    <definedName name="Z_FB462B84_8107_4CEE_812A_D6F1FCF6F98E_.wvu.FilterData" localSheetId="0" hidden="1">'PAA 2025 Consolidado'!$A$5:$AB$732</definedName>
  </definedNames>
  <calcPr calcId="191029"/>
  <customWorkbookViews>
    <customWorkbookView name="Majo" guid="{535615A6-415A-40E5-B012-B09B9CDD4A35}" maximized="1" windowWidth="0" windowHeight="0" activeSheetId="0"/>
    <customWorkbookView name="Viviana" guid="{FAC0B31E-C366-49AB-9388-608A68928B9E}" maximized="1" windowWidth="0" windowHeight="0" activeSheetId="0"/>
    <customWorkbookView name="Jenn" guid="{2DFE0E3A-D740-4EF2-A5BE-F52EA34D2B8F}" maximized="1" windowWidth="0" windowHeight="0" activeSheetId="0"/>
    <customWorkbookView name="Adri Munar" guid="{B976F962-C4F9-4E0D-810D-6C60C95820CB}" maximized="1" windowWidth="0" windowHeight="0" activeSheetId="0"/>
    <customWorkbookView name="Oliver" guid="{CAB0BB89-92AB-4F57-9945-1E03B4FC8882}" maximized="1" windowWidth="0" windowHeight="0" activeSheetId="0"/>
    <customWorkbookView name="Luz Adriana" guid="{4B1D679F-90F7-4DEB-80EC-F817C70C1400}" maximized="1" windowWidth="0" windowHeight="0" activeSheetId="0"/>
    <customWorkbookView name="Diego Vanegas" guid="{FB462B84-8107-4CEE-812A-D6F1FCF6F98E}" maximized="1" windowWidth="0" windowHeight="0" activeSheetId="0"/>
    <customWorkbookView name="Viviaana M" guid="{E65C4F91-2E46-4A40-B960-AE4899D6BA0A}" maximized="1" windowWidth="0" windowHeight="0" activeSheetId="0"/>
  </customWorkbookViews>
  <pivotCaches>
    <pivotCache cacheId="7" r:id="rId9"/>
    <pivotCache cacheId="14" r:id="rId10"/>
    <pivotCache cacheId="22"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0" l="1"/>
  <c r="E22" i="10"/>
  <c r="N30" i="9"/>
  <c r="N32" i="9" s="1"/>
  <c r="N15" i="9"/>
  <c r="N13" i="9"/>
  <c r="C25" i="6"/>
  <c r="B25" i="6"/>
  <c r="C24" i="6"/>
  <c r="B24" i="6"/>
  <c r="C23" i="6"/>
  <c r="B23" i="6"/>
  <c r="C22" i="6"/>
  <c r="B22" i="6"/>
  <c r="C21" i="6"/>
  <c r="B21" i="6"/>
  <c r="C20" i="6"/>
  <c r="B20" i="6"/>
  <c r="C19" i="6"/>
  <c r="B19" i="6"/>
  <c r="C18" i="6"/>
  <c r="B18" i="6"/>
  <c r="C17" i="6"/>
  <c r="B17" i="6"/>
  <c r="C16" i="6"/>
  <c r="B16" i="6"/>
  <c r="AW456" i="5"/>
  <c r="AV456" i="5"/>
  <c r="AU456" i="5"/>
  <c r="AT456" i="5"/>
  <c r="AS456" i="5"/>
  <c r="AR456" i="5"/>
  <c r="AQ456" i="5"/>
  <c r="AP456" i="5"/>
  <c r="AO456" i="5"/>
  <c r="AN456" i="5"/>
  <c r="AL456" i="5"/>
  <c r="AK456" i="5"/>
  <c r="AJ456" i="5"/>
  <c r="AI456" i="5"/>
  <c r="AH456" i="5"/>
  <c r="AG456" i="5"/>
  <c r="AF456" i="5"/>
  <c r="AE456" i="5"/>
  <c r="AD456" i="5"/>
  <c r="AC456" i="5"/>
  <c r="AB456" i="5"/>
  <c r="BC455" i="5"/>
  <c r="BB455" i="5"/>
  <c r="BA455" i="5"/>
  <c r="BD455" i="5" s="1"/>
  <c r="AZ455" i="5"/>
  <c r="BD454" i="5"/>
  <c r="BC454" i="5"/>
  <c r="BA454" i="5"/>
  <c r="AZ454" i="5"/>
  <c r="BB454" i="5" s="1"/>
  <c r="BD453" i="5"/>
  <c r="BA453" i="5"/>
  <c r="AZ453" i="5"/>
  <c r="BB453" i="5" s="1"/>
  <c r="BA452" i="5"/>
  <c r="BB452" i="5" s="1"/>
  <c r="AZ452" i="5"/>
  <c r="BC452" i="5" s="1"/>
  <c r="BC451" i="5"/>
  <c r="BB451" i="5"/>
  <c r="BA451" i="5"/>
  <c r="BD451" i="5" s="1"/>
  <c r="AZ451" i="5"/>
  <c r="BD450" i="5"/>
  <c r="BC450" i="5"/>
  <c r="BA450" i="5"/>
  <c r="AZ450" i="5"/>
  <c r="BB450" i="5" s="1"/>
  <c r="BD449" i="5"/>
  <c r="BA449" i="5"/>
  <c r="AZ449" i="5"/>
  <c r="BB449" i="5" s="1"/>
  <c r="BA448" i="5"/>
  <c r="BB448" i="5" s="1"/>
  <c r="AZ448" i="5"/>
  <c r="BC448" i="5" s="1"/>
  <c r="BC447" i="5"/>
  <c r="BB447" i="5"/>
  <c r="BA447" i="5"/>
  <c r="BD447" i="5" s="1"/>
  <c r="AZ447" i="5"/>
  <c r="BD446" i="5"/>
  <c r="BC446" i="5"/>
  <c r="BA446" i="5"/>
  <c r="AZ446" i="5"/>
  <c r="BB446" i="5" s="1"/>
  <c r="BD445" i="5"/>
  <c r="BA445" i="5"/>
  <c r="AZ445" i="5"/>
  <c r="BB445" i="5" s="1"/>
  <c r="BA444" i="5"/>
  <c r="BB444" i="5" s="1"/>
  <c r="AZ444" i="5"/>
  <c r="BC444" i="5" s="1"/>
  <c r="BC443" i="5"/>
  <c r="BB443" i="5"/>
  <c r="BA443" i="5"/>
  <c r="BD443" i="5" s="1"/>
  <c r="AZ443" i="5"/>
  <c r="BD442" i="5"/>
  <c r="BC442" i="5"/>
  <c r="BA442" i="5"/>
  <c r="AZ442" i="5"/>
  <c r="BB442" i="5" s="1"/>
  <c r="BD441" i="5"/>
  <c r="BA441" i="5"/>
  <c r="AZ441" i="5"/>
  <c r="BB441" i="5" s="1"/>
  <c r="BA440" i="5"/>
  <c r="BB440" i="5" s="1"/>
  <c r="AZ440" i="5"/>
  <c r="BC440" i="5" s="1"/>
  <c r="BC439" i="5"/>
  <c r="BB439" i="5"/>
  <c r="BA439" i="5"/>
  <c r="BD439" i="5" s="1"/>
  <c r="AZ439" i="5"/>
  <c r="BD438" i="5"/>
  <c r="BC438" i="5"/>
  <c r="BA438" i="5"/>
  <c r="AZ438" i="5"/>
  <c r="BB438" i="5" s="1"/>
  <c r="BD437" i="5"/>
  <c r="BA437" i="5"/>
  <c r="AZ437" i="5"/>
  <c r="BB437" i="5" s="1"/>
  <c r="BA436" i="5"/>
  <c r="BB436" i="5" s="1"/>
  <c r="AZ436" i="5"/>
  <c r="BC436" i="5" s="1"/>
  <c r="BC435" i="5"/>
  <c r="BB435" i="5"/>
  <c r="BA435" i="5"/>
  <c r="BD435" i="5" s="1"/>
  <c r="AZ435" i="5"/>
  <c r="BD434" i="5"/>
  <c r="BC434" i="5"/>
  <c r="BA434" i="5"/>
  <c r="AZ434" i="5"/>
  <c r="BB434" i="5" s="1"/>
  <c r="BD433" i="5"/>
  <c r="BA433" i="5"/>
  <c r="AZ433" i="5"/>
  <c r="BB433" i="5" s="1"/>
  <c r="BA432" i="5"/>
  <c r="BB432" i="5" s="1"/>
  <c r="AZ432" i="5"/>
  <c r="BC432" i="5" s="1"/>
  <c r="BC431" i="5"/>
  <c r="BB431" i="5"/>
  <c r="BA431" i="5"/>
  <c r="BD431" i="5" s="1"/>
  <c r="AZ431" i="5"/>
  <c r="BD430" i="5"/>
  <c r="BC430" i="5"/>
  <c r="BA430" i="5"/>
  <c r="AZ430" i="5"/>
  <c r="BB430" i="5" s="1"/>
  <c r="BD429" i="5"/>
  <c r="BA429" i="5"/>
  <c r="AZ429" i="5"/>
  <c r="BB429" i="5" s="1"/>
  <c r="BA428" i="5"/>
  <c r="BB428" i="5" s="1"/>
  <c r="AZ428" i="5"/>
  <c r="BC428" i="5" s="1"/>
  <c r="BC427" i="5"/>
  <c r="BB427" i="5"/>
  <c r="BA427" i="5"/>
  <c r="BD427" i="5" s="1"/>
  <c r="AZ427" i="5"/>
  <c r="BD426" i="5"/>
  <c r="BC426" i="5"/>
  <c r="BA426" i="5"/>
  <c r="AZ426" i="5"/>
  <c r="BB426" i="5" s="1"/>
  <c r="BD425" i="5"/>
  <c r="BA425" i="5"/>
  <c r="AZ425" i="5"/>
  <c r="BB425" i="5" s="1"/>
  <c r="BA424" i="5"/>
  <c r="BB424" i="5" s="1"/>
  <c r="AZ424" i="5"/>
  <c r="BC424" i="5" s="1"/>
  <c r="BC423" i="5"/>
  <c r="BB423" i="5"/>
  <c r="BA423" i="5"/>
  <c r="BD423" i="5" s="1"/>
  <c r="AZ423" i="5"/>
  <c r="BD422" i="5"/>
  <c r="BC422" i="5"/>
  <c r="BA422" i="5"/>
  <c r="AZ422" i="5"/>
  <c r="BB422" i="5" s="1"/>
  <c r="BD421" i="5"/>
  <c r="BA421" i="5"/>
  <c r="AZ421" i="5"/>
  <c r="BB421" i="5" s="1"/>
  <c r="BA420" i="5"/>
  <c r="BB420" i="5" s="1"/>
  <c r="AZ420" i="5"/>
  <c r="BC420" i="5" s="1"/>
  <c r="BC419" i="5"/>
  <c r="BB419" i="5"/>
  <c r="BA419" i="5"/>
  <c r="BD419" i="5" s="1"/>
  <c r="AZ419" i="5"/>
  <c r="BD418" i="5"/>
  <c r="BC418" i="5"/>
  <c r="BA418" i="5"/>
  <c r="AZ418" i="5"/>
  <c r="BB418" i="5" s="1"/>
  <c r="BD417" i="5"/>
  <c r="BA417" i="5"/>
  <c r="AZ417" i="5"/>
  <c r="BB417" i="5" s="1"/>
  <c r="BA416" i="5"/>
  <c r="BB416" i="5" s="1"/>
  <c r="AZ416" i="5"/>
  <c r="BC416" i="5" s="1"/>
  <c r="BC415" i="5"/>
  <c r="BB415" i="5"/>
  <c r="BA415" i="5"/>
  <c r="BD415" i="5" s="1"/>
  <c r="AZ415" i="5"/>
  <c r="BD414" i="5"/>
  <c r="BC414" i="5"/>
  <c r="BA414" i="5"/>
  <c r="AZ414" i="5"/>
  <c r="BB414" i="5" s="1"/>
  <c r="BD413" i="5"/>
  <c r="BA413" i="5"/>
  <c r="AZ413" i="5"/>
  <c r="BB413" i="5" s="1"/>
  <c r="BA412" i="5"/>
  <c r="BB412" i="5" s="1"/>
  <c r="AZ412" i="5"/>
  <c r="BC412" i="5" s="1"/>
  <c r="BC411" i="5"/>
  <c r="BB411" i="5"/>
  <c r="BA411" i="5"/>
  <c r="BD411" i="5" s="1"/>
  <c r="AZ411" i="5"/>
  <c r="BD410" i="5"/>
  <c r="BC410" i="5"/>
  <c r="BA410" i="5"/>
  <c r="AZ410" i="5"/>
  <c r="BB410" i="5" s="1"/>
  <c r="BD409" i="5"/>
  <c r="BA409" i="5"/>
  <c r="AZ409" i="5"/>
  <c r="BB409" i="5" s="1"/>
  <c r="BA408" i="5"/>
  <c r="BB408" i="5" s="1"/>
  <c r="AZ408" i="5"/>
  <c r="BC408" i="5" s="1"/>
  <c r="BC407" i="5"/>
  <c r="BB407" i="5"/>
  <c r="BA407" i="5"/>
  <c r="BD407" i="5" s="1"/>
  <c r="AZ407" i="5"/>
  <c r="BD406" i="5"/>
  <c r="BC406" i="5"/>
  <c r="BA406" i="5"/>
  <c r="AZ406" i="5"/>
  <c r="BB406" i="5" s="1"/>
  <c r="BD405" i="5"/>
  <c r="BA405" i="5"/>
  <c r="AZ405" i="5"/>
  <c r="BB405" i="5" s="1"/>
  <c r="BA404" i="5"/>
  <c r="BB404" i="5" s="1"/>
  <c r="AZ404" i="5"/>
  <c r="BC404" i="5" s="1"/>
  <c r="BC403" i="5"/>
  <c r="BB403" i="5"/>
  <c r="BA403" i="5"/>
  <c r="BD403" i="5" s="1"/>
  <c r="AZ403" i="5"/>
  <c r="BD402" i="5"/>
  <c r="BC402" i="5"/>
  <c r="BA402" i="5"/>
  <c r="AZ402" i="5"/>
  <c r="BB402" i="5" s="1"/>
  <c r="BD401" i="5"/>
  <c r="BA401" i="5"/>
  <c r="AZ401" i="5"/>
  <c r="BB401" i="5" s="1"/>
  <c r="BA400" i="5"/>
  <c r="BB400" i="5" s="1"/>
  <c r="AZ400" i="5"/>
  <c r="BC400" i="5" s="1"/>
  <c r="BC399" i="5"/>
  <c r="BB399" i="5"/>
  <c r="BA399" i="5"/>
  <c r="BD399" i="5" s="1"/>
  <c r="AZ399" i="5"/>
  <c r="BD398" i="5"/>
  <c r="BC398" i="5"/>
  <c r="BA398" i="5"/>
  <c r="AZ398" i="5"/>
  <c r="BB398" i="5" s="1"/>
  <c r="BD397" i="5"/>
  <c r="BA397" i="5"/>
  <c r="AZ397" i="5"/>
  <c r="BB397" i="5" s="1"/>
  <c r="BA396" i="5"/>
  <c r="BB396" i="5" s="1"/>
  <c r="AZ396" i="5"/>
  <c r="BC396" i="5" s="1"/>
  <c r="BC395" i="5"/>
  <c r="BB395" i="5"/>
  <c r="BA395" i="5"/>
  <c r="BD395" i="5" s="1"/>
  <c r="AZ395" i="5"/>
  <c r="BD394" i="5"/>
  <c r="BC394" i="5"/>
  <c r="BA394" i="5"/>
  <c r="AZ394" i="5"/>
  <c r="BB394" i="5" s="1"/>
  <c r="BD393" i="5"/>
  <c r="BA393" i="5"/>
  <c r="AZ393" i="5"/>
  <c r="BB393" i="5" s="1"/>
  <c r="BA392" i="5"/>
  <c r="BB392" i="5" s="1"/>
  <c r="AZ392" i="5"/>
  <c r="BC392" i="5" s="1"/>
  <c r="BC391" i="5"/>
  <c r="BB391" i="5"/>
  <c r="BA391" i="5"/>
  <c r="BD391" i="5" s="1"/>
  <c r="AZ391" i="5"/>
  <c r="BD390" i="5"/>
  <c r="BC390" i="5"/>
  <c r="BA390" i="5"/>
  <c r="AZ390" i="5"/>
  <c r="BB390" i="5" s="1"/>
  <c r="BD389" i="5"/>
  <c r="BA389" i="5"/>
  <c r="AZ389" i="5"/>
  <c r="BB389" i="5" s="1"/>
  <c r="BA388" i="5"/>
  <c r="BB388" i="5" s="1"/>
  <c r="AZ388" i="5"/>
  <c r="BC388" i="5" s="1"/>
  <c r="BC387" i="5"/>
  <c r="BB387" i="5"/>
  <c r="BA387" i="5"/>
  <c r="BD387" i="5" s="1"/>
  <c r="AZ387" i="5"/>
  <c r="BD386" i="5"/>
  <c r="BC386" i="5"/>
  <c r="BA386" i="5"/>
  <c r="AZ386" i="5"/>
  <c r="BB386" i="5" s="1"/>
  <c r="BD385" i="5"/>
  <c r="BA385" i="5"/>
  <c r="AZ385" i="5"/>
  <c r="BB385" i="5" s="1"/>
  <c r="BA384" i="5"/>
  <c r="BB384" i="5" s="1"/>
  <c r="AZ384" i="5"/>
  <c r="BC384" i="5" s="1"/>
  <c r="BC383" i="5"/>
  <c r="BB383" i="5"/>
  <c r="BA383" i="5"/>
  <c r="BD383" i="5" s="1"/>
  <c r="AZ383" i="5"/>
  <c r="BD382" i="5"/>
  <c r="BC382" i="5"/>
  <c r="BA382" i="5"/>
  <c r="AZ382" i="5"/>
  <c r="BB382" i="5" s="1"/>
  <c r="BD381" i="5"/>
  <c r="BA381" i="5"/>
  <c r="AZ381" i="5"/>
  <c r="BB381" i="5" s="1"/>
  <c r="BA380" i="5"/>
  <c r="BB380" i="5" s="1"/>
  <c r="AZ380" i="5"/>
  <c r="BC380" i="5" s="1"/>
  <c r="BC379" i="5"/>
  <c r="BB379" i="5"/>
  <c r="BA379" i="5"/>
  <c r="BD379" i="5" s="1"/>
  <c r="AZ379" i="5"/>
  <c r="BD378" i="5"/>
  <c r="BC378" i="5"/>
  <c r="BA378" i="5"/>
  <c r="AZ378" i="5"/>
  <c r="BB378" i="5" s="1"/>
  <c r="BD377" i="5"/>
  <c r="BA377" i="5"/>
  <c r="AZ377" i="5"/>
  <c r="BB377" i="5" s="1"/>
  <c r="BA376" i="5"/>
  <c r="BB376" i="5" s="1"/>
  <c r="AZ376" i="5"/>
  <c r="BC376" i="5" s="1"/>
  <c r="BC375" i="5"/>
  <c r="BB375" i="5"/>
  <c r="BA375" i="5"/>
  <c r="BD375" i="5" s="1"/>
  <c r="AZ375" i="5"/>
  <c r="BD374" i="5"/>
  <c r="BC374" i="5"/>
  <c r="BA374" i="5"/>
  <c r="AZ374" i="5"/>
  <c r="BB374" i="5" s="1"/>
  <c r="BD373" i="5"/>
  <c r="BA373" i="5"/>
  <c r="AZ373" i="5"/>
  <c r="BB373" i="5" s="1"/>
  <c r="BA372" i="5"/>
  <c r="BB372" i="5" s="1"/>
  <c r="AZ372" i="5"/>
  <c r="BC372" i="5" s="1"/>
  <c r="BC371" i="5"/>
  <c r="BB371" i="5"/>
  <c r="BA371" i="5"/>
  <c r="BD371" i="5" s="1"/>
  <c r="AZ371" i="5"/>
  <c r="BD370" i="5"/>
  <c r="BC370" i="5"/>
  <c r="BA370" i="5"/>
  <c r="AZ370" i="5"/>
  <c r="BB370" i="5" s="1"/>
  <c r="BD369" i="5"/>
  <c r="BA369" i="5"/>
  <c r="AZ369" i="5"/>
  <c r="BB369" i="5" s="1"/>
  <c r="BA368" i="5"/>
  <c r="BB368" i="5" s="1"/>
  <c r="AZ368" i="5"/>
  <c r="BC368" i="5" s="1"/>
  <c r="BC367" i="5"/>
  <c r="BB367" i="5"/>
  <c r="BA367" i="5"/>
  <c r="BD367" i="5" s="1"/>
  <c r="AZ367" i="5"/>
  <c r="BD366" i="5"/>
  <c r="BC366" i="5"/>
  <c r="BA366" i="5"/>
  <c r="AZ366" i="5"/>
  <c r="BB366" i="5" s="1"/>
  <c r="BD365" i="5"/>
  <c r="BA365" i="5"/>
  <c r="AZ365" i="5"/>
  <c r="BB365" i="5" s="1"/>
  <c r="BA364" i="5"/>
  <c r="BB364" i="5" s="1"/>
  <c r="AZ364" i="5"/>
  <c r="BC364" i="5" s="1"/>
  <c r="BC363" i="5"/>
  <c r="BB363" i="5"/>
  <c r="BA363" i="5"/>
  <c r="BD363" i="5" s="1"/>
  <c r="AZ363" i="5"/>
  <c r="BD362" i="5"/>
  <c r="BC362" i="5"/>
  <c r="BA362" i="5"/>
  <c r="AZ362" i="5"/>
  <c r="BB362" i="5" s="1"/>
  <c r="BD361" i="5"/>
  <c r="BA361" i="5"/>
  <c r="AZ361" i="5"/>
  <c r="BB361" i="5" s="1"/>
  <c r="BA360" i="5"/>
  <c r="BD360" i="5" s="1"/>
  <c r="AZ360" i="5"/>
  <c r="BB360" i="5" s="1"/>
  <c r="BA359" i="5"/>
  <c r="BD359" i="5" s="1"/>
  <c r="AZ359" i="5"/>
  <c r="BC358" i="5"/>
  <c r="BA358" i="5"/>
  <c r="BD358" i="5" s="1"/>
  <c r="AZ358" i="5"/>
  <c r="BD357" i="5"/>
  <c r="BC357" i="5"/>
  <c r="BB357" i="5"/>
  <c r="BA357" i="5"/>
  <c r="AZ357" i="5"/>
  <c r="BD356" i="5"/>
  <c r="BA356" i="5"/>
  <c r="AZ356" i="5"/>
  <c r="BB356" i="5" s="1"/>
  <c r="BA355" i="5"/>
  <c r="BD355" i="5" s="1"/>
  <c r="AZ355" i="5"/>
  <c r="BC354" i="5"/>
  <c r="BA354" i="5"/>
  <c r="BD354" i="5" s="1"/>
  <c r="AZ354" i="5"/>
  <c r="BD353" i="5"/>
  <c r="BC353" i="5"/>
  <c r="BB353" i="5"/>
  <c r="BA353" i="5"/>
  <c r="AZ353" i="5"/>
  <c r="BD352" i="5"/>
  <c r="BA352" i="5"/>
  <c r="AZ352" i="5"/>
  <c r="BB352" i="5" s="1"/>
  <c r="BA351" i="5"/>
  <c r="BD351" i="5" s="1"/>
  <c r="AZ351" i="5"/>
  <c r="BC350" i="5"/>
  <c r="BA350" i="5"/>
  <c r="BD350" i="5" s="1"/>
  <c r="AZ350" i="5"/>
  <c r="BD349" i="5"/>
  <c r="BC349" i="5"/>
  <c r="BB349" i="5"/>
  <c r="BA349" i="5"/>
  <c r="AZ349" i="5"/>
  <c r="BD348" i="5"/>
  <c r="BA348" i="5"/>
  <c r="AZ348" i="5"/>
  <c r="BB348" i="5" s="1"/>
  <c r="BA347" i="5"/>
  <c r="BD347" i="5" s="1"/>
  <c r="AZ347" i="5"/>
  <c r="BC346" i="5"/>
  <c r="BA346" i="5"/>
  <c r="BD346" i="5" s="1"/>
  <c r="AZ346" i="5"/>
  <c r="BD345" i="5"/>
  <c r="BC345" i="5"/>
  <c r="BB345" i="5"/>
  <c r="BA345" i="5"/>
  <c r="AZ345" i="5"/>
  <c r="BD344" i="5"/>
  <c r="BA344" i="5"/>
  <c r="AZ344" i="5"/>
  <c r="BB344" i="5" s="1"/>
  <c r="BA343" i="5"/>
  <c r="BD343" i="5" s="1"/>
  <c r="AZ343" i="5"/>
  <c r="BC342" i="5"/>
  <c r="BA342" i="5"/>
  <c r="BD342" i="5" s="1"/>
  <c r="AZ342" i="5"/>
  <c r="BD341" i="5"/>
  <c r="BC341" i="5"/>
  <c r="BB341" i="5"/>
  <c r="BA341" i="5"/>
  <c r="AZ341" i="5"/>
  <c r="BD340" i="5"/>
  <c r="BA340" i="5"/>
  <c r="AZ340" i="5"/>
  <c r="BB340" i="5" s="1"/>
  <c r="BA339" i="5"/>
  <c r="BD339" i="5" s="1"/>
  <c r="AZ339" i="5"/>
  <c r="BC338" i="5"/>
  <c r="BA338" i="5"/>
  <c r="BD338" i="5" s="1"/>
  <c r="AZ338" i="5"/>
  <c r="BD337" i="5"/>
  <c r="BC337" i="5"/>
  <c r="BB337" i="5"/>
  <c r="BA337" i="5"/>
  <c r="AZ337" i="5"/>
  <c r="BD336" i="5"/>
  <c r="BA336" i="5"/>
  <c r="AZ336" i="5"/>
  <c r="BB336" i="5" s="1"/>
  <c r="BA335" i="5"/>
  <c r="BD335" i="5" s="1"/>
  <c r="AZ335" i="5"/>
  <c r="BC334" i="5"/>
  <c r="BA334" i="5"/>
  <c r="BD334" i="5" s="1"/>
  <c r="AZ334" i="5"/>
  <c r="BD333" i="5"/>
  <c r="BC333" i="5"/>
  <c r="BB333" i="5"/>
  <c r="BA333" i="5"/>
  <c r="AZ333" i="5"/>
  <c r="BD332" i="5"/>
  <c r="BA332" i="5"/>
  <c r="AZ332" i="5"/>
  <c r="BB332" i="5" s="1"/>
  <c r="BA331" i="5"/>
  <c r="BD331" i="5" s="1"/>
  <c r="AZ331" i="5"/>
  <c r="BC330" i="5"/>
  <c r="BA330" i="5"/>
  <c r="BD330" i="5" s="1"/>
  <c r="AZ330" i="5"/>
  <c r="BD329" i="5"/>
  <c r="BC329" i="5"/>
  <c r="BB329" i="5"/>
  <c r="BA329" i="5"/>
  <c r="AZ329" i="5"/>
  <c r="BD328" i="5"/>
  <c r="BA328" i="5"/>
  <c r="AZ328" i="5"/>
  <c r="BB328" i="5" s="1"/>
  <c r="BA327" i="5"/>
  <c r="BD327" i="5" s="1"/>
  <c r="AZ327" i="5"/>
  <c r="BC326" i="5"/>
  <c r="BA326" i="5"/>
  <c r="BD326" i="5" s="1"/>
  <c r="AZ326" i="5"/>
  <c r="BD325" i="5"/>
  <c r="BC325" i="5"/>
  <c r="BB325" i="5"/>
  <c r="BA325" i="5"/>
  <c r="AZ325" i="5"/>
  <c r="BD324" i="5"/>
  <c r="BA324" i="5"/>
  <c r="AZ324" i="5"/>
  <c r="BB324" i="5" s="1"/>
  <c r="BA323" i="5"/>
  <c r="BD323" i="5" s="1"/>
  <c r="AZ323" i="5"/>
  <c r="BC322" i="5"/>
  <c r="BA322" i="5"/>
  <c r="BD322" i="5" s="1"/>
  <c r="AZ322" i="5"/>
  <c r="BD321" i="5"/>
  <c r="BC321" i="5"/>
  <c r="BB321" i="5"/>
  <c r="BA321" i="5"/>
  <c r="AZ321" i="5"/>
  <c r="BD320" i="5"/>
  <c r="BA320" i="5"/>
  <c r="AZ320" i="5"/>
  <c r="BB320" i="5" s="1"/>
  <c r="BA319" i="5"/>
  <c r="BD319" i="5" s="1"/>
  <c r="AZ319" i="5"/>
  <c r="BC318" i="5"/>
  <c r="BA318" i="5"/>
  <c r="BD318" i="5" s="1"/>
  <c r="AZ318" i="5"/>
  <c r="BD317" i="5"/>
  <c r="BC317" i="5"/>
  <c r="BB317" i="5"/>
  <c r="BA317" i="5"/>
  <c r="AZ317" i="5"/>
  <c r="BD316" i="5"/>
  <c r="BA316" i="5"/>
  <c r="AZ316" i="5"/>
  <c r="BB316" i="5" s="1"/>
  <c r="BA315" i="5"/>
  <c r="BD315" i="5" s="1"/>
  <c r="AZ315" i="5"/>
  <c r="BC314" i="5"/>
  <c r="BA314" i="5"/>
  <c r="BD314" i="5" s="1"/>
  <c r="AZ314" i="5"/>
  <c r="BD313" i="5"/>
  <c r="BC313" i="5"/>
  <c r="BB313" i="5"/>
  <c r="BA313" i="5"/>
  <c r="AZ313" i="5"/>
  <c r="BD312" i="5"/>
  <c r="BA312" i="5"/>
  <c r="AZ312" i="5"/>
  <c r="BB312" i="5" s="1"/>
  <c r="BA311" i="5"/>
  <c r="BD311" i="5" s="1"/>
  <c r="AZ311" i="5"/>
  <c r="BC310" i="5"/>
  <c r="BA310" i="5"/>
  <c r="BD310" i="5" s="1"/>
  <c r="AZ310" i="5"/>
  <c r="BD309" i="5"/>
  <c r="BC309" i="5"/>
  <c r="BB309" i="5"/>
  <c r="BA309" i="5"/>
  <c r="AZ309" i="5"/>
  <c r="BD308" i="5"/>
  <c r="BA308" i="5"/>
  <c r="AZ308" i="5"/>
  <c r="BB308" i="5" s="1"/>
  <c r="BA307" i="5"/>
  <c r="BD307" i="5" s="1"/>
  <c r="AZ307" i="5"/>
  <c r="BC306" i="5"/>
  <c r="BA306" i="5"/>
  <c r="BD306" i="5" s="1"/>
  <c r="AZ306" i="5"/>
  <c r="BD305" i="5"/>
  <c r="BC305" i="5"/>
  <c r="BB305" i="5"/>
  <c r="BA305" i="5"/>
  <c r="AZ305" i="5"/>
  <c r="BD304" i="5"/>
  <c r="BA304" i="5"/>
  <c r="AZ304" i="5"/>
  <c r="BB304" i="5" s="1"/>
  <c r="BA303" i="5"/>
  <c r="BD303" i="5" s="1"/>
  <c r="AZ303" i="5"/>
  <c r="BC302" i="5"/>
  <c r="BA302" i="5"/>
  <c r="BD302" i="5" s="1"/>
  <c r="AZ302" i="5"/>
  <c r="BD301" i="5"/>
  <c r="BC301" i="5"/>
  <c r="BB301" i="5"/>
  <c r="BA301" i="5"/>
  <c r="AZ301" i="5"/>
  <c r="BD300" i="5"/>
  <c r="BA300" i="5"/>
  <c r="AZ300" i="5"/>
  <c r="BB300" i="5" s="1"/>
  <c r="BA299" i="5"/>
  <c r="BD299" i="5" s="1"/>
  <c r="AZ299" i="5"/>
  <c r="BC298" i="5"/>
  <c r="BA298" i="5"/>
  <c r="BD298" i="5" s="1"/>
  <c r="AZ298" i="5"/>
  <c r="BD297" i="5"/>
  <c r="BC297" i="5"/>
  <c r="BB297" i="5"/>
  <c r="BA297" i="5"/>
  <c r="AZ297" i="5"/>
  <c r="BD296" i="5"/>
  <c r="BA296" i="5"/>
  <c r="AZ296" i="5"/>
  <c r="BB296" i="5" s="1"/>
  <c r="BA295" i="5"/>
  <c r="BD295" i="5" s="1"/>
  <c r="AZ295" i="5"/>
  <c r="BB295" i="5" s="1"/>
  <c r="BA294" i="5"/>
  <c r="BD294" i="5" s="1"/>
  <c r="AZ294" i="5"/>
  <c r="BC294" i="5" s="1"/>
  <c r="BC293" i="5"/>
  <c r="BB293" i="5"/>
  <c r="BA293" i="5"/>
  <c r="BD293" i="5" s="1"/>
  <c r="AZ293" i="5"/>
  <c r="BD292" i="5"/>
  <c r="BC292" i="5"/>
  <c r="BB292" i="5"/>
  <c r="BA292" i="5"/>
  <c r="AZ292" i="5"/>
  <c r="BC291" i="5"/>
  <c r="BA291" i="5"/>
  <c r="BD291" i="5" s="1"/>
  <c r="AZ291" i="5"/>
  <c r="BA290" i="5"/>
  <c r="BD290" i="5" s="1"/>
  <c r="AZ290" i="5"/>
  <c r="BC290" i="5" s="1"/>
  <c r="BC289" i="5"/>
  <c r="BA289" i="5"/>
  <c r="BD289" i="5" s="1"/>
  <c r="AZ289" i="5"/>
  <c r="BD288" i="5"/>
  <c r="BB288" i="5"/>
  <c r="BA288" i="5"/>
  <c r="AZ288" i="5"/>
  <c r="BC288" i="5" s="1"/>
  <c r="BD287" i="5"/>
  <c r="BC287" i="5"/>
  <c r="BA287" i="5"/>
  <c r="AZ287" i="5"/>
  <c r="BB287" i="5" s="1"/>
  <c r="BD286" i="5"/>
  <c r="BB286" i="5"/>
  <c r="BA286" i="5"/>
  <c r="AZ286" i="5"/>
  <c r="BC286" i="5" s="1"/>
  <c r="BC285" i="5"/>
  <c r="BB285" i="5"/>
  <c r="BA285" i="5"/>
  <c r="BD285" i="5" s="1"/>
  <c r="AZ285" i="5"/>
  <c r="BD284" i="5"/>
  <c r="BC284" i="5"/>
  <c r="BA284" i="5"/>
  <c r="AZ284" i="5"/>
  <c r="BB284" i="5" s="1"/>
  <c r="BD283" i="5"/>
  <c r="BA283" i="5"/>
  <c r="AZ283" i="5"/>
  <c r="BD282" i="5"/>
  <c r="BA282" i="5"/>
  <c r="AZ282" i="5"/>
  <c r="BC282" i="5" s="1"/>
  <c r="BC281" i="5"/>
  <c r="BA281" i="5"/>
  <c r="BD281" i="5" s="1"/>
  <c r="AZ281" i="5"/>
  <c r="BD280" i="5"/>
  <c r="BA280" i="5"/>
  <c r="AZ280" i="5"/>
  <c r="BC280" i="5" s="1"/>
  <c r="BA279" i="5"/>
  <c r="BD279" i="5" s="1"/>
  <c r="AZ279" i="5"/>
  <c r="BB279" i="5" s="1"/>
  <c r="BA278" i="5"/>
  <c r="BD278" i="5" s="1"/>
  <c r="AZ278" i="5"/>
  <c r="BC278" i="5" s="1"/>
  <c r="BC277" i="5"/>
  <c r="BB277" i="5"/>
  <c r="BA277" i="5"/>
  <c r="BD277" i="5" s="1"/>
  <c r="AZ277" i="5"/>
  <c r="BD276" i="5"/>
  <c r="BC276" i="5"/>
  <c r="BB276" i="5"/>
  <c r="BA276" i="5"/>
  <c r="AZ276" i="5"/>
  <c r="BC275" i="5"/>
  <c r="BA275" i="5"/>
  <c r="BD275" i="5" s="1"/>
  <c r="AZ275" i="5"/>
  <c r="BA274" i="5"/>
  <c r="BD274" i="5" s="1"/>
  <c r="AZ274" i="5"/>
  <c r="BC274" i="5" s="1"/>
  <c r="BC273" i="5"/>
  <c r="BA273" i="5"/>
  <c r="BD273" i="5" s="1"/>
  <c r="AZ273" i="5"/>
  <c r="BD272" i="5"/>
  <c r="BB272" i="5"/>
  <c r="BA272" i="5"/>
  <c r="AZ272" i="5"/>
  <c r="BC272" i="5" s="1"/>
  <c r="BD271" i="5"/>
  <c r="BC271" i="5"/>
  <c r="BA271" i="5"/>
  <c r="AZ271" i="5"/>
  <c r="BB271" i="5" s="1"/>
  <c r="BD270" i="5"/>
  <c r="BB270" i="5"/>
  <c r="BA270" i="5"/>
  <c r="AZ270" i="5"/>
  <c r="BC270" i="5" s="1"/>
  <c r="BC269" i="5"/>
  <c r="BB269" i="5"/>
  <c r="BA269" i="5"/>
  <c r="BD269" i="5" s="1"/>
  <c r="AZ269" i="5"/>
  <c r="BD268" i="5"/>
  <c r="BC268" i="5"/>
  <c r="BA268" i="5"/>
  <c r="AZ268" i="5"/>
  <c r="BB268" i="5" s="1"/>
  <c r="BD267" i="5"/>
  <c r="BC267" i="5"/>
  <c r="BB267" i="5"/>
  <c r="BD266" i="5"/>
  <c r="BC266" i="5"/>
  <c r="BA266" i="5"/>
  <c r="AZ266" i="5"/>
  <c r="BB266" i="5" s="1"/>
  <c r="BD265" i="5"/>
  <c r="BA265" i="5"/>
  <c r="AZ265" i="5"/>
  <c r="BD264" i="5"/>
  <c r="BA264" i="5"/>
  <c r="AZ264" i="5"/>
  <c r="BC264" i="5" s="1"/>
  <c r="BC263" i="5"/>
  <c r="BA263" i="5"/>
  <c r="BD263" i="5" s="1"/>
  <c r="AZ263" i="5"/>
  <c r="BD262" i="5"/>
  <c r="BA262" i="5"/>
  <c r="AZ262" i="5"/>
  <c r="BC262" i="5" s="1"/>
  <c r="BA261" i="5"/>
  <c r="BD261" i="5" s="1"/>
  <c r="AZ261" i="5"/>
  <c r="BB261" i="5" s="1"/>
  <c r="BA260" i="5"/>
  <c r="BD260" i="5" s="1"/>
  <c r="AZ260" i="5"/>
  <c r="BC260" i="5" s="1"/>
  <c r="BC259" i="5"/>
  <c r="BB259" i="5"/>
  <c r="BA259" i="5"/>
  <c r="BD259" i="5" s="1"/>
  <c r="AZ259" i="5"/>
  <c r="BD258" i="5"/>
  <c r="BC258" i="5"/>
  <c r="BB258" i="5"/>
  <c r="BA258" i="5"/>
  <c r="AZ258" i="5"/>
  <c r="BC257" i="5"/>
  <c r="BA257" i="5"/>
  <c r="BD257" i="5" s="1"/>
  <c r="AZ257" i="5"/>
  <c r="BA256" i="5"/>
  <c r="BD256" i="5" s="1"/>
  <c r="AZ256" i="5"/>
  <c r="BC256" i="5" s="1"/>
  <c r="BC255" i="5"/>
  <c r="BA255" i="5"/>
  <c r="BD255" i="5" s="1"/>
  <c r="AZ255" i="5"/>
  <c r="BD254" i="5"/>
  <c r="BB254" i="5"/>
  <c r="BA254" i="5"/>
  <c r="AZ254" i="5"/>
  <c r="BC254" i="5" s="1"/>
  <c r="BD253" i="5"/>
  <c r="BC253" i="5"/>
  <c r="BA253" i="5"/>
  <c r="AZ253" i="5"/>
  <c r="BB253" i="5" s="1"/>
  <c r="BD252" i="5"/>
  <c r="BB252" i="5"/>
  <c r="BA252" i="5"/>
  <c r="AZ252" i="5"/>
  <c r="BC252" i="5" s="1"/>
  <c r="BC251" i="5"/>
  <c r="BB251" i="5"/>
  <c r="BA251" i="5"/>
  <c r="BD251" i="5" s="1"/>
  <c r="AZ251" i="5"/>
  <c r="BD250" i="5"/>
  <c r="BC250" i="5"/>
  <c r="BA250" i="5"/>
  <c r="AZ250" i="5"/>
  <c r="BB250" i="5" s="1"/>
  <c r="BD249" i="5"/>
  <c r="BA249" i="5"/>
  <c r="AZ249" i="5"/>
  <c r="BD248" i="5"/>
  <c r="BA248" i="5"/>
  <c r="AZ248" i="5"/>
  <c r="BC248" i="5" s="1"/>
  <c r="BC247" i="5"/>
  <c r="BA247" i="5"/>
  <c r="BD247" i="5" s="1"/>
  <c r="AZ247" i="5"/>
  <c r="BD246" i="5"/>
  <c r="BA246" i="5"/>
  <c r="AZ246" i="5"/>
  <c r="BC246" i="5" s="1"/>
  <c r="BA245" i="5"/>
  <c r="BD245" i="5" s="1"/>
  <c r="AZ245" i="5"/>
  <c r="BB245" i="5" s="1"/>
  <c r="BA244" i="5"/>
  <c r="BD244" i="5" s="1"/>
  <c r="AZ244" i="5"/>
  <c r="BC244" i="5" s="1"/>
  <c r="BC243" i="5"/>
  <c r="BB243" i="5"/>
  <c r="BA243" i="5"/>
  <c r="BD243" i="5" s="1"/>
  <c r="AZ243" i="5"/>
  <c r="BD242" i="5"/>
  <c r="BC242" i="5"/>
  <c r="BB242" i="5"/>
  <c r="BA242" i="5"/>
  <c r="AZ242" i="5"/>
  <c r="BC241" i="5"/>
  <c r="BA241" i="5"/>
  <c r="BD241" i="5" s="1"/>
  <c r="AZ241" i="5"/>
  <c r="BA240" i="5"/>
  <c r="BD240" i="5" s="1"/>
  <c r="AZ240" i="5"/>
  <c r="BC240" i="5" s="1"/>
  <c r="BC239" i="5"/>
  <c r="BA239" i="5"/>
  <c r="BD239" i="5" s="1"/>
  <c r="AZ239" i="5"/>
  <c r="BD238" i="5"/>
  <c r="BB238" i="5"/>
  <c r="BA238" i="5"/>
  <c r="AZ238" i="5"/>
  <c r="BC238" i="5" s="1"/>
  <c r="BD237" i="5"/>
  <c r="BC237" i="5"/>
  <c r="BA237" i="5"/>
  <c r="AZ237" i="5"/>
  <c r="BB237" i="5" s="1"/>
  <c r="BD236" i="5"/>
  <c r="BB236" i="5"/>
  <c r="BA236" i="5"/>
  <c r="AZ236" i="5"/>
  <c r="BC236" i="5" s="1"/>
  <c r="BC235" i="5"/>
  <c r="BB235" i="5"/>
  <c r="BA235" i="5"/>
  <c r="BD235" i="5" s="1"/>
  <c r="AZ235" i="5"/>
  <c r="BD234" i="5"/>
  <c r="BC234" i="5"/>
  <c r="BA234" i="5"/>
  <c r="AZ234" i="5"/>
  <c r="BB234" i="5" s="1"/>
  <c r="BD233" i="5"/>
  <c r="BA233" i="5"/>
  <c r="AZ233" i="5"/>
  <c r="BD232" i="5"/>
  <c r="BA232" i="5"/>
  <c r="AZ232" i="5"/>
  <c r="BC232" i="5" s="1"/>
  <c r="BC231" i="5"/>
  <c r="BA231" i="5"/>
  <c r="BD231" i="5" s="1"/>
  <c r="AZ231" i="5"/>
  <c r="BD230" i="5"/>
  <c r="BA230" i="5"/>
  <c r="AZ230" i="5"/>
  <c r="BC230" i="5" s="1"/>
  <c r="BA229" i="5"/>
  <c r="BD229" i="5" s="1"/>
  <c r="AZ229" i="5"/>
  <c r="BB229" i="5" s="1"/>
  <c r="BA228" i="5"/>
  <c r="BD228" i="5" s="1"/>
  <c r="AZ228" i="5"/>
  <c r="BC228" i="5" s="1"/>
  <c r="BC227" i="5"/>
  <c r="BA227" i="5"/>
  <c r="BD227" i="5" s="1"/>
  <c r="AZ227" i="5"/>
  <c r="BD226" i="5"/>
  <c r="BC226" i="5"/>
  <c r="BB226" i="5"/>
  <c r="BA226" i="5"/>
  <c r="AZ226" i="5"/>
  <c r="BC225" i="5"/>
  <c r="BA225" i="5"/>
  <c r="BD225" i="5" s="1"/>
  <c r="AZ225" i="5"/>
  <c r="BA224" i="5"/>
  <c r="BD224" i="5" s="1"/>
  <c r="AZ224" i="5"/>
  <c r="BC224" i="5" s="1"/>
  <c r="BC223" i="5"/>
  <c r="BA223" i="5"/>
  <c r="BD223" i="5" s="1"/>
  <c r="AZ223" i="5"/>
  <c r="BD222" i="5"/>
  <c r="BB222" i="5"/>
  <c r="BA222" i="5"/>
  <c r="AZ222" i="5"/>
  <c r="BC222" i="5" s="1"/>
  <c r="BD221" i="5"/>
  <c r="BC221" i="5"/>
  <c r="BA221" i="5"/>
  <c r="AZ221" i="5"/>
  <c r="BB221" i="5" s="1"/>
  <c r="BD220" i="5"/>
  <c r="BB220" i="5"/>
  <c r="BA220" i="5"/>
  <c r="AZ220" i="5"/>
  <c r="BC220" i="5" s="1"/>
  <c r="BC219" i="5"/>
  <c r="BA219" i="5"/>
  <c r="BD219" i="5" s="1"/>
  <c r="AZ219" i="5"/>
  <c r="BB219" i="5" s="1"/>
  <c r="BD218" i="5"/>
  <c r="BA218" i="5"/>
  <c r="AZ218" i="5"/>
  <c r="BC218" i="5" s="1"/>
  <c r="BC217" i="5"/>
  <c r="BA217" i="5"/>
  <c r="BD217" i="5" s="1"/>
  <c r="AZ217" i="5"/>
  <c r="BD216" i="5"/>
  <c r="BB216" i="5"/>
  <c r="BA216" i="5"/>
  <c r="AZ216" i="5"/>
  <c r="BC216" i="5" s="1"/>
  <c r="BC215" i="5"/>
  <c r="BA215" i="5"/>
  <c r="BD215" i="5" s="1"/>
  <c r="AZ215" i="5"/>
  <c r="BB215" i="5" s="1"/>
  <c r="BD214" i="5"/>
  <c r="BA214" i="5"/>
  <c r="AZ214" i="5"/>
  <c r="BC214" i="5" s="1"/>
  <c r="BC213" i="5"/>
  <c r="BA213" i="5"/>
  <c r="BD213" i="5" s="1"/>
  <c r="AZ213" i="5"/>
  <c r="BD212" i="5"/>
  <c r="BB212" i="5"/>
  <c r="BA212" i="5"/>
  <c r="AZ212" i="5"/>
  <c r="BC212" i="5" s="1"/>
  <c r="BC211" i="5"/>
  <c r="BA211" i="5"/>
  <c r="BD211" i="5" s="1"/>
  <c r="AZ211" i="5"/>
  <c r="BB211" i="5" s="1"/>
  <c r="BD210" i="5"/>
  <c r="BA210" i="5"/>
  <c r="AZ210" i="5"/>
  <c r="BC210" i="5" s="1"/>
  <c r="BC209" i="5"/>
  <c r="BA209" i="5"/>
  <c r="BD209" i="5" s="1"/>
  <c r="AZ209" i="5"/>
  <c r="BD208" i="5"/>
  <c r="BB208" i="5"/>
  <c r="BA208" i="5"/>
  <c r="AZ208" i="5"/>
  <c r="BC208" i="5" s="1"/>
  <c r="BC207" i="5"/>
  <c r="BA207" i="5"/>
  <c r="BD207" i="5" s="1"/>
  <c r="AZ207" i="5"/>
  <c r="BB207" i="5" s="1"/>
  <c r="BD206" i="5"/>
  <c r="BA206" i="5"/>
  <c r="AZ206" i="5"/>
  <c r="BC206" i="5" s="1"/>
  <c r="BC205" i="5"/>
  <c r="BA205" i="5"/>
  <c r="BD205" i="5" s="1"/>
  <c r="AZ205" i="5"/>
  <c r="BD204" i="5"/>
  <c r="BB204" i="5"/>
  <c r="BA204" i="5"/>
  <c r="AZ204" i="5"/>
  <c r="BC204" i="5" s="1"/>
  <c r="BC203" i="5"/>
  <c r="BA203" i="5"/>
  <c r="BD203" i="5" s="1"/>
  <c r="AZ203" i="5"/>
  <c r="BB203" i="5" s="1"/>
  <c r="BD202" i="5"/>
  <c r="BA202" i="5"/>
  <c r="AZ202" i="5"/>
  <c r="BC202" i="5" s="1"/>
  <c r="BC201" i="5"/>
  <c r="BA201" i="5"/>
  <c r="BD201" i="5" s="1"/>
  <c r="AZ201" i="5"/>
  <c r="BD200" i="5"/>
  <c r="BB200" i="5"/>
  <c r="BA200" i="5"/>
  <c r="AZ200" i="5"/>
  <c r="BC200" i="5" s="1"/>
  <c r="BC199" i="5"/>
  <c r="BA199" i="5"/>
  <c r="BD199" i="5" s="1"/>
  <c r="AZ199" i="5"/>
  <c r="BB199" i="5" s="1"/>
  <c r="BD198" i="5"/>
  <c r="BA198" i="5"/>
  <c r="AZ198" i="5"/>
  <c r="BC198" i="5" s="1"/>
  <c r="AM198" i="5"/>
  <c r="AM456" i="5" s="1"/>
  <c r="BB197" i="5"/>
  <c r="BA197" i="5"/>
  <c r="BD197" i="5" s="1"/>
  <c r="AZ197" i="5"/>
  <c r="BC197" i="5" s="1"/>
  <c r="BC196" i="5"/>
  <c r="BA196" i="5"/>
  <c r="BD196" i="5" s="1"/>
  <c r="AZ196" i="5"/>
  <c r="BB196" i="5" s="1"/>
  <c r="BD195" i="5"/>
  <c r="BA195" i="5"/>
  <c r="AZ195" i="5"/>
  <c r="BC195" i="5" s="1"/>
  <c r="BC194" i="5"/>
  <c r="BA194" i="5"/>
  <c r="BD194" i="5" s="1"/>
  <c r="AZ194" i="5"/>
  <c r="BC193" i="5"/>
  <c r="BB193" i="5"/>
  <c r="BA193" i="5"/>
  <c r="BD193" i="5" s="1"/>
  <c r="AZ193" i="5"/>
  <c r="BC192" i="5"/>
  <c r="BA192" i="5"/>
  <c r="BD192" i="5" s="1"/>
  <c r="AZ192" i="5"/>
  <c r="BB192" i="5" s="1"/>
  <c r="BD191" i="5"/>
  <c r="BA191" i="5"/>
  <c r="AZ191" i="5"/>
  <c r="BC191" i="5" s="1"/>
  <c r="BA190" i="5"/>
  <c r="BD190" i="5" s="1"/>
  <c r="AZ190" i="5"/>
  <c r="BC190" i="5" s="1"/>
  <c r="BB189" i="5"/>
  <c r="BA189" i="5"/>
  <c r="BD189" i="5" s="1"/>
  <c r="AZ189" i="5"/>
  <c r="BC189" i="5" s="1"/>
  <c r="BC188" i="5"/>
  <c r="BA188" i="5"/>
  <c r="BD188" i="5" s="1"/>
  <c r="AZ188" i="5"/>
  <c r="BB188" i="5" s="1"/>
  <c r="BD187" i="5"/>
  <c r="BA187" i="5"/>
  <c r="AZ187" i="5"/>
  <c r="BC187" i="5" s="1"/>
  <c r="BA186" i="5"/>
  <c r="BD186" i="5" s="1"/>
  <c r="AZ186" i="5"/>
  <c r="BC186" i="5" s="1"/>
  <c r="BB185" i="5"/>
  <c r="BA185" i="5"/>
  <c r="BD185" i="5" s="1"/>
  <c r="AZ185" i="5"/>
  <c r="BC185" i="5" s="1"/>
  <c r="BC184" i="5"/>
  <c r="BA184" i="5"/>
  <c r="BD184" i="5" s="1"/>
  <c r="AZ184" i="5"/>
  <c r="BB184" i="5" s="1"/>
  <c r="BD183" i="5"/>
  <c r="BA183" i="5"/>
  <c r="AZ183" i="5"/>
  <c r="BC183" i="5" s="1"/>
  <c r="BA182" i="5"/>
  <c r="BD182" i="5" s="1"/>
  <c r="AZ182" i="5"/>
  <c r="BC182" i="5" s="1"/>
  <c r="BB181" i="5"/>
  <c r="BA181" i="5"/>
  <c r="BD181" i="5" s="1"/>
  <c r="AZ181" i="5"/>
  <c r="BC181" i="5" s="1"/>
  <c r="BC180" i="5"/>
  <c r="BA180" i="5"/>
  <c r="BD180" i="5" s="1"/>
  <c r="AZ180" i="5"/>
  <c r="BB180" i="5" s="1"/>
  <c r="BD179" i="5"/>
  <c r="BA179" i="5"/>
  <c r="AZ179" i="5"/>
  <c r="BC179" i="5" s="1"/>
  <c r="BA178" i="5"/>
  <c r="BD178" i="5" s="1"/>
  <c r="AZ178" i="5"/>
  <c r="BC178" i="5" s="1"/>
  <c r="BB177" i="5"/>
  <c r="BA177" i="5"/>
  <c r="BD177" i="5" s="1"/>
  <c r="AZ177" i="5"/>
  <c r="BC177" i="5" s="1"/>
  <c r="BC176" i="5"/>
  <c r="BA176" i="5"/>
  <c r="BD176" i="5" s="1"/>
  <c r="AZ176" i="5"/>
  <c r="BB176" i="5" s="1"/>
  <c r="BD175" i="5"/>
  <c r="BA175" i="5"/>
  <c r="AZ175" i="5"/>
  <c r="BC175" i="5" s="1"/>
  <c r="BA174" i="5"/>
  <c r="BD174" i="5" s="1"/>
  <c r="AZ174" i="5"/>
  <c r="BC174" i="5" s="1"/>
  <c r="BB173" i="5"/>
  <c r="BA173" i="5"/>
  <c r="BD173" i="5" s="1"/>
  <c r="AZ173" i="5"/>
  <c r="BC173" i="5" s="1"/>
  <c r="BC172" i="5"/>
  <c r="BA172" i="5"/>
  <c r="BD172" i="5" s="1"/>
  <c r="AZ172" i="5"/>
  <c r="BB172" i="5" s="1"/>
  <c r="BD171" i="5"/>
  <c r="BA171" i="5"/>
  <c r="AZ171" i="5"/>
  <c r="BC171" i="5" s="1"/>
  <c r="BA170" i="5"/>
  <c r="BD170" i="5" s="1"/>
  <c r="AZ170" i="5"/>
  <c r="BC170" i="5" s="1"/>
  <c r="BB169" i="5"/>
  <c r="BA169" i="5"/>
  <c r="BD169" i="5" s="1"/>
  <c r="AZ169" i="5"/>
  <c r="BC169" i="5" s="1"/>
  <c r="BC168" i="5"/>
  <c r="BA168" i="5"/>
  <c r="BD168" i="5" s="1"/>
  <c r="AZ168" i="5"/>
  <c r="BB168" i="5" s="1"/>
  <c r="BD167" i="5"/>
  <c r="BA167" i="5"/>
  <c r="AZ167" i="5"/>
  <c r="BC167" i="5" s="1"/>
  <c r="BA166" i="5"/>
  <c r="BD166" i="5" s="1"/>
  <c r="AZ166" i="5"/>
  <c r="BC166" i="5" s="1"/>
  <c r="BC165" i="5"/>
  <c r="BB165" i="5"/>
  <c r="BA165" i="5"/>
  <c r="BD165" i="5" s="1"/>
  <c r="AZ165" i="5"/>
  <c r="BC164" i="5"/>
  <c r="BA164" i="5"/>
  <c r="BD164" i="5" s="1"/>
  <c r="AZ164" i="5"/>
  <c r="BB164" i="5" s="1"/>
  <c r="BD163" i="5"/>
  <c r="BA163" i="5"/>
  <c r="AZ163" i="5"/>
  <c r="BC163" i="5" s="1"/>
  <c r="BA162" i="5"/>
  <c r="BD162" i="5" s="1"/>
  <c r="AZ162" i="5"/>
  <c r="BC162" i="5" s="1"/>
  <c r="BB161" i="5"/>
  <c r="BA161" i="5"/>
  <c r="BD161" i="5" s="1"/>
  <c r="AZ161" i="5"/>
  <c r="BC161" i="5" s="1"/>
  <c r="BC160" i="5"/>
  <c r="BA160" i="5"/>
  <c r="BD160" i="5" s="1"/>
  <c r="AZ160" i="5"/>
  <c r="BB160" i="5" s="1"/>
  <c r="BD159" i="5"/>
  <c r="BA159" i="5"/>
  <c r="AZ159" i="5"/>
  <c r="BC159" i="5" s="1"/>
  <c r="BA158" i="5"/>
  <c r="BD158" i="5" s="1"/>
  <c r="AZ158" i="5"/>
  <c r="BC158" i="5" s="1"/>
  <c r="BB157" i="5"/>
  <c r="BA157" i="5"/>
  <c r="BD157" i="5" s="1"/>
  <c r="AZ157" i="5"/>
  <c r="BC157" i="5" s="1"/>
  <c r="BC156" i="5"/>
  <c r="BA156" i="5"/>
  <c r="BD156" i="5" s="1"/>
  <c r="AZ156" i="5"/>
  <c r="BB156" i="5" s="1"/>
  <c r="BD155" i="5"/>
  <c r="BA155" i="5"/>
  <c r="AZ155" i="5"/>
  <c r="BC155" i="5" s="1"/>
  <c r="BA154" i="5"/>
  <c r="BD154" i="5" s="1"/>
  <c r="AZ154" i="5"/>
  <c r="BC154" i="5" s="1"/>
  <c r="BB153" i="5"/>
  <c r="BA153" i="5"/>
  <c r="BD153" i="5" s="1"/>
  <c r="AZ153" i="5"/>
  <c r="BC153" i="5" s="1"/>
  <c r="BC152" i="5"/>
  <c r="BA152" i="5"/>
  <c r="BD152" i="5" s="1"/>
  <c r="AZ152" i="5"/>
  <c r="BB152" i="5" s="1"/>
  <c r="BD151" i="5"/>
  <c r="BA151" i="5"/>
  <c r="AZ151" i="5"/>
  <c r="BC151" i="5" s="1"/>
  <c r="BA150" i="5"/>
  <c r="BD150" i="5" s="1"/>
  <c r="AZ150" i="5"/>
  <c r="BC150" i="5" s="1"/>
  <c r="BC149" i="5"/>
  <c r="BB149" i="5"/>
  <c r="BA149" i="5"/>
  <c r="BD149" i="5" s="1"/>
  <c r="AZ149" i="5"/>
  <c r="BC148" i="5"/>
  <c r="BA148" i="5"/>
  <c r="BD148" i="5" s="1"/>
  <c r="AZ148" i="5"/>
  <c r="BB148" i="5" s="1"/>
  <c r="BD147" i="5"/>
  <c r="BA147" i="5"/>
  <c r="AZ147" i="5"/>
  <c r="BC147" i="5" s="1"/>
  <c r="BA146" i="5"/>
  <c r="BD146" i="5" s="1"/>
  <c r="AZ146" i="5"/>
  <c r="BC146" i="5" s="1"/>
  <c r="BC145" i="5"/>
  <c r="BB145" i="5"/>
  <c r="BA145" i="5"/>
  <c r="BD145" i="5" s="1"/>
  <c r="AZ145" i="5"/>
  <c r="BC144" i="5"/>
  <c r="BA144" i="5"/>
  <c r="BD144" i="5" s="1"/>
  <c r="AZ144" i="5"/>
  <c r="BB144" i="5" s="1"/>
  <c r="BD143" i="5"/>
  <c r="BA143" i="5"/>
  <c r="AZ143" i="5"/>
  <c r="BC143" i="5" s="1"/>
  <c r="BA142" i="5"/>
  <c r="BD142" i="5" s="1"/>
  <c r="AZ142" i="5"/>
  <c r="BC142" i="5" s="1"/>
  <c r="AZ141" i="5"/>
  <c r="BC141" i="5" s="1"/>
  <c r="AY141" i="5"/>
  <c r="BA141" i="5" s="1"/>
  <c r="BD140" i="5"/>
  <c r="BA140" i="5"/>
  <c r="AZ140" i="5"/>
  <c r="BC140" i="5" s="1"/>
  <c r="BA139" i="5"/>
  <c r="BD139" i="5" s="1"/>
  <c r="AZ139" i="5"/>
  <c r="BC139" i="5" s="1"/>
  <c r="BB138" i="5"/>
  <c r="BA138" i="5"/>
  <c r="BD138" i="5" s="1"/>
  <c r="AZ138" i="5"/>
  <c r="BC138" i="5" s="1"/>
  <c r="BC137" i="5"/>
  <c r="BA137" i="5"/>
  <c r="BD137" i="5" s="1"/>
  <c r="AZ137" i="5"/>
  <c r="BB137" i="5" s="1"/>
  <c r="BD136" i="5"/>
  <c r="BA136" i="5"/>
  <c r="AZ136" i="5"/>
  <c r="BC136" i="5" s="1"/>
  <c r="BA135" i="5"/>
  <c r="BD135" i="5" s="1"/>
  <c r="AZ135" i="5"/>
  <c r="BC135" i="5" s="1"/>
  <c r="BB134" i="5"/>
  <c r="BA134" i="5"/>
  <c r="BD134" i="5" s="1"/>
  <c r="AZ134" i="5"/>
  <c r="BC134" i="5" s="1"/>
  <c r="BC133" i="5"/>
  <c r="BA133" i="5"/>
  <c r="BD133" i="5" s="1"/>
  <c r="AZ133" i="5"/>
  <c r="BB133" i="5" s="1"/>
  <c r="BD132" i="5"/>
  <c r="BA132" i="5"/>
  <c r="AZ132" i="5"/>
  <c r="BC132" i="5" s="1"/>
  <c r="BA131" i="5"/>
  <c r="BD131" i="5" s="1"/>
  <c r="AZ131" i="5"/>
  <c r="BC131" i="5" s="1"/>
  <c r="BB130" i="5"/>
  <c r="BA130" i="5"/>
  <c r="BD130" i="5" s="1"/>
  <c r="AZ130" i="5"/>
  <c r="BC130" i="5" s="1"/>
  <c r="BC129" i="5"/>
  <c r="BA129" i="5"/>
  <c r="BD129" i="5" s="1"/>
  <c r="AZ129" i="5"/>
  <c r="BB129" i="5" s="1"/>
  <c r="BD128" i="5"/>
  <c r="BA128" i="5"/>
  <c r="AZ128" i="5"/>
  <c r="BC128" i="5" s="1"/>
  <c r="BA127" i="5"/>
  <c r="BD127" i="5" s="1"/>
  <c r="AZ127" i="5"/>
  <c r="BC127" i="5" s="1"/>
  <c r="BB126" i="5"/>
  <c r="BA126" i="5"/>
  <c r="BD126" i="5" s="1"/>
  <c r="AZ126" i="5"/>
  <c r="BC126" i="5" s="1"/>
  <c r="BC125" i="5"/>
  <c r="BA125" i="5"/>
  <c r="BD125" i="5" s="1"/>
  <c r="AZ125" i="5"/>
  <c r="BB125" i="5" s="1"/>
  <c r="BD124" i="5"/>
  <c r="BA124" i="5"/>
  <c r="AZ124" i="5"/>
  <c r="BC124" i="5" s="1"/>
  <c r="AX124" i="5"/>
  <c r="AX456" i="5" s="1"/>
  <c r="BA123" i="5"/>
  <c r="BD123" i="5" s="1"/>
  <c r="AZ123" i="5"/>
  <c r="BC123" i="5" s="1"/>
  <c r="BC122" i="5"/>
  <c r="BB122" i="5"/>
  <c r="BA122" i="5"/>
  <c r="BD122" i="5" s="1"/>
  <c r="AZ122" i="5"/>
  <c r="BD121" i="5"/>
  <c r="BA121" i="5"/>
  <c r="AZ121" i="5"/>
  <c r="BC121" i="5" s="1"/>
  <c r="BA120" i="5"/>
  <c r="BD120" i="5" s="1"/>
  <c r="AZ120" i="5"/>
  <c r="BC120" i="5" s="1"/>
  <c r="BC119" i="5"/>
  <c r="BA119" i="5"/>
  <c r="BD119" i="5" s="1"/>
  <c r="AZ119" i="5"/>
  <c r="AY119" i="5"/>
  <c r="AY456" i="5" s="1"/>
  <c r="BA118" i="5"/>
  <c r="BD118" i="5" s="1"/>
  <c r="AZ118" i="5"/>
  <c r="BC118" i="5" s="1"/>
  <c r="BB117" i="5"/>
  <c r="BA117" i="5"/>
  <c r="BD117" i="5" s="1"/>
  <c r="AZ117" i="5"/>
  <c r="BC117" i="5" s="1"/>
  <c r="BC116" i="5"/>
  <c r="BA116" i="5"/>
  <c r="BD116" i="5" s="1"/>
  <c r="AZ116" i="5"/>
  <c r="BD115" i="5"/>
  <c r="BA115" i="5"/>
  <c r="AZ115" i="5"/>
  <c r="BB115" i="5" s="1"/>
  <c r="BA114" i="5"/>
  <c r="BD114" i="5" s="1"/>
  <c r="AZ114" i="5"/>
  <c r="BC114" i="5" s="1"/>
  <c r="BB113" i="5"/>
  <c r="BA113" i="5"/>
  <c r="BD113" i="5" s="1"/>
  <c r="AZ113" i="5"/>
  <c r="BC113" i="5" s="1"/>
  <c r="BC112" i="5"/>
  <c r="BB112" i="5"/>
  <c r="BA112" i="5"/>
  <c r="BD112" i="5" s="1"/>
  <c r="AZ112" i="5"/>
  <c r="BD111" i="5"/>
  <c r="BA111" i="5"/>
  <c r="AZ111" i="5"/>
  <c r="BB111" i="5" s="1"/>
  <c r="BA110" i="5"/>
  <c r="BD110" i="5" s="1"/>
  <c r="AZ110" i="5"/>
  <c r="BC110" i="5" s="1"/>
  <c r="BB109" i="5"/>
  <c r="BA109" i="5"/>
  <c r="BD109" i="5" s="1"/>
  <c r="AZ109" i="5"/>
  <c r="BC109" i="5" s="1"/>
  <c r="BC108" i="5"/>
  <c r="BB108" i="5"/>
  <c r="BA108" i="5"/>
  <c r="BD108" i="5" s="1"/>
  <c r="AZ108" i="5"/>
  <c r="BD107" i="5"/>
  <c r="BA107" i="5"/>
  <c r="AZ107" i="5"/>
  <c r="BB107" i="5" s="1"/>
  <c r="BA106" i="5"/>
  <c r="BD106" i="5" s="1"/>
  <c r="AZ106" i="5"/>
  <c r="BC106" i="5" s="1"/>
  <c r="BB105" i="5"/>
  <c r="BA105" i="5"/>
  <c r="BD105" i="5" s="1"/>
  <c r="AZ105" i="5"/>
  <c r="BC105" i="5" s="1"/>
  <c r="BC104" i="5"/>
  <c r="BB104" i="5"/>
  <c r="BA104" i="5"/>
  <c r="BD104" i="5" s="1"/>
  <c r="AZ104" i="5"/>
  <c r="BD103" i="5"/>
  <c r="BA103" i="5"/>
  <c r="AZ103" i="5"/>
  <c r="BB103" i="5" s="1"/>
  <c r="BA102" i="5"/>
  <c r="BD102" i="5" s="1"/>
  <c r="AZ102" i="5"/>
  <c r="BC102" i="5" s="1"/>
  <c r="BB101" i="5"/>
  <c r="BA101" i="5"/>
  <c r="BD101" i="5" s="1"/>
  <c r="AZ101" i="5"/>
  <c r="BC101" i="5" s="1"/>
  <c r="BC100" i="5"/>
  <c r="BB100" i="5"/>
  <c r="BA100" i="5"/>
  <c r="BD100" i="5" s="1"/>
  <c r="AZ100" i="5"/>
  <c r="BD99" i="5"/>
  <c r="BA99" i="5"/>
  <c r="AZ99" i="5"/>
  <c r="BB99" i="5" s="1"/>
  <c r="BA98" i="5"/>
  <c r="BD98" i="5" s="1"/>
  <c r="AZ98" i="5"/>
  <c r="BC98" i="5" s="1"/>
  <c r="BB97" i="5"/>
  <c r="BA97" i="5"/>
  <c r="BD97" i="5" s="1"/>
  <c r="AZ97" i="5"/>
  <c r="BC97" i="5" s="1"/>
  <c r="BC96" i="5"/>
  <c r="BB96" i="5"/>
  <c r="BA96" i="5"/>
  <c r="BD96" i="5" s="1"/>
  <c r="AZ96" i="5"/>
  <c r="BD95" i="5"/>
  <c r="BC95" i="5"/>
  <c r="BA95" i="5"/>
  <c r="AZ95" i="5"/>
  <c r="BB95" i="5" s="1"/>
  <c r="BA94" i="5"/>
  <c r="BD94" i="5" s="1"/>
  <c r="AZ94" i="5"/>
  <c r="BA93" i="5"/>
  <c r="BD93" i="5" s="1"/>
  <c r="AZ93" i="5"/>
  <c r="BC93" i="5" s="1"/>
  <c r="BC92" i="5"/>
  <c r="BB92" i="5"/>
  <c r="BA92" i="5"/>
  <c r="BD92" i="5" s="1"/>
  <c r="AZ92" i="5"/>
  <c r="BD91" i="5"/>
  <c r="BC91" i="5"/>
  <c r="BB91" i="5"/>
  <c r="BA91" i="5"/>
  <c r="AZ91" i="5"/>
  <c r="BC90" i="5"/>
  <c r="BA90" i="5"/>
  <c r="BD90" i="5" s="1"/>
  <c r="AZ90" i="5"/>
  <c r="BA89" i="5"/>
  <c r="BD89" i="5" s="1"/>
  <c r="AZ89" i="5"/>
  <c r="BC89" i="5" s="1"/>
  <c r="BB88" i="5"/>
  <c r="BA88" i="5"/>
  <c r="BD88" i="5" s="1"/>
  <c r="AZ88" i="5"/>
  <c r="BC88" i="5" s="1"/>
  <c r="BC87" i="5"/>
  <c r="BA87" i="5"/>
  <c r="BB87" i="5" s="1"/>
  <c r="AZ87" i="5"/>
  <c r="BD86" i="5"/>
  <c r="BA86" i="5"/>
  <c r="AZ86" i="5"/>
  <c r="BC86" i="5" s="1"/>
  <c r="BA85" i="5"/>
  <c r="BD85" i="5" s="1"/>
  <c r="AZ85" i="5"/>
  <c r="BC85" i="5" s="1"/>
  <c r="BB84" i="5"/>
  <c r="BA84" i="5"/>
  <c r="BD84" i="5" s="1"/>
  <c r="AZ84" i="5"/>
  <c r="BC84" i="5" s="1"/>
  <c r="BC83" i="5"/>
  <c r="BA83" i="5"/>
  <c r="BB83" i="5" s="1"/>
  <c r="AZ83" i="5"/>
  <c r="BD82" i="5"/>
  <c r="BA82" i="5"/>
  <c r="AZ82" i="5"/>
  <c r="BC82" i="5" s="1"/>
  <c r="BC81" i="5"/>
  <c r="BA81" i="5"/>
  <c r="BD81" i="5" s="1"/>
  <c r="AZ81" i="5"/>
  <c r="BB81" i="5" s="1"/>
  <c r="BD80" i="5"/>
  <c r="BB80" i="5"/>
  <c r="BA80" i="5"/>
  <c r="AZ80" i="5"/>
  <c r="BC80" i="5" s="1"/>
  <c r="BC79" i="5"/>
  <c r="BA79" i="5"/>
  <c r="BD79" i="5" s="1"/>
  <c r="AZ79" i="5"/>
  <c r="BB79" i="5" s="1"/>
  <c r="BD78" i="5"/>
  <c r="BA78" i="5"/>
  <c r="AZ78" i="5"/>
  <c r="BC78" i="5" s="1"/>
  <c r="BC77" i="5"/>
  <c r="BA77" i="5"/>
  <c r="BD77" i="5" s="1"/>
  <c r="AZ77" i="5"/>
  <c r="BB77" i="5" s="1"/>
  <c r="BD76" i="5"/>
  <c r="BB76" i="5"/>
  <c r="BA76" i="5"/>
  <c r="AZ76" i="5"/>
  <c r="BC76" i="5" s="1"/>
  <c r="BC75" i="5"/>
  <c r="BA75" i="5"/>
  <c r="BD75" i="5" s="1"/>
  <c r="AZ75" i="5"/>
  <c r="BB75" i="5" s="1"/>
  <c r="BD74" i="5"/>
  <c r="BA74" i="5"/>
  <c r="AZ74" i="5"/>
  <c r="BC74" i="5" s="1"/>
  <c r="BC73" i="5"/>
  <c r="BA73" i="5"/>
  <c r="BD73" i="5" s="1"/>
  <c r="AZ73" i="5"/>
  <c r="BB73" i="5" s="1"/>
  <c r="BD72" i="5"/>
  <c r="BB72" i="5"/>
  <c r="BA72" i="5"/>
  <c r="AZ72" i="5"/>
  <c r="BC72" i="5" s="1"/>
  <c r="BC71" i="5"/>
  <c r="BA71" i="5"/>
  <c r="BD71" i="5" s="1"/>
  <c r="AZ71" i="5"/>
  <c r="BB71" i="5" s="1"/>
  <c r="BD70" i="5"/>
  <c r="BA70" i="5"/>
  <c r="AZ70" i="5"/>
  <c r="BC70" i="5" s="1"/>
  <c r="BC69" i="5"/>
  <c r="BA69" i="5"/>
  <c r="BD69" i="5" s="1"/>
  <c r="AZ69" i="5"/>
  <c r="BB69" i="5" s="1"/>
  <c r="BD68" i="5"/>
  <c r="BB68" i="5"/>
  <c r="BA68" i="5"/>
  <c r="AZ68" i="5"/>
  <c r="BC68" i="5" s="1"/>
  <c r="BC67" i="5"/>
  <c r="BA67" i="5"/>
  <c r="BD67" i="5" s="1"/>
  <c r="AZ67" i="5"/>
  <c r="BB67" i="5" s="1"/>
  <c r="BD66" i="5"/>
  <c r="BA66" i="5"/>
  <c r="AZ66" i="5"/>
  <c r="BC66" i="5" s="1"/>
  <c r="BC65" i="5"/>
  <c r="BA65" i="5"/>
  <c r="BD65" i="5" s="1"/>
  <c r="AZ65" i="5"/>
  <c r="BD64" i="5"/>
  <c r="BB64" i="5"/>
  <c r="BA64" i="5"/>
  <c r="AZ64" i="5"/>
  <c r="BC64" i="5" s="1"/>
  <c r="BC63" i="5"/>
  <c r="BA63" i="5"/>
  <c r="BD63" i="5" s="1"/>
  <c r="AZ63" i="5"/>
  <c r="BB63" i="5" s="1"/>
  <c r="BD62" i="5"/>
  <c r="BA62" i="5"/>
  <c r="AZ62" i="5"/>
  <c r="BC62" i="5" s="1"/>
  <c r="BC61" i="5"/>
  <c r="BA61" i="5"/>
  <c r="BD61" i="5" s="1"/>
  <c r="AZ61" i="5"/>
  <c r="BD60" i="5"/>
  <c r="BB60" i="5"/>
  <c r="BA60" i="5"/>
  <c r="AZ60" i="5"/>
  <c r="BC60" i="5" s="1"/>
  <c r="BC59" i="5"/>
  <c r="BA59" i="5"/>
  <c r="BD59" i="5" s="1"/>
  <c r="AZ59" i="5"/>
  <c r="BB59" i="5" s="1"/>
  <c r="BD58" i="5"/>
  <c r="BA58" i="5"/>
  <c r="AZ58" i="5"/>
  <c r="BC58" i="5" s="1"/>
  <c r="BC57" i="5"/>
  <c r="BA57" i="5"/>
  <c r="BD57" i="5" s="1"/>
  <c r="AZ57" i="5"/>
  <c r="BD56" i="5"/>
  <c r="BB56" i="5"/>
  <c r="BA56" i="5"/>
  <c r="AZ56" i="5"/>
  <c r="BC56" i="5" s="1"/>
  <c r="BC55" i="5"/>
  <c r="BA55" i="5"/>
  <c r="BD55" i="5" s="1"/>
  <c r="AZ55" i="5"/>
  <c r="BB55" i="5" s="1"/>
  <c r="BD54" i="5"/>
  <c r="BA54" i="5"/>
  <c r="AZ54" i="5"/>
  <c r="BC54" i="5" s="1"/>
  <c r="BC53" i="5"/>
  <c r="BA53" i="5"/>
  <c r="BD53" i="5" s="1"/>
  <c r="AZ53" i="5"/>
  <c r="BD52" i="5"/>
  <c r="BB52" i="5"/>
  <c r="BA52" i="5"/>
  <c r="AZ52" i="5"/>
  <c r="BC52" i="5" s="1"/>
  <c r="BC51" i="5"/>
  <c r="BA51" i="5"/>
  <c r="BD51" i="5" s="1"/>
  <c r="AZ51" i="5"/>
  <c r="BB51" i="5" s="1"/>
  <c r="BD50" i="5"/>
  <c r="BA50" i="5"/>
  <c r="AZ50" i="5"/>
  <c r="BC50" i="5" s="1"/>
  <c r="BC49" i="5"/>
  <c r="BA49" i="5"/>
  <c r="BD49" i="5" s="1"/>
  <c r="AZ49" i="5"/>
  <c r="BD48" i="5"/>
  <c r="BB48" i="5"/>
  <c r="BA48" i="5"/>
  <c r="AZ48" i="5"/>
  <c r="BC48" i="5" s="1"/>
  <c r="BC47" i="5"/>
  <c r="BA47" i="5"/>
  <c r="BD47" i="5" s="1"/>
  <c r="AZ47" i="5"/>
  <c r="BB47" i="5" s="1"/>
  <c r="BD46" i="5"/>
  <c r="BA46" i="5"/>
  <c r="AZ46" i="5"/>
  <c r="BC46" i="5" s="1"/>
  <c r="BC45" i="5"/>
  <c r="BA45" i="5"/>
  <c r="BD45" i="5" s="1"/>
  <c r="AZ45" i="5"/>
  <c r="BB45" i="5" s="1"/>
  <c r="BD44" i="5"/>
  <c r="BB44" i="5"/>
  <c r="BA44" i="5"/>
  <c r="AZ44" i="5"/>
  <c r="BC44" i="5" s="1"/>
  <c r="BC43" i="5"/>
  <c r="BA43" i="5"/>
  <c r="BD43" i="5" s="1"/>
  <c r="AZ43" i="5"/>
  <c r="BB43" i="5" s="1"/>
  <c r="BD42" i="5"/>
  <c r="BA42" i="5"/>
  <c r="AZ42" i="5"/>
  <c r="BC42" i="5" s="1"/>
  <c r="BC41" i="5"/>
  <c r="BA41" i="5"/>
  <c r="BD41" i="5" s="1"/>
  <c r="AZ41" i="5"/>
  <c r="BB41" i="5" s="1"/>
  <c r="BD40" i="5"/>
  <c r="BB40" i="5"/>
  <c r="BA40" i="5"/>
  <c r="AZ40" i="5"/>
  <c r="BC40" i="5" s="1"/>
  <c r="BC39" i="5"/>
  <c r="BA39" i="5"/>
  <c r="BB39" i="5" s="1"/>
  <c r="AZ39" i="5"/>
  <c r="BD38" i="5"/>
  <c r="BA38" i="5"/>
  <c r="AZ38" i="5"/>
  <c r="BC38" i="5" s="1"/>
  <c r="BC37" i="5"/>
  <c r="BA37" i="5"/>
  <c r="BD37" i="5" s="1"/>
  <c r="AZ37" i="5"/>
  <c r="BB37" i="5" s="1"/>
  <c r="BD36" i="5"/>
  <c r="BB36" i="5"/>
  <c r="BA36" i="5"/>
  <c r="AZ36" i="5"/>
  <c r="BC36" i="5" s="1"/>
  <c r="BC35" i="5"/>
  <c r="BA35" i="5"/>
  <c r="BB35" i="5" s="1"/>
  <c r="AZ35" i="5"/>
  <c r="BD34" i="5"/>
  <c r="BA34" i="5"/>
  <c r="AZ34" i="5"/>
  <c r="BC34" i="5" s="1"/>
  <c r="BC33" i="5"/>
  <c r="BA33" i="5"/>
  <c r="BD33" i="5" s="1"/>
  <c r="AZ33" i="5"/>
  <c r="BB33" i="5" s="1"/>
  <c r="BD32" i="5"/>
  <c r="BB32" i="5"/>
  <c r="BA32" i="5"/>
  <c r="AZ32" i="5"/>
  <c r="BC32" i="5" s="1"/>
  <c r="BC31" i="5"/>
  <c r="BA31" i="5"/>
  <c r="BB31" i="5" s="1"/>
  <c r="AZ31" i="5"/>
  <c r="BD30" i="5"/>
  <c r="BA30" i="5"/>
  <c r="AZ30" i="5"/>
  <c r="BC30" i="5" s="1"/>
  <c r="BC29" i="5"/>
  <c r="BA29" i="5"/>
  <c r="BD29" i="5" s="1"/>
  <c r="AZ29" i="5"/>
  <c r="BB29" i="5" s="1"/>
  <c r="BD28" i="5"/>
  <c r="BB28" i="5"/>
  <c r="BA28" i="5"/>
  <c r="AZ28" i="5"/>
  <c r="BC28" i="5" s="1"/>
  <c r="BC27" i="5"/>
  <c r="BA27" i="5"/>
  <c r="BD27" i="5" s="1"/>
  <c r="AZ27" i="5"/>
  <c r="BB27" i="5" s="1"/>
  <c r="BD26" i="5"/>
  <c r="BA26" i="5"/>
  <c r="AZ26" i="5"/>
  <c r="BC26" i="5" s="1"/>
  <c r="BC25" i="5"/>
  <c r="BA25" i="5"/>
  <c r="BD25" i="5" s="1"/>
  <c r="AZ25" i="5"/>
  <c r="BB25" i="5" s="1"/>
  <c r="BD24" i="5"/>
  <c r="BB24" i="5"/>
  <c r="BA24" i="5"/>
  <c r="AZ24" i="5"/>
  <c r="BC24" i="5" s="1"/>
  <c r="BC23" i="5"/>
  <c r="BA23" i="5"/>
  <c r="BB23" i="5" s="1"/>
  <c r="AZ23" i="5"/>
  <c r="BD22" i="5"/>
  <c r="BA22" i="5"/>
  <c r="AZ22" i="5"/>
  <c r="BC22" i="5" s="1"/>
  <c r="BC21" i="5"/>
  <c r="BA21" i="5"/>
  <c r="BD21" i="5" s="1"/>
  <c r="AZ21" i="5"/>
  <c r="BB21" i="5" s="1"/>
  <c r="BD20" i="5"/>
  <c r="BB20" i="5"/>
  <c r="BA20" i="5"/>
  <c r="AZ20" i="5"/>
  <c r="BC20" i="5" s="1"/>
  <c r="BC19" i="5"/>
  <c r="BA19" i="5"/>
  <c r="BD19" i="5" s="1"/>
  <c r="AZ19" i="5"/>
  <c r="BB19" i="5" s="1"/>
  <c r="BD18" i="5"/>
  <c r="BA18" i="5"/>
  <c r="AZ18" i="5"/>
  <c r="BC18" i="5" s="1"/>
  <c r="BC17" i="5"/>
  <c r="BA17" i="5"/>
  <c r="BD17" i="5" s="1"/>
  <c r="AZ17" i="5"/>
  <c r="BB17" i="5" s="1"/>
  <c r="BD16" i="5"/>
  <c r="BB16" i="5"/>
  <c r="BA16" i="5"/>
  <c r="AZ16" i="5"/>
  <c r="BC16" i="5" s="1"/>
  <c r="BC15" i="5"/>
  <c r="BA15" i="5"/>
  <c r="BB15" i="5" s="1"/>
  <c r="AZ15" i="5"/>
  <c r="BD14" i="5"/>
  <c r="BA14" i="5"/>
  <c r="AZ14" i="5"/>
  <c r="BC14" i="5" s="1"/>
  <c r="BC13" i="5"/>
  <c r="BA13" i="5"/>
  <c r="BD13" i="5" s="1"/>
  <c r="AZ13" i="5"/>
  <c r="BB13" i="5" s="1"/>
  <c r="BD12" i="5"/>
  <c r="BB12" i="5"/>
  <c r="BA12" i="5"/>
  <c r="AZ12" i="5"/>
  <c r="BC12" i="5" s="1"/>
  <c r="BC11" i="5"/>
  <c r="BA11" i="5"/>
  <c r="BD11" i="5" s="1"/>
  <c r="AZ11" i="5"/>
  <c r="BB11" i="5" s="1"/>
  <c r="BD10" i="5"/>
  <c r="BA10" i="5"/>
  <c r="AZ10" i="5"/>
  <c r="BC10" i="5" s="1"/>
  <c r="BC9" i="5"/>
  <c r="BA9" i="5"/>
  <c r="BD9" i="5" s="1"/>
  <c r="AZ9" i="5"/>
  <c r="BB9" i="5" s="1"/>
  <c r="BD8" i="5"/>
  <c r="BB8" i="5"/>
  <c r="BA8" i="5"/>
  <c r="AZ8" i="5"/>
  <c r="BC8" i="5" s="1"/>
  <c r="BC7" i="5"/>
  <c r="BA7" i="5"/>
  <c r="BD7" i="5" s="1"/>
  <c r="AZ7" i="5"/>
  <c r="BB7" i="5" s="1"/>
  <c r="BD6" i="5"/>
  <c r="BA6" i="5"/>
  <c r="AZ6" i="5"/>
  <c r="BC6" i="5" s="1"/>
  <c r="BC5" i="5"/>
  <c r="BA5" i="5"/>
  <c r="BD5" i="5" s="1"/>
  <c r="AZ5" i="5"/>
  <c r="BD4" i="5"/>
  <c r="BB4" i="5"/>
  <c r="BA4" i="5"/>
  <c r="AZ4" i="5"/>
  <c r="BC4" i="5" s="1"/>
  <c r="BC3" i="5"/>
  <c r="BA3" i="5"/>
  <c r="BD3" i="5" s="1"/>
  <c r="AZ3" i="5"/>
  <c r="BB3" i="5" s="1"/>
  <c r="BD2" i="5"/>
  <c r="BA2" i="5"/>
  <c r="AZ2" i="5"/>
  <c r="AZ456" i="5" s="1"/>
  <c r="V46" i="1"/>
  <c r="U46" i="1"/>
  <c r="BA456" i="5" l="1"/>
  <c r="BB5" i="5"/>
  <c r="BD15" i="5"/>
  <c r="BD23" i="5"/>
  <c r="BD31" i="5"/>
  <c r="BD35" i="5"/>
  <c r="BD39" i="5"/>
  <c r="BB49" i="5"/>
  <c r="BB53" i="5"/>
  <c r="BB57" i="5"/>
  <c r="BB61" i="5"/>
  <c r="BB65" i="5"/>
  <c r="BD83" i="5"/>
  <c r="BB85" i="5"/>
  <c r="BD87" i="5"/>
  <c r="BB89" i="5"/>
  <c r="BD141" i="5"/>
  <c r="BB141" i="5"/>
  <c r="BB2" i="5"/>
  <c r="BB6" i="5"/>
  <c r="BB10" i="5"/>
  <c r="BB14" i="5"/>
  <c r="BB18" i="5"/>
  <c r="BB22" i="5"/>
  <c r="BB26" i="5"/>
  <c r="BB30" i="5"/>
  <c r="BB34" i="5"/>
  <c r="BB38" i="5"/>
  <c r="BB42" i="5"/>
  <c r="BB46" i="5"/>
  <c r="BB50" i="5"/>
  <c r="BB54" i="5"/>
  <c r="BB58" i="5"/>
  <c r="BB62" i="5"/>
  <c r="BB66" i="5"/>
  <c r="BB70" i="5"/>
  <c r="BB74" i="5"/>
  <c r="BB78" i="5"/>
  <c r="BB82" i="5"/>
  <c r="BB86" i="5"/>
  <c r="BB93" i="5"/>
  <c r="BC2" i="5"/>
  <c r="BB90" i="5"/>
  <c r="BC94" i="5"/>
  <c r="BB94" i="5"/>
  <c r="BC99" i="5"/>
  <c r="BC103" i="5"/>
  <c r="BC107" i="5"/>
  <c r="BC111" i="5"/>
  <c r="BC115" i="5"/>
  <c r="BB116" i="5"/>
  <c r="BB119" i="5"/>
  <c r="BB123" i="5"/>
  <c r="AE457" i="5"/>
  <c r="AI457" i="5"/>
  <c r="AN457" i="5"/>
  <c r="AR457" i="5"/>
  <c r="AV457" i="5"/>
  <c r="AY457" i="5"/>
  <c r="BB120" i="5"/>
  <c r="BB127" i="5"/>
  <c r="BB131" i="5"/>
  <c r="BB135" i="5"/>
  <c r="BB139" i="5"/>
  <c r="BB142" i="5"/>
  <c r="BB146" i="5"/>
  <c r="BB150" i="5"/>
  <c r="BB154" i="5"/>
  <c r="BB158" i="5"/>
  <c r="BB162" i="5"/>
  <c r="BB166" i="5"/>
  <c r="BB170" i="5"/>
  <c r="BB174" i="5"/>
  <c r="BB178" i="5"/>
  <c r="BB182" i="5"/>
  <c r="BB186" i="5"/>
  <c r="BB190" i="5"/>
  <c r="BB194" i="5"/>
  <c r="BB201" i="5"/>
  <c r="BB205" i="5"/>
  <c r="BB209" i="5"/>
  <c r="BB213" i="5"/>
  <c r="BB217" i="5"/>
  <c r="BB223" i="5"/>
  <c r="BB224" i="5"/>
  <c r="BB233" i="5"/>
  <c r="BB239" i="5"/>
  <c r="BB240" i="5"/>
  <c r="BB249" i="5"/>
  <c r="BB255" i="5"/>
  <c r="BB256" i="5"/>
  <c r="BB265" i="5"/>
  <c r="BB273" i="5"/>
  <c r="BB274" i="5"/>
  <c r="BB283" i="5"/>
  <c r="BB289" i="5"/>
  <c r="BB290" i="5"/>
  <c r="BC299" i="5"/>
  <c r="BB299" i="5"/>
  <c r="BC303" i="5"/>
  <c r="BB303" i="5"/>
  <c r="BC307" i="5"/>
  <c r="BB307" i="5"/>
  <c r="BC311" i="5"/>
  <c r="BB311" i="5"/>
  <c r="BC315" i="5"/>
  <c r="BB315" i="5"/>
  <c r="BC319" i="5"/>
  <c r="BB319" i="5"/>
  <c r="BC323" i="5"/>
  <c r="BB323" i="5"/>
  <c r="BC327" i="5"/>
  <c r="BB327" i="5"/>
  <c r="BC331" i="5"/>
  <c r="BB331" i="5"/>
  <c r="BC335" i="5"/>
  <c r="BB335" i="5"/>
  <c r="BC339" i="5"/>
  <c r="BB339" i="5"/>
  <c r="BC343" i="5"/>
  <c r="BB343" i="5"/>
  <c r="BC347" i="5"/>
  <c r="BB347" i="5"/>
  <c r="BC351" i="5"/>
  <c r="BB351" i="5"/>
  <c r="BC355" i="5"/>
  <c r="BB355" i="5"/>
  <c r="BC359" i="5"/>
  <c r="BB359" i="5"/>
  <c r="AB457" i="5"/>
  <c r="AB458" i="5" s="1"/>
  <c r="AF457" i="5"/>
  <c r="AJ457" i="5"/>
  <c r="AO457" i="5"/>
  <c r="AS457" i="5"/>
  <c r="AW457" i="5"/>
  <c r="BB98" i="5"/>
  <c r="BB102" i="5"/>
  <c r="BB106" i="5"/>
  <c r="BB110" i="5"/>
  <c r="BB114" i="5"/>
  <c r="BB118" i="5"/>
  <c r="BB121" i="5"/>
  <c r="BB124" i="5"/>
  <c r="BB128" i="5"/>
  <c r="BB132" i="5"/>
  <c r="BB136" i="5"/>
  <c r="BB140" i="5"/>
  <c r="BB143" i="5"/>
  <c r="BB147" i="5"/>
  <c r="BB151" i="5"/>
  <c r="BB155" i="5"/>
  <c r="BB159" i="5"/>
  <c r="BB163" i="5"/>
  <c r="BB167" i="5"/>
  <c r="BB171" i="5"/>
  <c r="BB175" i="5"/>
  <c r="BB179" i="5"/>
  <c r="BB183" i="5"/>
  <c r="BB187" i="5"/>
  <c r="BB191" i="5"/>
  <c r="BB195" i="5"/>
  <c r="BB198" i="5"/>
  <c r="BB202" i="5"/>
  <c r="BB206" i="5"/>
  <c r="BB210" i="5"/>
  <c r="BB214" i="5"/>
  <c r="BB218" i="5"/>
  <c r="BB227" i="5"/>
  <c r="BB228" i="5"/>
  <c r="BC229" i="5"/>
  <c r="BB230" i="5"/>
  <c r="BB244" i="5"/>
  <c r="BC245" i="5"/>
  <c r="BB246" i="5"/>
  <c r="BB260" i="5"/>
  <c r="BC261" i="5"/>
  <c r="BB262" i="5"/>
  <c r="BB278" i="5"/>
  <c r="BC279" i="5"/>
  <c r="BB280" i="5"/>
  <c r="BB294" i="5"/>
  <c r="BC295" i="5"/>
  <c r="BC296" i="5"/>
  <c r="BC300" i="5"/>
  <c r="BC304" i="5"/>
  <c r="BC308" i="5"/>
  <c r="BC312" i="5"/>
  <c r="BC316" i="5"/>
  <c r="BC320" i="5"/>
  <c r="BC324" i="5"/>
  <c r="BC328" i="5"/>
  <c r="BC332" i="5"/>
  <c r="BC336" i="5"/>
  <c r="BC340" i="5"/>
  <c r="BC344" i="5"/>
  <c r="BC348" i="5"/>
  <c r="BC352" i="5"/>
  <c r="BC356" i="5"/>
  <c r="BC360" i="5"/>
  <c r="AC457" i="5"/>
  <c r="AC459" i="5" s="1"/>
  <c r="AE459" i="5" s="1"/>
  <c r="AG457" i="5"/>
  <c r="AK457" i="5"/>
  <c r="AP457" i="5"/>
  <c r="AT457" i="5"/>
  <c r="AX457" i="5"/>
  <c r="AM457" i="5"/>
  <c r="BB225" i="5"/>
  <c r="BB231" i="5"/>
  <c r="BB232" i="5"/>
  <c r="BC233" i="5"/>
  <c r="BB241" i="5"/>
  <c r="BB247" i="5"/>
  <c r="BB248" i="5"/>
  <c r="BC249" i="5"/>
  <c r="BB257" i="5"/>
  <c r="BB263" i="5"/>
  <c r="BB264" i="5"/>
  <c r="BC265" i="5"/>
  <c r="BB275" i="5"/>
  <c r="BB281" i="5"/>
  <c r="BB282" i="5"/>
  <c r="BC283" i="5"/>
  <c r="BB291" i="5"/>
  <c r="BB298" i="5"/>
  <c r="BB302" i="5"/>
  <c r="BB306" i="5"/>
  <c r="BB310" i="5"/>
  <c r="BB314" i="5"/>
  <c r="BB318" i="5"/>
  <c r="BB322" i="5"/>
  <c r="BB326" i="5"/>
  <c r="BB330" i="5"/>
  <c r="BB334" i="5"/>
  <c r="BB338" i="5"/>
  <c r="BB342" i="5"/>
  <c r="BB346" i="5"/>
  <c r="BB350" i="5"/>
  <c r="BB354" i="5"/>
  <c r="BB358" i="5"/>
  <c r="AD457" i="5"/>
  <c r="AD458" i="5" s="1"/>
  <c r="AF458" i="5" s="1"/>
  <c r="AH457" i="5"/>
  <c r="AL457" i="5"/>
  <c r="AQ457" i="5"/>
  <c r="AU457" i="5"/>
  <c r="BC361" i="5"/>
  <c r="BD364" i="5"/>
  <c r="BC365" i="5"/>
  <c r="BD368" i="5"/>
  <c r="BC369" i="5"/>
  <c r="BD372" i="5"/>
  <c r="BC373" i="5"/>
  <c r="BD376" i="5"/>
  <c r="BC377" i="5"/>
  <c r="BD380" i="5"/>
  <c r="BC381" i="5"/>
  <c r="BD384" i="5"/>
  <c r="BC385" i="5"/>
  <c r="BD388" i="5"/>
  <c r="BC389" i="5"/>
  <c r="BD392" i="5"/>
  <c r="BC393" i="5"/>
  <c r="BD396" i="5"/>
  <c r="BC397" i="5"/>
  <c r="BD400" i="5"/>
  <c r="BC401" i="5"/>
  <c r="BD404" i="5"/>
  <c r="BC405" i="5"/>
  <c r="BD408" i="5"/>
  <c r="BC409" i="5"/>
  <c r="BD412" i="5"/>
  <c r="BC413" i="5"/>
  <c r="BD416" i="5"/>
  <c r="BC417" i="5"/>
  <c r="BD420" i="5"/>
  <c r="BC421" i="5"/>
  <c r="BD424" i="5"/>
  <c r="BC425" i="5"/>
  <c r="BD428" i="5"/>
  <c r="BC429" i="5"/>
  <c r="BD432" i="5"/>
  <c r="BC433" i="5"/>
  <c r="BD436" i="5"/>
  <c r="BC437" i="5"/>
  <c r="BD440" i="5"/>
  <c r="BC441" i="5"/>
  <c r="BD444" i="5"/>
  <c r="BC445" i="5"/>
  <c r="BD448" i="5"/>
  <c r="BC449" i="5"/>
  <c r="BD452" i="5"/>
  <c r="BC453" i="5"/>
  <c r="AH458" i="5" l="1"/>
  <c r="AJ458" i="5" s="1"/>
  <c r="AL458" i="5" s="1"/>
  <c r="AN458" i="5" s="1"/>
  <c r="AP458" i="5" s="1"/>
  <c r="AR458" i="5" s="1"/>
  <c r="AT458" i="5" s="1"/>
  <c r="AV458" i="5" s="1"/>
  <c r="AX458" i="5" s="1"/>
  <c r="AG459" i="5"/>
  <c r="AI459" i="5" s="1"/>
  <c r="AK459" i="5" s="1"/>
  <c r="AM459" i="5" s="1"/>
  <c r="AO459" i="5" s="1"/>
  <c r="AQ459" i="5" s="1"/>
  <c r="AS459" i="5" s="1"/>
  <c r="AU459" i="5" s="1"/>
  <c r="AW459" i="5" s="1"/>
  <c r="AY459" i="5" s="1"/>
</calcChain>
</file>

<file path=xl/sharedStrings.xml><?xml version="1.0" encoding="utf-8"?>
<sst xmlns="http://schemas.openxmlformats.org/spreadsheetml/2006/main" count="28365" uniqueCount="2558">
  <si>
    <t>Tipo de PAA</t>
  </si>
  <si>
    <t>Dependencia</t>
  </si>
  <si>
    <t>Proyecto (Nombre corto)</t>
  </si>
  <si>
    <t>Presentado y aprobado en comité de contratación</t>
  </si>
  <si>
    <t>Número de comité de contratación</t>
  </si>
  <si>
    <t>Ítem</t>
  </si>
  <si>
    <t>Objetivo Específico del Proyecto de Inversión</t>
  </si>
  <si>
    <t>Producto del Proyecto de Inversión</t>
  </si>
  <si>
    <t>Actividad / Entregable del Proyecto de Inversión</t>
  </si>
  <si>
    <t>Códigos UNSPSC</t>
  </si>
  <si>
    <t>Rubro prespuestal</t>
  </si>
  <si>
    <t>Tipología de la adquisición</t>
  </si>
  <si>
    <t>Descripción u objeto contractual</t>
  </si>
  <si>
    <t>Mes estimado de inicio de proceso de selección</t>
  </si>
  <si>
    <t>Mes estimado de presentación de ofertas</t>
  </si>
  <si>
    <t>Mes de registro del contrato</t>
  </si>
  <si>
    <t>Duración</t>
  </si>
  <si>
    <t>Unidad de tiempo</t>
  </si>
  <si>
    <t>Modalidad de selección</t>
  </si>
  <si>
    <t>Fuente de los recursos</t>
  </si>
  <si>
    <t>Valor total estimado</t>
  </si>
  <si>
    <t>Valor estimado en la vigencia actual</t>
  </si>
  <si>
    <t>¿Se requieren vigencias futuras?</t>
  </si>
  <si>
    <t>Estado de solicitud de vigencias futuras</t>
  </si>
  <si>
    <t>Nombre del responsable</t>
  </si>
  <si>
    <t>Cargo del responsable</t>
  </si>
  <si>
    <t>Teléfono del responsable</t>
  </si>
  <si>
    <t>Correo electrónico del responsable</t>
  </si>
  <si>
    <t>Inversión</t>
  </si>
  <si>
    <t>Secretaría General</t>
  </si>
  <si>
    <t>Transversal</t>
  </si>
  <si>
    <t>Si</t>
  </si>
  <si>
    <t>110-1</t>
  </si>
  <si>
    <t>2 - Fortalecer la gestión de conocimiento para la planeación minero energética.</t>
  </si>
  <si>
    <t>2 - DOCUMENTOS METODOLÓGICOS</t>
  </si>
  <si>
    <t>Desarrollar la gestión del conocimiento mediante la generación, producción y validación de los documentos metodológicos para la toma de decisiones en los procesos y actividades de la entidad, asegurando su alineación con las estrategias institucionales</t>
  </si>
  <si>
    <t>N/A</t>
  </si>
  <si>
    <t>C-2199-1900-4-53105B-2199057-02</t>
  </si>
  <si>
    <t>Planta temporal</t>
  </si>
  <si>
    <t>110-1 Planta temporal</t>
  </si>
  <si>
    <t>Septiembre</t>
  </si>
  <si>
    <t>Meses</t>
  </si>
  <si>
    <t>Contratación directa - Prestación de servicios profesionales</t>
  </si>
  <si>
    <t>Propios - 20 - Ingresos corrientes</t>
  </si>
  <si>
    <t>No</t>
  </si>
  <si>
    <t>Liliana Castillo</t>
  </si>
  <si>
    <t>Coordinadora GIT Gestión del Talento Humano</t>
  </si>
  <si>
    <t>liliana.castillo@upme.gov.co</t>
  </si>
  <si>
    <t>110-2</t>
  </si>
  <si>
    <t>1 - SERVICIO DE EDUCACIÓN INFORMAL PARA LA GESTIÓN ADMINISTRATIVA</t>
  </si>
  <si>
    <t>Diseñar y ejecutar el plan de fortalecimiento de competencias técnicas especializadas para la planeación minero energética</t>
  </si>
  <si>
    <t>C-2199-1900-4-53105B-2199060-02</t>
  </si>
  <si>
    <t>Prestación de servicios profesionales y/o de apoyo a la gestión</t>
  </si>
  <si>
    <t>110-2 Prestar los servicios profesionales en la segunda fase del proceso de modernización de la UPME, con el fin de actualizar el estudio técnico que contenga una propuesta de estructura, planta de cargos y demás anexos, conforme a los lineamientos y directrices establecidos por el Departamento Administrativo de la Función Pública</t>
  </si>
  <si>
    <t>Febrero</t>
  </si>
  <si>
    <t>Marzo</t>
  </si>
  <si>
    <t>110-3</t>
  </si>
  <si>
    <t>110-3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</si>
  <si>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110-4</t>
  </si>
  <si>
    <t>110-4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</si>
  <si>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Enero</t>
  </si>
  <si>
    <t>Edith Chávez</t>
  </si>
  <si>
    <t>Coordinadora GIT Gestión Contractual</t>
  </si>
  <si>
    <t>yenny.barrera@upme.gov.co</t>
  </si>
  <si>
    <t>110-5</t>
  </si>
  <si>
    <t>Configurar entornos de aprendizaje, intercambio y difusión de conocimiento asociados a prácticas clave de la entidad y su información minero energética, entre los servidores públicos y los grupos de valor</t>
  </si>
  <si>
    <t>Arrendamientos</t>
  </si>
  <si>
    <t>110-5 Alquilar espacios de oficina (coworking) en virtud del proyecto de modernización organizacional para la Unidad de Planeación Minero Energética.</t>
  </si>
  <si>
    <t>Abril</t>
  </si>
  <si>
    <t>Julio</t>
  </si>
  <si>
    <t>Contratación directa - Contratos de arrendamiento o adquisición de inmuebles</t>
  </si>
  <si>
    <t>Yezmy Vargas</t>
  </si>
  <si>
    <t>Coordinador GIT Gestión Administrativa y Servicio al Ciudadano</t>
  </si>
  <si>
    <t>yezmy.vargas@upme.gov.co</t>
  </si>
  <si>
    <t>110-6</t>
  </si>
  <si>
    <t>110-6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</si>
  <si>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110-7</t>
  </si>
  <si>
    <t>110-7 Prestar los servicios profesionales para asistir las actividades que fortalezcan la Gestión del Conocimiento por medio de la Dimensión del Talento Humano mediante la implementación de las políticas del Modelo Integrado de Planeación y Gestión MIPG, en especial la Política de Integridad y la Política de Gestión del Talento Humano.</t>
  </si>
  <si>
    <t>110-8</t>
  </si>
  <si>
    <t>110-8 Prestar los servicios profesionales para apoyar el seguimiento y control de la ejecución presupuestal y financiera de los recursos de funcionamiento e inversión asignados a la Secretaría General, así como brindar apoyo en la gestión de nómina de la UPME.</t>
  </si>
  <si>
    <t>Paula Ruiz</t>
  </si>
  <si>
    <t>Secretaria General</t>
  </si>
  <si>
    <t>paula.ruiz@upme.gov.co</t>
  </si>
  <si>
    <t>75 (30/12/2024)</t>
  </si>
  <si>
    <t>110-9</t>
  </si>
  <si>
    <t>110-9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</si>
  <si>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110-10</t>
  </si>
  <si>
    <t>110-10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</si>
  <si>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110-11</t>
  </si>
  <si>
    <t>110-11 Prestar los servicios profesionales para el desarrollo de las actividades de apoyo jurídico de la Secretaría General.</t>
  </si>
  <si>
    <t>110-12</t>
  </si>
  <si>
    <t>110-12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</si>
  <si>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110-13</t>
  </si>
  <si>
    <t>110-13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</si>
  <si>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110-14</t>
  </si>
  <si>
    <t>110-14 Prestar servicios profesionales para asesorar en el diseño del Sistema Propio de Evaluación de Desempeño Laboral de la Unidad de Planeación Minero Energética.</t>
  </si>
  <si>
    <t>Mayo</t>
  </si>
  <si>
    <t>Junio</t>
  </si>
  <si>
    <t>Contratación directa  - único oferente</t>
  </si>
  <si>
    <t>110-15</t>
  </si>
  <si>
    <t>Adquisición de bienes y/o servicios (otros)</t>
  </si>
  <si>
    <t>110-15 Contratar los servicios profesionales para el desarrollo de actividades formativas de carácter misional, previstas en el Plan Institucional de Capacitación (PIC) de la vigencia 2025,  dirigido a las servidoras/es públicos de la Unidad de Planeación Minero Energética</t>
  </si>
  <si>
    <t>Contratación directa - Contratos interadministrativos</t>
  </si>
  <si>
    <t>110-16</t>
  </si>
  <si>
    <t>110-16 Prestar los servicios profesionales para apoyar la apropiación del proceso de selección y vinculación de los servidores públicos de la UPME, así como la dimensión del Talento Humano en el componente de gestión de conocimiento.</t>
  </si>
  <si>
    <t>110-17</t>
  </si>
  <si>
    <t>110-17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</si>
  <si>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110-18</t>
  </si>
  <si>
    <t>110-18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</si>
  <si>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110-19</t>
  </si>
  <si>
    <t>Software - Nube pública o privada</t>
  </si>
  <si>
    <t>110-19 Contratar el suministro de una solución tecnológica integral en la modalidad de software como servicio (SaaS), que permita la gestión unificada de los procesos de nómina, recursos humanos, administración de contratistas, y el control de bienes y servicios de la entidad.</t>
  </si>
  <si>
    <t>Octubre</t>
  </si>
  <si>
    <t>Seléccion abreviada - acuerdo marco</t>
  </si>
  <si>
    <t>110-20</t>
  </si>
  <si>
    <t>Software - Licencias</t>
  </si>
  <si>
    <t>110-20 Adquirir el licenciamiento de las herramientas colaborativas en nube para la UPME</t>
  </si>
  <si>
    <t>Agosto</t>
  </si>
  <si>
    <t>Eric Mauricio Vargas Forero</t>
  </si>
  <si>
    <t>Jefe Oficina de Tecnologias de la Informacion</t>
  </si>
  <si>
    <t>eric.vargas@upme.gov.co</t>
  </si>
  <si>
    <t>110-21</t>
  </si>
  <si>
    <t>110-21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</si>
  <si>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Katherine Perez</t>
  </si>
  <si>
    <t>katherine.perez@upme.gov.co</t>
  </si>
  <si>
    <t>110-22</t>
  </si>
  <si>
    <t>110-22  Prestar servicios profesionales orientados a fortalecer la gestión de la provisión de las vacantes, proceso de vinculación e inducción de los servidores públicos, así como el apoyo en el seguimiento de los planes de talento humano de la UPME</t>
  </si>
  <si>
    <t>Contratación directa</t>
  </si>
  <si>
    <t>Katherin Perez</t>
  </si>
  <si>
    <t xml:space="preserve">Coordinadora GITTH </t>
  </si>
  <si>
    <t>110-23</t>
  </si>
  <si>
    <t>110-23 Prestar servicios de apoyo técnico y administrativo a la Secretaria General y al Grupo Interno de Trabajo de Talento Humano de la UPME, en el desarrollo y ejecución de los procesos transversales del área, tales como gestión documental, actualización de bases de datos, seguimiento a actividades del plan de bienestar, inducción y reinducción, capacitaciones, seguridad y salud en el trabajo, así como demás actividades que se requieran para el cumplimiento de los objetivos institucionales en materia de gestión del talento humano.</t>
  </si>
  <si>
    <t>110-24</t>
  </si>
  <si>
    <t>110-24  Prestar servicios profesionales para el desarrollo transversal del procedimiento de gestión contractual de la Unidad de Planeación Minero Energética.</t>
  </si>
  <si>
    <t>Angela Lobo</t>
  </si>
  <si>
    <t xml:space="preserve">Coordinadora GIT Contractual </t>
  </si>
  <si>
    <t>angela.lobo@upme.gov.co</t>
  </si>
  <si>
    <t>110-25</t>
  </si>
  <si>
    <t>110-25  Prestar servicios profesionales para el desarrollo transversal del procedimiento de gestión contractual de la Unidad de Planeación Minero Energética.</t>
  </si>
  <si>
    <t>110-26</t>
  </si>
  <si>
    <t>110-26 Prestación de servicios profesionales en asesoría y apoyo jurídico para los planes transversales del Grupo Interno de Trabajo de Talento Humano de la entidad.</t>
  </si>
  <si>
    <t>110-27</t>
  </si>
  <si>
    <t>110-27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</si>
  <si>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Veronica Tabares Muñoz</t>
  </si>
  <si>
    <t>Jefe Oficina Asesora de Planeación</t>
  </si>
  <si>
    <t>veronica.tabares@upme.gov.co</t>
  </si>
  <si>
    <t>110-28</t>
  </si>
  <si>
    <t>110-28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</si>
  <si>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110-29</t>
  </si>
  <si>
    <t>110-29 Prestar servicios de apoyo a la gestión mediante el soporte operativo y documental requerido para la organización, control y archivo de los procesos administrativos del GIT de Gestión del Talento Humano, para el fortalecimiento de la percepción ciudadana frente a los productos y servicios de la UPME y contribuyendo al cumplimiento oportuno y eficiente de las funciones del área.</t>
  </si>
  <si>
    <t>septiembre</t>
  </si>
  <si>
    <t xml:space="preserve">Coordinadora GIT TH </t>
  </si>
  <si>
    <t>110-30</t>
  </si>
  <si>
    <t>110-30 Prestar servicios profesionales para la gestión jurídica de asuntos de competencia de la Oficina Asesora Jurídica y la Secretaría general de la UPME, y lo que de ello se derive, en el marco del proyecto de inversión "Fortalecimiento de la percepción ciudadana frente a los productos y servicios prestados por la UPME Nacional".</t>
  </si>
  <si>
    <t xml:space="preserve">Contratación directa- prestación de servicios profesionales </t>
  </si>
  <si>
    <t>Carolina Barrera</t>
  </si>
  <si>
    <t xml:space="preserve">yenny.barrera@upme.gov.co </t>
  </si>
  <si>
    <t>110-31</t>
  </si>
  <si>
    <t>110-31 Prestar servicios de apoyo a la gestión de los procesos y procedimientos de competencia de la Oficina Asesora Jurídica y la Secretaría general de la UPME, en el marco del proyecto de inversión "Fortalecimiento de la percepción ciudadana frente a los productos y servicios prestados por la UPME Nacional".</t>
  </si>
  <si>
    <t>110-32</t>
  </si>
  <si>
    <t>110-32 Prestar servicios profesionales para realizar la asistencia y el  asesoramiento legal en los asuntos propios de la Secretaría General</t>
  </si>
  <si>
    <t>Noviembre</t>
  </si>
  <si>
    <t>edith.chavez@upme.gov.co</t>
  </si>
  <si>
    <t>110-33</t>
  </si>
  <si>
    <t>110-33 Prestar los servicios profesionales  en actividades relacionadas con la gestión administrativa y servicio al ciudadano   de la Secretaría General de la UPME.</t>
  </si>
  <si>
    <t>Jenny Peña</t>
  </si>
  <si>
    <t>jenny.pena@upme.gov.co</t>
  </si>
  <si>
    <t>110-34</t>
  </si>
  <si>
    <t>110-34 Prestar los servicios profesionales de apoyo al Grupo Interno de Trabajo de Gestión del Talento Humano, en el fortalecimiento de los planes y programas de bienestar social, clima laboral y convivencia organizacional de la UPME, así como en la ejecución de acciones que aporten a la gestión de previsión de vacantes y a la preparación de la futura planta temporal de la entidad.</t>
  </si>
  <si>
    <t>katherin.perez@upme.gov.co</t>
  </si>
  <si>
    <t>110-35</t>
  </si>
  <si>
    <t>110-35 Prestar los servicios profesionales de apoyo al Grupo Interno de Trabajo de Gestión del Talento Humano de la UPME, en el fortalecimiento de los procesos de bienestar, desarrollo del talento humano y acompañamiento a la gestión de previsión de vacantes, en el marco de la planeación de la futura planta temporal de la entidad.</t>
  </si>
  <si>
    <t>110-36</t>
  </si>
  <si>
    <t>110-36 Prestar servicios profesionales de apoyo jurídico en las gestiones necesarias para el cumplimiento de las actividades del proyecto de inversión.</t>
  </si>
  <si>
    <t>110-37</t>
  </si>
  <si>
    <t>110-37 Prestar servicios profesionales para brindar apoyo en la elaboración de análisis asociados a los riesgos de conflictividad social en los territorios solicitados.</t>
  </si>
  <si>
    <t>German Ojeda</t>
  </si>
  <si>
    <t xml:space="preserve">Subdirector Minería </t>
  </si>
  <si>
    <t>german.ojeda@upme.gov.co</t>
  </si>
  <si>
    <t>110-38</t>
  </si>
  <si>
    <t xml:space="preserve">110-38 Prestar servicios profesionales para apoyar la actualización de la caracterización del ciudadano y de los grupos de valor del sector minero                                                </t>
  </si>
  <si>
    <t>Dias</t>
  </si>
  <si>
    <t>110-39</t>
  </si>
  <si>
    <t>Operador logístico</t>
  </si>
  <si>
    <t>110-39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</si>
  <si>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Diciembre</t>
  </si>
  <si>
    <t>Sandra Caballero</t>
  </si>
  <si>
    <t>Asesora Direccion General</t>
  </si>
  <si>
    <t>sandra.caballero@upme.gov.co</t>
  </si>
  <si>
    <t>110-40</t>
  </si>
  <si>
    <t>110-40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</si>
  <si>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110-41</t>
  </si>
  <si>
    <t>110-41 Prestar servicios de apoyo a la gestión, para actividades enmarcadas en el Plan de Bienestar y Seguridad y Salud en el trabajo.</t>
  </si>
  <si>
    <t>110-42</t>
  </si>
  <si>
    <t>Consultoría</t>
  </si>
  <si>
    <t>110-42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</si>
  <si>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110-43</t>
  </si>
  <si>
    <t>110-43 Aunar esfuerzos técnicos, administrativos y financieros para realizar el diagnóstico técnico y jurídico, y la actualización de datos y visualización del sistema de información minero colombiano.</t>
  </si>
  <si>
    <t xml:space="preserve"> Contratación directa - Contratos interadministrativos</t>
  </si>
  <si>
    <t>Oficina Asesora de Planeación</t>
  </si>
  <si>
    <t>101-1</t>
  </si>
  <si>
    <t>1 - Mejorar el direccionamiento estratégico y la gestión de los procesos frente a la ciudadanía.</t>
  </si>
  <si>
    <t>5 - DOCUMENTOS DE PLANEACIÓN</t>
  </si>
  <si>
    <t>Realizar la formulación de políticas, estrategias, proyectos y planes encaminadas a lograr los objetivos institucionales en desarrollo de su misión</t>
  </si>
  <si>
    <t>C-2199-1900-4-53105B-2199056-02</t>
  </si>
  <si>
    <t>101-1 Prestar servicios profesionales para apoyar la formulación, actualización y seguimiento de los proyectos de inversión, así como la elaboración de las herramientas para la elaboración de los informes solicitados por las partes interesadas del proceso de direccionamiento estratégico de la UPME.</t>
  </si>
  <si>
    <t>Diego Armando Vanegas Páez</t>
  </si>
  <si>
    <t>Jefe de Oficina Asesora</t>
  </si>
  <si>
    <t>diego.vanegas@upme.gov.co</t>
  </si>
  <si>
    <t>101-2</t>
  </si>
  <si>
    <t>101-2 Prestar servicios profesionales para el registro de datos, apoyo a la elaboración de reportes en herramientas y sistemas de información requeridos por la Oficina Asesora de Planeación de la UPME.</t>
  </si>
  <si>
    <t>101-3</t>
  </si>
  <si>
    <t>101-3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</si>
  <si>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101-4</t>
  </si>
  <si>
    <t>Realizar la programación y seguimiento a la ejecución de las políticas, estrategias, los planes y proyectos institucionales</t>
  </si>
  <si>
    <t>101-4 Prestar servicios profesionales para monitorear y gestionar los riesgos de la Entidad e identificar, analizar y valorar los asociados al Sistema de Administración del Riesgo de Lavado de Activos y de la Financiación del Terrorismo – SARLAFT aplicables para la UPME y los que se encuentren dentro del marco del Programa de Transparencia y Ética Pública (PTEP).</t>
  </si>
  <si>
    <t>101-5</t>
  </si>
  <si>
    <t>101-5 Prestar servicios profesionales orientados al fortalecimiento de la dimensión de control interno a través de la ejecución del plan anual de auditorías con énfasis en la evaluación y seguimiento de recursos financieros de la UPME.</t>
  </si>
  <si>
    <t>Gerardo Calderón Lemus</t>
  </si>
  <si>
    <t>Asesor Control Interno Dirección General</t>
  </si>
  <si>
    <t>gerardo.calderon@upme.gov.co</t>
  </si>
  <si>
    <t>101-6</t>
  </si>
  <si>
    <t>101-6 Prestar servicios profesionales orientados al fortalecimiento de la política de control interno mediante la ejecución del plan anual de auditorías con énfasis en la gestión administrativa de la UPME.</t>
  </si>
  <si>
    <t>101-7</t>
  </si>
  <si>
    <t xml:space="preserve">101-7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</si>
  <si>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101-8</t>
  </si>
  <si>
    <t xml:space="preserve">101-8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</si>
  <si>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101-9</t>
  </si>
  <si>
    <t>101-9 Contratar los servicios de auditoría interna al Sistema de Gestión Institucional de la UPME, con el propósito de validar el grado de cumplimiento de los requisitos establecidos en la Norma Técnica Colombiana NTC ISO 9001:2015 para los procesos incluidos en el alcance del sistema, así como verificar el cumplimiento del Sistema de Seguridad y Salud en el Trabajo, según lo dispuesto en el Decreto 1072 de 2015 y la Resolución 0312 de 2019.</t>
  </si>
  <si>
    <t>101-10</t>
  </si>
  <si>
    <t>101-10 Prestar servicios profesionales para apoyar la formulación y estructuración de proyectos de inversión pública, aplicando la metodología de marco lógico y brindando acompañamiento integral durante todo el proceso.</t>
  </si>
  <si>
    <t>101-11</t>
  </si>
  <si>
    <t>101-11 Prestar servicios profesionales especializados para apoyar la implementación, fortalecimiento y mantenimiento del Sistema de Gestión Institucional, así como para promover la apropiación y ejecución efectiva del Modelo Integrado de Planeación y Gestión (MIPG) en la entidad.</t>
  </si>
  <si>
    <t>Contratación directa - Contratos menor cuantía</t>
  </si>
  <si>
    <t>101-12</t>
  </si>
  <si>
    <t>101-12 Renovar la suscripción del sistema de información para la integración y administración de la planeación institucional y de los sistemas de gestión de la Unidad de Planeación Minero Energética.</t>
  </si>
  <si>
    <t>Contratación directa - único oferente</t>
  </si>
  <si>
    <t>101-13</t>
  </si>
  <si>
    <t>1 - SERVICIO DE IMPLEMENTACIÓN SISTEMAS DE GESTIÓN</t>
  </si>
  <si>
    <t>Planificar y coordinar la apropiación e implementación del MIPG</t>
  </si>
  <si>
    <t>C-2199-1900-4-53105B-2199062-02</t>
  </si>
  <si>
    <t>101-13 Prestar los servicios profesionales para asesorar la implementación y mantenimiento del Sistema de Gestión Institucional y la apropiación e implementación del Modelo Integrado de Planeación y Gestión- MIPG.</t>
  </si>
  <si>
    <t>101-14</t>
  </si>
  <si>
    <t>101-14 Renovar la suscripción del sistema de información para la integración y administración de la planeación institucional y de los sistemas de gestión de la Unidad de Planeación Minero Energética.</t>
  </si>
  <si>
    <t>101-15</t>
  </si>
  <si>
    <t>101-15 Adquirir el servicio de nube para Backup y DRP</t>
  </si>
  <si>
    <t>101-16</t>
  </si>
  <si>
    <t>Realizar acciones que faciliten la articulación de los instrumentos de planeación, de cara a la mejora de los productos y servicios prestados a la ciudadanía</t>
  </si>
  <si>
    <t>101-16 Prestar servicios profesionales para el seguimiento y reporte de los planes e indicadores de gestión del Modelo Integrado de Planeación y Gestión en el marco del Sistema de Gestión Institucional</t>
  </si>
  <si>
    <t>101-17</t>
  </si>
  <si>
    <t>101-17 Prestar servicios profesionales para el diseño de los procesos definidos en el nuevo modelo operativo de la UPME y los elementos (caracterizaciones, documentación, normatividad, indicadores de gestión, roles y comunicaciones, otros) que los integran.</t>
  </si>
  <si>
    <t>101-18</t>
  </si>
  <si>
    <t>101-18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</si>
  <si>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101-19</t>
  </si>
  <si>
    <t>3 - DOCUMENTOS METODOLÓGICOS</t>
  </si>
  <si>
    <t>Realizar la implementación de un esquema organizativo y de gobernabilidad para la gestión del conocimiento</t>
  </si>
  <si>
    <t>80101511;80111501;80111504</t>
  </si>
  <si>
    <t>101-19 Prestar servicios de consultoría para orientar a la Unidad de Planeación Minero Energética (UPME) en la implementación, evaluación y mejora del Modelo de Gestión del Conocimiento e Innovación (Gesco+i), con el objetivo de fortalecer la cultura organizacional, optimizar la gestión del conocimiento clave, y promover la innovación dentro de la entidad.</t>
  </si>
  <si>
    <t>101-20</t>
  </si>
  <si>
    <t>101-20 Prestar servicios profesionales para el registro de datos, apoyo a la elaboración de reportes en herramientas y sistemas de información requeridos por la Oficina Asesora de Planeación de la UPME.</t>
  </si>
  <si>
    <t xml:space="preserve">Contratación directa - Prestación de servicios profesionales </t>
  </si>
  <si>
    <t>101-21</t>
  </si>
  <si>
    <t>101-21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t>
  </si>
  <si>
    <t>101-22</t>
  </si>
  <si>
    <t>101-22 Adquirir el licenciamiento de las herramientas colaborativas en nube para la UPME</t>
  </si>
  <si>
    <t>101-23</t>
  </si>
  <si>
    <t>101-23 Adquirir el licenciamiento de las herramientas colaborativas en nube para la UPME</t>
  </si>
  <si>
    <t>101-24</t>
  </si>
  <si>
    <t>101-24 Prestar servicios profesionales para la gestión, implementación y mejora de la Política Integral de la Administración del Riesgo de la Unidad de Planeación Minero-Energética (UPME), que incluye la identificación, valoración, evaluación, monitoreo, seguimiento y comunicación de los riesgos en las tipologías establecidas por la Departamento de la Función Pública (DAFP), con el fin de prevenir su materialización y asegurar el cumplimiento de los objetivos institucionales.</t>
  </si>
  <si>
    <t>Verónica Tabares Muñoz</t>
  </si>
  <si>
    <t>101-25</t>
  </si>
  <si>
    <t>101-25 Prestar servicios profesionales para el diseño de los procesos definidos en el nuevo modelo operativo de la UPME y los elementos (caracterizaciones, documentación, normatividad, indicadores de gestión, roles y comunicaciones, otros) que los integran.</t>
  </si>
  <si>
    <t>101-26</t>
  </si>
  <si>
    <t>101-26 Prestar servicios profesionales especializados para apoyar la implementación, fortalecimiento y mantenimiento del Sistema de Gestión Institucional, así como para promover la apropiación y ejecución efectiva del Modelo Integrado de Planeación y Gestión (MIPG) en la entidad.</t>
  </si>
  <si>
    <t>101-27</t>
  </si>
  <si>
    <t>101-27 Prestar servicios profesionales para apoyar la formulación y estructuración de proyectos de inversión pública, aplicando la metodología de marco lógico y brindando acompañamiento integral durante todo el proceso.</t>
  </si>
  <si>
    <t>101-28</t>
  </si>
  <si>
    <t xml:space="preserve">101-28  Adquirir el servicio de nube para Backup y DRP </t>
  </si>
  <si>
    <t>101-29</t>
  </si>
  <si>
    <t xml:space="preserve">101-29 Adquirir el servicio de nube para Backup y DRP </t>
  </si>
  <si>
    <t>101-30</t>
  </si>
  <si>
    <t xml:space="preserve">101-30 Adquirir el servicio de nube para Backup y DRP </t>
  </si>
  <si>
    <t>101-31</t>
  </si>
  <si>
    <t xml:space="preserve">101-31 Adquirir el servicio de nube para Backup y DRP </t>
  </si>
  <si>
    <t>101-32</t>
  </si>
  <si>
    <t xml:space="preserve">101-32 Adquirir el servicio de nube para Backup y DRP </t>
  </si>
  <si>
    <t>Oficina de Gestión de Proyectos de Fondos</t>
  </si>
  <si>
    <t>Fondos</t>
  </si>
  <si>
    <t>180-1</t>
  </si>
  <si>
    <t>1 - Mejorar la capacidad de los interesados en formular proyectos de inversión en el sector energético.</t>
  </si>
  <si>
    <t>2 - SERVICIO DE ASISTENCIA TÉCNICA</t>
  </si>
  <si>
    <t>Capacitar interesados en la presentación de proyectos de inversión</t>
  </si>
  <si>
    <t>C-2102-1900-5-53106A-2102071-02</t>
  </si>
  <si>
    <t>Viáticos y gastos de viaje</t>
  </si>
  <si>
    <t>180-1 Pago de viáticos y gastos de desplazamiento para el Mejoramiento de la participación ciudadana en el modelo energético y de infraestructura energética, en el marco de la transición energética justa a nivel nacional.</t>
  </si>
  <si>
    <t>Contratación régimen especial (con ofertas)  - Régimen especial</t>
  </si>
  <si>
    <t>Maximiliano Bueno López</t>
  </si>
  <si>
    <t>Jefe Oficina Gestión de Proyectos de Fondos</t>
  </si>
  <si>
    <t>maximilianobueno@upme.gov.co</t>
  </si>
  <si>
    <t>180-2</t>
  </si>
  <si>
    <t>Capacitar organizaciones y usuarios en general en las regiones</t>
  </si>
  <si>
    <t>180-2 Adquirir el servicio de nube para Backup y DRP</t>
  </si>
  <si>
    <t xml:space="preserve">Diciembre </t>
  </si>
  <si>
    <t>maximiliano.bueno@upme.gov.co</t>
  </si>
  <si>
    <t>180-3</t>
  </si>
  <si>
    <t>2 - DOCUMENTOS DE LINEAMIENTOS TÉCNICOS</t>
  </si>
  <si>
    <t>Documento con la descripción de procesos, métodos y herramientas</t>
  </si>
  <si>
    <t>C-2102-1900-5-53106A-2102008-02</t>
  </si>
  <si>
    <t>180-3 Prestar servicios profesionales orientados al fortalecimiento de la dimensión de control interno a través de la ejecución del plan  anual de auditorías con énfasis en la evaluación y seguimiento de recursos financieros de la UPME.</t>
  </si>
  <si>
    <t>180-4</t>
  </si>
  <si>
    <t>180-4 Prestar servicios profesionales orientados al fortalecimiento de la política de control interno mediante la ejecución del plan  anual de auditorías con énfasis en la gestión administrativa de la UPME.</t>
  </si>
  <si>
    <t>180-5</t>
  </si>
  <si>
    <t>180-5 Adquirir licencias de AutoCAD para la evaluación integral de los proyectos de energía eléctrica y gas combustible recibidos a través de los fondos de apoyo financiero del Ministerio de Minas y Energía (MME).</t>
  </si>
  <si>
    <t>180-6</t>
  </si>
  <si>
    <t>Documento con los resultados de las validaciones</t>
  </si>
  <si>
    <t>180-6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</si>
  <si>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180-7</t>
  </si>
  <si>
    <t>180-7 Prestar los servicios profesionales para brindar asesoría en los asuntos relacionados con la planeación estratégica, procesos contractuales y administrativos que adelante la Oficina de Gestión de Proyectos de Fondos de la UPME.</t>
  </si>
  <si>
    <t>180-8</t>
  </si>
  <si>
    <t>180-8 Prestar servicios profesionales para asesorar a la Oficina de Gestión de Proyectos de Fondos (OGPF) en metodologías de evaluación de proyectos de ampliación de cobertura de gas combustible asignados a la UPME para acudir a recursos de los distintos Fondos y Mecanismos de Cofinanciación.</t>
  </si>
  <si>
    <t>180-9</t>
  </si>
  <si>
    <t>180-9 Prestar los servicios profesionales para apoyar la gestión de bases de datos, sistemas de información y el seguimiento de la gestión del tramites automatizados mediante plataformas asociados a la Oficina de Gestión de Proyectos de Fondos de la Unidad de planeación minero energetica.</t>
  </si>
  <si>
    <t>180-10</t>
  </si>
  <si>
    <t>180-10 Prestar los servicios profesionales para asesorar a la Oficina de Gestión de Proyectos de Fondos en asuntos relacionados con la planeación energética y en la evaluación integral de proyectos de fondos de energia eléctrica y gas combustible.</t>
  </si>
  <si>
    <t>180-11</t>
  </si>
  <si>
    <t>180-11 Prestar los servicios profesionales para la revisión, validación y emisión de los conceptos técnicos y financieros de los proyectos energéticos que solicitan recursos a la Financiera de Desarrollo Territorial FINDETER y de los demás fondos y mecanismos de financiación evaluados por la Unidad de Planeación Minero Energética.</t>
  </si>
  <si>
    <t>180-12</t>
  </si>
  <si>
    <t>180-12 Prestar los servicios profesionales para realizar la emisión de conceptos de los proyectos que solicitan recursos al Sistema General de regalías (SGR) en energía eléctrica y tecnologías renovables, así como los demás mecanismos y fondos de financiación revisados por la Unidad de Planeación Minero Energética.</t>
  </si>
  <si>
    <t>180-13</t>
  </si>
  <si>
    <t>180-13 Prestar los servicios profesionales para realizar la emisión de conceptos de los proyectos que solicitan recursos al mecanismo de Obras por impuesto y a los demás mecanismos y fondos de financiación revisados por la Unidad de Planeación Minero Energética.</t>
  </si>
  <si>
    <t>180-14</t>
  </si>
  <si>
    <t>180-14 Prestar los servicios profesionales para la revisión, validación y la emisión de los conceptos  técnicos y financieros de los proyectos que solicitan recursos al Fondo de Apoyo Financiero para la Energización de las Zonas Rurales Interconectadas (FAER)  y de los demás fondos y mecanismos de financiación evaluados por la Unidad de Planeación Minero Energética.</t>
  </si>
  <si>
    <t>180-15</t>
  </si>
  <si>
    <t>180-15 Prestar los servicios profesionales para realizar la emisión de conceptos de los proyectos que solicitan recursos al Sistema Generar de Regalias (SGR) y a los demás mecanismos y fondos de financiación revisados por la Unidad de Planeación Minero Energética.</t>
  </si>
  <si>
    <t>180-16</t>
  </si>
  <si>
    <t>180-16 Prestar los servicios profesionales para realizar la emisión de conceptos de los proyectos que solicitan recursos al Sistema Generar de Regalias (SGR) y a los demás mecanismos y fondos de financiación revisados por la Unidad de Planeación Minero Energética.</t>
  </si>
  <si>
    <t>180-17</t>
  </si>
  <si>
    <t>180-17 Prestar los servicios profesionales para realizar la emisión de conceptos de los proyectos que solicitan recursos al Sistema Generar de Regalias (SGR) y a los demás mecanismos y fondos de financiación revisados por la Unidad de Planeación Minero Energética.</t>
  </si>
  <si>
    <t>180-18</t>
  </si>
  <si>
    <t>180-18 Prestar los servicios profesionales para realizar la emisión de conceptos de los proyectos que solicitan recursos al Programa de Sustitución de Leña (PSL) y a los demás mecanismos y fondos de financiación revisados por la Unidad de Planeación Minero Energética.</t>
  </si>
  <si>
    <t>180-19</t>
  </si>
  <si>
    <t>180-19 Prestar servicios profesionales para la articulación entre la Oficina de Fondos y la Dirección General en el marco de la implementación de la estrategia de participación y comunicación fortaleciendo capacidades para una planeación minero energética participativa</t>
  </si>
  <si>
    <t>180-20</t>
  </si>
  <si>
    <t>Tiquetes</t>
  </si>
  <si>
    <t>180-20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</si>
  <si>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Contratación régimen especial - Régimen especial</t>
  </si>
  <si>
    <t>180-21</t>
  </si>
  <si>
    <t>180-21 Adquirir licencias de AutoCAD para la evaluación integral de los proyectos de energía eléctrica y gas combustible recibidos a través de los fondos de apoyo financiero del Ministerio de Minas y Energía (MME).</t>
  </si>
  <si>
    <t xml:space="preserve">Contratación directa </t>
  </si>
  <si>
    <t>180-22</t>
  </si>
  <si>
    <t>180-22 Prestar servicios de apoyo en la creación y diseño de productos gráficos innovadores para contenido digital e impreso, con el fin de contribuir a la gestión de comunicación interna y externa de la UPME.</t>
  </si>
  <si>
    <t>180-23</t>
  </si>
  <si>
    <t>180-23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</si>
  <si>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180-24</t>
  </si>
  <si>
    <t xml:space="preserve">180-24 Adquirir el licenciamiento de las herramientas colaborativas en nube para la UPME.		</t>
  </si>
  <si>
    <t>180-25</t>
  </si>
  <si>
    <t xml:space="preserve">180-25 Prestar los servicios profesionales para la evaluación, validación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                                 </t>
  </si>
  <si>
    <t>Manuel Peña Suarez</t>
  </si>
  <si>
    <t>manuel.pena@upme.govco</t>
  </si>
  <si>
    <t>180-26</t>
  </si>
  <si>
    <t xml:space="preserve">180-26 Prestar los servicios profesionales para realizar la emisión de conceptos de los diferentes proyectos de energía eléctrica y gas combustible revisados por la Unidad de Planeación Minero Energética (UPME) que solicitan recursos a los fondos de apoyo financiero del Ministerio de Minas y Energía (MME).                                        </t>
  </si>
  <si>
    <t>180-27</t>
  </si>
  <si>
    <t>180- 27 Prestar servicios profesionales para realizar la emisión de conceptos de los proyectos del sector de gas combustible y apoyar la evaluación de los componentes sociales y ambientales de proyectos presentados a fondos o mecanismos de financiación evaluados por la Oficina de Gestión de Proyectos de Fondos de la Unidad de Planeación Minero Energética (UPME).</t>
  </si>
  <si>
    <t xml:space="preserve">Junio </t>
  </si>
  <si>
    <t xml:space="preserve">Julio </t>
  </si>
  <si>
    <t>180-28</t>
  </si>
  <si>
    <t>180-28 Prestar los servicios profesionales para la evaluación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t>
  </si>
  <si>
    <t>180-29</t>
  </si>
  <si>
    <t>180-29 Prestar los servicios profesionales para la evaluación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</si>
  <si>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180-30</t>
  </si>
  <si>
    <t>180-30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</si>
  <si>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180-31</t>
  </si>
  <si>
    <t>180-31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</si>
  <si>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180-32</t>
  </si>
  <si>
    <t>180-32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</si>
  <si>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180-33</t>
  </si>
  <si>
    <t>180-33 Prestar los servicios profesionales para la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</si>
  <si>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180-34</t>
  </si>
  <si>
    <t>180-34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</si>
  <si>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180-35</t>
  </si>
  <si>
    <t>180-35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</si>
  <si>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180-36</t>
  </si>
  <si>
    <t>180-36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</si>
  <si>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180-37</t>
  </si>
  <si>
    <t>180-37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</si>
  <si>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180-38</t>
  </si>
  <si>
    <t>180-38 Prestar servicios profesionales para realizar el desarrollo de la automatización del proceso de evaluación de proyectos de la Oficina de Gestión de Proyectos de Fondos, mediante el desarrollo y ajuste de la herramienta tecnológica destinada al trámite, en atención a los requerimientos funcionales definidos por la entidad.</t>
  </si>
  <si>
    <t>180-39</t>
  </si>
  <si>
    <t>180-39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</si>
  <si>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180-40</t>
  </si>
  <si>
    <t>180-40 Adquirir el servicio de nube para Backup y DRP</t>
  </si>
  <si>
    <t>180-41</t>
  </si>
  <si>
    <t>180-41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</si>
  <si>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180-42</t>
  </si>
  <si>
    <t>Mantenimientos y/o mejoras</t>
  </si>
  <si>
    <t>180-42 Contratar el servicio de plataforma cómo servicios PaaS de la herramienta Bizagi, así como la migración de los flujos de procesos de la UPME.</t>
  </si>
  <si>
    <t>180-43</t>
  </si>
  <si>
    <t>180-43 Contratar el servicio de plataforma cómo servicios PaaS de la herramienta Bizagi, así como la migración de los flujos de procesos de la UPME.</t>
  </si>
  <si>
    <t>180-44</t>
  </si>
  <si>
    <t>180-44 Contratar el servicio de plataforma cómo servicios PaaS de la herramienta Bizagi, así como la migración de los flujos de procesos de la UPME.</t>
  </si>
  <si>
    <t>180-45</t>
  </si>
  <si>
    <t>180-45 Adquirir el licenciamiento de la plataforma Gsuite (Workspace) para el uso de correo electrónico, drive y demás herramientas colaborativas.</t>
  </si>
  <si>
    <t>Selección abreviada- acuerdo marco</t>
  </si>
  <si>
    <t>Oficina de Tecnología de la Información</t>
  </si>
  <si>
    <t>TIC</t>
  </si>
  <si>
    <t>130-1</t>
  </si>
  <si>
    <t>1 - Incrementar el desarrollo de los habilitadores transversales de la política de gobierno digital.</t>
  </si>
  <si>
    <t>1 - DOCUMENTO PARA LA PLANEACIÓN ESTRATÉGICA EN TI</t>
  </si>
  <si>
    <t>Definir y estructurar las acciones tendientes a la apropiación e implementación de la política de Gobierno Digital</t>
  </si>
  <si>
    <t>C-2199-1900-5-53105B-2199066-02</t>
  </si>
  <si>
    <t>130-1 Prestar servicios profesionales en el habilitador de la política de gobierno digital relacionado con servicios ciudadanos digitales, para el mantenimiento de los procesos automatizados en el BPMS, implementados por la UPME, de acuerdo con los requerimientos y prioridad que se defina en el Plan Estratégico de Tecnologías de la Información.</t>
  </si>
  <si>
    <t>130-2</t>
  </si>
  <si>
    <t>Mantener y fortalecer el modelo Operativo de TI</t>
  </si>
  <si>
    <t>130-2 Prestar servicios profesionales para la administración de las herramientas de seguridad perimetral de la UPME y en la elaboración de Conceptos Técnicos, lineamientos, políticas y demás documentación, relacionada con el Dominio de Arquitectura de Seguridad Digital para la Unidad de Planeación Minero Energética.</t>
  </si>
  <si>
    <t>130-3</t>
  </si>
  <si>
    <t>130-3 Prestar servicios profesionales para el desarrollo y/o ajuste de aplicaciones web, servicios web y/o APIS, permitiendo fortalecer la interoperabilidad y los sistemas de información de la entidad.</t>
  </si>
  <si>
    <t>130-4</t>
  </si>
  <si>
    <t>130-4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</si>
  <si>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130-5</t>
  </si>
  <si>
    <t>130-5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</si>
  <si>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130-6</t>
  </si>
  <si>
    <t>2 - Aumentar la capacidad institucional a nivel de arquitectura tecnológica y de sistemas de información.</t>
  </si>
  <si>
    <t>1 - SERVICIOS TECNOLÓGICOS</t>
  </si>
  <si>
    <t>Robustecer el nivel de madurez de la estrategia de infraestructura y soluciones en la nube</t>
  </si>
  <si>
    <t>C-2199-1900-5-53105B-2199067-02</t>
  </si>
  <si>
    <t>130-6 Prestar servicios profesionales para la actualización del dominio de arquitectura de infraestructura TI de la UPME articulándola con las definiciones de arquitectura del sector y con los demás dominios de arquitectura establecidos en la Entidad.</t>
  </si>
  <si>
    <t>130-7</t>
  </si>
  <si>
    <t>130-7 Prestar servicios de apoyo a la gestión para la atención de los requerimientos e incidencias relacionadas con la operación de las Tecnologías de la Información de la entidad, aplicando buenas prácticas en la gestión de servicios de TI.</t>
  </si>
  <si>
    <t>130-8</t>
  </si>
  <si>
    <t>130-8 Prestar servicios de apoyo a la gestión en la mesa de servicio para atender, registrar, clasificar y dar solución de primer nivel a los requerimientos e incidencias tecnológicas reportadas por los usuarios, bajo las buenas prácticas ITIL y los procedimientos establecidos para la gestión de servicios de TI.</t>
  </si>
  <si>
    <t>130-9</t>
  </si>
  <si>
    <t>130-9 Prestar servicios profesionales para apoyar en la gestion de la mesa de servicio, medicion de indicadores y atencion de solicitudes e indicencias de los servicios tecnologicos de la UPME.</t>
  </si>
  <si>
    <t>130-10</t>
  </si>
  <si>
    <t>130-10 Prestar servicios profesionales para la solución de problemas o incidentes presentados sobre los sistemas de información implementados en la UPME o en la plataforma tecnológica que los soportan.</t>
  </si>
  <si>
    <t>130-11</t>
  </si>
  <si>
    <t>3 - Mejorar la implementación del modelo de Gestión de Información Institucional.</t>
  </si>
  <si>
    <t>1 - SERVICIOS DE INFORMACIÓN IMPLEMENTADOS</t>
  </si>
  <si>
    <t>Identificar y apropiar soluciones de TI</t>
  </si>
  <si>
    <t>C-2199-1900-5-53105B-2199065-02</t>
  </si>
  <si>
    <t>130-11 Prestar servicios profesionales para la creación de contenido, divulgación y socialización de los proyectos, planes y gestión de la UPME.</t>
  </si>
  <si>
    <t>130-12</t>
  </si>
  <si>
    <t>130-12 Prestar servicios de apoyo a la gestión para la UPME en la creación de productos audiovisuales para los diferentes canales de la entidad y necesidades del Plan Estratégico de Comunicaciones.</t>
  </si>
  <si>
    <t>130-13</t>
  </si>
  <si>
    <t>130-13 Prestar servicios de apoyo a la gestión para la UPME en la creación de productos audiovisuales para los diferentes canales de la entidad y necesidades del Plan Estratégico de Comunicaciones.</t>
  </si>
  <si>
    <t>130-14</t>
  </si>
  <si>
    <t>Administrar de manera eficiente el Software a nivel Institucional, de cara a la mejora de los productos y servicios prestados a la ciudadanía</t>
  </si>
  <si>
    <t>130-14 Prestar servicios profesionales para la implementación, mantenimiento, administración y aseguramiento de las bases de datos que soportan las aplicaciones o portales de la Entidad, garantizando su rendimiento, disponibilidad y capacidad de recuperación.</t>
  </si>
  <si>
    <t>130-15</t>
  </si>
  <si>
    <t>130-15 Prestar servicios profesionales para el seguimiento y control del Plan Estratégico, Plan de Acción y Proyecto de Inversión de la Oficina de Tecnologías de la Información, incluyendo el acompañamiento en la ejecución presupuestal, la gestión de procesos precontractuales y demás actividades administrativas, asegurando la eficiencia en la asignación de recursos y la optimización de procesos institucionales.</t>
  </si>
  <si>
    <t>130-16</t>
  </si>
  <si>
    <t>130-16 Prestar los servicios profesionales de acompañamiento jurídico en los asuntos de gestión precontractual, contractual y poscontractual de la Entidad en especial lo relacionado con la Oficina de Tecnologías de la Información.</t>
  </si>
  <si>
    <t>130-17</t>
  </si>
  <si>
    <t>130-17 Prestar servicios profesionales orientados al fortalecimiento de la dimensión de control interno a través de la ejecución del Plan Anual de Auditorías con énfasis en la evaluación y seguimiento de recursos financieros de la UPME.</t>
  </si>
  <si>
    <t>130-18</t>
  </si>
  <si>
    <t>130-18 Prestar servicios profesionales orientados al fortalecimiento de la política de control interno mediante la ejecución del Plan Anual de Auditorías con énfasis en la gestión administrativa de la UPME.</t>
  </si>
  <si>
    <t>130-19</t>
  </si>
  <si>
    <t>130-19 Prestar servicios profesionales para la actualización y administración del Modelo de Seguridad y Privacidad de la Información -MSPI-, de conformidad con la normatividad vigente.</t>
  </si>
  <si>
    <t>130-20</t>
  </si>
  <si>
    <t>130-20 Prestar servicios profesionales para el diseño e implementación de la Arquitectura de Sistemas de Información y la política de gobierno digital.</t>
  </si>
  <si>
    <t>130-21</t>
  </si>
  <si>
    <t>130-21 Prestar servicios de apoyo a la gestión para la atención de los requerimientos e incidencias relacionadas con la operación de las plataformas tecnológicas de cara a los ciudadanos y a los usuarios internos de la entidad.</t>
  </si>
  <si>
    <t>130-22</t>
  </si>
  <si>
    <t>130-22 Adquirir Certificado Wildcard SSL Multidominio para los servidores de la Unidad.</t>
  </si>
  <si>
    <t>130-23</t>
  </si>
  <si>
    <t>130-23 Adquirir el servicio de firmado digital incluyendo certificados de firma digital en el sistema de gestión documental de la UPME y los de función pública SIIF Nación (token) y un certificado de firma digital de persona jurídica para facturación electrónica.</t>
  </si>
  <si>
    <t>130-24</t>
  </si>
  <si>
    <t xml:space="preserve">130-24 Adquisición de licenciamiento para escritorios virtuales.					</t>
  </si>
  <si>
    <t>130-25</t>
  </si>
  <si>
    <t>130-25 Adquirir el servicio de ciberseguridad contra ransomware y el licenciamiento de la solución Endpoint con la que cuenta la UPME.</t>
  </si>
  <si>
    <t>130-26</t>
  </si>
  <si>
    <t>130-26 Renovar el licencimiento y soporte de solución de backup.</t>
  </si>
  <si>
    <t>130-27</t>
  </si>
  <si>
    <t xml:space="preserve">130-27 Adquirir el servicio de nube para Backup y DRP                                                </t>
  </si>
  <si>
    <t>130-28</t>
  </si>
  <si>
    <t>130-28 Actualización y soporte del sistema de gestión documental de la Unidad, basado en ARGO/ORFEOGPL, para la Unidad de Planeación Minero Energética -UPME.</t>
  </si>
  <si>
    <t>130-29</t>
  </si>
  <si>
    <t>130-29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</si>
  <si>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130-30</t>
  </si>
  <si>
    <t>130-30 Adquirir el licenciamiento de las herramientas colaborativas en nube para la UPME.</t>
  </si>
  <si>
    <t>130-31</t>
  </si>
  <si>
    <t xml:space="preserve">130-31 Renovar el segmento de prefijo IPV6 ante LACNIC						</t>
  </si>
  <si>
    <t>130-32</t>
  </si>
  <si>
    <t>130-32 Actualizar y renovar el licenciamiento ESRI.</t>
  </si>
  <si>
    <t>130-33</t>
  </si>
  <si>
    <t>130-33 Contratar el servicio de plataforma cómo servicios PaaS de la herramienta Bizagi, así como la migración de los flujos de procesos de la UPME.</t>
  </si>
  <si>
    <t>130-34</t>
  </si>
  <si>
    <t>130-34 Contratar el servicio de plataforma cómo servicios PaaS de la herramienta Bizagi, así como la migración de los flujos de procesos de la UPME.</t>
  </si>
  <si>
    <t>130-35</t>
  </si>
  <si>
    <t>130-35 Adquirir el servicio de licenciamiento de Office 365 usado en la entidad.</t>
  </si>
  <si>
    <t>130-36</t>
  </si>
  <si>
    <t>130-36 Prestar servicios profesionales especializados para la administración y supervisión integral del entorno tecnológico, abarcando redes, servidores, sistemas y plataformas en la nube, lo que incluye la gestión eficiente de los recursos de TI, la optimización de operaciones, la atención y resolución de incidentes técnicos, así como la implementación de medidas de ciberseguridad que garanticen la continuidad y protección de los servicios tecnológicos de la entidad.</t>
  </si>
  <si>
    <t>130-37</t>
  </si>
  <si>
    <t>130-37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</si>
  <si>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130-38</t>
  </si>
  <si>
    <t>43233200;81111800;81111801;81112208</t>
  </si>
  <si>
    <t>130-38 Adquirir el licenciamiento de la solución con la que cuenta la UPME para la protección del correo electrónico, de la red de comunicaciones, y la integración con el Firewall Palo Alto.</t>
  </si>
  <si>
    <t>130-39</t>
  </si>
  <si>
    <t>130-39 Adquirir el licenciamiento de la solución con la que cuenta la UPME para la protección del correo electrónico, de la red de comunicaciones, y la integración con el Firewall Palo Alto.</t>
  </si>
  <si>
    <t>130-40</t>
  </si>
  <si>
    <t>43222501, 43222503, 43222504, 43222609, 43233205</t>
  </si>
  <si>
    <t>130-40 Contratar la solución de Security Gateway Edge para fortalecer la infraestructura de seguridad de la Entidad, con capacidades avanzadas que incluyen balanceo de servicios con DRP, firewall de aplicaciones avanzado, protección antibot, y mecanismos efectivos contra diversos vectores de ataque como inyecciones SQL, Cross-Site Scripting (XSS), Cross-Site Request Forgery (CSRF), Botnet y ataques DDoS</t>
  </si>
  <si>
    <t>130-41</t>
  </si>
  <si>
    <t>43231507;43232103;43232304;81112200;81112100</t>
  </si>
  <si>
    <t>130-41 Adquirir la suscripción de Power BI para la visualización de datos de la entidad.</t>
  </si>
  <si>
    <t>130-42</t>
  </si>
  <si>
    <t>130-42 Prestar servicios profesionales para impulsar la transformación digital de la UPME, mediante el desarrollo de nuevos proyectos de automatización de servicios ciudadanos digitales en Bizagi, alineados con la política de gobierno digital y el Plan Estratégico de TI</t>
  </si>
  <si>
    <t>Contratación régimen especial (con ofertas) - Régimen especial</t>
  </si>
  <si>
    <t>130-43</t>
  </si>
  <si>
    <t>130-43 Renovar, instalar, configurar y poner en funcionamiento una solución de seguridad firewall perimetral con características de NEXT GENERATION FIREWALL (NGFW).</t>
  </si>
  <si>
    <t>130-44</t>
  </si>
  <si>
    <t>130-44 Renovar, instalar, configurar y poner en funcionamiento una solución de seguridad firewall perimetral con características de NEXT GENERATION FIREWALL (NGFW).</t>
  </si>
  <si>
    <t>130-45</t>
  </si>
  <si>
    <t>Realizar la adopción del modelo de gestión de Información Institucional</t>
  </si>
  <si>
    <t>130-45 Adquirir la suscripción de Power BI para la visualización de datos de la entidad.</t>
  </si>
  <si>
    <t>130-46</t>
  </si>
  <si>
    <t>2 - Aumentar la capacidad institucional a nivel de arquitectura tecnológica y de sistemas de informaciòn</t>
  </si>
  <si>
    <t>130-46 Renovar y prestar mantenimiento de Licencias MATLAB</t>
  </si>
  <si>
    <t>130-47</t>
  </si>
  <si>
    <t>1 - Incrementar el desarrollo de los habilitadores transversales de la política de gobierno digital</t>
  </si>
  <si>
    <t>130-47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</si>
  <si>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130-48</t>
  </si>
  <si>
    <t>130-48 Adquirir paquete de bolsa de horas para soporte técnico especializado de consultoría – Kactus HCM.</t>
  </si>
  <si>
    <t>130-49</t>
  </si>
  <si>
    <t xml:space="preserve">130-49 Adquisición de licenciamiento para escritorios virtuales                                                     </t>
  </si>
  <si>
    <t>130-50</t>
  </si>
  <si>
    <t>130-50 Prestar servicios profesionales para impulsar la transformación digital de la UPME, mediante el desarrollo de nuevos proyectos de automatización de servicios ciudadanos digitales en Bizagi, alineados con la política de gobierno digital y el Plan Estratégico de TI</t>
  </si>
  <si>
    <t>130-51</t>
  </si>
  <si>
    <t>130-51 Prestar servicios profesionales para la creación de contenido, divulgación y socialización de los proyectos, planes y gestión de la UPME</t>
  </si>
  <si>
    <t>130-52</t>
  </si>
  <si>
    <t>130-52 Adquirir el servicio de nube para Backup y DRP</t>
  </si>
  <si>
    <t>130-53</t>
  </si>
  <si>
    <t>130-53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</si>
  <si>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130-54</t>
  </si>
  <si>
    <t>130-54 Prestar servicios profesionales como Gerente de Proyectos de TI en Gestión de Servicios, para liderar proyectos orientados a la implementación, ajuste y mejora del servicio al cliente interno y externo, asegurando la alineación de la mesa de servicios con el modelo ITIL, de conformidad con la Metodología para la Gestión de Proyectos de Tecnologías de la Información – MGGTI del Ministerio de Tecnologías de la Información y las Comunicaciones.</t>
  </si>
  <si>
    <t>130-55</t>
  </si>
  <si>
    <t>Software - Suscripciones</t>
  </si>
  <si>
    <t>130-55  Actualización y soporte del sistema de gestión documental de la Unidad, basado en ARGO/ORFEOGPL, para la Unidad de Planeación Minero Energética -UPME.</t>
  </si>
  <si>
    <t>130-56</t>
  </si>
  <si>
    <t>130-56 Prestar servicios profesionales como Gerente de Proyectos de TI con enfoque en Seguridad de la Información, para liderar la planificación, ejecución y monitoreo de proyectos tecnológicos que involucren la protección de activos de información, la gestión de riesgos y la implementación de controles de ciberseguridad, de conformidad con la Metodología para la Gestión de Proyectos de Tecnologías de la Información – MGGTI del Ministerio de Tecnologías de la Información y las Comunicaciones.</t>
  </si>
  <si>
    <t>130-57</t>
  </si>
  <si>
    <t>130-57 Adquirir el licenciamiento de la plataforma Gsuite (Workspace) para el uso de correo electrónico, drive y demás herramientas colaborativas.</t>
  </si>
  <si>
    <t>130-58</t>
  </si>
  <si>
    <t>130-58 Prestar los servicios profesionales de acompañamiento jurídico y técnico en los asuntos de gestión precontractual, contractual y poscontractual de la Oficina de Tecnologias de la Información</t>
  </si>
  <si>
    <t>Contratación directa - prestación de servicios profesionales</t>
  </si>
  <si>
    <t>130-59</t>
  </si>
  <si>
    <t>130-59 Prestar servicios profesionales para la implementación, mantenimiento, administración y aseguramiento de las bases de datos que soportan las aplicaciones o portales de la Entidad, garantizando su rendimiento, disponibilidad y capacidad de recuperación.</t>
  </si>
  <si>
    <t>130-60</t>
  </si>
  <si>
    <t>130-60 Prestar servicios profesionales para la revisión, diagnóstico, evaluación y definición de lineamientos en materia de infraestructura tecnológica, servicios tecnológicos, telecomunicaciones y ciberseguridad, con el fin de orientar y garantizar que se cumpla con las regulaciones y estándares de seguridad para el correcto funcionamiento, continuidad y evolución de los servicios tecnológicos de la Entidad.</t>
  </si>
  <si>
    <t>130-61</t>
  </si>
  <si>
    <t>130-61 Adquisición de licenciamiento para escritorios virtuales</t>
  </si>
  <si>
    <t>Paola del Pilar Puerta</t>
  </si>
  <si>
    <t>pilar.puerta@upme.gov.co</t>
  </si>
  <si>
    <t>130-62</t>
  </si>
  <si>
    <t>130-62 Aunar esfuerzos técnicos, administrativos y financieros para realizar el diagnóstico técnico y jurídico y la actualización de datos y visualización del sistema de información minero</t>
  </si>
  <si>
    <t>Subdirección de Energía Eléctrica</t>
  </si>
  <si>
    <t>Energía</t>
  </si>
  <si>
    <t>150-1</t>
  </si>
  <si>
    <t>1 - Aumentar señales de expansión y cobertura del servicio de energía eléctrica.</t>
  </si>
  <si>
    <t>2 - DOCUMENTOS DE PLANEACIÓN</t>
  </si>
  <si>
    <t>Documento de planeación validado</t>
  </si>
  <si>
    <t>C-2102-1900-6-40301C-2102009-02</t>
  </si>
  <si>
    <t>150-1 Prestar servicios profesionales a la Subdirección de Energía Eléctrica en el proceso, verificación y cumplimiento de requisitos legales y asuntos jurídicos misionales.</t>
  </si>
  <si>
    <t>Jose Lenin Morillo Carrillo</t>
  </si>
  <si>
    <t>Subdirector de Energía Eléctrica</t>
  </si>
  <si>
    <t>jose.morillo@upme.gov.co</t>
  </si>
  <si>
    <t>150-2</t>
  </si>
  <si>
    <t>150-2 Prestar servicios profesionales en asuntos jurídicos relacionados con la planeación del sector eléctrico, la asignación de capacidad de transporte y demás procesos administrativos de competencia de la Subdirección de Energía Eléctrica, y lo que de ello se derive.</t>
  </si>
  <si>
    <t>150-3</t>
  </si>
  <si>
    <t>150-3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procedimientos relacionados con la expansión del sistema eléctrico.</t>
  </si>
  <si>
    <t>150-4</t>
  </si>
  <si>
    <t>150-4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gestiones relacionadas con el trámite de conexiones y la gestión de las bases de datos de seguimiento.</t>
  </si>
  <si>
    <t>150-5</t>
  </si>
  <si>
    <t>150-5 Prestar los servicios profesionales para asesorar jurídicamente a la Subdirección de Energía Eléctrica en los procesos administrativos relacionados con los procedimientos, los procesos, los asuntos misionales, la emisión de los actos administrativos relacionados y lo que de ello se derive.</t>
  </si>
  <si>
    <t>150-6</t>
  </si>
  <si>
    <t>150-6 Prestar los servicios profesionales para asesorar jurídicamente a la Subdirección de Energía Eléctrica, en los procedimientos y actuaciones administrativas a su cargo.</t>
  </si>
  <si>
    <t>150-7</t>
  </si>
  <si>
    <t>150-7 Prestar servicios profesionales para la gestión jurídica de los trámites relacionados con los proyectos de Fuentes No Convencionales de Energía -FNCE y la Resolución CREG 075 de 2021, y lo que de ello se derive.</t>
  </si>
  <si>
    <t>150-8</t>
  </si>
  <si>
    <t>150-8 Prestar servicios de apoyo a la gestión de las labores de caracterización de los procesos y procedimientos jurídicos para el logro de objetivos institucionales de la UPME.</t>
  </si>
  <si>
    <t>150-9</t>
  </si>
  <si>
    <t>150-9 Prestar servicios profesionales para apoyar la gestión jurídica relacionada con las actuaciones administrativas misionales de la Subdirección de Energía Eléctrica, la respuesta oportuna a PQRS, la emisión de los respectivos actos administrativos y lo que de ello se derive.</t>
  </si>
  <si>
    <t>150-10</t>
  </si>
  <si>
    <t>150-10 Pago de viáticos y gastos de desplazamiento para el fortalecimiento de la planeación para reducir las limitaciones en la prestación del servicio de energía eléctrica y la atención plena de la demanda nacional.</t>
  </si>
  <si>
    <t>150-11</t>
  </si>
  <si>
    <t>150-11 Prestar los servicios profesionales para realizar el seguimiento y control de la planeación estratégica de la Subdirección de Energía Eléctrica, gestión de resultados, procesos contractuales, ejecución presupuestal, sistema de gestión de la calidad y seguimiento a la gestión documental de los procesos de transmisión, generación, convocatorias y cobertura.</t>
  </si>
  <si>
    <t>150-12</t>
  </si>
  <si>
    <t>150-12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</si>
  <si>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150-13</t>
  </si>
  <si>
    <t>150-13 Prestación de servicios de apoyo a la mesa de ayuda de los procesos que se llevan a cabo en la plataforma Bizagi, así como el procesamiento y resolución de peticiones, quejas y reclamos que se alleguen en el marco de las actividades desarrolladas por la subdireccion de energía eléctrica.</t>
  </si>
  <si>
    <t>150-14</t>
  </si>
  <si>
    <t>150-14 Prestación de servicios de apoyo para el procesamiento y resolución de peticiones, quejas y reclamos que se alleguen en el marco de las actividades desarrolladas por la subdireccion de energía eléctrica.</t>
  </si>
  <si>
    <t>150-15</t>
  </si>
  <si>
    <t>150-15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</si>
  <si>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150-16</t>
  </si>
  <si>
    <t>150-16 Prestar los servicios profesionales para realizar el seguimiento y control de los procesos contractuales, la ejecución presupuestal y demás actividades que se requieran para el cumplimiento de las metas y objetivos de la Subdirección de Energía Eléctrica, asociados a las iniciativas y proyectos de transmisión, generación, convocatorias y cobertura.</t>
  </si>
  <si>
    <t>150-17</t>
  </si>
  <si>
    <t>150-17 Prestar los servicios profesionales para el acompañamiento en los trámites relacionados con los procesos precontractuales y contractuales de la entidad, en especial lo que se derive en relación con la Subdirección de Energía Eléctrica.</t>
  </si>
  <si>
    <t>150-18</t>
  </si>
  <si>
    <t>150-18 Prestar servicios profesionales para realizar soporte y adecuación del BIZZAGI, apoyando los procesos de transmisión en la mesa de ayuda.</t>
  </si>
  <si>
    <t>150-19</t>
  </si>
  <si>
    <t>150-19 Realizar el soporte, adecuación, mantenimiento y desarrollo de las automatizaciones de procesos en BIZAGI y de los sistemas que soportan la operación de la Subdirección de Energía Eléctrica.</t>
  </si>
  <si>
    <t>150-20</t>
  </si>
  <si>
    <t>150-20 Realizar la compilación, verificación, análisis y gestión de la información relacionada con los procesos de cobertura del servicio de energía eléctrica, y apoyar la estimación del índice de cobertura ICEE y los análisis de soluciones.</t>
  </si>
  <si>
    <t>150-21</t>
  </si>
  <si>
    <t>150-21 Prestar servicios profesionales para la realización de acopio, organización y análisis de la información presentada a la Unidad por las distintas entidades y agentes para la obtención de estadísticas e indicadores que contribuyan a la universalización del servicio de energía eléctrica en el territorio nacional.</t>
  </si>
  <si>
    <t>150-22</t>
  </si>
  <si>
    <t>150-22 Prestar servicios profesionales para la realización de acopio, organización, validación y análisis de la información geográfica presentada a la Unidad para la elaboración del Plan Indicativo de Expansión de Cobertura de Energía Eléctrica – PIEC y para la obtención del certificado que debe emitir UPME en relación con los Planes de Expansión de Cobertura de los Operadores de Red.</t>
  </si>
  <si>
    <t>150-23</t>
  </si>
  <si>
    <t>150-23 Apoyar la estructuración de bases de datos de los procesos de cobertura, el control de calidad de la información, los análisis de ampliación de la cobertura, el mejoramiento de los geoprocesos y las solicitudes de los operadores de red.</t>
  </si>
  <si>
    <t>150-24</t>
  </si>
  <si>
    <t>150-24 Prestar servicios profesionales para realizar la compilación, verificación, análisis y gestión de la información relacionada con el comportamiento de la demanda de energía, la evolución tecnológica, la transición energética y los procesos asociados con la cobertura del servicio de energía eléctrica, el índice de cobertura ICEE y el análisis de proyectos de Fuentes No Convencionales de Energía y Gestión Eficiente de la Energía.</t>
  </si>
  <si>
    <t>150-25</t>
  </si>
  <si>
    <t>2 - Aumentar la oportunidad en la definición de obras y ejecución de los procesos de convocatorias.</t>
  </si>
  <si>
    <t>1 - SERVICIO DE ASISTENCIA TÉCNICA EN LA ESTRUCTURACIÓN DE CONVOCATORIAS DE LOS SISTEMAS DE TRANSMISIÓN DE ENERGÍA</t>
  </si>
  <si>
    <t>Estructurar los documentos técnicos y jurídicos para los procesos de convocatorias y subastas</t>
  </si>
  <si>
    <t>C-2102-1900-6-40301C-2102071-02</t>
  </si>
  <si>
    <t>150-25 Asesoría jurídica, judicial y extrajudicial en temas relacionados con la misionalidad de la Unidad de Planeación Minero Energética.</t>
  </si>
  <si>
    <t>150-26</t>
  </si>
  <si>
    <t>Monitorear los resultados e impactos de los proyectos en ejecución de los procesos de convocatorias y subastas</t>
  </si>
  <si>
    <t>150-26 Adelantar el análisis y procesamiento de la información tecnica relacionada con el desarrollo y la ejecución de los proyectos de transmisión objeto de convocatoria pública en la etapa de ejecución.</t>
  </si>
  <si>
    <t>150-27</t>
  </si>
  <si>
    <t>150-27 Adelantar el análisis y procesamiento de la información tecnica relacionada con el desarrollo y la ejecución de los proyectos de transmisión objeto de convocatoria pública en la etapa de ejecución.</t>
  </si>
  <si>
    <t>150-28</t>
  </si>
  <si>
    <t>150-28 Efectuar el seguimiento socioambiental de los proyectos definidos en el plan de expansión que son objeto de convocatoria pública, e identificar problemáticas y opciones de solución que alimenten las etapas previas de planeación y estructuración.</t>
  </si>
  <si>
    <t>150-29</t>
  </si>
  <si>
    <t>150-29 Adelantar el relacionamiento y articulación interinstitucional en fase de planeación y ejecución de los proyectos que se desarrollan mediante procesos de libre concurrencia, así como identificar las restricciones que se presenten en el seguimiento de los proyectos de transmisión nacional y regional.</t>
  </si>
  <si>
    <t>150-30</t>
  </si>
  <si>
    <t>150-30 Apoyar el análisis y revisión de información socioambiental de los proyectos de transmisión nacional y regional en ejecución, así como los análisis de posibilidades y condicionantes en etapas de planeación, estructuración y ejecución.</t>
  </si>
  <si>
    <t>150-31</t>
  </si>
  <si>
    <t>150-31 Procesar información relacionada con la estructuración de las convocatorias públicas de las obras de transmisión nacional y regional y proyectos de nuevas tecnologías en cuanto a condiciones técnicas, físicas, regulatorias y normativas y realizar el seguimiento a los proyectos que le sean asignados.</t>
  </si>
  <si>
    <t>150-32</t>
  </si>
  <si>
    <t>150-32 Procesar y gestionar el sistema de información geográfico de la infraestructura de transmisión nacional y regional y los proyectos en ejecución y apoyar la gestión cartográfica de los análisis de posibilidades y condicionantes y actualización de la base de datos de sistema socioambiental de la UPME.</t>
  </si>
  <si>
    <t>150-33</t>
  </si>
  <si>
    <t>150-33 Apoyar en el seguimiento a la ejecución de los proyectos de transmisión nacional y regional ejecutados mediante convocatoria pública y ampliaciones, apoyar el seguimiento a las condiciones de los documentos de selección y procesar la información de seguimiento de los proyectos que le sean asignados.</t>
  </si>
  <si>
    <t>150-34</t>
  </si>
  <si>
    <t>150-34 Prestar servicios profesionales para apoyar el modelamiento y la simulación de escenarios requeridos, para la elaboración del Plan Indicativo de Expansión de la Generación, así como apoyar el seguimiento de proyectos y la elaboración de documentos en el marco de las actividades del grupo de generación de la Subdirección de Energía Eléctrica.</t>
  </si>
  <si>
    <t>150-35</t>
  </si>
  <si>
    <t>150-35 Prestación de servicios profesionales para el procesamiento de los datos derivados de los procesos internos en la subdirección de energía eléctrica, así como el mantenimiento y gestión de las herramientas para las estadísticas e indicadores de seguimiento.</t>
  </si>
  <si>
    <t>150-36</t>
  </si>
  <si>
    <t>150-36 Adquirir servicio de renovación del licenciamiento de los modelos SDDP y OPTGEN, el cual incluye soporte y mantenimiento para las licencias durante la vigencia del servicio, así como la adquisición del servicio de ejecución remota PSR Cloud.</t>
  </si>
  <si>
    <t>150-37</t>
  </si>
  <si>
    <t>150-37 Adquirir los servicios de soporte técnico, mantenimiento y actualización de una (1) licencia de PLEXOS junto al SOLVER, incluyendo actualización en el manejo y administración de la herramienta.</t>
  </si>
  <si>
    <t>150-38</t>
  </si>
  <si>
    <t>150-38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</si>
  <si>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150-39</t>
  </si>
  <si>
    <t xml:space="preserve">150-39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                                   </t>
  </si>
  <si>
    <t>150-40</t>
  </si>
  <si>
    <t>150-40 Gastos de personal de los empleos de la planta temporal</t>
  </si>
  <si>
    <t>150-41</t>
  </si>
  <si>
    <t>150-41 Alquilar espacios de oficina (coworking) en virtud del proyecto de modernización organizacional para la Unidad de Planeación Minero Energética.</t>
  </si>
  <si>
    <t>150-42</t>
  </si>
  <si>
    <t>150-42 Gastos de personal de los empleos de la planta temporal.</t>
  </si>
  <si>
    <t>150-43</t>
  </si>
  <si>
    <t>Hardware (Equipos de computo o partes físicas)</t>
  </si>
  <si>
    <t>150-43 Reposición de 5 UPS del centro de cómputo (una por cada rack).</t>
  </si>
  <si>
    <t>150-44</t>
  </si>
  <si>
    <t>150-44 Apoyar los análisis de las solicitudes de asignación de capacidad de transporte de proyectos de generación y usuarios finales según la Resolución CREG 075 de 2021 y apoyar el desarrollo, formulación de los criterios y aplicación de la metodología de evaluación.</t>
  </si>
  <si>
    <t>150-45</t>
  </si>
  <si>
    <t>150-45 Realizar el seguimiento a la ejecución de los proyectos de nivel de tensión IV que corresponde a la UPME y a los procedimientos asociados, y apoyar los análisis, evaluaciones y conceptos sobre las solicitudes de asignación de capacidad.</t>
  </si>
  <si>
    <t>150-46</t>
  </si>
  <si>
    <t>150-46 Apoyar el análisis de las solicitudes de asignación de capacidad de proyectos de generación y usuarios finales, procesar la información requerida por los modelos y participar del proceso de verificación de requisitos y seguimiento a los proyectos.</t>
  </si>
  <si>
    <t>150-47</t>
  </si>
  <si>
    <t>150-47 Proporcionar servicios profesionales para realizar el análisis y procesamiento de solicitudes de los agentes interesados en conectarse a la red nacional, regional y de distribución, incluyendo la evaluación de solicitudes de aprobación de Unidades Constructivas de nivel de tensión IV remitidas por los distintos transportadores; así como también brindar apoyo a los procedimientos asociado al grupo interno de trabajo de transmisión.</t>
  </si>
  <si>
    <t>150-48</t>
  </si>
  <si>
    <t>150-48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apoyar la evaluación de solicitudes de asignación de capacidad de transporte de proyectos de generación y usuarios finales según la resolución creg 075 de 2021.</t>
  </si>
  <si>
    <t>150-49</t>
  </si>
  <si>
    <t>150-49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conceptos sobre las solicitudes de asignación de capacidad.</t>
  </si>
  <si>
    <t>150-50</t>
  </si>
  <si>
    <t>150-50 Prestar los servicios profesionales para apoyar el seguimiento  a la ejecución de los proyectos de nivel de tensión iv que corresponde a la upme y las solicitudes de conexión según la resolución creg 075 de 2021 , así como los procedimientos asociados al grupo interno de trabajo de transmisión.</t>
  </si>
  <si>
    <t>150-51</t>
  </si>
  <si>
    <t>150-51 Prestar los servicios profesionales para apoyar el análisis y procesamiento de solicitudes de los agentes interesados en conectarse a la red nacional, regional y de distribución, conforme a las disposiciones de la Resolución CREG 075 y a los procedimientos asociados al grupo interno de trabajo de transmisión.</t>
  </si>
  <si>
    <t>150-52</t>
  </si>
  <si>
    <t>150-52 Apoyar en el seguimiento a la ejecución de los proyectos llevados a cabo mediante convocatoria pública y ampliaciones que le sean asignados, apoyar la estructuración y elaboración de los documentos de selección del inversionista de los proyectos definidos en el marco del plan de expansión, apoyar en el relacionamiento interinstitucional y apoyo en la gestión documental.</t>
  </si>
  <si>
    <t>150-53</t>
  </si>
  <si>
    <t>150-53 Prestar servicios para el apoyo en la elaboración de documentos y en el procesamiento de la información, de las convocatorias públicas y de ampliación de los proyectos de transmisión nacional y regional, y demás proyectos en ejecución asignados.</t>
  </si>
  <si>
    <t>150-54</t>
  </si>
  <si>
    <t>150-54 Prestar servicios de apoyo a la gestión para el proceso diagramación de documentos y datos, y el diseño de piezas para canales digitales de la UPME y necesidades generales de comunicación institucional.</t>
  </si>
  <si>
    <t>150-55</t>
  </si>
  <si>
    <t>150-55 Prestar servicios profesionales de acompañamiento jurídico en los asuntos de gestión contractual de la entidad, en especial, lo relacionado con la Subdirección de Energía Eléctrica.</t>
  </si>
  <si>
    <t>150-56</t>
  </si>
  <si>
    <t>150-56 Prestar servicios profesionales orientados al fortalecimiento de la dimensión de control interno a través de la ejecución del plan anual de auditorías con énfasis en la evaluación y seguimiento de recursos financieros de la UPME.</t>
  </si>
  <si>
    <t>150-57</t>
  </si>
  <si>
    <t>150-57 Prestar servicios profesionales orientados al fortalecimiento de la política de control interno mediante la ejecución del plan anual de auditorías con énfasis en la gestión administrativa de la UPME.</t>
  </si>
  <si>
    <t>150-58</t>
  </si>
  <si>
    <t>150-58 Apoyar la elaboración de documentos y el procesamiento de la información, de las convocatorias públicas y de ampliación de los proyectos de transmisión nacional y regional.</t>
  </si>
  <si>
    <t>150-59</t>
  </si>
  <si>
    <t>1 - Aumentar señales de expansión y cobertura del servicio de energía eléctrica</t>
  </si>
  <si>
    <t>150-59 Adquirir el licenciamiento de las herramientas colaborativas en nube para la UPME</t>
  </si>
  <si>
    <t>150-60</t>
  </si>
  <si>
    <t>150-60 Contratar el suministro de una solución tecnológica integral en la modalidad de software como servicio (SaaS), que permita la gestión unificada de los procesos de nómina, recursos humanos, administración de contratistas, y el control de bienes y servicios de la entidad.</t>
  </si>
  <si>
    <t>150-61</t>
  </si>
  <si>
    <t>150-61 Prestar los servicios profesionales en las acciones relacionadas con el fortalecimiento de la capacidad administrativa para la gestión de bienes y servicios, requeridos por la UPME</t>
  </si>
  <si>
    <t>150-62</t>
  </si>
  <si>
    <t>150-62 Prestar servicios profesionales para apoyar la participar en el análisis y procesamiento de solicitudes de los agentes interesados en conectarse a la red nacional, regional y de distribución y a los procedimientos asociados a la apobación de obras de expansión del Sistema Interconectado Nacional</t>
  </si>
  <si>
    <t>150-63</t>
  </si>
  <si>
    <t xml:space="preserve">150-63 Prestación de servicios profesionales para analizar, procesar y presentar resultados estableciendo estándares, políticas y proceos que determinen el uso, desarrollo y gestión de los datos que se generen en el marco de los análisis que realice la subdirección de energía eléctrica	</t>
  </si>
  <si>
    <t>150-64</t>
  </si>
  <si>
    <t>150-64  Prestación de servicios profesionales para apoyar la elaboración de documentos y el procesamiento de información relacionados con las convocatorias públicas y de ampliación de proyectos de transmisión a nivel nacional y regional</t>
  </si>
  <si>
    <t>150-65</t>
  </si>
  <si>
    <t>150-65 Prestar los servicios profesionales de asesoría jurídica en aspectos relacionados con la planeación del sector eléctrico, las actuaciones administrativas misionales y lo que de ello se derive, contribuyendo al desempeño institucional con enfoque territorial.</t>
  </si>
  <si>
    <t>150-66</t>
  </si>
  <si>
    <t>150-66 Prestar servicios profesionales especializados en la oficina asesora jurídica con el fin de realizar la verificación y cumplimiento de requisitos legales de las solicitudes de asignación de capacidad de transporte de los proyectos presentados ante la UPME y en la ejecución de acciones de carácter jurídico, en lo relacionado con la implementación de la Resolución CREG 075 de 2021, modificada por la resolución 101 049 de 2024 ,la resolución UPME 528 de 2021 y procedimientos aplicados en la expansión de sistemas eléctricos y/o de pérdida de la capacidad de transporte.</t>
  </si>
  <si>
    <t>150-67</t>
  </si>
  <si>
    <t>150-67 Adquirir 150 licencias de Vicarius, una solución avanzada de gestión de vulnerabilidades y parches diseñada para mejorar la seguridad y la gestión de riesgos en la infraestructura de TI de la entidad</t>
  </si>
  <si>
    <t>150-68</t>
  </si>
  <si>
    <t>150-68 Adquirir 150 licencias de Vicarius, una solución avanzada de gestión de vulnerabilidades y parches diseñada para mejorar la seguridad y la gestión de riesgos en la infraestructura de TI de la entidad</t>
  </si>
  <si>
    <t>150-69</t>
  </si>
  <si>
    <t>150-69 Prestar los servicios profesionales para apoyar a la oficina asesora jurídica OAJ, frente a la  gestión de los aspectos procedimentales, regulatorios y jurídicos en el seguimiento a los proyectos en ejecución y en el desarrollo de los procesos resultantes que lleve a cabo la Unidad de Planeación Minero Energética UPME,  en  aplicación de la Resolución CREG 075 de 2021 y sus modificaciones.</t>
  </si>
  <si>
    <t>150-70</t>
  </si>
  <si>
    <t>150-70 Prestar los servicios profesionales para apoyar en la evaluación y seguimiento de solicitudes de asignación de capacidad de transporte para conexión de proyectos a la red nacional, regional y de distribución, en el marco de los códigos de planeamiento y operación, resolución CREG 025 de 1995, así como de la resolución CREG 075 de 2021 y sus complementarias para proyectos clase 1, mediante la aplicación de los procedimientos y metodologías de evaluación y análisis eléctrico.</t>
  </si>
  <si>
    <t>150-71</t>
  </si>
  <si>
    <t>78102203;78102206</t>
  </si>
  <si>
    <t>150-71 Prestar los servicios de mensajería certificada a nivel urbano, nacional e internacional, mensajería electrónica y de mensajería motorizada especializada a nivel urbano en la ciudad de Bogotá D.C.</t>
  </si>
  <si>
    <t>150-72</t>
  </si>
  <si>
    <t>150-72 Prestar los servicios de mensajería certificada a nivel urbano, nacional e internacional, mensajería electrónica y de mensajería motorizada especializada a nivel urbano en la ciudad de Bogotá D.C.</t>
  </si>
  <si>
    <t>150-73</t>
  </si>
  <si>
    <t>150-73 Apoyar la elaboración de documentos y el procesamiento de la información, de las convocatorias públicas y de ampliación de los proyectos de transmisión nacional y regional.</t>
  </si>
  <si>
    <t>Karol Enrique Cifuentes</t>
  </si>
  <si>
    <t>Subdirector de Energía Eléctrica (E)</t>
  </si>
  <si>
    <t xml:space="preserve">enrique.cifuentes@upme.gov.co </t>
  </si>
  <si>
    <t>150-74</t>
  </si>
  <si>
    <t>150-74 Prestar el servicio de publicación en el diario oficial de los actos administrativos de carácter general emitidos por la UPME.</t>
  </si>
  <si>
    <t>150-75</t>
  </si>
  <si>
    <t>150-75 Prestar servicios profesionales para la gestión jurídica en la verificación y cumplimiento de asuntos legales de competencia de la UPME, y lo que de ello se derive, en especial, lo relacionado con el sector hidrocarburos y energía</t>
  </si>
  <si>
    <t>Carlos Alberto Rodriguez</t>
  </si>
  <si>
    <t xml:space="preserve">Subdirector de Energía Eléctrica </t>
  </si>
  <si>
    <t>carlos.rodriguez@upme.gov.co</t>
  </si>
  <si>
    <t>150-76</t>
  </si>
  <si>
    <t>150-76 Prestar servicios profesionales para la gestión jurídica en la verificación y cumplimiento de asuntos legales de competencia de la UPME, y lo que de ello se derive, en especial, lo relacionado con el sector hidrocarburos y energía</t>
  </si>
  <si>
    <t>150-77</t>
  </si>
  <si>
    <t>150-77 Adición del contrato No. CO1.PCCNTR.6932456 con objeto Adquirir el servicio de adición de usuarios a los módulos de la licencia del software DIGSILENT POWER FACTORY y la actualización con el mantenimiento de las licencias existentes, así como el soporte técnico general y específico en el manejo del software, por el periodo de un año.</t>
  </si>
  <si>
    <t>150-78</t>
  </si>
  <si>
    <t>150-78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</si>
  <si>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150-79</t>
  </si>
  <si>
    <t>150-79 Prestar servicios profesionales para apoyar al Grupo de Transmisión y Distribución de la Subdirección de Energía, dentro del marco regulatorio de la planeación del SIN, el seguimiento y control de la ejecución de la planeación estratégica, así como de las iniciativas de cooperación internacional mediante la atención y procesamiento de solicitudes de grupos y actores internos y externos</t>
  </si>
  <si>
    <t>150-80</t>
  </si>
  <si>
    <t>150-80 Adquisición de licenciamiento para escritorios virtuales.</t>
  </si>
  <si>
    <t>150-81</t>
  </si>
  <si>
    <t>150-81 Actualización y soporte del sistema de gestión documental de la Unidad, basado en ARGO/ORFEOGPL, para la Unidad de Planeación Minero Energética -UPME</t>
  </si>
  <si>
    <t>150-82</t>
  </si>
  <si>
    <t>150-82 Contratar el suministro de una solución tecnológica integral en la modalidad de software como servicio (SaaS), que permita la gestión unificada de los procesos de nómina, recursos humanos, administración de contratistas, y el control de bienes y servicios de la entidad.</t>
  </si>
  <si>
    <t>150-83</t>
  </si>
  <si>
    <t>150-83 Prestación de servicios profesionales para el procesamiento de los datos derivados de los procesos internos en la subdirección de energía eléctrica, así como el mantenimiento y gestión de las herramientas para las estadísticas e indicadores de seguimiento.</t>
  </si>
  <si>
    <t>150-84</t>
  </si>
  <si>
    <t>150-84 Contratar el servicio de plataforma cómo servicios PaaS de la herramienta Bizagi, así como la migración de los flujos de procesos de la UPME.</t>
  </si>
  <si>
    <t>Carolina Sandoval Mejia</t>
  </si>
  <si>
    <t>carolina.sandoval@upme.gov.co</t>
  </si>
  <si>
    <t>150-85</t>
  </si>
  <si>
    <t>150-85 Contratar el servicio de plataforma cómo servicios PaaS de la herramienta Bizagi, así como la migración de los flujos de procesos de la UPME.</t>
  </si>
  <si>
    <t>150-86</t>
  </si>
  <si>
    <t>150-86 Contratar el servicio de plataforma cómo servicios PaaS de la herramienta Bizagi, así como la migración de los flujos de procesos de la UPME.</t>
  </si>
  <si>
    <t>150-87</t>
  </si>
  <si>
    <t>150-87 Adquirir el servicio de nube para Backup y DRP</t>
  </si>
  <si>
    <t>Guillermo Holguin</t>
  </si>
  <si>
    <t>guillermo.holguin@upme.gov.co</t>
  </si>
  <si>
    <t>150-88</t>
  </si>
  <si>
    <t>150-88 Renovar, instalar, configurar y poner en funcionamiento una solución de seguridad firewall perimetral con características de NEXT GENERATION FIREWALL (NGFW).</t>
  </si>
  <si>
    <t>150-89</t>
  </si>
  <si>
    <t>150-89 Reposición de 5 UPS del centro de cómputo (una por cada rack).</t>
  </si>
  <si>
    <t>Subdirección de Minería</t>
  </si>
  <si>
    <t>Minería</t>
  </si>
  <si>
    <t>140-1</t>
  </si>
  <si>
    <t>2 - Ampliar el conocimiento de los encadenamientos productivos asociados a la actividad minera por parte de los actores del sector.</t>
  </si>
  <si>
    <t>4 - DOCUMENTOS DE PLANEACIÓN</t>
  </si>
  <si>
    <t>Diagnóstico</t>
  </si>
  <si>
    <t>C-2106-1900-12-40302A-2106003-02</t>
  </si>
  <si>
    <t>140-1 Prestar los servicios profesionales a la subdirección de minería que sirvan como soporte para fijar el precio base de liquidación de regalías de los diferentes minerales que se explotan en el país, análisis de datos que soporten la planeación sectorial minera, análisis de mercados de minerales para fortalecer la gestión investigativa en temas sectoriales, generando estrategias que dinamicen el desarrollo del sector y su incidencia en los territorios, así como de soporte administrativo para el manejo de la subdirección.</t>
  </si>
  <si>
    <t>Olga Tatiana Araque</t>
  </si>
  <si>
    <t>Subdirector de Minería</t>
  </si>
  <si>
    <t>olga.araque@upme.gov.co</t>
  </si>
  <si>
    <t>140-2</t>
  </si>
  <si>
    <t>140-2 Prestar los servicios profesionales de apoyo tématico económico para la investigación de estudios sectoriales relacionados con minerales estratégicos para la elaboración de análisis de mercado que permitan viabilizar los lineamientos de la planeación para el sector.</t>
  </si>
  <si>
    <t>140-3</t>
  </si>
  <si>
    <t>140-3 Prestar servicios profesionales para brindar apoyo a la subdirección de minería aportando análisis técnicos de la planeación y aspectos sociales asociados a la industria minera con el fin de contribuir con la planeación del sector y divulgación de información.</t>
  </si>
  <si>
    <t>140-4</t>
  </si>
  <si>
    <t>140-4 Prestar servicios profesionales para brindar apoyo a la subdirección de minería en los análisis cuantitativos necesarios para el modelamiento mediante herramientas de simulación y modelación con dinámica de sistemas implementado mejoramiento a los modelos de la subdirección.</t>
  </si>
  <si>
    <t>140-5</t>
  </si>
  <si>
    <t>140-5 Pago de viáticos y gastos de desplazamiento para el fortalecimiento de la planeación para el desarrollo minero responsable con los territorios en el marco de la transición energética a nivel nacional.</t>
  </si>
  <si>
    <t>140-6</t>
  </si>
  <si>
    <t>140-6 Pago de viáticos y gastos de desplazamiento para el fortalecimiento de la planeación para el desarrollo minero responsable con los territorios en el marco de la transición energética a nivel nacional.</t>
  </si>
  <si>
    <t>N.A</t>
  </si>
  <si>
    <t>140-7</t>
  </si>
  <si>
    <t>140-7 Prestar servicios profesionales para brindar apoyo a la subdirección de minería en el análisis y propuesta de politicas públicas para la planeación del sector minero en Colombia y en la elaboración de una hoja de ruta para el seguimiento del PNDM, sus indicadores y monitoreo en el marco de los lineamientos y estrategias propuestas por las entidades del sector.</t>
  </si>
  <si>
    <t>140-8</t>
  </si>
  <si>
    <t>Documento de planeación preliminar</t>
  </si>
  <si>
    <t>140-8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</si>
  <si>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140-9</t>
  </si>
  <si>
    <t>140-9 Prestar servicios profesionales de asesoría especializada jurídica y judicial en asuntos de competencia de la Unidad de Planeación Minero Energética y demás actuaciones jurídicas tendientes al desarrollo del proyecto de inversión "Fortalecimiento de la planeación para el desarrollo minero responsable con los territorios en el marco de la transición energética a nivel nacional”</t>
  </si>
  <si>
    <t>140-10</t>
  </si>
  <si>
    <t>140-10 Prestar servicios profesionales para brindar apoyo a la subdirección de minería en los análisis técnicos relacionados con los encadenamientos productivos asociados a los planes subsectoriales, seguimiento al PNDM y al componente de innovación en el sector minero en el marco de la transición energética.</t>
  </si>
  <si>
    <t>140-11</t>
  </si>
  <si>
    <t>140-11 Prestar servicios profesionales para brindar apoyo a la subdirección de minería en la actualización y alistamiento de herramientas de modelamiento matemático y estadístico para los estudios económicos requeridos en el marco de la planeación minera.</t>
  </si>
  <si>
    <t>140-12</t>
  </si>
  <si>
    <t>3 - Fortalecer la gestión integral de la información de la planeación minera.</t>
  </si>
  <si>
    <t>1 - SERVICIO DE DIVULGACIÓN DEL SECTOR MINERO ENERGÉTICO</t>
  </si>
  <si>
    <t>Desarrollar herramientas para el análisis, proyección y divulgación de la información minera</t>
  </si>
  <si>
    <t>C-2106-1900-12-40302A-2106019-02</t>
  </si>
  <si>
    <t>140-12 Contratar el suministro de una solución tecnológica integral en la modalidad de software como servicio (SaaS), que permita la gestión unificada de los procesos de nómina, recursos humanos, administración de contratistas, y el control de bienes y servicios de la entidad.</t>
  </si>
  <si>
    <t>140-13</t>
  </si>
  <si>
    <t>140-13 Prestar Servicios profesionales para la administración de bases de datos de la subdirección de minería, implementación de mejoras al SIMCO y desarrollo de modelos con sistemas de información geográfica para el procesamiento y divulgación de la información minera.</t>
  </si>
  <si>
    <t>140-14</t>
  </si>
  <si>
    <t>Apropiar Insumos para el análisis de Mercado Nacional e internacional de minerales y sus encadenamientos productivos</t>
  </si>
  <si>
    <t>140-14 Prestar los servicios de suscripción ONLINE a Fast Markets MB.</t>
  </si>
  <si>
    <t>140-15</t>
  </si>
  <si>
    <t>140-15 Realizar la renovación de la suscripción online de ARGUS MEDIA.</t>
  </si>
  <si>
    <t>140-16</t>
  </si>
  <si>
    <t>140-16 Renovación de la suscripción ONLINE de Baltic Exchange.</t>
  </si>
  <si>
    <t>140-17</t>
  </si>
  <si>
    <t>140-17 Aunar esfuerzos técnicos, administrativos y financieros para realizar el diagnóstico técnico y jurídico y la actualización de datos y visualización del sistema de información minero</t>
  </si>
  <si>
    <t>140-18</t>
  </si>
  <si>
    <t>Apropiar insumos para el análisis de Mercado Internacional de minerales y sus tendencias a largo plazo</t>
  </si>
  <si>
    <t>140-18 Aunar esfuerzos técnicos, administrativos y financieros para realizar el diagnóstico técnico y jurídico y la actualización de datos y visualización del sistema de información minero</t>
  </si>
  <si>
    <t>140-19</t>
  </si>
  <si>
    <t>140-19 Prestar servicios profesionales orientados al fortalecimiento de la dimensión de control interno a través de la ejecución del plan anual de auditorías con énfasis en la evaluación y seguimiento de recursos financieros de la UPME.</t>
  </si>
  <si>
    <t>140-20</t>
  </si>
  <si>
    <t>140-20 Prestar servicios profesionales orientados al fortalecimiento de la política de control interno mediante la ejecución del plan anual de auditorías con énfasis en la gestión administrativa de la UPME.</t>
  </si>
  <si>
    <t>140-21</t>
  </si>
  <si>
    <t>140-21 Adquirir el licenciamiento de las herramientas colaborativas en nube para la UPME.</t>
  </si>
  <si>
    <t>Linda Marcela Cardenas</t>
  </si>
  <si>
    <t>Asesor Dirección General</t>
  </si>
  <si>
    <t>linda.cardenas@upme.gov.co</t>
  </si>
  <si>
    <t>140-22</t>
  </si>
  <si>
    <t>140-22 Prestar los servicios profesionales a la subdirección de minería para la unificación de los documentos de planeación e investigación, corrección de estilo y aporte en la dimensión social.</t>
  </si>
  <si>
    <t>140-23</t>
  </si>
  <si>
    <t>2 - Ampliar el conocimiento de los encadenamientos productivos asociados a la actividad minera por parte de los actores del sector</t>
  </si>
  <si>
    <t>140-23 Prestar los servicios profesionales a la subdirección de minería para la unificación de los documentos de planeación e investigación, corrección de estilo y aporte en la dimensión social.</t>
  </si>
  <si>
    <t>140-24</t>
  </si>
  <si>
    <t>140-24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</si>
  <si>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140-25</t>
  </si>
  <si>
    <t>140-25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</si>
  <si>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140-26</t>
  </si>
  <si>
    <t>140-26 Prestar servicios profesionales para brindar apoyo a la subdirección de minería para el mejoramiento de los modelos del sector minero colombiano través de la herramienta de dinámica de sistemas.</t>
  </si>
  <si>
    <t>140-27</t>
  </si>
  <si>
    <t>140-27 Contratar el suministro de una solución tecnológica integral en la modalidad de software como servicio (SaaS), que permita la gestión unificada de los procesos de nómina, recursos humanos, administración de contratistas, y el control de bienes y servicios de la entidad.</t>
  </si>
  <si>
    <t>140-28</t>
  </si>
  <si>
    <t>140-28 Prestar el servicio de publicación en el diario oficial de los actos administrativos de carácter general emitidos por la UPME.</t>
  </si>
  <si>
    <t>Jaime Humberto Mesa</t>
  </si>
  <si>
    <t>jaime.mesa@upme.gov.co</t>
  </si>
  <si>
    <t>140-29</t>
  </si>
  <si>
    <t>140-29 Adquirir el licenciamiento de las herramientas colaborativas en nube para la UPME.</t>
  </si>
  <si>
    <t xml:space="preserve">Subdirector de </t>
  </si>
  <si>
    <t>140-30</t>
  </si>
  <si>
    <t>140-30 Prestar Servicios profesionales en las actividades relacionadas con el proceso de gestión de procesos y procedimietos para el proyecto de inversión "Fortalecimiento de la planeación para el desarrollo minero responsable con los territorios en el marco de la transición energética a nivel nacional" establecimiento de canales y herramientas internas para el reporte de avance de los servicios de información para el nuevo mapa de procesos de la entidad y levantamento de información relevante del área para el proceso de modernización de la entidad</t>
  </si>
  <si>
    <t>Luz Mireya Gomez</t>
  </si>
  <si>
    <t>Subdirector de Minería (E)</t>
  </si>
  <si>
    <t>140-31</t>
  </si>
  <si>
    <t>140-31 Prestar servicios profesionales para la divulgación y socialización de los procesos, planes y documentos de la Subdirección de Minería</t>
  </si>
  <si>
    <t>140-32</t>
  </si>
  <si>
    <t>140-32 Prestar servicios profesionales para la divulgación y socialización de los procesos, planes y documentos de la Subdirección de Minería</t>
  </si>
  <si>
    <t>140-33</t>
  </si>
  <si>
    <t>140-33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</si>
  <si>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140-34</t>
  </si>
  <si>
    <t>140-34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</si>
  <si>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140-35</t>
  </si>
  <si>
    <t>140-35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</si>
  <si>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140-36</t>
  </si>
  <si>
    <t>140-36 Prestar servicios profesionales para brindar apoyo en la Subdirección de Minería, en la visibilización de la industria minera  a través de los sistemas de información Minero Colombiano.</t>
  </si>
  <si>
    <t>140-37</t>
  </si>
  <si>
    <t>140-37 Pago de viáticos y gastos de desplazamiento para el fortalecimiento de la planeación para el desarrollo minero responsable con los territorios en el marco de la transición energética a nivel nacional.</t>
  </si>
  <si>
    <t>140-38</t>
  </si>
  <si>
    <t>140-38 Renovar, instalar, configurar y poner en funcionamiento una solución de seguridad firewall perimetral con características de NEXT GENERATION FIREWALL (NGFW).</t>
  </si>
  <si>
    <t>140-39</t>
  </si>
  <si>
    <t xml:space="preserve">140-39 Renovar, instalar, configurar y poner en funcionamiento una solución de seguridad firewall perimetral con características de NEXT GENERATION FIREWALL (NGFW).	</t>
  </si>
  <si>
    <t>140-40</t>
  </si>
  <si>
    <t>140-40 Aunar esfuerzos técnicos, administrativos y financieros para realizar el diagnóstico técnico y jurídico y la actualización de datos y visualización del sistema de información minero</t>
  </si>
  <si>
    <t>140-41</t>
  </si>
  <si>
    <t>140-41 Aunar esfuerzos técnicos, administrativos y financieros para realizar el diagnóstico técnico y jurídico y la actualización de datos y visualización del sistema de información minero</t>
  </si>
  <si>
    <t>Subdirección de Gestión de la Información</t>
  </si>
  <si>
    <t>G. Información</t>
  </si>
  <si>
    <t>131-1</t>
  </si>
  <si>
    <t>1 - Fortalecer la implementación de la política de gobierno de datos y gestión de información del sector minero energético.</t>
  </si>
  <si>
    <t>1 - DOCUMENTOS DE LINEAMIENTOS TÉCNICOS PARA EL GOBIERNO DE DATOS Y GESTIÓN DE LA INFORMACIÓN</t>
  </si>
  <si>
    <t>C-2106-1900-14-53105B-2106010-02</t>
  </si>
  <si>
    <t>131-1 Prestación de servicios profesionales para la definición y desarrollo de los lineamientos sectoriales e institucionales en materia estadística orientados a la consolidación de planes y estrategias para el fortalecimiento y certificación de la información estadística.</t>
  </si>
  <si>
    <t>Johanna Stella Castellanos</t>
  </si>
  <si>
    <t>Subdirectora de Gestión de la Información</t>
  </si>
  <si>
    <t>johanna.castellanos@upme.gov.co</t>
  </si>
  <si>
    <t>131-2</t>
  </si>
  <si>
    <t>131-2 Prestación servicios de apoyo a la gestión para la documentación y actualización de los lineamientos de gobierno de datos y la metodología de gestión de la información, con un énfasis en el rol de administrador de datos.</t>
  </si>
  <si>
    <t>131-3</t>
  </si>
  <si>
    <t>131-3 Prestación servicios de apoyo a la gestión para la documentación y actualización de los lineamientos de gobierno de datos y la metodología de gestión de la información, con un énfasis en el rol de ingeniero de datos, así como el apoyo en el posicionamiento de Intégrame.</t>
  </si>
  <si>
    <t>131-4</t>
  </si>
  <si>
    <t>Divulgación</t>
  </si>
  <si>
    <t>131-4 Prestación servicios de apoyo a la gestión para la documentación y actualización de los lineamientos de gobierno de datos y la metodología de gestión de la información, con un énfasis en el rol de arquitecto de datos, así como en la implementación de la infraestructura de datos y estrategia de datos abiertos en la UPME.</t>
  </si>
  <si>
    <t>131-5</t>
  </si>
  <si>
    <t>1 - SERVICIO DE INFORMACIÓN IMPLEMENTADO E INTEROPERADO</t>
  </si>
  <si>
    <t>Diseño técnico y funcional</t>
  </si>
  <si>
    <t>C-2106-1900-14-53105B-2106034-02</t>
  </si>
  <si>
    <t>131-5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</si>
  <si>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131-6</t>
  </si>
  <si>
    <t>Pruebas y aseguramiento de calidad</t>
  </si>
  <si>
    <t>131-6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</si>
  <si>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131-7</t>
  </si>
  <si>
    <t>131-7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</si>
  <si>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131-8</t>
  </si>
  <si>
    <t>131-8 Prestar de servicios profesionales de acompañamiento jurídico en los asuntos de gestión contractual de la entidad, en especial, lo relacionado con la Subdirección de Gestión de la Información.</t>
  </si>
  <si>
    <t>131-9</t>
  </si>
  <si>
    <t>131-9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</si>
  <si>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131-10</t>
  </si>
  <si>
    <t>131-10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</si>
  <si>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131-11</t>
  </si>
  <si>
    <t>131-11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</si>
  <si>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131-12</t>
  </si>
  <si>
    <t>2 - Mejorar la calidad de la información producida por el sector minero energético.</t>
  </si>
  <si>
    <t>1- DOCUMENTOS DE LINEAMIENTOS TÉCNICOS PARA LA PRODUCCIÓN DE INFORMACIÓN DEL SECTOR CON ESTÁNDARES DE CALIDAD</t>
  </si>
  <si>
    <t>131-12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</si>
  <si>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131-13</t>
  </si>
  <si>
    <t>131-13 Prestar servicios profesionales orientados al fortalecimiento de la dimensión de control interno a través de la ejecución del Plan Anual de Auditorias con énfasis en la evaluación y seguimiento de recursos financieros de la UPME.</t>
  </si>
  <si>
    <t>131-14</t>
  </si>
  <si>
    <t>131-14 Prestar servicios profesionales orientados al fortalecimiento de la política de control interno mediante la ejecución del plan anual de auditorías con énfasis en la gestión administrativa de la UPME.</t>
  </si>
  <si>
    <t>131-15</t>
  </si>
  <si>
    <t>131-15 Prestar servicios profesionales para la construcción de modelos matemáticos y de analítica de datos, la elaboración y divulgación de documentos de planeación, en el marco de la Transición Energética Justa, TEJ.</t>
  </si>
  <si>
    <t>131-16</t>
  </si>
  <si>
    <t>131-16 Prestación de servicios profesionales orientados al fortalecimiento de la política MIPG de Gestión de Información Estadística, asi como al desarrollo de actividades de analítica de datos económicos y macroeconomicos de interés para el sector mineroenergético.</t>
  </si>
  <si>
    <t>131-17</t>
  </si>
  <si>
    <t>131-17 Prestación de servicios de apoyo a la gestión orientados al despliegue de microservicios y arquitecturas distribuidas, así como a la contribución en la integración e interoperabilidad de la información requerida por la entidad.</t>
  </si>
  <si>
    <t>131-18</t>
  </si>
  <si>
    <t>131-18 Prestar los servicios profesionales en el proceso de gestión documental en la implementación del Plan Institucional de Archivos - PINAR, el Programa de Gestión Documental - PGD, el Sistema Integrado de Conservación - SIC, y en general las actividades sobre gestión documental que se definan en el Plan de Acción para la vigencia 2025 de la Unidad de Planeación Minero Energética.</t>
  </si>
  <si>
    <t>131-19</t>
  </si>
  <si>
    <t>131-19 Prestación de servicios profesionales para la actualización de los visores geográficos que integran el Geoportal Sectorial, así como la implementación de dashboards considerando especialmente las variables climáticas de mayor interés para el sector minero energético.</t>
  </si>
  <si>
    <t>131-20</t>
  </si>
  <si>
    <t>131-20  Prestación de servicios profesionales para contribuir en la estructuración de procesos contractuales requeridos por la Subdirección de Gestión de la Información, así como la formulación, seguimiento y reporte de los diferentes instrumentos de planeación.</t>
  </si>
  <si>
    <t>131-21</t>
  </si>
  <si>
    <t>131-21 Prestación de servicios profesionales para contribuir en la estructuración de procesos contractuales requeridos por la Subdirección de Gestión de la Información, así como la formulación, seguimiento y reporte de los diferentes instrumentos de planeación.</t>
  </si>
  <si>
    <t>131-22</t>
  </si>
  <si>
    <t>131-22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</si>
  <si>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131-23</t>
  </si>
  <si>
    <t xml:space="preserve">131-23 Actualizar y renovar el licenciamiento ESRI.						</t>
  </si>
  <si>
    <t>131-24</t>
  </si>
  <si>
    <t>131-24 Prestar servicios profesionales para la construcción de modelos matemáticos y de analítica de datos, la elaboración y divulgación de documentos de planeación, en el marco de la Transición Energética Justa, TEJ.</t>
  </si>
  <si>
    <t>131-25</t>
  </si>
  <si>
    <t>1 - SERVICIO DE INFORMACIÓN ACTUALIZADO PARA EL ANÁLISIS Y TOMA DE DECISIONES ESTRATÉGICAS DEL SECTOR</t>
  </si>
  <si>
    <t>C-2106-1900-14-53105B-2106033-02</t>
  </si>
  <si>
    <t>131-25 Prestación de servicios profesionales para la articulación con comunidades energéticas y apoyo en la regionalización del Plan Energético Nacional (PEN)</t>
  </si>
  <si>
    <t>131-26</t>
  </si>
  <si>
    <t>131-26 Prestación de servicios profesionales con autonomía técnica y administrativa, para el acompañamiento jurídico y asesoría especializada en la gestión contractual de la entidad, con énfasis particular en los asuntos relativos a la Subdirección de Gestión de la Información, con el fin de garantizar el cumplimiento normativo y la optimización de procesos.</t>
  </si>
  <si>
    <t>131-27</t>
  </si>
  <si>
    <t>131-27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</si>
  <si>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131-28</t>
  </si>
  <si>
    <t>131-28 Prestación de servicios profesionales para apoyar la modelación e implementación de bases de datos espaciales, el desarrollo y mantenimiento de visores geográficos, la verificación del cumplimiento de estándares de calidad de la información geoespacial y el fortalecimiento de acciones orientadas al gobierno de los datos geográficos en el marco de los procesos misionales de la entidad y su rol como CIO del sector</t>
  </si>
  <si>
    <t>131-29</t>
  </si>
  <si>
    <t>131-29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</si>
  <si>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131-30</t>
  </si>
  <si>
    <t>131-30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</si>
  <si>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131-31</t>
  </si>
  <si>
    <t>131-31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</si>
  <si>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131-32</t>
  </si>
  <si>
    <t>131-32  Prestación de servicios profesionales orientados a definir, desarrollar e implementar productos de interés sectorial a partir de la utilización de analítica de datos e inteligencia artificial.</t>
  </si>
  <si>
    <t>131-33</t>
  </si>
  <si>
    <t>131-33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</si>
  <si>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131-34</t>
  </si>
  <si>
    <t>3 - Implementar una adecuada estrategia de comunicación y divulgación de la información del sector minero energético.</t>
  </si>
  <si>
    <t>1 - SERVICIO DE INFORMACIÓN IMPLEMENTADO PARA LA ACCESIBILIDAD SECTORIAL</t>
  </si>
  <si>
    <t>Desarrollo</t>
  </si>
  <si>
    <t xml:space="preserve">131-34 Prestación de servicios profesionales para el diseño gráfico de los portales y las plataformas interactivas web que sean requeridas por la UPME.                                        </t>
  </si>
  <si>
    <t xml:space="preserve">Contratación directa - Contratos interadministrativos </t>
  </si>
  <si>
    <t>131-35</t>
  </si>
  <si>
    <t>131-35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</si>
  <si>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Propios - 21 - Otros recursos de tesorería</t>
  </si>
  <si>
    <t>131-36</t>
  </si>
  <si>
    <t xml:space="preserve">131-36 Contratar el suministro de una solución tecnológica integral en la modalidad de software como servicio (SaaS), que permita la gestión unificada de los procesos de nómina, recursos humanos, administración de contratistas, y el control de bienes y servicios de la entidad                                    </t>
  </si>
  <si>
    <t>131-37</t>
  </si>
  <si>
    <t>131-37 Prestar servicios profesionales para la construcción de modelos matemáticos y de analítica de datos, la elaboración y divulgación de documentos de planeación, en el marco de la Transición Energética Justa, TEJ.</t>
  </si>
  <si>
    <t>131-38</t>
  </si>
  <si>
    <t>131-38 Prestación de servicios profesionales para el diseño gráfico de los portales y las plataformas interactivas web que sean requeridas por la UPME.</t>
  </si>
  <si>
    <t>131-39</t>
  </si>
  <si>
    <t>131-39 Prestación de servicios profesionales para el diseño y desarrollo de la estrategia de divulgación de productos de analítica, del portal SIMEC, así como la documentación, el diseño y el soporte técnico de los portales interactivos en desarrollo por la Subdirección de Gestión de la Información.</t>
  </si>
  <si>
    <t>131-40</t>
  </si>
  <si>
    <t>131-40 Prestación de servicios profesionales para el diseño, estructuración, desarrollo e implementación de las mejoras y requerimientos que sean necesarios para los portales interactivos y las aplicaciones web bajo la responsabilidad de la UPME.</t>
  </si>
  <si>
    <t>131-41</t>
  </si>
  <si>
    <t>131-41 Prestación de servicios de apoyo a la gestión para la difusión de información institucional a través de los portales interactivos administrados por la entidad, con especial énfasis del portal web de la entidad.</t>
  </si>
  <si>
    <t>131-42</t>
  </si>
  <si>
    <t xml:space="preserve">131-42 Prestación de servicios profesionales para la documentación integral y el apoyo en la implementación y actualización de la política de gobierno de datos y la metodología de gestión de la información de la UPME y del sector mineroenergético.        </t>
  </si>
  <si>
    <t>131-43</t>
  </si>
  <si>
    <t>2 - SERVICIO DE DIVULGACIÓN DEL SECTOR MINERO ENERGÉTICO</t>
  </si>
  <si>
    <t>Realizar la recolección y procesamiento de la información</t>
  </si>
  <si>
    <t>C-2106-1900-14-53105B-2106019-02</t>
  </si>
  <si>
    <t>131-43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</si>
  <si>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131-44</t>
  </si>
  <si>
    <t>Operador Logístico</t>
  </si>
  <si>
    <t>131-44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</si>
  <si>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Contratación directa- Contratos Interadministrativos</t>
  </si>
  <si>
    <t>131-45</t>
  </si>
  <si>
    <t>131-45 Prestación de servicios profesionales como community manager y estratega digital con énfasis en la construcción campañas y posicionamiento de marca.</t>
  </si>
  <si>
    <t>131-46</t>
  </si>
  <si>
    <t>131-46 Prestación de servicios profesionales de estructuración gráfica de documentos, diseño digital, presentaciones de diversa índole que sean requeridos por el área de comunicaciones.</t>
  </si>
  <si>
    <t>131-47</t>
  </si>
  <si>
    <t>Desarrollar el proceso de divulgación</t>
  </si>
  <si>
    <t>131-47 Viáticos y gastos de desplazamiento en el marco de la implementación de una adecuada estrategia de comunicación y divulgación de la información del sector minero energético.</t>
  </si>
  <si>
    <t>131-48</t>
  </si>
  <si>
    <t>131-48 Prestación de servicios profesionales de diagramación de documentos, diseño y diagramación de datos, diseño de piezas para canales digitales de la UPME y necesidades generales de diseño en el área de comunicaciones.</t>
  </si>
  <si>
    <t>131-49</t>
  </si>
  <si>
    <t>131-49 Prestación de servicios de apoyo a la gestión para la UPME en la creación de productos audiovisuales para los diferentes canales de la entidad y necesidades del Plan Estratégico de Comunicaciones.</t>
  </si>
  <si>
    <t>131-50</t>
  </si>
  <si>
    <t>131-50 Prestación de servicios profesionales orientados a la realización de labores de analítica de datos para las principales variables del sector minero energético</t>
  </si>
  <si>
    <t>131-51</t>
  </si>
  <si>
    <t>131-51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</si>
  <si>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131-52</t>
  </si>
  <si>
    <t>131-52 Prestación de servicios profesionales para realizar el acompañamiento técnico en la articulación de las arquitecturas de datos y negocio en el marco de la reestructuración del Sistema Minero Colombiano (SIMCO) considerando la consistencia y armonización entre los requerimientos misionales y de gestión de la información.</t>
  </si>
  <si>
    <t>131-53</t>
  </si>
  <si>
    <t>131-53  Prestar de servicios profesionales de acompañamiento jurídico en los asuntos de gestión contractual de la entidad, en especial, lo relacionado con la Subdirección de Gestión de la Información.</t>
  </si>
  <si>
    <t>131-54</t>
  </si>
  <si>
    <t xml:space="preserve">131-54 Adquirir el licenciamiento de las herramientas colaborativas en nube para la UPME.	</t>
  </si>
  <si>
    <t>131-55</t>
  </si>
  <si>
    <t xml:space="preserve">131-55  Prestación de servicios de apoyo a la gestión orientados al despliegue de microservicios y arquitecturas distribuidas, así como a la contribución en la integración e interoperabilidad de la información requerida por la entidad.        </t>
  </si>
  <si>
    <t>131-56</t>
  </si>
  <si>
    <t>131-56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</si>
  <si>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131-57</t>
  </si>
  <si>
    <t>131-57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</si>
  <si>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131-58</t>
  </si>
  <si>
    <t>131-58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</si>
  <si>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131-59</t>
  </si>
  <si>
    <t>131-59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</si>
  <si>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131-60</t>
  </si>
  <si>
    <t>131-60  Prestación de servicios profesionales orientados a la realización de labores de analítica de datos para las principales variables del sector minero energético</t>
  </si>
  <si>
    <t>131-61</t>
  </si>
  <si>
    <t>131-61 Prestación de servicios profesionales orientados a la realización de labores de analítica de datos para las principales variables del sector minero energético</t>
  </si>
  <si>
    <t>131-62</t>
  </si>
  <si>
    <t>131-62 Prestación de servicios profesionales orientados a definir, estructurar e implementar modelos de analítica de datos e inteligencia artificial identificando patrones, tendencias y correlaciones significativas.</t>
  </si>
  <si>
    <t>131-63</t>
  </si>
  <si>
    <t>131-63 Aunar esfuerzos técnicos, administrativos y financieros para realizar el diagnóstico técnico y jurídico y la actualización de datos y visualización del sistema de información minero</t>
  </si>
  <si>
    <t>131-64</t>
  </si>
  <si>
    <t>131-64 Adquirir el licenciamiento de un conjunto de herramientas digitales destinadas al diseño de interfaces gráficas, así como al desarrollo y la optimización en la gestión de contenidos web de la Unidad de Planeación Minero Energética (UPME).</t>
  </si>
  <si>
    <t>Subdirector de Gestión de la Información</t>
  </si>
  <si>
    <t>131-65</t>
  </si>
  <si>
    <t>131-65 Actualizar y renovar el licenciamiento ESRI.</t>
  </si>
  <si>
    <t>Seleccion abreviada - acuerdo marco</t>
  </si>
  <si>
    <t>131-66</t>
  </si>
  <si>
    <t>131-66 Prestación de servicios profesionales jurídicos para la gestión de las fases contractuales de la entidad, con especial énfasis en los asuntos relativos a la Subdirección de Gestión de la Información, con el fin de garantizar el cumplimiento normativo y los lineamientos institucionales</t>
  </si>
  <si>
    <t>131-67</t>
  </si>
  <si>
    <t>131-67 Aunar esfuerzos técnicos, administrativos y financieros para realizar el diagnóstico técnico y jurídico y la actualización de datos y visualización del sistema de información minero</t>
  </si>
  <si>
    <t>131-68</t>
  </si>
  <si>
    <t>131-68 Aunar esfuerzos técnicos, administrativos y financieros para realizar el diagnóstico técnico y jurídico y la actualización de datos y visualización del sistema de información minero</t>
  </si>
  <si>
    <t>131-69</t>
  </si>
  <si>
    <t>131-69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</si>
  <si>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131-70</t>
  </si>
  <si>
    <t xml:space="preserve">131-70 Aunar esfuerzos técnicos, administrativos y financieros para realizar el diagnóstico técnico y jurídico y la actualización de datos y visualización del sistema de información minero						</t>
  </si>
  <si>
    <t>131-71</t>
  </si>
  <si>
    <t>131-71  Adquirir el licenciamiento de un conjunto de herramientas digitales destinadas al diseño de interfaces gráficas, así como al desarrollo y la optimización en la gestión de contenidos web de la Unidad de Planeación Minero Energética (UPME).</t>
  </si>
  <si>
    <t>131-72</t>
  </si>
  <si>
    <t>131-72 Actualizar y renovar el licenciamiento ESRI.</t>
  </si>
  <si>
    <t>131-73</t>
  </si>
  <si>
    <t>131-73Adquirir el servicio de nube para Backup y DRP</t>
  </si>
  <si>
    <t>131-74</t>
  </si>
  <si>
    <t xml:space="preserve">131-74 Adquirir el servicio de nube para Backup y DRP     </t>
  </si>
  <si>
    <t>131-75</t>
  </si>
  <si>
    <t>131-75 Adquirir el servicio de nube para Backup y DRP</t>
  </si>
  <si>
    <t>131-76</t>
  </si>
  <si>
    <t>131-76 Renovar y prestar mantenimiento de Licencias MATLAB</t>
  </si>
  <si>
    <t>131-77</t>
  </si>
  <si>
    <t>131-77  Prestación de servicios de apoyo a la gestión para el desarrollo e implementación de geoprocesos institucionales y fortalecimiento del Geoportal Sectorial</t>
  </si>
  <si>
    <t>131-78</t>
  </si>
  <si>
    <t>131-78 Renovar y prestar mantenimiento de Licencias MATLAB</t>
  </si>
  <si>
    <t>131-79</t>
  </si>
  <si>
    <t>131-79 Adquirir el servicio de nube para Backup y DRP</t>
  </si>
  <si>
    <t>131-80</t>
  </si>
  <si>
    <t>131-80 Adquirir el licenciamiento de un conjunto de herramientas digitales destinadas al diseño de interfaces gráficas, así como al desarrollo y la optimización en la gestión de contenidos web de la Unidad de Planeación Minero Energética (UPME).</t>
  </si>
  <si>
    <t>131-81</t>
  </si>
  <si>
    <t>viáticos y gastos de viaje</t>
  </si>
  <si>
    <t>131-81 Viáticos y gastos de desplazamiento en el marco de la implementación de una adecuada estrategia de comunicación y divulgación de la información del sector minero energético.</t>
  </si>
  <si>
    <t>Subdirección de Hidrocarburos</t>
  </si>
  <si>
    <t>Hidrocarburos</t>
  </si>
  <si>
    <t>170-1</t>
  </si>
  <si>
    <t>1 - Fortalecer la planificación de la oferta de hidrocarburos.</t>
  </si>
  <si>
    <t>1 - DOCUMENTOS DE PLANEACIÓN ESTRATÉGICA DEL SECTOR DE HIDROCARBUROS</t>
  </si>
  <si>
    <t>C-2103-1900-2-40301B-2103026-02</t>
  </si>
  <si>
    <t>170-1 Realizar la renovación de la suscripción online de S&amp;P Global Commodity Insights.</t>
  </si>
  <si>
    <t>Mauricio Andres Palma Orozco</t>
  </si>
  <si>
    <t>Subdirector de hidrocarburos</t>
  </si>
  <si>
    <t>mauricio.palma@upme.gov.co</t>
  </si>
  <si>
    <t>170-2</t>
  </si>
  <si>
    <t>170-2 Realizar la renovación de la suscripción online de S&amp;P Global Commodity Insights.</t>
  </si>
  <si>
    <t>170-3</t>
  </si>
  <si>
    <t>170-3 Realizar la adquisición de licencia PipelineStudio™ Software</t>
  </si>
  <si>
    <t>170-4</t>
  </si>
  <si>
    <t>170-4 Prestar los servicios profesionales para realizar el seguimiento y control de las actividades de planeación estratégica, procesos contractuales, ejecución presupuestal y ejecución del proyecto de inversión para el cumplimiento de las metas y objetivos de la subdirección de hidrocarburos; así como realizar acompañamiento en las diferentes actividades del sistema de gestión.</t>
  </si>
  <si>
    <t>170-5</t>
  </si>
  <si>
    <t>170-5 Prestar servicios profesionales en el análisis ambiental del enfoque territorial de los planes de abastecimiento y confiabilidad y de los proyectos de infraestructura que adelanta la subdirección de hidrocarburos.</t>
  </si>
  <si>
    <t>170-6</t>
  </si>
  <si>
    <t>170-6 Prestar servicios profesionales para la estructuración, elaboración y desarrollo del Plan Indicativo de Bioenergía para la Región Pacifico a cargo de la Subdirección de Hidrocarburos.</t>
  </si>
  <si>
    <t>170-7</t>
  </si>
  <si>
    <t>170-7 Prestar servicios profesionales para efectuar el diagnóstico de estrategias de abastecimiento y confiabilidad para el sector de GLP desde la perspectiva internacional y su integración al entorno nacional.</t>
  </si>
  <si>
    <t>170-8</t>
  </si>
  <si>
    <t>170-8 Prestar los servicios profesionales para realizar el mantenimiento de la documentación, atención de auditorías, seguimiento y control de las herramientas de gestión y acompañamiento de la gestión de riesgos de la subdirección de hidrocarburos; así como realizar acompañamiento en las diferentes actividades de la planeación estratégica y de los convenios supervisados por la subdirección.</t>
  </si>
  <si>
    <t>170-9</t>
  </si>
  <si>
    <t>170-9 Prestar servicios profesionales de apoyo jurídico, elaboración de actos administrativos y acompañamiento jurídico en los distintos procesos de convocatorias que adelanta la subdirección de hidrocarburos.</t>
  </si>
  <si>
    <t>170-10</t>
  </si>
  <si>
    <t>170-10 Prestar servicios profesionales de asesoría especializada jurídica en temas asociados a las convocatorias publicas de la subdirección de hidrocarburos.</t>
  </si>
  <si>
    <t>170-11</t>
  </si>
  <si>
    <t>170-11 Prestar servicios profesionales orientados al fortalecimiento de la dimensión de control interno a través de la ejecución del plan anual de auditorías con énfasis en la evaluación y seguimiento de recursos financieros de la UPME.</t>
  </si>
  <si>
    <t>170-12</t>
  </si>
  <si>
    <t>170-12 Prestar servicios profesionales orientados al fortalecimiento de la política de control interno mediante la ejecución del plan anual de auditorías con énfasis en la gestión administrativa de la UPME.</t>
  </si>
  <si>
    <t>170-13</t>
  </si>
  <si>
    <t>170-13 Prestar los servicios profesionales para la estructuración, seguimiento y control de convocatorias del subsector de hidrocarburos a cargo de la Subdirección de Hidrocarburos.</t>
  </si>
  <si>
    <t>170-14</t>
  </si>
  <si>
    <t>170-14 Pago de viáticos y gastos de desplazamiento para el mejoramiento de la planeación del abastecimiento y confiabilidad del subsector de hidrocarburos a nivel nacional.</t>
  </si>
  <si>
    <t>170-15</t>
  </si>
  <si>
    <t>170-15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</si>
  <si>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170-16</t>
  </si>
  <si>
    <t>170-16 Prestar servicios profesionales para efectuar actividades sobre prospectiva de materias primas y bioenergéticos en el marco del Plan Indicativo de Bioenergía Pacífico con el enfoque territorial.</t>
  </si>
  <si>
    <t>170-17</t>
  </si>
  <si>
    <t>170-17 Prestar servicios profesionales en asuntos jurídicos y judiciales de la Unidad de Planeación Minero Energética.</t>
  </si>
  <si>
    <t>170-18</t>
  </si>
  <si>
    <t>170-18 Prestar servicios profesionales para la gestión jurídica en la verificación de requisitos legales de competencia de la Unidad de Planeación Minero Energética, su debido cumplimiento y lo que de ello se derive, en especial, lo relacionado con el sector de hidrocarburos.</t>
  </si>
  <si>
    <t>170-19</t>
  </si>
  <si>
    <t>2 - Reducir limitaciones que afecten la expansión de infraestructura de suministro de hidrocarburos en el tiempo.</t>
  </si>
  <si>
    <t>1 - DOCUMENTOS DE LINEAMIENTOS TÉCNICOS - PARA EL DESARROLLO DEL SECTOR DE HIDROCARBUROS</t>
  </si>
  <si>
    <t>C-2103-1900-2-40301B-2103025-02</t>
  </si>
  <si>
    <t>170-19 Prestar los servicios profesionales para realizar los análisis económico y de costos de infraestructura de los planes de abastecimiento y confiabilidad requeridos por la Subdirección de Hidrocarburos.</t>
  </si>
  <si>
    <t>170-20</t>
  </si>
  <si>
    <t>170-20 Prestar servicios profesionales a la coordinación técnica para la formulación de lineamientos económicos y/o financieros que contribuyan al desarrollo de los documentos de planeación del subsector de hidrocarburos.</t>
  </si>
  <si>
    <t>170-21</t>
  </si>
  <si>
    <t>170-21 Prestar servicios profesionales para apoyar jurídicamente a la Subdirección de Hidrocarburos en la coordinación, ejecución y seguimiento de la política pública correspondiente al sector de los Hidrocarburos.</t>
  </si>
  <si>
    <t>170-22</t>
  </si>
  <si>
    <t>170-22 Prestar los servicios profesionales para el desarrollo, implementación y validación de gemelos digitales de los planes de abastecimiento y confiabilidad de la Subdirección de Hidrocarburos.</t>
  </si>
  <si>
    <t>170-23</t>
  </si>
  <si>
    <t>170-23 Prestar servicios profesionales para la elaboración de metodologías para la proyección de precios de los energéticos en el contexto de la política de transición energética requeridos por la Subdirección de Hidrocarburos.</t>
  </si>
  <si>
    <t>170-24</t>
  </si>
  <si>
    <t>170-24 Prestar servicios profesionales para el diseño, desarrollo e implementación de modelos avanzados de simulación, para la integración e interoperabilidad, de los planes de abastecimiento y confiabilidad de la Subdirección de Hidrocarburos.</t>
  </si>
  <si>
    <t>170-25</t>
  </si>
  <si>
    <t>170-25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</si>
  <si>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170-26</t>
  </si>
  <si>
    <t>170-26 Prestar servicios profesionales para efectuar actividades sobre prospectiva de materias primas y bioenergéticos en el marco del Plan Indicativo de Bioenergía Pacífico con el enfoque territorial.</t>
  </si>
  <si>
    <t>170-27</t>
  </si>
  <si>
    <t>170-27 Prestar servicios profesionales para apoyar la elaboración de la estrategia de transición hacia el uso de energéticos más limpios en el sector domiciliario en el territorio, en el Marco del Plan Nacional de Sustitución de Leña, asi como realizar análisis de datos e información sectorial requerida como insumo para documentos técnicos de la subdirección.</t>
  </si>
  <si>
    <t xml:space="preserve">Cesar Augusto Pineda </t>
  </si>
  <si>
    <t>Subdirector de hidrocarburos (E)</t>
  </si>
  <si>
    <t>cesar.pineda@upme.gov.co</t>
  </si>
  <si>
    <t>170-28</t>
  </si>
  <si>
    <t>170-28 Contratar el suministro de una solución tecnológica integral en la modalidad de software como servicio (SaaS), que permita la gestión unificada de los procesos de nómina, recursos humanos, administración de contratistas, y el control de bienes y servicios de la entidad.</t>
  </si>
  <si>
    <t>170-29</t>
  </si>
  <si>
    <t xml:space="preserve">170-29 Prestar servicios profesionales para apoyar la elaboración y desarrollo del Plan Indicativo de Combustibles líquidos y temas relacionados con estos energéticos a cargo de la Subdireccion de Hidrocarburos </t>
  </si>
  <si>
    <t xml:space="preserve"> No</t>
  </si>
  <si>
    <t>170-30</t>
  </si>
  <si>
    <t>170-30 Prestar servicios profesionales para la gestión jurídica en la verificación y cumplimiento de asuntos legales de competencia de la UPME, y lo que de ello se derive, en especial, lo relacionado con el sector hidrocarburos y energía.</t>
  </si>
  <si>
    <t>Contratación directa-unico oferente</t>
  </si>
  <si>
    <t>170-31</t>
  </si>
  <si>
    <t>43233501</t>
  </si>
  <si>
    <t xml:space="preserve">170-31 Adquirir el licenciamiento de las herramientas colaborativas en nube para la UPME					</t>
  </si>
  <si>
    <t>170-32</t>
  </si>
  <si>
    <t>170-32 Prestar servicios profesionales para apoyar la elaboración y desarrollo de los Planes de Abastecimiento de hidrocarburos y temas relacionados con estos energéticos a cargo de la Subdirección de Hidrocarburos</t>
  </si>
  <si>
    <t>Ingrid Fernanda Vasquez</t>
  </si>
  <si>
    <t>ingrid.vasquez@upme.gov.co</t>
  </si>
  <si>
    <t>170-33</t>
  </si>
  <si>
    <t>170-33 Prestar servicios profesionales para apoyar el desarrollo y estructuracion de lineamientos técnicos relacionados con procesos de selección y/o evaluación proyectos de infraestructura que contribuyan al cumplimiento de los objetivos del sector de hidrocarburos</t>
  </si>
  <si>
    <t>170-34</t>
  </si>
  <si>
    <t>170-34 Prestar servicios profesionales para brindar apoyo jurídico a la Subdirección de Hidrocarburos en la ejecución y seguimiento de la política pública correspondiente al sector de hidrocarburos.</t>
  </si>
  <si>
    <t>170-35</t>
  </si>
  <si>
    <t>170-35 Prestar servicios profesionales para asistir logísticamente y acompañar la consolidación de la información requerida para la elaboración de informes, reportes y documentos técnicos requeridos por la subdirección de hidrocarburos.</t>
  </si>
  <si>
    <t>170-36</t>
  </si>
  <si>
    <t>170-36 Prestar servicios profesionales para apoyar el seguimiento y control de los procesos  de selección y/o evaluación de proyectos de infraestructura, así como, la elaboración de documentos técnicos de la subdirección de hidrocarburos</t>
  </si>
  <si>
    <t>170-37</t>
  </si>
  <si>
    <t>170-37 Prestar servicios profesionales para apoyar la elaboración y desarrollo del Plan Indicativo de Combustibles líquidos y temas relacionados con estos energéticos a cargo de la Subdireccion de Hidrocarburos</t>
  </si>
  <si>
    <t>170-38</t>
  </si>
  <si>
    <t>170-38 Prestar servicios profesionales de apoyo jurídico, elaboración de actos administrativos y acompañamiento jurídico en los distintos procesos y actividades técnicas que adelanta la subdirección de hidrocarburos</t>
  </si>
  <si>
    <t>170-39</t>
  </si>
  <si>
    <t>170-39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</si>
  <si>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170-40</t>
  </si>
  <si>
    <t>170-40 Renovar y prestar mantenimiento de Licencias MATLAB</t>
  </si>
  <si>
    <t>170-41</t>
  </si>
  <si>
    <t>170-41 Prestar servicios profesionales para apoyar la estrategia de articulación de comunidades energéticas, en el Marco del Plan Nacional de Sustitución de Leña, así como realizar análisis de datos e información sectorial requerida como insumo para documentos técnicos de la subdirección.</t>
  </si>
  <si>
    <t>170-42</t>
  </si>
  <si>
    <t>170-42 Adquirir el servicio de nube para Backup y DRP</t>
  </si>
  <si>
    <t>170-43</t>
  </si>
  <si>
    <t>170-43 Adquirir el licenciamiento de la plataforma Gsuite (Workspace) para el uso de correo electrónico, drive y demás herramientas colaborativas.</t>
  </si>
  <si>
    <t>170-44</t>
  </si>
  <si>
    <t xml:space="preserve">170-44 Adquirir el licenciamiento de la plataforma Gsuite (Workspace) para el uso de correo electrónico, drive y demás herramientas colaborativas.                                </t>
  </si>
  <si>
    <t>170-45</t>
  </si>
  <si>
    <t>170-45 Adquirir el servicio de nube para Backup y DRP</t>
  </si>
  <si>
    <t>170-46</t>
  </si>
  <si>
    <t>170-46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</si>
  <si>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170-47</t>
  </si>
  <si>
    <t>170-47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</si>
  <si>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170-48</t>
  </si>
  <si>
    <t>170-48 Renovar, instalar, configurar y poner en funcionamiento una solución de seguridad firewall perimetral con características de NEXT GENERATION FIREWALL (NGFW).</t>
  </si>
  <si>
    <t>170-49</t>
  </si>
  <si>
    <t>170-49 Renovar, instalar, configurar y poner en funcionamiento una solución de seguridad firewall perimetral con características de NEXT GENERATION FIREWALL (NGFW).</t>
  </si>
  <si>
    <t>170-50</t>
  </si>
  <si>
    <t xml:space="preserve">170-50 Aunar esfuerzos técnicos, administrativos y financieros para realizar el diagnóstico técnico y jurídico y la actualización de datos y visualización del sistema de información minero					</t>
  </si>
  <si>
    <t>Subdirección de Demanda</t>
  </si>
  <si>
    <t>Demanda</t>
  </si>
  <si>
    <t>160-1</t>
  </si>
  <si>
    <t>1 - Mejorar la representatividad en la información de la participación de los sectores económicos en el consumo de energía.</t>
  </si>
  <si>
    <t>1 - DOCUMENTOS DE PLANEACIÓN</t>
  </si>
  <si>
    <t>C-2106-1900-13-40302B-2106003-02</t>
  </si>
  <si>
    <t>160-1 Prestar servicios profesionales para apoyar la construcción del Balance Energético Colombiano, BECO y la evaluación de emisiones de Gases de Efecto Invernadero, GEI.</t>
  </si>
  <si>
    <t>Jessica Arias Gaviria</t>
  </si>
  <si>
    <t>Subdirectora de Demanda</t>
  </si>
  <si>
    <t>jessica.arias@upme.gov.co</t>
  </si>
  <si>
    <t>160-2</t>
  </si>
  <si>
    <t>160-2 Prestar servicios profesionales para apoyar la elaboración de estudios y modelamiento de la caracterización del consumo de energía y dar recomendaciones sobre los energéticos más adecuados, en el marco del Plan Energético Nacional y la política de Transición Energética Justa, TEJ.</t>
  </si>
  <si>
    <t>160-3</t>
  </si>
  <si>
    <t>160-3 Prestar servicios profesionales para apoyar los análisis, consolidación, revisión y ajuste de los documentos de planeamiento energético priorizados de la Subdirección de demanda en el marco de la Transición Energética Justa, TEJ.</t>
  </si>
  <si>
    <t>160-4</t>
  </si>
  <si>
    <t>160-4 Prestar servicios profesionales para el seguimiento en los procesos de diseño, evaluación y análisis de proyectos de eficiencia energética para la climatización y refrigeración en Colombia en el marco de la Transición Energética Justa, TEJ.</t>
  </si>
  <si>
    <t>160-5</t>
  </si>
  <si>
    <t>160-5 Prestar servicios profesionales para apoyar la recopilación y análisis de información para línea base y definición de estrategias de eficiencia energética en materia de movilidad; asi como, apoyar la construcción de modelos computacionales enfocados en la predicción del comportamiento del sector transporte como insumos para el PEN 202-2054, en el marco de la Transición Energética Justa, TEJ.</t>
  </si>
  <si>
    <t>160-6</t>
  </si>
  <si>
    <t>160-6 Prestar servicios profesionales para el apoyo en la identificación, análisis de aspectos tecnológicos, económicos, sociales, regulatorios y ambientales para la conceptualización de los documentos estratégicos que conforman el Plan Energético Nacional.</t>
  </si>
  <si>
    <t>160-7</t>
  </si>
  <si>
    <t>2 - Desarrollar la capacidad instalada en la planificación estratégica de la atención de la demanda.</t>
  </si>
  <si>
    <t>1 - DOCUMENTOS METODOLÓGICOS</t>
  </si>
  <si>
    <t>C-2106-1900-13-40302B-2106005-02</t>
  </si>
  <si>
    <t>160-7 Prestar servicios profesionales para apoyar los análisis beneficio costo de los escenarios del Plan Energético Nacional, PEN, y de las iniciativas o medidas del PAI PROURE; en el marco de la transición energética del país.</t>
  </si>
  <si>
    <t>160-8</t>
  </si>
  <si>
    <t>3 - Fomentar la articulación de la política pública, el marco regulatorio y la visión de gobierno.</t>
  </si>
  <si>
    <t>1 - DOCUMENTOS DE LINEAMIENTOS TÉCNICOS</t>
  </si>
  <si>
    <t>C-2106-1900-13-40302B-2106010-02</t>
  </si>
  <si>
    <t>160-8 Prestar servicios profesionales para el análisis de la información, la preparación y divulgación de documentos de planeación de la Subdirección de Demanda, en el marco de la Transición Energética Justa (TEJ).</t>
  </si>
  <si>
    <t>160-9</t>
  </si>
  <si>
    <t>160-9 Prestar servicios profesionales para apoyar los análisis beneficio costo de los documentos de planeamiento de la Subdirección, a partir de la información derivada de los proyectos de FNCE, GEE e Hidrógeno, en el marco de la transición energética del país.</t>
  </si>
  <si>
    <t>160-10</t>
  </si>
  <si>
    <t>160-10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</si>
  <si>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160-11</t>
  </si>
  <si>
    <t>Documento metodológico preliminar</t>
  </si>
  <si>
    <t>160-11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</si>
  <si>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160-12</t>
  </si>
  <si>
    <t xml:space="preserve">160-12 Determinar el consumo energético del sector residencial-urbano colombiano, considerando elementos sociales, económicos y climáticos; a partir de información primaria y secundaria.                                        </t>
  </si>
  <si>
    <t>160-13</t>
  </si>
  <si>
    <t xml:space="preserve">160-13 Determinar el consumo energético del sector residencial-urbano colombiano, considerando elementos sociales, económicos y climáticos; a partir de información primaria y secundaria.                                        </t>
  </si>
  <si>
    <t>160-14</t>
  </si>
  <si>
    <t>81101516;83101601</t>
  </si>
  <si>
    <t>160-14 Prestar asistencia técnica para conceptualizar y establecer una metodología para determinar el costo de racionamiento del servicio de gas natural en Colombia, con resolución sectorial, geográfica  y temporal, así como obtener y procesar la información necesaria para su estimación.</t>
  </si>
  <si>
    <t>160-15</t>
  </si>
  <si>
    <t>160-15 Caracterizar en el marco del Plan Nacional de Bioenergía en Colombia, la demanda actual para transporte, electricidad, y energía térmica de los diversos bioenergéticos (sólidos, biocombustibles líquidos, gaseosos y combustibles sintéticos) y establecer escenarios de demanda a largo plazo a partir de los potenciales de biomasas para su producción, considerando prospección tecnológica para los procesos de transformación e infraestructura existente</t>
  </si>
  <si>
    <t>160-16</t>
  </si>
  <si>
    <t>160-16 Prestar servicios profesionales para diseñar y divulgar los planes, programas y proyectos prioritarios de la subdirección de demanda, relacionados con la diversificación energética e infraestructura, en el marco de la Transición Energética Justa - TEJ.</t>
  </si>
  <si>
    <t>160-17</t>
  </si>
  <si>
    <t>160-17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</si>
  <si>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160-18</t>
  </si>
  <si>
    <t>160-18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</si>
  <si>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160-19</t>
  </si>
  <si>
    <t>160-19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</si>
  <si>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160-20</t>
  </si>
  <si>
    <t>160-20 Pago de viáticos y gastos de desplazamientos para el fortalecimiento del sector en la planificación de la atención de la demanda energética nacional y la transición energética justa a nivel nacional.</t>
  </si>
  <si>
    <t>160-21</t>
  </si>
  <si>
    <t>160-21 Prestación de servicios profesionales para realizar el desarrollo, actualización y mantenimiento web de las diferentes versiones digitales del Plan Energético Nacional, del Balance Energético Colombiano y de los sitios y/o subsistemas de información relacionados con la Subdirección de Demanda de la UPME, garantizando la satisfacción de estándares de accesibilidad de la información dirigida a los usuarios internos y externos de la entidad.</t>
  </si>
  <si>
    <t>160-22</t>
  </si>
  <si>
    <t>160-22 Adquirir el licenciamiento de las herramientas colaborativas en nube para la UPME.</t>
  </si>
  <si>
    <t>160-23</t>
  </si>
  <si>
    <t>160-23 Adquirir el licenciamiento de las herramientas colaborativas en nube para la UPME.</t>
  </si>
  <si>
    <t>160-24</t>
  </si>
  <si>
    <t>160-24 Adquirir el licenciamiento de las herramientas colaborativas en nube para la UPME.</t>
  </si>
  <si>
    <t>160-25</t>
  </si>
  <si>
    <t>160-25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</si>
  <si>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Wilson Quintero</t>
  </si>
  <si>
    <t>Subdirector de Demanda</t>
  </si>
  <si>
    <t>wilson.quintero@upme.gov.co</t>
  </si>
  <si>
    <t>160-26</t>
  </si>
  <si>
    <t>160-26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</si>
  <si>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160-27</t>
  </si>
  <si>
    <t>160-27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</si>
  <si>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160-28</t>
  </si>
  <si>
    <t>160-28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</si>
  <si>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160-29</t>
  </si>
  <si>
    <t>160-29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</si>
  <si>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160-30</t>
  </si>
  <si>
    <t>160-30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</si>
  <si>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160-31</t>
  </si>
  <si>
    <t>160-31 Prestar servicios profesionales para apoyar los análisis beneficio costo de los documentos de planeamiento de la Subdirección, a partir de la información derivada de los proyectos de FNCE, GEE e Hidrógeno, en el marco de la transición energética del país.}</t>
  </si>
  <si>
    <t>160-32</t>
  </si>
  <si>
    <t>160-32 Prestar servicios profesionales para apoyar los análisis beneficio costo de los documentos de planeamiento de la Subdirección, a partir de la información derivada de los proyectos de FNCE, GEE e Hidrógeno, en el marco de la transición energética del país.</t>
  </si>
  <si>
    <t>160-33</t>
  </si>
  <si>
    <t>160-33 Actualización y soporte del sistema de gestión documental de la Unidad, basado en ARGO/ORFEOGPL, para la Unidad de Planeación Minero Energética -UPME</t>
  </si>
  <si>
    <t>160-34</t>
  </si>
  <si>
    <t>160-34 Renovar y prestar mantenimiento de Licencias MATLAB</t>
  </si>
  <si>
    <t>160-35</t>
  </si>
  <si>
    <t>160-35 Reposición de 5 UPS del centro de cómputo (una por cada rack).</t>
  </si>
  <si>
    <t>160-36</t>
  </si>
  <si>
    <t>160-36 Reposición de 5 UPS del centro de cómputo (una por cada rack).</t>
  </si>
  <si>
    <t>160-37</t>
  </si>
  <si>
    <t>160-37 Reposición de 5 UPS del centro de cómputo (una por cada rack).</t>
  </si>
  <si>
    <t>160-38</t>
  </si>
  <si>
    <t>160-38 Reposición de 5 UPS del centro de cómputo (una por cada rack).</t>
  </si>
  <si>
    <t>160-39</t>
  </si>
  <si>
    <t xml:space="preserve">160-39 Reposición de 5 UPS del centro de cómputo (una por cada rack).                                        </t>
  </si>
  <si>
    <t>160-40</t>
  </si>
  <si>
    <t>160-40 Reposición de 5 UPS del centro de cómputo (una por cada rack).</t>
  </si>
  <si>
    <t>160-41</t>
  </si>
  <si>
    <t>160-41 Reposición de 5 UPS del centro de cómputo (una por cada rack).</t>
  </si>
  <si>
    <t>160-42</t>
  </si>
  <si>
    <t>160-42 Reposición de 5 UPS del centro de cómputo (una por cada rack).</t>
  </si>
  <si>
    <t>160-43</t>
  </si>
  <si>
    <t>160-43 Reposición de 5 UPS del centro de cómputo (una por cada rack).</t>
  </si>
  <si>
    <t>160-44</t>
  </si>
  <si>
    <t>160-44 Reposición de 5 UPS del centro de cómputo (una por cada rack).</t>
  </si>
  <si>
    <t>160-45</t>
  </si>
  <si>
    <t xml:space="preserve">160-45 Adquirir el servicio de nube para Backup y DRP     					</t>
  </si>
  <si>
    <t>160-46</t>
  </si>
  <si>
    <t>160-46 Contratar el servicio de plataforma cómo servicios PaaS de la herramienta Bizagi, así como la migración de los flujos de procesos de la UPME.</t>
  </si>
  <si>
    <t>160-47</t>
  </si>
  <si>
    <t>160-47 Contratar el servicio de plataforma cómo servicios PaaS de la herramienta Bizagi, así como la migración de los flujos de procesos de la UPME.</t>
  </si>
  <si>
    <t>160-48</t>
  </si>
  <si>
    <t>160-48 Contratar el servicio de plataforma cómo servicios PaaS de la herramienta Bizagi, así como la migración de los flujos de procesos de la UPME.</t>
  </si>
  <si>
    <t>160-49</t>
  </si>
  <si>
    <t xml:space="preserve">160-49 Reposición de 5 UPS del centro de cómputo (una por cada rack).					</t>
  </si>
  <si>
    <t>160-50</t>
  </si>
  <si>
    <t xml:space="preserve">160-50 Reposición de 5 UPS del centro de cómputo (una por cada rack).                                        </t>
  </si>
  <si>
    <t>160-51</t>
  </si>
  <si>
    <t xml:space="preserve">160-51 Reposición de 5 UPS del centro de cómputo (una por cada rack).                                        </t>
  </si>
  <si>
    <t>160-52</t>
  </si>
  <si>
    <t xml:space="preserve">160-52 Reposición de 5 UPS del centro de cómputo (una por cada rack).                                        </t>
  </si>
  <si>
    <t>160-53</t>
  </si>
  <si>
    <t xml:space="preserve">160-53 Reposición de 5 UPS del centro de cómputo (una por cada rack).                                        </t>
  </si>
  <si>
    <t>Dirección General - Enfoque Territorial</t>
  </si>
  <si>
    <t>Territorial</t>
  </si>
  <si>
    <t>100-1</t>
  </si>
  <si>
    <t>1 - Incluir el uso de las particularidades propias de cada territorio en la planeación minero energética.</t>
  </si>
  <si>
    <t>Identificar e incorporar variables sociales, ambientales y territoriales en los documentos de planeación minero energética</t>
  </si>
  <si>
    <t>C-2106-1900-10-53105E-2106005-02</t>
  </si>
  <si>
    <t>100-1 Prestar servicios profesionales para la gestión de información georreferenciada socioambiental, diferencial e interseccional para el análisis de la planeación del sector minero energético, en el marco del proyecto Enfoque Territorial de la UPME.</t>
  </si>
  <si>
    <t>Ingrid Viviana Garzón</t>
  </si>
  <si>
    <t>Asesora Dirección general</t>
  </si>
  <si>
    <t>ingrid.garzon@upme.gov.co</t>
  </si>
  <si>
    <t>100-2</t>
  </si>
  <si>
    <t>100-2 Prestar servicios profesionales para el desarrollo de escenarios socioambientales con enfoque interseccional en la planeación minero energética y visualización de análisis con enfoque territorial, en el marco del proyecto Enfoque Territorial de la UPME.</t>
  </si>
  <si>
    <t>01</t>
  </si>
  <si>
    <t>100-3</t>
  </si>
  <si>
    <t>100-3 Prestar servicios profesionales para apoyar los procesos contractuales de la entidad, en especial aquellos necesarios en aras de contribuir a la aplicación de la metodología de enfoque territorial de la UPME</t>
  </si>
  <si>
    <t>100-4</t>
  </si>
  <si>
    <t>100-4 Prestar los servicios profesionales para el seguimiento de la situación energética con respecto al fenómeno de El Niño y analizar diferentes escenarios que permitan realizar una planeación energética que garantice la confiabilidad del suministro de energía eléctrica</t>
  </si>
  <si>
    <t>100-5</t>
  </si>
  <si>
    <t>100-5 Prestar servicios profesionales para la integración de herramientas socioambientales contribuyendo al desarrollo de infraestructura energética, asegurando un enfoque integral y sostenible.</t>
  </si>
  <si>
    <t>100-6</t>
  </si>
  <si>
    <t>100-6 Prestar servicios profesionales para la articulación entre la oficina de fondos y la dirección general en el marco de la implementación de la estrategia de participación y comunicación fortaleciendo capacidades para una Planeacion minero energética participativa</t>
  </si>
  <si>
    <t>100-7</t>
  </si>
  <si>
    <t>100-7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</si>
  <si>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100-8</t>
  </si>
  <si>
    <t>100-8 Prestar servicios profesionales para la coordinación del componente social, promoviendo el desarrollo de análisis multivariables y la articulación interinstitucional e intersectorial.</t>
  </si>
  <si>
    <t>100-9</t>
  </si>
  <si>
    <t>100-9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</si>
  <si>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No solicitadas</t>
  </si>
  <si>
    <t xml:space="preserve">Ingrid Viviana Garzón/ Asesora Dirección General / 6012220601/ ingrid.garzon@upme.gov.co                        </t>
  </si>
  <si>
    <t>100-10</t>
  </si>
  <si>
    <t>100-10 Prestar servicios profesionales para el desarrollo de escenarios de análisis energéticos para la planeación minero energética, con énfasis en una óptica regional, liderando la implementación de lineamientos articulados de gestión institucional en materia ambiental.</t>
  </si>
  <si>
    <t>100-11</t>
  </si>
  <si>
    <t>2 - Fortalecer el conocimiento de la población y el territorio en cuanto a la dinámica de la planeación minero energética.</t>
  </si>
  <si>
    <t>1 - SERVICIOS DE APOYO PARA LA GESTIÓN DE PROCESOS DE PARTICIPACIÓN, COLABORACIÓN, Y TRANSPARENCIA DEL SECTOR MINERO ENERGÉTICO</t>
  </si>
  <si>
    <t>Implementar la estrategia de comunicación y participación con actores, territorio y sector, que mejoren el relacionamiento con dichos actores bajo el Enfoque Territorial</t>
  </si>
  <si>
    <t>C-2106-1900-10-53105E-2106022-02</t>
  </si>
  <si>
    <t>100-11 Prestar sus servicios profesionales especializados para asesorar a la dirección general en asuntos técnicos del sector energético, con énfasis en la planeación eléctrica y la integración territorial de variables energéticas, fortaleciendo las estrategias de relacionamiento con actores territoriales.</t>
  </si>
  <si>
    <t>100-12</t>
  </si>
  <si>
    <t>100-12 Prestar servicios profesionales para apoyar la articulación administrativa y logística para la territorialización del proyecto de Enfoque Territorial, incluyendo la gestión, regionalización y seguimiento de las convocatorias necesarias para el desarrollo del proyecto en todas sus fases, con un enfoque diferenciado para cada región involucrada.</t>
  </si>
  <si>
    <t>100-13</t>
  </si>
  <si>
    <t>100-13 Prestar servicios profesionales para el análisis y caracterización de los impactos ambientales asociados a las actividades misionales de la UPME, incluyendo el relacionamiento con actores regionales para la formulación de la estrategia de gestión en operación del proyecto de 6GW de energía renovable, contribuyendo a la toma de decisiones y a la implementación de medidas estratégicas para un desarrollo sostenible.</t>
  </si>
  <si>
    <t>100-14</t>
  </si>
  <si>
    <t>100-14 Prestar servicios profesionales jurídicos para apoyar la integración de variables socioambientales en los procesos y productos de la UPME, generación e implementación de estrategias para la entrada en operación de energía renovable, asegurando el cumplimiento de lineamientos jurídicos, administrativos y normativos que se requiera en el desarrollo del proyecto enfoque territorial.</t>
  </si>
  <si>
    <t>100-15</t>
  </si>
  <si>
    <t>100-15 Prestar servicios profesionales en la gestión de los planes, programas y proyectos para la implementación de la Estrategia Institucional de Cooperación Internacional de la UPME.</t>
  </si>
  <si>
    <t>100-16</t>
  </si>
  <si>
    <t>100-16 Prestar servicios profesionales para apoyar la identificación e incorporación de variables sociales y territoriales en los documentos de planeación minero-energética, con el fin de fortalecer el conocimiento sobre la relación entre el desarrollo minero-energético.</t>
  </si>
  <si>
    <t>100-17</t>
  </si>
  <si>
    <t>Estudios</t>
  </si>
  <si>
    <t>100-17 Prestar servicios para la implementación y valoración de la metodología de resolución de conflictos para la entrada en operación de los proyectos previstos para el fortalecimiento de la infraestructura de energía eléctrica de transmisión en la región Pacífico.</t>
  </si>
  <si>
    <t>100-18</t>
  </si>
  <si>
    <t>100-18 Prestar los servicios profesionales para coordinar la formulación y fundamentación técnica que incorporen de manera integral variables de género en la UPME, así como en la articulación con entidades territoriales e instancias interinstitucionales, que contribuyan a una planificación minero energética más inclusiva y eficaz a nivel nacional.</t>
  </si>
  <si>
    <t>100-19</t>
  </si>
  <si>
    <t>100-19 Prestar servicios profesionales orientados al fortalecimiento de la dimensión de control interno a través de la ejecución del plan anual de auditorías con énfasis en la evaluación y seguimiento de recursos financieros de la upme.</t>
  </si>
  <si>
    <t>100-20</t>
  </si>
  <si>
    <t>100-20 Prestar servicios profesionales orientados al fortalecimiento de la política de control interno mediante la ejecución del plan anual de auditorías con énfasis en la gestión administrativa de la upme.</t>
  </si>
  <si>
    <t>100-21</t>
  </si>
  <si>
    <t>100-21 Prestar los servicios profesionales para la gestión jurídica en aspectos misionales y lo que de ello se  derive, contribuyendo al desempeño institucional con enfoque territorial.</t>
  </si>
  <si>
    <t>100-22</t>
  </si>
  <si>
    <t>100-22 Prestar los servicios profesionales en asuntos de índole jurídico, para el acompañamiento del proceso,  verificación y cumplimiento de requisitos legales y asuntos misionales, contribuyendo al desempeño institucional con enfoque territorial.</t>
  </si>
  <si>
    <t>100-23</t>
  </si>
  <si>
    <t>100-23 Prestar los servicios profesionales en la implementación y articulación de análisis técnico para la inclusión de variables sociales en los documentos de la entidad, apoyar los procesos de audiencias de proyectos y convocatorias realizadas por la UPME en el territorio.</t>
  </si>
  <si>
    <t>100-24</t>
  </si>
  <si>
    <t>100-24 Prestar servicios profesionales para identificar y analizar las variables ambientales y territoriales relevantes, con el fin de incorporarlas de manera efectiva en los documentos de planeación minero-energética, asegurando un enfoque integral y sostenible.</t>
  </si>
  <si>
    <t>100-25</t>
  </si>
  <si>
    <t>100-25 Prestar servicios profesionales para apoyar al equipo de Enfoque Territorial en actividades técnicas y administrativas relacionadas con la articulación intra e intersectorial para la planeación minero-energética, así como el análisis institucional, sistematización de información y elaboración de insumos orientados al fortalecimiento de la gestión territorial.</t>
  </si>
  <si>
    <t>100-26</t>
  </si>
  <si>
    <t>100-26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</si>
  <si>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100-27</t>
  </si>
  <si>
    <t>100-27 Prestar servicios profesionales para coordinar las acciones del área de Gestión del Conocimiento en el proyecto Enfoque Territorial, facilitando el seguimiento al plan estratégico institucional y la implementación de metodologías y lineamientos necesarios para el desarrollo efectivo de las actividades del proyecto.</t>
  </si>
  <si>
    <t>100-28</t>
  </si>
  <si>
    <t>100-28 Prestar servicios profesionales a la Unidad de Planeación Minero-Energética (UPME) en el ejercicio de la secretaria tecnica de comités interinstitucionales e intersectoriales, el fortalecimiento del relacionamiento estratégio entre niveles de gobierno y sectores, y el acompañamiento a procesos de territorialización y diálogo social en el marco de la planeación energética nacional y regional</t>
  </si>
  <si>
    <t>100-29</t>
  </si>
  <si>
    <t>Definir e implementar lineamientos articulados de gestión institucional con enfoque territorial ambiental y social</t>
  </si>
  <si>
    <t>100-29 Prestar servicios profesionales para apoyar la elaboración e implementación de los planes internos de gestión de la Dirección General de la UPME, optimizando la coordinación entre sectores y asegurando la eficacia de las acciones internas, para una planificación integral en el ámbito minero-energético.</t>
  </si>
  <si>
    <t>100-30</t>
  </si>
  <si>
    <t>100-30 Prestar los servicios profesionales en conceptos técnicos de ingeniería eléctrica y jurídico regulatorios para la planificación minero energética nacional en la UPME, con enfoque interseccional en los aspectos ambiental, social y territorial relacionados con el sector minero-energético.</t>
  </si>
  <si>
    <t>100-31</t>
  </si>
  <si>
    <t>100-31 Prestar servicios profesionales para el monitoreo al desarrollo de proyectos de generación a partir de Fuentes No Convencionales de Energía Renovable reconociendo y articulando acciones interinstitucionales para prever y gestionar aspectos decisivos para la entrada de operación de los proyectos.</t>
  </si>
  <si>
    <t>100-32</t>
  </si>
  <si>
    <t>100-32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</si>
  <si>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100-33</t>
  </si>
  <si>
    <t>100-33 Prestar servicios profesionales para articular la gestión interinstitucional con actores fundamentales en la planeación energética.</t>
  </si>
  <si>
    <t>100-34</t>
  </si>
  <si>
    <t>100-34 Prestar servicios profesionales para la realización de respuestas a peticiones, quejas, reclamos, informes y documentos concernientes al fenómeno climático “El Niño”, con el animo de posibilitar la articulación intra e intersectorial para la planeación del sector eléctrico.</t>
  </si>
  <si>
    <t>100-35</t>
  </si>
  <si>
    <t>100-35 Prestar servicios profesionales de diagramación de documentos, diseño y diagramación de datos, diseño de piezas para canales digitales de la UPME y necesidades generales de diseño en el área de comunicaciones.</t>
  </si>
  <si>
    <t>100-36</t>
  </si>
  <si>
    <t>100-36 Prestar servicios profesionales de diagramación de planes y productos, y diversos formatos de datos digitales de la UPME en el área de comunicaciones.</t>
  </si>
  <si>
    <t>100-37</t>
  </si>
  <si>
    <t>100-37 Prestar servicios profesionales para apoyar a la UPME en la identificación, evaluación y mitigación de impactos ambientales derivados de sus actividades rutinarias, garantizando el cumplimiento de la normativa ambiental, la gestión adecuada de residuos, y el control del uso racional de agua y energía, con el fin de optimizar las prácticas sostenibles dentro de la entidad.</t>
  </si>
  <si>
    <t>100-38</t>
  </si>
  <si>
    <t>100-38 Prestar servicios profesionales para coordinar el seguimiento de la planeación estratégica, los procesos contractuales y la ejecución presupuestal del proyecto de Enfoque Territorial de la Dirección General, garantizando el cumplimiento efectivo de sus metas y su integración en la planificación energética nacional.</t>
  </si>
  <si>
    <t>100-39</t>
  </si>
  <si>
    <t>100-39 Prestar servicios profesionales para identificar y analizar la incidencia de variables territoriales e interseccionales en los procesos de planificación, desarrollo y gestión de infraestructura energética, generando lineamientos y acciones para  la gestión interinstitucional, con el fin de fortalecer la transición energética justa y sostenible en el territorio nacional.</t>
  </si>
  <si>
    <t>100-40</t>
  </si>
  <si>
    <t>100-40 Prestar los servicios profesionales de asesoría jurídica en aspectos relacionados con la planeación del sector eléctrico, las actuaciones administrativas misionales y lo que de ello se derive, contribuyendo al desempeño institucional con enfoque territorial.</t>
  </si>
  <si>
    <t>100-41</t>
  </si>
  <si>
    <t>100-41 Prestar servicios profesionales para efectuar actividades sobre prospectiva de materias primas y bioenergéticos en el marco del Plan Indicativo de Bioenergía Pacífico con el enfoque territorial.</t>
  </si>
  <si>
    <t>100-42</t>
  </si>
  <si>
    <t>100-42 Prestar servicios profesionales para desarrollar e implementar una metodología de relacionamiento socioambiental y planeación minero energética con el territorio generando indicadores de medición de resultados e impacto a largo plazo, fortaleciendo la gobernanza multinivel.</t>
  </si>
  <si>
    <t>100-43</t>
  </si>
  <si>
    <t>100-43 Prestar servicios de apoyo a la gestión para la UPME en la creación de productos audiovisuales para los diferentes canales de la entidad y necesidades del Plan Estratégico de Comunicaciones.</t>
  </si>
  <si>
    <t>100-44</t>
  </si>
  <si>
    <t>Diseñar la estrategia de comunicación y participación con actores, territorio y sector, que mejoren el relacionamiento con dichos actores bajo el Enfoque Territorial</t>
  </si>
  <si>
    <t>100-44 Prestar servicios profesionales para efectuar actividades sobre prospectiva de materias primas y bioenergéticos en el marco del Plan Indicativo de Bioenergía Pacífico con el enfoque territorial.</t>
  </si>
  <si>
    <t>100-45</t>
  </si>
  <si>
    <t xml:space="preserve">2 - Fortalecer el conocimiento de la población y el territorio en cuanto a la dinámica de la planeación minero energética. </t>
  </si>
  <si>
    <t>100-45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</si>
  <si>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100-46</t>
  </si>
  <si>
    <t>100-46 Prestar los servicios profesionales para la integración de variables sociales y étnicas en los documentos de la UPME, consolidando lineamientos integrales en su planificación y promoviendo la articulación interinstitucional con entidades territoriales.</t>
  </si>
  <si>
    <t>100-47</t>
  </si>
  <si>
    <t>100-47 Prestar servicios profesionales como enlace en la Región Caribe en la implementación de la estrategia de comunicación de la UPME al Territorio, orientada a fortalecer la transparencia de los procesos de planeación minero-energética mediante el desarrollo de espacios y canales adicionales de divulgación.</t>
  </si>
  <si>
    <t>100-48</t>
  </si>
  <si>
    <t>100-48 Pago de viáticos y gastos de desplazamiento para la implementación y evaluación de la estrategia de comunicación y participación de la UPME.</t>
  </si>
  <si>
    <t>100-49</t>
  </si>
  <si>
    <t>100-49 Prestar servicios profesionales como enlace NARP de las regiones para la formulación y fundamentación técnica de variables étnicas en la UPME, así como para la coordinación con entidades territoriales e instancias interinstitucionales, con el fin de promover una planificación minero-energética más inclusiva y efectiva a nivel nacional.</t>
  </si>
  <si>
    <t>100-50</t>
  </si>
  <si>
    <t>100-50 Prestar servicios profesionales para formular e implementar una estrategia de gestión social en proyectos de energía renovable, asegurando la inclusión de las comunidades locales y la articulación con actores territoriales para el fortalecimiento de la infraestructura energética.</t>
  </si>
  <si>
    <t>100-51</t>
  </si>
  <si>
    <t>100-51 Prestar servicios profesionales como enlace en la Región del Pacífico en la implementación de la estrategia de comunicación de la UPME al Territorio, orientada a fortalecer la transparencia de los procesos de planeación minero-energética mediante el desarrollo de espacios y canales adicionales de divulgación.</t>
  </si>
  <si>
    <t>100-52</t>
  </si>
  <si>
    <t>100-52 Prestar servicios profesionales para asesorar a la dirección general en el relacionamiento con entidades públicas, entidades no gubernamentales y actores legislativos, en el marco del seguimiento de los planes y programas del sector minero energético.</t>
  </si>
  <si>
    <t>100-53</t>
  </si>
  <si>
    <t>100-53 Prestar servicios profesionales en la gestión de los planes, programas y proyectos para la implementación de la Estrategia Institucional de Cooperación Internacional de la UPME.</t>
  </si>
  <si>
    <t>100-54</t>
  </si>
  <si>
    <t>100-54 Prestar servicios profesionales para la implementación de la estrategia de comunicación de la UPME al Territorio, orientada a fortalecer la transparencia de los procesos de planeación minero-energética mediante el desarrollo de espacios y canales adicionales de divulgación.</t>
  </si>
  <si>
    <t>100-55</t>
  </si>
  <si>
    <t>Prestación de servicios editoriales</t>
  </si>
  <si>
    <t>100-55 Prestar servicios editoriales para la implementación de la estrategia de integración del enfoque territorial y la inteligencia artificial en la transición energética justa intensiva en conocimiento.</t>
  </si>
  <si>
    <t>100-56</t>
  </si>
  <si>
    <t>100-56 Prestar servicios profesionales para analizar la metodología de armonización de instrumentos de planeación minero-energética con enfoque diferencial y perspectiva interseccional e instrumentos relacionados avanzando en su integración e implementación para la conservación de la biodiversidad, mitigación y adaptación al cambio climático.</t>
  </si>
  <si>
    <t>100-57</t>
  </si>
  <si>
    <t>100-57 Prestar servicios profesionales para realizar la gestión interinstitucional con grupos de interés de la entidad para la identificación, caracterización e integración de variables socioambientales a los procesos y productos de la UPME en la Región Caribe con enfoque de género y étnico.</t>
  </si>
  <si>
    <t>100-58</t>
  </si>
  <si>
    <t>2 - Fortalecer el conocimiento de la población y el territorio en cuanto a la dinámica de la planeación minero energética</t>
  </si>
  <si>
    <t>100-58 Prestar servicios profesionales para la identificación e integración de habilitadores socioambientales para el fortalecimiento de la infraestructura generando estrategias interinstitucionales y jurídicas para la integración del enfoque territorial e interseccional.</t>
  </si>
  <si>
    <t>100-59</t>
  </si>
  <si>
    <t>100-59 Prestar servicios profesionales para apoyar el desarrollo de una herramienta computacional para la optimización de la red del sistema interconectado nacional (SIN) colombiano y acompañar la evaluación y revisión de acciones o estrategias relacionadas para fortalecer la infraestructura energética con enfoque territorial.</t>
  </si>
  <si>
    <t>100-60</t>
  </si>
  <si>
    <t>100-60 Adquirir el licenciamiento de las herramientas colaborativas en nube para la UPME.</t>
  </si>
  <si>
    <t>100-61</t>
  </si>
  <si>
    <t>100-61 Adelantar las gestiones administrativas y jurídicas tendientes a la consecución de las actas de colindancia y las certificación de vía requeridas para rectificación de áreas y linderos de los predios ubicados en el municipio de Barrancabermeja propiedad de la entidad</t>
  </si>
  <si>
    <t>100-62</t>
  </si>
  <si>
    <t>100-62 Prestar servicios profesionales de asesoría en asuntos de indole juridico, para el acompañamiento del proceso, verificación y cumplimiento de requisitos legales y asuntos misionales de competencia de la UPME, contribuyedo al desempeño institucional con enfoque territorial</t>
  </si>
  <si>
    <t>100-63</t>
  </si>
  <si>
    <t>100-63 Prestar sus servicios profesionales especializados a la dirección general en asuntos técnicos del sector energético, con énfasis en la planeación eléctrica y la integración territorial de variables energéticas, fortaleciendo las estrategias de relacionamiento con actores territoriales.</t>
  </si>
  <si>
    <t>Mateo Severino Rodriguez</t>
  </si>
  <si>
    <t>mateo.severino@upme.gov.co</t>
  </si>
  <si>
    <t>100-64</t>
  </si>
  <si>
    <t xml:space="preserve">100-64 Prestar los servicios profesionales de enlace legislativo y asesoría jurídica del Proyecto Enfoque Territorial, incluyendo la sustanciación de actuaciones, el análisis y seguimiento normativo, y la elaboración de conceptos y actos jurídicos, a fin de asegurar la legalidad y la oportunidad de las decisiones del proyecto.                                        </t>
  </si>
  <si>
    <t>100-65</t>
  </si>
  <si>
    <t>100-65 Prestar servicios profesionales para la gestión de información georreferenciada socioambiental, diferencial e interseccional para el análisis de la planeación del sector minero energético, en el marco del proyecto Enfoque Territorial de la UPME.</t>
  </si>
  <si>
    <t>100-66</t>
  </si>
  <si>
    <t>100-66  Prestar servicios profesionales para el desarrollo de escenarios socioambientales con enfoque interseccional en la planeación minero energética y visualización de análisis con enfoque territorial, en el marco del proyecto Enfoque Territorial de la UPME.</t>
  </si>
  <si>
    <t>100-67</t>
  </si>
  <si>
    <t>100-67  Prestar servicios profesionales para el desarrollo de escenarios socioambientales con enfoque interseccional en la planeación minero energética y visualización de análisis con enfoque territorial, en el marco del proyecto Enfoque Territorial de la UPME.</t>
  </si>
  <si>
    <t>100-68</t>
  </si>
  <si>
    <t>100-68 Prestar servicios profesionales para el desarrollo de escenarios socioambientales con enfoque interseccional en la planeación minero energética y visualización de análisis con enfoque territorial, en el marco del proyecto Enfoque Territorial de la UPME.</t>
  </si>
  <si>
    <t>100-69</t>
  </si>
  <si>
    <t>100-69 Prestar servicios profesionales como geóloga al interior del Equipo de Enfoque Territorial de la Unidad de Planeación Minero-Energética – UPME, para el apoyo técnico en la incorporación de variables geológicas y ambientales en los procesos de planeación minero-energética, particularmente en la identificación, caracterización y análisis de riesgos territoriales, socioambientales y geotécnicos, así como en la elaboración de insumos técnicos que fortalezcan la formulación de proyectos, la concertación con comunidades étnicas y territoriales.</t>
  </si>
  <si>
    <t>100-70</t>
  </si>
  <si>
    <t>100-70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</si>
  <si>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100-71</t>
  </si>
  <si>
    <t>100-71 Prestar servicios profesionales para apoyar, desde una perspectiva jurídica, la formulación de estrategias que integren variables ambientales, territoriales y etnográficas en las herramientas de planeación minero-energética, con énfasis en escenarios de análisis energéticos, comunidades energéticas y la visualización de contextos territoriales para la planeación del sistema de energía nacional.</t>
  </si>
  <si>
    <t>100-72</t>
  </si>
  <si>
    <t>100-72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</si>
  <si>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100-73</t>
  </si>
  <si>
    <t xml:space="preserve">100-73 Prestar los Servicios Profesionales para formular Estrategias de integración de variables socioambientales, étnograficas y cartograficas en las herramientas de planeación Minero-Energética orientadas a escenarios de analisis energéticos, comunidades energéticas y la visualización de contextos territoriales para la planeación del sistema de energía nacional entre otros. </t>
  </si>
  <si>
    <t>100-74</t>
  </si>
  <si>
    <t>100-74 Prestar servicios profesionales para apoyar en asuntos jurídicos relacionados con la integración de habilitadores socioambientales y el fortalecimiento de la infraestructura energética, mediante la revisión normativa, la elaboración de conceptos y la articulación de criterios legales con las variables del proyecto Enfoque Territorial.</t>
  </si>
  <si>
    <t>100-75</t>
  </si>
  <si>
    <t xml:space="preserve">100-75 Prestar servicios profesionales para apoyar en asuntos jurídicos relacionados con la integración de habilitadores socioambientales y el fortalecimiento de la infraestructura energética, mediante la revisión normativa, la elaboración de conceptos y la articulación de criterios legales con las variables del proyecto Enfoque Territorial.                                        </t>
  </si>
  <si>
    <t>100-76</t>
  </si>
  <si>
    <t>100-76 Prestar servicios profesionales en el diseño e implementación de la estrategia de comunicación y participación del sector minero-energético, mediante la creación de canales de diálogo con actores sectoriales y territoriales, la articulación con políticas regionales, departamentales y municipales, y el desarrollo de procesos de divulgación que promuevan la transparencia, el intercambio técnico y la integración de las dinámicas territoriales con la metodología de planeación de la UPME.</t>
  </si>
  <si>
    <t xml:space="preserve">1 mes y 10 dias </t>
  </si>
  <si>
    <t>100-77</t>
  </si>
  <si>
    <t>100-77 Prestar servicios profesionales de apoyo jurídico orientados a la incorporación del enfoque social y de género en la gestión institucional,  en la formulación de conceptos y estrategias jurídicas que promuevan la inclusión, la equidad, la prevención de la discriminación y el fortalecimiento de la participación ciudadana y comunitaria, en el marco de los proyectos y funciones de la entidad.</t>
  </si>
  <si>
    <t>100-78</t>
  </si>
  <si>
    <t xml:space="preserve">100-78 Prestar los servicios profesionales para apoyar de manera integral el proceso de liquidación y gestión de la nómina de la UPME, incluyendo la elaboración de retroactivos, seguridad social, consolidación de la información, pago de acreencias laborales y demás obligaciones derivadas. Así mismo, apoyar en el desarrollo, implementación y seguimiento del plan operativo y metodológico en el sistema que se determine para tal fin, garantizando el cumplimiento de las normas legales vigentes y de los lineamientos institucionales.  </t>
  </si>
  <si>
    <t>100-79</t>
  </si>
  <si>
    <t xml:space="preserve">100-79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	</t>
  </si>
  <si>
    <t>100-80</t>
  </si>
  <si>
    <t>100-80 Prestar servicios profesionales para apoyar la implementación del proyecto de Enfoque Territorial de la UPME, incorporando criterios de responsabilidad institucional, gestión del riesgo y ética pública, orientados a fortalecer la eficiencia, confiabilidad y sostenibilidad de la planificación minero energética nacional.</t>
  </si>
  <si>
    <t>100-81</t>
  </si>
  <si>
    <t>100-81 Adquirir el servicio de nube para Backup y DRP</t>
  </si>
  <si>
    <t>100-82</t>
  </si>
  <si>
    <t xml:space="preserve">100-82 Prestar servicios profesionales de apoyo al seguimiento y análisis de los indicadores operativos del Plan Estratégico Institucional, orientados al cumplimiento de los objetivos del Proyecto Enfoque Territorial, así como en la consolidación de informes técnicos y la preparación de insumos para la rendición de cuentas del proyecto.                                                   </t>
  </si>
  <si>
    <t>100-83</t>
  </si>
  <si>
    <t xml:space="preserve">100-83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		</t>
  </si>
  <si>
    <t>100-84</t>
  </si>
  <si>
    <t xml:space="preserve">100-84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					</t>
  </si>
  <si>
    <t>100-85</t>
  </si>
  <si>
    <t>100-85 Prestar servicios profesionales en el diseño e implementación de la estrategia de comunicación y participación del sector minero-energético, mediante la creación de canales de diálogo con actores sectoriales y territoriales, la articulación con políticas regionales, departamentales y municipales, y el desarrollo de procesos de divulgación que promuevan la transparencia, el intercambio técnico y la integración de las dinámicas territoriales con la metodología de planeación de la UPME.</t>
  </si>
  <si>
    <t>1 mes y10 dias</t>
  </si>
  <si>
    <t>100-86</t>
  </si>
  <si>
    <t>100-86 Prestar servicios profesionales para apoyar a la UPME en la identificación, evaluación y mitigación de impactos ambientales derivados de sus actividades rutinarias, garantizando el cumplimiento de la normativa ambiental, la gestión adecuada de residuos, y el control del uso racional de agua y energía, con el fin de optimizar las prácticas sostenibles dentro de la entidad.</t>
  </si>
  <si>
    <t>100-87</t>
  </si>
  <si>
    <t>100-87 Adquirir el servicio de nube para Backup y DRP</t>
  </si>
  <si>
    <t>100-88</t>
  </si>
  <si>
    <t>100-88 Adquirir el servicio de nube para Backup y DRP</t>
  </si>
  <si>
    <t>100-89</t>
  </si>
  <si>
    <t>100-89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</si>
  <si>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100-90</t>
  </si>
  <si>
    <t>100-90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</si>
  <si>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100-91</t>
  </si>
  <si>
    <t>100-91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</si>
  <si>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Funcionamiento</t>
  </si>
  <si>
    <t>111-1</t>
  </si>
  <si>
    <t>A-02-02-02-008-007</t>
  </si>
  <si>
    <t>111-1 Prestar el servicio de mantenimiento preventivo y correctivo que garantice el buen funcionamiento de las UPS de propiedad de la UPME.</t>
  </si>
  <si>
    <t>Yezmy Carolina Vargas</t>
  </si>
  <si>
    <t>111-2</t>
  </si>
  <si>
    <t>111-2 Prestar el servicio de mantenimiento preventivo del sistema de monitoreo ambiental instalado en el centro de cómputo de la UPME.</t>
  </si>
  <si>
    <t>111-3</t>
  </si>
  <si>
    <t>111-3 Prestar el servicio de mantenimiento preventivo, correctivo y de emergencia a los equipos de aire acondicionado que se encuentran ubicados en la sede administrativa de la UPME.</t>
  </si>
  <si>
    <t>111-4</t>
  </si>
  <si>
    <t>111-4 Prestar el servicio de mantenimiento preventivo y correctivo en el sistema de protección de red contraincendios de la UPME.</t>
  </si>
  <si>
    <t>111-5</t>
  </si>
  <si>
    <t>111-5 Prestar el servicio de mantenimiento menor para los vehículos oficiales de propiedad de la UPME.</t>
  </si>
  <si>
    <t>111-6</t>
  </si>
  <si>
    <t>111-6 Prestar el servicio de mantenimiento preventivo y correctivo para los dos (2) vehículos oficiales de la upme.</t>
  </si>
  <si>
    <t>111-7</t>
  </si>
  <si>
    <t>111-7 Prestar el servicio de mantenimiento y recarga de extintores de la unidad.</t>
  </si>
  <si>
    <t>111-8</t>
  </si>
  <si>
    <t>44103125;81101707</t>
  </si>
  <si>
    <t>111-8 Prestar el servicio de mantenimiento preventivo y correctivo con repuestos para las impresoras, escáneres y fotocopiadoras de propiedad de la unidad.</t>
  </si>
  <si>
    <t>111-9</t>
  </si>
  <si>
    <t>111-9 Prestar el servicio de mantenimiento preventivo del sistema de cámaras de video -CCTV instalados en la sede administrativa de la UPME.</t>
  </si>
  <si>
    <t>111-10</t>
  </si>
  <si>
    <t>111-10 Prestar el servicio de mantenimiento y arreglos locativos requeridos en la sede administrativa de la UPME.</t>
  </si>
  <si>
    <t>111-11</t>
  </si>
  <si>
    <t>A-02-02-01-003-002</t>
  </si>
  <si>
    <t>111-11 Adquirir elementos de impresora y/o fotocopiadora (Toners).</t>
  </si>
  <si>
    <t>111-12</t>
  </si>
  <si>
    <t>A-02-02-02-009-007</t>
  </si>
  <si>
    <t>111-12 Prestar el servicio de arrendamiento para bodegaje y administración integral del archivo central de la UPME.</t>
  </si>
  <si>
    <t>111-13</t>
  </si>
  <si>
    <t>A-02-02-02-006-008</t>
  </si>
  <si>
    <t>111-13 Prestar los servicios de mensajería certificada a nivel urbano, nacional e internacional, mensajeria electronica y de mensajería motorizada especializada a nivel urbano en la ciudad de Bogotá D.C.</t>
  </si>
  <si>
    <t>Aprobada</t>
  </si>
  <si>
    <t>111-14</t>
  </si>
  <si>
    <t>A-02-02-02-008-009</t>
  </si>
  <si>
    <t>111-14 Prestar el servicio de publicación en el diario oficial de los actos administrativos de carácter general emitidos por la UPME.</t>
  </si>
  <si>
    <t>111-15</t>
  </si>
  <si>
    <t>A-02-02-02-006-003</t>
  </si>
  <si>
    <t>111-15 Prestar el servicio de apoyo logístico para atender las reuniones del consejo directivo de la UPME o las que la dirección general determine para apoyar actividades del sector en la vigencia 2025.</t>
  </si>
  <si>
    <t>111-16</t>
  </si>
  <si>
    <t>A-02-02-02-007-001</t>
  </si>
  <si>
    <t>111-16 Adquirir servicio de seguros obligatorio de accidente de tránsito SOAT.</t>
  </si>
  <si>
    <t>111-17</t>
  </si>
  <si>
    <t>84131501;84131607;84131514;84131500;84131603</t>
  </si>
  <si>
    <t>111-17 Adquirir las pólizas de seguros que amparen los bienes muebles, inmuebles e intereses patrimoniales asegurables de su propiedad y de aquellos por los que sea o llegare a ser legalmente responsable, ubicados a nivel nacional.</t>
  </si>
  <si>
    <t>111-18</t>
  </si>
  <si>
    <t>84131607;84131500</t>
  </si>
  <si>
    <t>111-18 Adquirir póliza todo riesgo para los vehículos de la UPME.</t>
  </si>
  <si>
    <t>111-19</t>
  </si>
  <si>
    <t>A-02-02-01-003-003</t>
  </si>
  <si>
    <t>111-19 Suministrar la gasolina para los vehiculos oficiales de propiedad de la upme.</t>
  </si>
  <si>
    <t>111-20</t>
  </si>
  <si>
    <t>A-02-02-01-002-008</t>
  </si>
  <si>
    <t>111-20 Suministrar tarjetas electrónicas canjeables por calzado y vestido de labor para la dotación de los servidores de la UPME para la vigencia 2025.</t>
  </si>
  <si>
    <t>111-21</t>
  </si>
  <si>
    <t>A-02-01-01-004-005</t>
  </si>
  <si>
    <t>111-21 Adquirir Aire Acondicionado cuarto eléctrico</t>
  </si>
  <si>
    <t>111-22</t>
  </si>
  <si>
    <t>A-02-02-02-008-004</t>
  </si>
  <si>
    <t>111-22 Prestar el servicios de internet dedicado para las oficinas de la unidad.</t>
  </si>
  <si>
    <t>111-23</t>
  </si>
  <si>
    <t>111-23 Adquirir elementos de papeleria y oficina.</t>
  </si>
  <si>
    <t>111-24</t>
  </si>
  <si>
    <t>A-02-02-02-009-003</t>
  </si>
  <si>
    <t>111-24 Prestar los servicios para realizar los exámenes médicos periódicos ocupacionales en la vigencia 2025 para los servidores públicos de la Unidad de Planeación Minero Energética - UPME.</t>
  </si>
  <si>
    <t>111-25</t>
  </si>
  <si>
    <t>111-25 Prestar los servicios para realizar exámenes médicos de vinculación (Ingreso) y desvinculación (Retiro) de los funcionarios de la Unidad de Planeación Minero Energética.</t>
  </si>
  <si>
    <t>111-26</t>
  </si>
  <si>
    <t>A-02-02-02-009-006</t>
  </si>
  <si>
    <t>111-26 Prestar los servicios para la ejecución y promoción de las iniciativas, actividades y estrategias del Plan de Bienestar social, estímulos e Incentivos para la vigencia 2025, dirigido a los servidores de la entidad y sus familias.</t>
  </si>
  <si>
    <t>111-27</t>
  </si>
  <si>
    <t>A-02-02-01-003-005</t>
  </si>
  <si>
    <t>111-27 Adquirir los elementos e insumos para dotar los botiquines de las brigadas de emergencia y compra de elementos de bioseguridad para los servidores públicos de la UPME.</t>
  </si>
  <si>
    <t>111-28</t>
  </si>
  <si>
    <t>A-02-02-02-008-003</t>
  </si>
  <si>
    <t>111-28 Realizar la interventoría a la segunda fase de las adecuaciones a la infraestructura de la sede administrativa de la UPME.</t>
  </si>
  <si>
    <t>111-29</t>
  </si>
  <si>
    <t>111-29 Prestar los servicios profesionales y asesoría especializada para el desarrollo de actividades relacionadas con la gestión tributaria de la entidad a cargo del Grupo Interno de Trabajo de Gestión Financiera de la Secretaría General, todo de conformidad con lo señalado en los estudios previos y la propuesta, los cuales forman parte integral del contrato.</t>
  </si>
  <si>
    <t>Hollman Corredor</t>
  </si>
  <si>
    <t>Coordinador GIT Gestión Financiera</t>
  </si>
  <si>
    <t>hollman.corredor@upme.gov.co</t>
  </si>
  <si>
    <t>111-30</t>
  </si>
  <si>
    <t>111-30 Prestar servicios profesionales para adelantar los asuntos jurídicos derivados de la gestión del talento humano de la Unidad de Planeación Minero Energética.</t>
  </si>
  <si>
    <t>111-31</t>
  </si>
  <si>
    <t>111-31 Prestar el servicio de Área Protegida (SAP) para todas las personas que se encuentren en las instalaciones de la Unidad de Planeación Minero Energética en el caso de presentarse una emergencia y/o urgencia como parte del Plan de Emergencia de la Entidad.</t>
  </si>
  <si>
    <t>111-32</t>
  </si>
  <si>
    <t>111-32 Prestar los servicios profesionales para apoyar y gestionar las actividades relacionadas con el proceso de atención al ciudadano y la política de participación ciudadana de la UPME.</t>
  </si>
  <si>
    <t>111-33</t>
  </si>
  <si>
    <t>111-33 Prestar los servicios profesionales para apoyar las actividades relacionadas con la gestión administrativa de la Secretaría General de la UPME.</t>
  </si>
  <si>
    <t>111-34</t>
  </si>
  <si>
    <t>A-02-02-02-005-004</t>
  </si>
  <si>
    <t>111-34 Realizar la segunda fase de las adecuaciones a la infraestructura de la sede administrativa de la UPME.</t>
  </si>
  <si>
    <t>111-35</t>
  </si>
  <si>
    <t>111-35 Alquilar espacios de oficina (coworking) en virtud del proyecto de modernización organizacional para la unidad de planeación minero energética.</t>
  </si>
  <si>
    <t>111-36</t>
  </si>
  <si>
    <t>111-36 Prestar los servicios profesionales en las acciones relacionadas con la capacidad administrativa de los bienes y servicios requeridos por la UPME.</t>
  </si>
  <si>
    <t>111-37</t>
  </si>
  <si>
    <t>A-02-02-02-009-002</t>
  </si>
  <si>
    <t>111-37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</si>
  <si>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111-38</t>
  </si>
  <si>
    <t>111-38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</si>
  <si>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111-39</t>
  </si>
  <si>
    <t>111-39 Contratar los servicios profesionales para el desarrollo de actividades formativas de carácter misional, previstas en el Plan Institucional de Capacitación (PIC) de la vigencia 2025,  dirigido a las servidoras/es públicos de la Unidad de Planeación Minero Energética</t>
  </si>
  <si>
    <t>111-40</t>
  </si>
  <si>
    <t>A-05-01-02-008-003 SERVICIOS PROFESIONALES, CIENTÍFICOS Y TÉCNICOS</t>
  </si>
  <si>
    <t>111-40 Prestar los servicios profesionales para apoyar y gestionar las actividades relacionadas con el proceso de atención al ciudadano y la política de participación ciudadana de la UPME.</t>
  </si>
  <si>
    <t>Nicolas Mejía</t>
  </si>
  <si>
    <t>Coordinador GIT Gestion Administrativa</t>
  </si>
  <si>
    <t>oscar.mejia@upme.gov.co</t>
  </si>
  <si>
    <t>111-41</t>
  </si>
  <si>
    <t>111-41 Contratar el servicio de enlace dedicado a internet para la UPME</t>
  </si>
  <si>
    <t>111-42</t>
  </si>
  <si>
    <t>111-42 Prestar servicios profesionales para apoyar la sustanciación y revisión de actos administrativos, respuestas a derechos de petición, conceptos, circulares; así como los procesos disciplinarios adelantados en la Secretaría General de la UPME</t>
  </si>
  <si>
    <t>111-43</t>
  </si>
  <si>
    <t xml:space="preserve">111-43 Prestar los servicios profesionales para apoyar y gestionar las actividades relacionadas con el proceso de atención al ciudadano y la implementación, seguimiento y fortalecimiento de la política de participación ciudadana, de la UPME.                                </t>
  </si>
  <si>
    <t>111-44</t>
  </si>
  <si>
    <t>111-44 Prestar los servicios profesionales para apoyar y tramitar las actividades asociadas con el proceso de atención al ciudadano y la política de participación ciudadana y los planes institucionales de la UPME</t>
  </si>
  <si>
    <t>111-45</t>
  </si>
  <si>
    <t xml:space="preserve">111-45 Prestar servicios profesionales para apoyar la sustanciación y revisión de actos administrativos, respuestas a derechos de petición, conceptos y circulares adelantadas en la Secretaría General de la UPME					</t>
  </si>
  <si>
    <t>111-46</t>
  </si>
  <si>
    <t>111-46 Prestar servicios profesionales para el desarrollo de actividades relacionadas con el seguimiento, análisis y control de la gestión presupuestal, en el marco de los procesos de planeación institucional, sostenibilidad fiscal y gestión del conocimiento de la Unidad de Planeación Minero Energética – UPME.</t>
  </si>
  <si>
    <t>Coordinador Git Financiera</t>
  </si>
  <si>
    <t>111-47</t>
  </si>
  <si>
    <t>A-02-02-02-008-002</t>
  </si>
  <si>
    <t>111-47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Secretaría General.</t>
  </si>
  <si>
    <t>Coordinadora GIT Contractual</t>
  </si>
  <si>
    <t>Angela.lobo@upme.gov.co</t>
  </si>
  <si>
    <t>111-48</t>
  </si>
  <si>
    <t>111-48 Prestar el servicio de apoyo en todo lo relacionado con la gestión administrativa, la gestión documental, el manejo de la correspondencia y demás asuntos administrativos requeridos por la Unidad de Planeación Minero Energética – UPME</t>
  </si>
  <si>
    <t>111-49</t>
  </si>
  <si>
    <t>111-49 Prestar servicios profesionales para apoyar los procesos contractuales de la entidad en sus diferentes etapas, así como mantener actualizados los expedientes contractuales, bases de datos y sistemas de gestión documental del GIT de Gestión Contractual.</t>
  </si>
  <si>
    <t>111-50</t>
  </si>
  <si>
    <t>111-50 Prestar el servicio de apoyo  en las etapas precontractual y contractual, en el marco de la gestión administrativa y los procesos internos del grupo de gestión administrativa de la secretaría general de la UPME.</t>
  </si>
  <si>
    <t>111-51</t>
  </si>
  <si>
    <t>111-51 Prestar servicios profesionales para apoyar la proyección, revisión y trámite de actos administrativos y demás actividades relacionadas con los procesos del área de talento humano de la UPME, conforme a los lineamientos de la entidad</t>
  </si>
  <si>
    <t>111-52</t>
  </si>
  <si>
    <t>111-52 Prestar el servicio de apoyo  en las etapas precontractual y contractual, en el marco de la gestión administrativa y los procesos internos del grupo de gestión administrativa de la secretaría general de la UPME.</t>
  </si>
  <si>
    <t>Jenny Patricia Peña</t>
  </si>
  <si>
    <t>111-53</t>
  </si>
  <si>
    <t>111-53 Prestar el servicio de apoyo  en las etapas precontractual y contractual, en el marco de la gestión administrativa y los procesos internos del grupo de gestión administrativa de la secretaría general de la UPME.</t>
  </si>
  <si>
    <t>111-54</t>
  </si>
  <si>
    <t xml:space="preserve">111-54 Prestar los servicios profesionales para apoyar al Grupo Interno de Trabajo de Gestión del Talento Humano de la UPME en el seguimiento, análisis y consolidación de información relacionada con los planes de mejoramiento, planes de acción, auditorías internas, MIPG y demás instrumentos de gestión, contribuyendo al fortalecimiento de los sistemas de control y calidad de los procesos de talento humano de la entidad       </t>
  </si>
  <si>
    <t>Coordinador GIT Talento humano</t>
  </si>
  <si>
    <t>111-55</t>
  </si>
  <si>
    <t>111-55 Prestar servicios profesionales para la gestión, seguimiento y control de los procesos financieros de la UPME, en cumplimiento de las funciones asignadas al área financiera, conforme a la normatividad vigente y las directrices institucionales.</t>
  </si>
  <si>
    <t>Coordinador GIT Financiera</t>
  </si>
  <si>
    <t>111-56</t>
  </si>
  <si>
    <t>111-56 Prestar servicios profesionales para la gestión de asuntos de tipo jurídico administrativo de competencia de la Oficina Asesora Jurídica y la Secretaría General de la UPME, y lo que de ello se derive.</t>
  </si>
  <si>
    <t>111-57</t>
  </si>
  <si>
    <t>111-57 Prestar servicios profesionales de apoyo administrativo a la Subdirección de Minería en las actividades de seguimiento, planeación y fortalecimiento de la gestión del proyecto de inversión</t>
  </si>
  <si>
    <t>111-58</t>
  </si>
  <si>
    <t xml:space="preserve">111-58 </t>
  </si>
  <si>
    <t>111-59</t>
  </si>
  <si>
    <t xml:space="preserve">111-59 Prestar servicios profesionales en el GIT de Gestión Contractual para desarrollar las actividades asociadas al procedimiento de gestión contractual de la UPME                          </t>
  </si>
  <si>
    <t>Edith Chavez</t>
  </si>
  <si>
    <t>111-60</t>
  </si>
  <si>
    <t xml:space="preserve">111-60 Prestar servicios profesionales en la determinación del precio de los minerales base de regalías, el análisis de datos para la planeación sectorial, los estudios de mercado de minerales y las actividades administrativas necesarias para su adecuado funcionamiento                                   </t>
  </si>
  <si>
    <t>111-61</t>
  </si>
  <si>
    <t>111-61 Prestar los  servicios profesionales  al Grupo Interno de Trabajo de Gestión Administrativa en el levantamiento, verificación, consolidación y análisis de información relacionada con los inventarios de bienes de la entidad, con el fin de fortalecer la gestión, actualización y control de los activos institucionales.</t>
  </si>
  <si>
    <t>161-1</t>
  </si>
  <si>
    <t>161-1 Prestar los servicios profesionales para realizar el seguimiento y control de las actividades administrativas, financieras y contractuales y demás que se requieran para el cumplimiento de las metas y objetivos de la Subdirección de Demanda.</t>
  </si>
  <si>
    <t>161-2</t>
  </si>
  <si>
    <t>161-2 Prestar los servicios profesionales para realizar el seguimiento y control de los procesos contractuales, la ejecución presupuestal y demás actividades que se requieran para el cumplimiento de las metas y objetivos de la Subdirección de Demanda, asociados a las iniciativas y proyectos de FNCE, GEE e Hidrogeno.</t>
  </si>
  <si>
    <t>161-3</t>
  </si>
  <si>
    <t>161-3 Prestar servicios profesionales para el análisis de información y documentos de los procesos asociados al análisis de proyectos de Fuentes No Convencionales de Energía y Gestión Eficiente de la Energía, y los asociados a la planeación energética de largo plazo.</t>
  </si>
  <si>
    <t>161-4</t>
  </si>
  <si>
    <t>161-4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</si>
  <si>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t>
  </si>
  <si>
    <t>161-5 Prestar servicios profesionales para la evaluación y análisis de la información de los proyectos de Fuentes No Convencionales de Energía y Gestión Eficiente de la Energía.</t>
  </si>
  <si>
    <t>161-6</t>
  </si>
  <si>
    <t>161-6 Prestar servicios profesionales para la evaluación y análisis de la información de los proyectos de Fuentes No Convencionales de Energía y Gestión Eficiente de la Energía.</t>
  </si>
  <si>
    <t>161-7</t>
  </si>
  <si>
    <t>161-7 Prestar servicios profesionales para la evaluación y análisis de la información de los proyectos de Fuentes No Convencionales de Energía y Gestión Eficiente de la Energía.</t>
  </si>
  <si>
    <t>161-8</t>
  </si>
  <si>
    <t>161-8 Prestar servicios profesionales para la evaluación y análisis de la información de los proyectos de Fuentes No Convencionales de Energía y Gestión Eficiente de la Energía.</t>
  </si>
  <si>
    <t>161-9</t>
  </si>
  <si>
    <t>161-9 Prestar servicios profesionales para la evaluación y análisis de la información de los proyectos de Fuentes No Convencionales de Energía y Gestión Eficiente de la Energía.</t>
  </si>
  <si>
    <t>161-10</t>
  </si>
  <si>
    <t>161-10 Prestar servicios profesionales para la evaluación y análisis de la información de los proyectos de Fuentes No Convencionales de Energía y Gestión Eficiente de la Energía.</t>
  </si>
  <si>
    <t>161-11</t>
  </si>
  <si>
    <t>161-11 Prestar servicios profesionales para la evaluación y análisis de la información de los proyectos de Fuentes No Convencionales de Energía y Gestión Eficiente de la Energía.</t>
  </si>
  <si>
    <t>161-12</t>
  </si>
  <si>
    <t>161-12 Prestar servicios profesionales para la evaluación, análisis y actualización de la información de los proyectos de Fuentes No Convencionales de Energía, Gestión Eficiente de la Energía e Hidrógeno presentados a la UPME.</t>
  </si>
  <si>
    <t>161-13</t>
  </si>
  <si>
    <t>161-13 Prestar servicios profesionales para la evaluación, análisis y actualización de la información de los proyectos de Fuentes No Convencionales de Energía, Gestión Eficiente de la Energía e Hidrógeno presentados a la UPME.</t>
  </si>
  <si>
    <t>161-14</t>
  </si>
  <si>
    <t>161-14 Prestar servicios profesionales para el acompañamiento en los procesos de auditoria y cumplimiento de los planes de mejoramiento, así como  la evaluación y análisis de la información de los proyectos asociados a los Incentivos Tributarios de la UPME.</t>
  </si>
  <si>
    <t>161-15</t>
  </si>
  <si>
    <t>161-15 Prestar servicios profesionales para el acompañamiento en los procesos de auditoria y cumplimiento de los planes de mejoramiento, así como la evaluación y análisis de la información de los proyectos asociados a los Incentivos Tributarios de la UPME.</t>
  </si>
  <si>
    <t>161-16</t>
  </si>
  <si>
    <t>161-16 Prestar servicios profesionales para el acompañamiento en los procesos de auditoria y cumplimiento de los planes de mejoramiento, así como la evaluación y análisis de la información de los proyectos asociados a los Incentivos Tributarios de la UPME.</t>
  </si>
  <si>
    <t>161-17</t>
  </si>
  <si>
    <t>161-17 Prestar servicios profesionales para la evaluación, análisis, creación y actualización de estadisticas e indicadores de los proyectos de Fuentes No Convencionales de Energía, Gestión Eficiente de la Energía e Hidrógeno presentados a la UPME.</t>
  </si>
  <si>
    <t>161-18</t>
  </si>
  <si>
    <t>161-18 Prestar servicios profesionales para la evaluación, análisis, creación y actualización de estadisticas e indicadores de los proyectos de Fuentes No Convencionales de Energía, Gestión Eficiente de la Energía e Hidrógeno presentados a la UPME.</t>
  </si>
  <si>
    <t>161-19</t>
  </si>
  <si>
    <t>161-19 Prestar servicios profesionales para la evaluación, análisis, creación y actualización de estadisticas e indicadores de los proyectos de Fuentes No Convencionales de Energía, Gestión Eficiente de la Energía e Hidrógeno presentados a la UPME.</t>
  </si>
  <si>
    <t>161-20</t>
  </si>
  <si>
    <t>161-20 Prestar servicios profesionales para la evaluación, análisis, construcción y consolidación de procedimiento de evaluación de los proyectos de Fuentes No Convencionales de Energía, Gestión Eficiente de la Energía e Hidrógeno presentados a la UPME.</t>
  </si>
  <si>
    <t>161-21</t>
  </si>
  <si>
    <t>161-21 Prestar servicios profesionales para la evaluación, análisis, construcción y consolidación de procedimiento de evaluación de los proyectos de Fuentes No Convencionales de Energía, Gestión Eficiente de la Energía e Hidrógeno presentados a la UPME.</t>
  </si>
  <si>
    <t>161-22</t>
  </si>
  <si>
    <t>161-22 Prestar servicios profesionales para la evaluación y análisis, así como la conceptualización de solicitudes de ampliación de listados de los proyectos de Fuentes No Convencionales de Energía, Gestión Eficiente de la Energía e Hidrógeno presentados a la UPME.</t>
  </si>
  <si>
    <t>161-23</t>
  </si>
  <si>
    <t>161-23 Prestar servicios profesionales para la evaluación y análisis, así como la conceptualización de solicitudes de ampliación de listados de los proyectos de Fuentes No Convencionales de Energía, Gestión Eficiente de la Energía e Hidrógeno presentados a la UPME.</t>
  </si>
  <si>
    <t>161-24</t>
  </si>
  <si>
    <t>161-24 Prestar servicios profesionales para el acompañamiento en los procesos de auditoria y cumplimiento de los planes de mejoramiento, así como la evaluación y análisis de la información de los proyectos asociados a los Incentivos Tributarios de la UPME.</t>
  </si>
  <si>
    <t>161-25</t>
  </si>
  <si>
    <t>161-25 Prestar servicios profesionales para apoyar la estandarización de procedimientos, evaluación técnica, análisis de los proyectos de Fuentes No Convencionales de Energía y de gas por redes presentados a la UPME.</t>
  </si>
  <si>
    <t>161-26</t>
  </si>
  <si>
    <t>161-26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</si>
  <si>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161-27</t>
  </si>
  <si>
    <t>161-27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</si>
  <si>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161-28</t>
  </si>
  <si>
    <t>161-28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</si>
  <si>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161-29</t>
  </si>
  <si>
    <t>161-29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</si>
  <si>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161-30</t>
  </si>
  <si>
    <t>161-30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</si>
  <si>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161-31</t>
  </si>
  <si>
    <t>161-31 Prestar servicios profesionales para el apoyo a la Subdirección de demanda en la construcción de documentos de planeación relacionados con la integración del hidrógeno y la bioenergía, así como en la evaluación y análisis de la información de los proyectos asociados a los incentivos tributarios de la UPME.</t>
  </si>
  <si>
    <t>161-32</t>
  </si>
  <si>
    <t>161-32 Prestar servicios profesionales para la divulgación y socialización de los procesos asociados a los proyectos De Fuentes no convencionales de energía, gestión eficiente de la energía y los asociados a la planeación energética a largo plazo.</t>
  </si>
  <si>
    <t>161-33</t>
  </si>
  <si>
    <t>161-33 Prestar servicios profesionales para la construcción de modelos matemáticos y de analítica de datos, la elaboración y divulgación de documentos de planeación, en el marco de la Transición Energética Justa, TEJ.</t>
  </si>
  <si>
    <t>161-34</t>
  </si>
  <si>
    <t>161-34 Prestar servicios profesionales para realizar la gestión y análisis de información, construcción de bases de datos, formulación y seguimiento a las estadísticas e indicadores de impacto de los incentivos tributarios, con enfoque territorial.</t>
  </si>
  <si>
    <t>161-35</t>
  </si>
  <si>
    <t xml:space="preserve">161-35 Prestar los servicios profesionales para la evaluación, validación y emisión de los conceptos técnicos y financieros de los proyectos energéticos presentados a los mecanismos y/o fondos para el acceso a recursos del sector minas y energía. </t>
  </si>
  <si>
    <t>161-36</t>
  </si>
  <si>
    <t>A-05-01-02-008-002 SERVICIOS JURIDICOS Y CONTABLES</t>
  </si>
  <si>
    <t>161-36 Prestar servicios profesionales para la gestión jurídica relacionada con la actualizacion normativa que rige el proceso de incentivos tributarios, la respuesta oportuna a PQRS y a los recursos administrativos contra las decisiones en la evaluación de los proyectos de Fuentes No Convencionales de Energía, Gestión Eficiente de la Energía e Hidrógeno.</t>
  </si>
  <si>
    <t>161-37</t>
  </si>
  <si>
    <t>161-37 Prestar servicios profesionales para la gestión jurídica relacionada con la respuesta oportuna a PQRS y a los recursos administrativos contra las decisiones en la evaluación de los proyectos de Fuentes No Convencionales de Energía, Gestión Eficiente de la Energía e Hidrógeno.</t>
  </si>
  <si>
    <t>161-38</t>
  </si>
  <si>
    <t>161-38 Prestar los servicios profesionales para asesorar a la Subdirección de Demanda en el Marco Legal y Regulatorio de los planes priorizados, y los aspectos jurídicos de los procesos y actualización administrativas de los proyectos Fuentes No Convencionales de Energía, Gestión Eficiente de la Energía e Hidrógeno; en el marco de la transición energética justa.</t>
  </si>
  <si>
    <t>161-39</t>
  </si>
  <si>
    <t>161-39 Prestar servicios profesionales para asesorar a la Subdirección de Demanda en la gestión jurídica relacionada con la reglamentación normativa de beneficios tributarios y las respuestas a recursos administrativos de decisiones sobre evaluaciones; de proyectos de Fuentes No Convencionales de Energía, Gestión Eficiente de la Energía e Hidrógeno.</t>
  </si>
  <si>
    <t>161-40</t>
  </si>
  <si>
    <t>161-40 Prestar los servicios profesionales para apoyar en los procesos de gestión documental y el apoyo en el marco legal y regulatorio relacionados con las de las metas y objetivos de la Subdirección de Demanda, asociados a las iniciativas y proyectos de FNCE y GEE.</t>
  </si>
  <si>
    <t>161-41</t>
  </si>
  <si>
    <t>161-41 Prestar servicios profesionales en el diseño y automatización de procesos sobre la plataforma adoptada en la UPME, en especial aquellos relacionados con el proceso asociado al tramite de incentivos tributarios.</t>
  </si>
  <si>
    <t>161-42</t>
  </si>
  <si>
    <t>161-42 Prestar los servicios profesionales para la formulación, actualización y seguimiento a la ejecución presupuestal, procesos contractuales, planes institucionales y proyectos de inversión de la Unidad de Planeación Minero Energética asignados, así como los relacionados con proyectos de Fuentes No Convencionales de Energía, Gestión Eficiente de la Energía e Hidrógeno.</t>
  </si>
  <si>
    <t>161-43</t>
  </si>
  <si>
    <t>161-43 Prestar servicios profesionales para apoyar la implementación de la estrategia de cooperación internacional y las acciones institucionales, para el fortalecimiento de la Unidad.</t>
  </si>
  <si>
    <t>161-44</t>
  </si>
  <si>
    <t>161-44 Prestar servicios profesionales para la gestión jurídica relacionada con la respuesta oportuna a PQRS y la emisión de los actos administrativos misionales de la UPME, en particular, lo relacionado con las FNCE y GEE.</t>
  </si>
  <si>
    <t>161-45</t>
  </si>
  <si>
    <t>161-45 Prestar servicios profesionales para la gestión jurídica en los asuntos de competencia de la UPME, en especial, lo relacionado con las FNCE y GEE.</t>
  </si>
  <si>
    <t>161-46</t>
  </si>
  <si>
    <t>161-46 Prestar servicios profesionales en asuntos jurídicos y judiciales relacionados con la FNCE y GEE y demás objetivos y productos de la misionalidad de la UPME.</t>
  </si>
  <si>
    <t>161-47</t>
  </si>
  <si>
    <t>161-47 Prestar servicios profesionales orientados al fortalecimiento de la dimensión de control interno a través de la ejecución del Plan Anual de Auditorías con énfasis en la evaluación y seguimiento de recursos financieros de la UPME.</t>
  </si>
  <si>
    <t>161-48</t>
  </si>
  <si>
    <t>161-48 Prestar servicios profesionales orientados al fortalecimiento de la política de control interno mediante la ejecución del Plan Anual de Auditorías con énfasis en la gestión administrativa de la UPME.</t>
  </si>
  <si>
    <t>161-49</t>
  </si>
  <si>
    <t>161-49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Subdirección de Demanda.</t>
  </si>
  <si>
    <t>Edith Carolina Chaves</t>
  </si>
  <si>
    <t>edith.chaves@upme.gov.co</t>
  </si>
  <si>
    <t>161-50</t>
  </si>
  <si>
    <t>161-50 Prestar los servicios profesionales para el desarrollo de actividades relacionadas con la gestión y el seguimiento presupuestal en el marco del direccionamiento estratégico de la Entidad.</t>
  </si>
  <si>
    <t>161-51</t>
  </si>
  <si>
    <t>84111701;84101501</t>
  </si>
  <si>
    <t>A-05-01-02-007-001 SERVICIOS FINANCIEROS Y CONEXOS</t>
  </si>
  <si>
    <t>161-51 Constituir una Fiducia Mercantil, a través del cual se recibirán y administrarán los recursos provenientes de los terceros que utilicen o soliciten servicios técnicos o de planeación y asesoría a la Unidad de Planeación Minero Energética - UPME.</t>
  </si>
  <si>
    <t>161-52</t>
  </si>
  <si>
    <t>161-52 Prestar el servicio de apoyo en todo lo relacionado con los asuntos de correspondencia de los trámites relacionados con los certificados de proyectos de Fuentes no Convencionales de Energía y Gestión Eficiente de la Energía y demás asuntos de la Entidad.</t>
  </si>
  <si>
    <t>Coordinadora GIT Gestión Administrativa y Servicio al Ciudadano</t>
  </si>
  <si>
    <t>161-53</t>
  </si>
  <si>
    <t>161-53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</si>
  <si>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161-54</t>
  </si>
  <si>
    <t>A-05-01-02-007-002 SERVICIOS INMOBILIARIOS</t>
  </si>
  <si>
    <t>161-54 Alquilar espacios de oficina (coworking) en virtud del proyecto de modernización organizacional para la Unidad de Planeación Minero Energética.</t>
  </si>
  <si>
    <t>161-55</t>
  </si>
  <si>
    <t>161-55 Prestar los servicios profesionales y asesoría para fortalecer la apropiación del proceso contable de la entidad, así como el control de la información de los activos de la entidad.</t>
  </si>
  <si>
    <t>161-56</t>
  </si>
  <si>
    <t>161-56 Prestar los servicios profesionales para el apoyo administrativo relacionados con el contrato de la fiducia mercantil, gestión de tesorería a cargo de GIT de Gestión Financiera.</t>
  </si>
  <si>
    <t>161-57</t>
  </si>
  <si>
    <t>A-05-01-02-006-008 SERVICIOS POSTALES Y DE MENSAJERIA</t>
  </si>
  <si>
    <t>161-57 Prestar los servicios de mensajería certificada a nivel urbano, nacional e internacional, mensajeria electronica y de mensajería motorizada especializada a nivel urbano en la ciudad de Bogotá D.C.</t>
  </si>
  <si>
    <t>161-58</t>
  </si>
  <si>
    <t>161-58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</si>
  <si>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161-59</t>
  </si>
  <si>
    <t>161-59 Prestar servicios profesionales para la gestión jurídica en las actuaciones administrativas misionales, y lo que de ello se derive, contribuyendo al desempeño institucional de la Entidad, en particular, lo relacionado con las FNCE y GEE.</t>
  </si>
  <si>
    <t>161-60</t>
  </si>
  <si>
    <t>Impuesto</t>
  </si>
  <si>
    <t>161-60 4X1000</t>
  </si>
  <si>
    <t>161-61</t>
  </si>
  <si>
    <t>161-61 Prestar servicios profesionales para la evaluación, análisis, actualización y el cumplimiento de la regulación vigente de la información de los proyectos asociados a los Incentivos Tributarios de la UPME.</t>
  </si>
  <si>
    <t>161-62</t>
  </si>
  <si>
    <t>161-62 Prestar servicios profesionales para la evaluación y análisis de proyectos de Gestión Eficiente de la Energía, relacionados con gestión ambiental de acuerdo a las solicitudes de incentivos tributarios radicadas en la UPME.</t>
  </si>
  <si>
    <t>161-63</t>
  </si>
  <si>
    <t>161-63 Prestar servicios profesionales para el acompañamiento en los procesos de auditoria y cumplimiento de los planes de mejoramiento, así como la evaluación y análisis de la información de los proyectos asociados a los Incentivos Tributarios de la UPME.</t>
  </si>
  <si>
    <t>161-64</t>
  </si>
  <si>
    <t>161-64 Prestar servicios profesionales para el acompañamiento en los procesos de auditoria y cumplimiento de los planes de mejoramiento, así como la evaluación y análisis de la información de los proyectos asociados a los Incentivos Tributarios de la UPME.</t>
  </si>
  <si>
    <t>161-65</t>
  </si>
  <si>
    <t>161-65 Contratar el suministro de una solución tecnológica integral en la modalidad de software como servicio (SaaS), que permita la gestión unificada de los procesos de nómina, recursos humanos, administración de contratistas, y el control de bienes y servicios de la entidad</t>
  </si>
  <si>
    <t>161-66</t>
  </si>
  <si>
    <t>161-66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</si>
  <si>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161-67</t>
  </si>
  <si>
    <t xml:space="preserve">A-05-01-02-008-003			</t>
  </si>
  <si>
    <t xml:space="preserve">161-67 Prestar servicios profesionales para el acompañamiento en los procesos de auditoria y cumplimiento de los planes de mejoramiento, así como  la evaluación y análisis de la información de los proyectos asociados a los Incentivos Tributarios de la UPME.					</t>
  </si>
  <si>
    <t>161-68</t>
  </si>
  <si>
    <t>161-68 Prestación de servicios profesionales para la gestión de requerimientos contractuales y demas actividades requeridas por la Subdirección de Demanda.</t>
  </si>
  <si>
    <t>Contratación directa.</t>
  </si>
  <si>
    <t>Hector Herrera</t>
  </si>
  <si>
    <t>Subdirector de Demanda (E)</t>
  </si>
  <si>
    <t>hector.herrera@upme.gov.co</t>
  </si>
  <si>
    <t>161-69</t>
  </si>
  <si>
    <t xml:space="preserve">161-69 Prestar servicios profesionales especializados en arquitectura empresarial, automatización avanzada de procesos y desarrollo de soluciones tecnológicas sobre la plataforma Bizagi en el tramite de Incentivos Tributarios y otros entornos compatibles adoptados por la UPME.					</t>
  </si>
  <si>
    <t>161-70</t>
  </si>
  <si>
    <t>A-05-01-02-008-003</t>
  </si>
  <si>
    <t>161-70 Prestación de servicios profesionales orientados  generar prospectiva energética, así como a definir, estructurar e implementar herramientas avanzadas de analítica de datos a través del uso de herramientas matemáticas y estadísticas.</t>
  </si>
  <si>
    <t>161-71</t>
  </si>
  <si>
    <t>161-71 Prestación de servicios profesionales para el análisis jurídico y la proyección de las respuestas a las PQRS de la entidad, estableciendo mecanismos de optimización para el cumplimiento de los términos legal e institucionalmente previstos</t>
  </si>
  <si>
    <t>161-72</t>
  </si>
  <si>
    <t>161-72 Prestación de servicios profesionales para el apoyo jurídico en la estructuración de respuestas institucionales asociadas con el trámite de incentivos tributarios</t>
  </si>
  <si>
    <t>161-73</t>
  </si>
  <si>
    <t>161-73 Prestación de servicios profesionales para el apoyo técnico en la estructuración de respuestas institucionales asociadas con el trámite de incentivos tributarios</t>
  </si>
  <si>
    <t>161-74</t>
  </si>
  <si>
    <t>161-74 Prestación de servicios profesionales para la articulación con comunidades energéticas y apoyo en la regionalización del Plan Energético Nacional (PEN)</t>
  </si>
  <si>
    <t>161-75</t>
  </si>
  <si>
    <t>161-75 Prestación de servicios profesionales para la gestión contractual de la entidad garantizando el cumplimiento de las disposiciones legales e institucionales</t>
  </si>
  <si>
    <t>161-76</t>
  </si>
  <si>
    <t>A-05-01-02-008-002</t>
  </si>
  <si>
    <t>161-76 Prestar servicios profesionales para la proyección y/o revisión jurídica de los documentos de tipo legal producto de las actuaciones administrativas misionales de competencia de la UPME, y lo que de ello se derive, contribuyendo al desempeño institucional de la Entidad.</t>
  </si>
  <si>
    <t>161-77</t>
  </si>
  <si>
    <t>161-77 Prestar el servicio de publicación en el diario oficial de los actos administrativos de carácter general emitidos por la UPME.</t>
  </si>
  <si>
    <t>161-78</t>
  </si>
  <si>
    <t>161-78 Adquirir el licenciamiento de la plataforma Gsuite (Workspace) para el uso de correo electrónico, drive y demás herramientas colaborativas.</t>
  </si>
  <si>
    <t>161-79</t>
  </si>
  <si>
    <t>161-79 Prestar servicios profesionales especializados en arquitectura empresarial, automatización avanzada de procesos y desarrollo de soluciones tecnológicas sobre la plataforma Bizagi en el tramite de Incentivos Tributarios y otros entornos compatibles adoptados por la UPME.</t>
  </si>
  <si>
    <t>161-80</t>
  </si>
  <si>
    <t>161-80 Prestar servicios profesionales para la proyección de documentos de contenido legal y apoyo de los asuntos de tipo jurídico que resulten de las actuaciones administrativas misionales de competencia de la UPME, en el marco de la gestión institucional de la Entidad.</t>
  </si>
  <si>
    <t>161-81</t>
  </si>
  <si>
    <t>161-81 Prestar servicios profesionales para la proyección de documentos de contenido legal y apoyo de los asuntos de tipo jurídico que resulten de las actuaciones administrativas misionales de competencia de la UPME, en el marco de la gestión institucional de la Entidad.</t>
  </si>
  <si>
    <t>161-82</t>
  </si>
  <si>
    <t>161-82 Prestar servicios profesionales para la proyección de documentos de contenido legal y apoyo de los asuntos de tipo jurídico que resulten de las actuaciones administrativas misionales de competencia de la UPME, en el marco de la gestión institucional de la Entidad.</t>
  </si>
  <si>
    <t>161-83</t>
  </si>
  <si>
    <t>161-83 Prestar servicios profesionales para la evaluación de inversiones en proyectos de Gestión Eficiente de la Energía, aplicando criterios técnicos y metodologías usadas en servicios de interventoría, a las solicitudes de incentivos tributarios de la UPME.</t>
  </si>
  <si>
    <t>161-84</t>
  </si>
  <si>
    <t>161-84 Prestar servicios profesionales para revisar, sustanciar y orientar jurídicamente los documentos y actividades asociadas a la gestión adelantada en el GIT de Gestión Contractual de la UPME, en especial, las relacionadas con los Incentivos Tributarios de la Subdirección de Demanda.</t>
  </si>
  <si>
    <t>161-85</t>
  </si>
  <si>
    <t xml:space="preserve">161-85 Prestación de servicios profesionales para el seguimiento y documentación integral de las actividades de la Subdirección de Demanda, así como para la formulación, seguimiento, reporte y ejecución de instrumentos de planeación y metas institucionales.  </t>
  </si>
  <si>
    <t>161-86</t>
  </si>
  <si>
    <t xml:space="preserve">161-86 Prestar servicios profesionales para la evaluación y analisis de proyectos de Gestión Eficiente de la Energía, a las solicitudes de incentivos tributarios radicadas en la UPME.					</t>
  </si>
  <si>
    <t>161-87</t>
  </si>
  <si>
    <t>161-87 Prestar los servicios profesionales para apoyar la revisión técnica de los proyectos energéticos gestionados por la entidad, mediante la verificación de información, el análisis de componentes eléctricos y la elaboración de insumos técnicos para los conceptos emitidos por la entidad.</t>
  </si>
  <si>
    <t>161-88</t>
  </si>
  <si>
    <t>161-88 Prestar los servicios profesionales para apoyar a la UPME en el análisis y evaluación de proyectos de inversión del sector minero-energético, mediante estudios financieros y de costos, análisis de datos y elaboración de informes técnicos</t>
  </si>
  <si>
    <t>161-89</t>
  </si>
  <si>
    <t>161-89 Prestar servicios profesionales para realizar el seguimiento en las actividades asociadas a la Evaluación de Incentivos Tributarios y apoyo a la supervisión de los contratos relacionados con el tramite de Incentivos.</t>
  </si>
  <si>
    <t>161-90</t>
  </si>
  <si>
    <t>161-90 Prestación de servicios profesionales para la proyección de las respuestas a las PQRS de la entidad a nivel juridico relacionadas con el tramite de Incentivos tributarios, asi como el acompañamiento en los procesos contractuales requeridos dentro de la Subdirección de Demanda.</t>
  </si>
  <si>
    <t>161-91</t>
  </si>
  <si>
    <t xml:space="preserve">A-05-01-02-007-002                    </t>
  </si>
  <si>
    <t>161-91 Prestar de servicios profesionales para desarrollar el análisis jurídico y la redacción de las respuestas a las PQRS radicadas en la entidad para la Subdirección de Demanda, garantizando la aplicación adecuada del marco normativo vigente.</t>
  </si>
  <si>
    <t>161-92</t>
  </si>
  <si>
    <t>A-05-01-02-007-003</t>
  </si>
  <si>
    <t>161-92 Prestar servicios profesionales para la evaluación y análisis de proyectos de Gestión Eficiente de la Energía, relacionados con gestión ambiental de acuerdo a las solicitudes de incentivos tributarios radicadas en la UPME.</t>
  </si>
  <si>
    <t>161-93</t>
  </si>
  <si>
    <t>161-93 Prestar servicios profesionales para realizar el estudio técnico y la revisión especializada y el análisis de la información presentada en los proyectos vinculados con el trámite de  Incentivos tributarios de la UPME</t>
  </si>
  <si>
    <t>161-94</t>
  </si>
  <si>
    <t>161-94 Prestar servicios profesionales para apoyar la gestión jurídica del proceso de incentivos tributarios de los recursos de reposición presentados contra las decisiones emitidas al proceso y la elaboración oportuna y motivada de las respuestas a las PQRS radicadas a la Subdirección de Demanda.</t>
  </si>
  <si>
    <t>Suma total</t>
  </si>
  <si>
    <t>Tipo de formulación</t>
  </si>
  <si>
    <t>Proyecto/Área</t>
  </si>
  <si>
    <t>Items y modificaciones realizadas</t>
  </si>
  <si>
    <t>Número y fecha del comité que aprobó</t>
  </si>
  <si>
    <t>Cargue en SECOP</t>
  </si>
  <si>
    <t>Todo</t>
  </si>
  <si>
    <t>Todas</t>
  </si>
  <si>
    <t>Versión inicial aprobada</t>
  </si>
  <si>
    <t>No. 75 del 30 de diciembre del 2024</t>
  </si>
  <si>
    <t>o.k, se cargaron 420 líneas</t>
  </si>
  <si>
    <t>Enfoque Territorial</t>
  </si>
  <si>
    <t>Reducción de los ítem 100-3 y 100-4 para adicionar el ítem 100-9; reducción del ítem 100-42 para adicionar el 100-29; cambio de objeto de los ítem 100-3 y 100-42, cambio de duración del 100-3</t>
  </si>
  <si>
    <t>No. 01 del 7/01/2025</t>
  </si>
  <si>
    <t>ok</t>
  </si>
  <si>
    <t>Modificación del Código del ítem 100-52</t>
  </si>
  <si>
    <t>Correo del 08/01/2025</t>
  </si>
  <si>
    <t>Se modifica el objeto contractual de los ítem 160-16, 160-17 y 160-18</t>
  </si>
  <si>
    <t>No. 02 del 14/01/2025</t>
  </si>
  <si>
    <t>Reducción item 100-31 y 100-32 para la adición al item 100-33 y 100-34. Se realiza reducción  del ítem 100-39 para adicionar al ítem 100-42. Se ajusta objeto y plazo del item 100-39. Se reduce ítem 100-45 para adicionar ítem 100-46. Se ajusta ítem 100-45 en plazo y modalidad de selección. Se ajusta plazo en el ítem 100-46. Se reduce ítem 100-28 para adicionar a ítem 100-27. Se ajusta código UNSPSC del ítem 100-28, el objeto, el plazo y la modalidad de selección. Se ajusta el plazo del ítem 100-27 y 100-28; se crean lineas 130-46 y 130-47</t>
  </si>
  <si>
    <t>OTI</t>
  </si>
  <si>
    <t>Adicion 130-2,130-6,130-10,130-14,130-30;130-46,130-47; se reduce 130-5,-130-7,130-19,130-21,130-28;se modifica objeto 130-21,130-13, se modifica duracion 130-6-130-7;se modifica el objeto 130-21,130-13;se modifica mes de inicio del contrato 130-28; se crean lineas 130-46 y 130-47</t>
  </si>
  <si>
    <t>Enfoque Territorial y otros</t>
  </si>
  <si>
    <t>Se modifica objeto 180-2,150-15,140-8,131-43,131-50,170-25,100-9,100-16,100-56, se modifico codigo UNSPSC 100-9, se redujo 100-9,100-11-100-17,100-56; se adiciona 100-16,100-9,100-56,100-58,100-59; se  modifican datos del contrato 100-9; se crean lineas 100-58 y 100-59</t>
  </si>
  <si>
    <t>Se reduce 130-29, se modifica modalidad de seleccion del 130-30, se modifica modalidad de seleccion, tiempos y modalidad de seleccion del 130-45, se crea linea 130-48</t>
  </si>
  <si>
    <t>No.03 del 20/01/2025</t>
  </si>
  <si>
    <t>Se reduce 110-1 y 110-3, se adiciona 110-5 y se crea linea 110-18</t>
  </si>
  <si>
    <t>SGI</t>
  </si>
  <si>
    <t>Se adiciona 131-6-131-12,131-16,131-19 y 131-22; se reduce 131-7,131-17 y 131-23, se modifica  duracion 131-5,131-6,131-7,131-12,131-29,131-30,131-16,131-19,131-22,131-41,131-17,131-23,131-35,131-39 y 131-48; se modifica objeto del 131-35 y 131-39</t>
  </si>
  <si>
    <t>SEE</t>
  </si>
  <si>
    <t xml:space="preserve">1. Se solicita la reducción presupuestal de las líneas 150-39 y 150-58.
2. Se solicita la adición presupuestal de las líneas 150-1, 150-4, 150-5, 150-13, 150-18, 150-19, 150-20, 150-21, 150-22, 150-23, 150-29, 150-30, 150-31, 150-32, 150-33, 150-35, 150-50, 150-51, 150-52, 150-53 y 150-54.
3. Se solicita la modificación de duración estimada del contrato de la línea 150-22, 150-33 y 150-58
4. Se solicita la modificación del mes estimado de inicio del proceso, mes estimado de presentación de ofertas  y mes de registro del contrato de las líneas 150-1, 150-4, 150-5, 150-13, 150-18, 150-19, 150-20, 150-21, 150-22, 150-23, 150-29, 150-30, 150-31, 150-32, 150-33, 150-35, 150-50, 150-51, 150-52, 150-53, 150-54 y 150-58
5. Se solicita la creación de la línea 150-59 </t>
  </si>
  <si>
    <t>Mediante correo electrónico solicita modificar el código de los ítem 161-33 y 161-34</t>
  </si>
  <si>
    <t>Correo electrónico del 23/01/2024</t>
  </si>
  <si>
    <t>Mediante comunicación vía ARGO solicita modificación a la modalidad de contratación de 35 ítems</t>
  </si>
  <si>
    <t>Comunicación ARGO del 24/01/2024</t>
  </si>
  <si>
    <t>OAP</t>
  </si>
  <si>
    <t>Reducción del ítem 101-16 para trasladar los recursos al ítem 101-18 con el fin de prórrogar el contrato, se solicita crear el ítem 101-20 con el fin de apropiar los recursos para ajustar los honorarios a la Resolución 1201 de 2024; se modifica el objeto contractual del ítem 101-16.</t>
  </si>
  <si>
    <t>04 del 29/01/2025</t>
  </si>
  <si>
    <t>SH</t>
  </si>
  <si>
    <t>Reduccion linea  170-8, es posible adiciona recursos  a las líneas 170-13, 170-16 y 170-1;  modificar plazo línea 170-26 la línea 170-16 modificar objeto y plazo</t>
  </si>
  <si>
    <t xml:space="preserve">Se realiza modificaciones al plazo contractual en las líneas 131-2, 131-4, 131-9, 131-31, 131-32, 131-25, 131-24, 131-37, 131-1, 131-27, 131-45 y 131-49 . Adicion en las lineas 131-31, 131-32 y 131-2; reducciones líneas 131-33 y 131-1 y se modifica  objeto línea 131-1 </t>
  </si>
  <si>
    <t>Mineria</t>
  </si>
  <si>
    <t>Se reduce la linea 140-13, se adiciona linea 140-13</t>
  </si>
  <si>
    <t>Creacion linea 180-22  y reduccion recursos programados del ítem 180-5 para adelantar un contrato nuevo de prestación de servicios.</t>
  </si>
  <si>
    <t>Reducción  líneas 150-39 y 150-58; adición líneas 150-20, 150-21, 150-29, 150-30 y 150-44;  modificación del objeto de la línea 150-54</t>
  </si>
  <si>
    <t>Se modifica la duración del ítem 111-5 de 8 a 11 meses</t>
  </si>
  <si>
    <t>Correo recibido el 30/01/2025</t>
  </si>
  <si>
    <t>SM</t>
  </si>
  <si>
    <t>Se modifica objeto linea 140-13 mes de registro y  plazo, se redue linea 140-7, 140-4 y 140-10, adiciona linea 140-9 y 140-23, se modifica objeto contractual 140-7 y 140-10, se crea linea 140-23,140-24 y 140-25</t>
  </si>
  <si>
    <t>No. 05 del 04/02/2025</t>
  </si>
  <si>
    <t>SD</t>
  </si>
  <si>
    <t>Se reduce linea 161-39, se adiciona linea 161-31 y se modifica objeto contractual</t>
  </si>
  <si>
    <t>Se modifica objeto contractual y plazo lineas 110-2, 110-3 y 110-18</t>
  </si>
  <si>
    <t>ET</t>
  </si>
  <si>
    <t>Se adiciona y modifica duracion  linea 100-50, se reduce linea 100-59, se modifica duracion linea 100-55 y 100-43</t>
  </si>
  <si>
    <t>Se corrige objeto del item 131-1</t>
  </si>
  <si>
    <t xml:space="preserve">Autocorrección Viviana Murcia </t>
  </si>
  <si>
    <t>Se modifica codigo, objeto, duración, y modalidad de selección de los item 140-17 y 140-18</t>
  </si>
  <si>
    <t>No. 06 del 11/02/2025</t>
  </si>
  <si>
    <t xml:space="preserve">Se reduce el item 110-14 (se modifica meses, y duración), se modifica el objeto, meses y duración del item 110-15; se crea el item 110-19 </t>
  </si>
  <si>
    <t>Se reduce el item 111-37 (se modifica su objeto y meses) y se crea el 111-39</t>
  </si>
  <si>
    <t xml:space="preserve">Se reducen los item 130-40, 130-41, 130-42, se adiciona el item 130-44 y se crea el item 130-49 </t>
  </si>
  <si>
    <t xml:space="preserve">Se reducen los item 131-33, 131-30, 131-26, 131-22, 131-34,131-35, 131-36 y 131-41. Se adicionan los item 131-28, 131-23 y 131-30. Se crean los item 131-31, 131-52 y 131-53. Se modifica categoria dela adquisicion, objeto, meses, duraciony modadlidad de contratación de los item 131-28, 131-17, 131-23, 131-34 y 131.36. Se modifican los meses de los item 131-3, 131-10, 131-27, 131-33, 131-35, 131-38 y131-39. Se modifican los meses y duración de los item 131-25 y 131-42 </t>
  </si>
  <si>
    <t xml:space="preserve">Energía </t>
  </si>
  <si>
    <t>Se reducen los item 150-1, 150-4, 150-5, 150-13, 150-18, 150-19, 150-20, 150-21, 150-22, 150-23, 150-24 (se modifica mes de registro del contrato), 150-19, 150-30, 150-31, 150-32, 150-33, 150-35,150-49, 150-50, 150-51, 15-52, 150-53, 150-54, 150-58, 150-59 y 150-49. Se adicionan los item 150-2, 150-3, 150-6, 150-8, 150-9, 150-11, 150-12, 150-14, 150-16, 150-17, 150-28, 150-34(se modifica mes de registro del contrato), 150-43 y 150-2. Se modifica mes de registro del contrato  de los item 150-26 y150-27</t>
  </si>
  <si>
    <t>ok, se editan los item 150-24, 150-34, 150-150-39, y 150-43, los demás cuentan con contratos asociados</t>
  </si>
  <si>
    <t xml:space="preserve">Hidrocarburos </t>
  </si>
  <si>
    <t xml:space="preserve">Se modiica meses del item 170-3 </t>
  </si>
  <si>
    <t>Se modifica cronograma de pagos de los item 160-1, 160-2, 160-6, 160-7, 160-8, 160-9, 160-16, 160-17, y 160-18</t>
  </si>
  <si>
    <t>Se reduce el item 180-5 y se crea el 180-23.</t>
  </si>
  <si>
    <t>No. 07 del 18/02/2025</t>
  </si>
  <si>
    <t>Se modifica el códifo UNSPSC del ítem 180-22</t>
  </si>
  <si>
    <t>Correo del 21feb2025</t>
  </si>
  <si>
    <t>Se reducen los item 100-12, 100-14 (se modifica su objeto y meses), 100-25, 100-26 (se modifican los meses), 100-49, 100-59 (se modifica su objeto y meses), 100-58 (se modifica codigo, categoria de la adquisicion, objeto y duración), 100-6 y 100-16. Se adicionan los item 100-18, 100-24 (se modifican los meses), 100-57 (se modifica su objeto), 10-51 (se modifica su objeto y meses ) y 100-17 (se modifica codigo y meses).  Del item 100-42 se modifica su codigo, categoria de la adquisicion, objeto, meses y duracion; se realiza modificacion de meses y duracion del item 100-56.</t>
  </si>
  <si>
    <t>No. 08 del 21/02/2025</t>
  </si>
  <si>
    <t xml:space="preserve">Cambio de modalidad de selección de los item 130-22, 130-23, 130-24, 130-25, 130-26, 130-27, 130-28, 130-29, 130-31, 130-32, 130-33,130-34, 130-36, 130-37,  130-38, 130-39, 130-43,130-44, 130-48, 130-49 </t>
  </si>
  <si>
    <t>Argo (25/02/2025) No. Rad. 20251300011913</t>
  </si>
  <si>
    <t>ok, item 130-28 y 130-48 contrato asociado</t>
  </si>
  <si>
    <t>Se modifica el codigo y objeto del item 160-14, se modifican los objetos de los item 160-10 y 160-11</t>
  </si>
  <si>
    <t>No. 09 del 25/02/2025</t>
  </si>
  <si>
    <t xml:space="preserve">Se reduce el item 111-26, se modifica meses y duración </t>
  </si>
  <si>
    <t>Se modifica meses, duración y modalidad de selección de los item 130-43 y 130-44</t>
  </si>
  <si>
    <t xml:space="preserve">Se reducen los item 100-12 (se modifica la duración), 100-14, 100-24(se modifica la duración), 100-25(se modifica la duración), 100-5, 100-10, 100-13, 100-41, 100-31, 100-33, 100-34, 100-36, 100-49 (se modifica su objeto) y 100-54. Se adicionan los item 100-6 (se modifica su objeto, meses y duración), 100-4 (se modifica su objeto, meses y duración), 100-42 y 100-11(se modifica su objeto, meses y duración). </t>
  </si>
  <si>
    <t>No. 11 del 4/03/2025</t>
  </si>
  <si>
    <t>item 100-5, 100-10,100-13,100-31,100-33, 100-31, 100-36,100-41 con contrato</t>
  </si>
  <si>
    <t xml:space="preserve">Se realiza modificacion de ajuste de ejecucion, mes de inicio, presentacion de ofertas y registro del contrato de los item 130-33, 130-34, 130-43 y 130-44, </t>
  </si>
  <si>
    <t>No radicado 20251300013953 del 28/02/2025</t>
  </si>
  <si>
    <t>Ok</t>
  </si>
  <si>
    <t>Se modifica codigo, objeto y meses del item 101-19</t>
  </si>
  <si>
    <t>No. 12 del 11/03/2025</t>
  </si>
  <si>
    <t xml:space="preserve">Se modifica codigo, categoria de la adquisicion, meses, duración y valor del item 161-24. Se crea el item 161-61 </t>
  </si>
  <si>
    <t xml:space="preserve">Secretaria General </t>
  </si>
  <si>
    <t xml:space="preserve">Se modifica objeto, meses y duración del item 111-26 </t>
  </si>
  <si>
    <t xml:space="preserve">Inversion </t>
  </si>
  <si>
    <t>Energia</t>
  </si>
  <si>
    <t>Se reducen los item 150-24, y 150-43, y se adiciona el item 150-37 (se modifica su codigo y categoria de la adquisicion)</t>
  </si>
  <si>
    <t>ok, item 150-24 contrato asociado</t>
  </si>
  <si>
    <t xml:space="preserve">Se modifica codigo, objetivo ,producto, actividad, rubro, objeto y mes de registro del contrato de los item 130-40 (se reduce) y 130-41(se adiciona), se reduce el item 130-30, y se reduce el item 130-21. Se modifica tambien codigo del item 130-45, y se modifica meses </t>
  </si>
  <si>
    <t xml:space="preserve">SGI </t>
  </si>
  <si>
    <t>Se modifica meses y duración del item 131-11</t>
  </si>
  <si>
    <t>Argo (17/03/2025) No. Rad. 20251900018033</t>
  </si>
  <si>
    <t>Ya tiene un contrato asociado</t>
  </si>
  <si>
    <t>Se reduce item 101-16, se modifica codigo, objeto, meses y duración de los item 101-7 y 101-8. Se crea el item 101-21.</t>
  </si>
  <si>
    <t>No. 13 del 19/03/2025</t>
  </si>
  <si>
    <t>Se reducen los item 100-2 y 100-16. Se adicionan los item100-6, 100-28, 100-17, 100-24, 100-25, y 100-18. Se modifica objeto, meses, duración y modalidad de contratación del item 100-45</t>
  </si>
  <si>
    <t>ok, item 150-2 contrato asociado</t>
  </si>
  <si>
    <t>Se reduce el item 131-36, se adiciona el item 131-53.  Se modifica codigo, objeto, categoria de la adquisicion, meses, duración del contrato y modalidad de selección de los item 131-53 y 131-44</t>
  </si>
  <si>
    <t>Se reduce el item 161-34 y se crea el  item 161-62</t>
  </si>
  <si>
    <t>ok, 161-34 contrato asociado</t>
  </si>
  <si>
    <t xml:space="preserve">Se reducen los item 160-16, 160-6, 160-2, 160-1, 160-9, 160-11. Se crean los item 160-21, 160-22, 160-23, y 160-24. </t>
  </si>
  <si>
    <t>ok, 160-16, 160-6,160-2,160-1,160-9 contrato asociado</t>
  </si>
  <si>
    <t xml:space="preserve">Se modifica la duración de los item 130-33 y 130-34 </t>
  </si>
  <si>
    <t>Argo (21/03/2025) No. Rad.  20251300019333</t>
  </si>
  <si>
    <t xml:space="preserve">OAP </t>
  </si>
  <si>
    <t>Se reducen los item 101-16, 101-16 y 101-20. Se crean los item 101-22 y 101-23</t>
  </si>
  <si>
    <t>No. 15 del 25/03/2025</t>
  </si>
  <si>
    <t>ok, 101-16,101-20 contrato asociado</t>
  </si>
  <si>
    <t>Secretaría general</t>
  </si>
  <si>
    <t xml:space="preserve">Se reduce el item 110-5 y se crea el item 110-20 </t>
  </si>
  <si>
    <t>Se reducen los item 130-21, y 130-49, se adiciona el item 130-42 (se modifica codigo, categoria de la adquisicion, objeto, meses, duración y modalidad de selección) y se crea el item 130-50</t>
  </si>
  <si>
    <t>ok, 130-21 contrato asociado</t>
  </si>
  <si>
    <t>Se reducen los item 150-1, 150-13, 150-27, 150-52, 150-43, 150-55, 150-56, 150-57. Se adicionan los item 150-17, 150-24, 150-59 (se modifica codigo, objeto, categoria de la adquiiscion, meses, duración, modalidad de selección,y responsable)</t>
  </si>
  <si>
    <t>ok, items 150-1, 150-13, 150-27, 150-52, 150-55, 150-56, 150-57, 150-17, 150-24, 150-59 con contrato asociado</t>
  </si>
  <si>
    <t>Se modifican meses, duración, modalidad de selección de los item 130-46, 130-35, 130-22, 130-23, 130-24, 130-27, 130-31 y 130-36</t>
  </si>
  <si>
    <t>Argo (1/04/2025) No. Rad. 20251300021013</t>
  </si>
  <si>
    <t>Se modifican los meses y duración de los item 150-40, 150-41 y 150-42</t>
  </si>
  <si>
    <t>Argo (1/04/2025) No. Rad.  20251500021273</t>
  </si>
  <si>
    <t>Se reduce el item 140-4 y se rea el item 140-26. Se modifica objeto y meses de los item 140-17 y 140-18</t>
  </si>
  <si>
    <t>No. 16 del 1/04/2025</t>
  </si>
  <si>
    <t>ok, 140-4 cuenta con contrato</t>
  </si>
  <si>
    <t>Se reduce el item 131-43, se adiciona el item 131-40 y se crea el item 131-54. Se modifica el objeto y meses del item 131-52,se modifica objeto meses y duración del item 131-42, se modifica codigo, categoria de la adquisición, objeto, meses , duración</t>
  </si>
  <si>
    <t>ok, 131-42 contrato</t>
  </si>
  <si>
    <t>Secretaria general</t>
  </si>
  <si>
    <t>Se reducen los item 110-1 y 110-5. Se adicionan los item 110-11, 110-8, 110-4, 110-10, 110-7, 110-16 y se crea el item 110-21</t>
  </si>
  <si>
    <t>ok, 110-11, 110-4, 110-8,110-10,110-7,110-16 cuentan con contrato</t>
  </si>
  <si>
    <t>Se reducen los item 180-30 y 180-22. Se adicionan los itm 180-10, 180-11, 180-12, 180-13, 180-14, 180-15, 180-16, 180-17, 180-18 y se crea el itemm 180-24</t>
  </si>
  <si>
    <t>ok, todos los items (a excepción del item para creación) cuentan con contrat</t>
  </si>
  <si>
    <t>ok, 150-44,150-45,150-46, 150-47, 150-48,150-49,150-58 cuenta con contrato</t>
  </si>
  <si>
    <t xml:space="preserve">Se reducen los item 100-55 y 100-16. Se adiciona el item 100-6 y se crea el item 100-60. Se modifica el objeto y meses del item 100-54 </t>
  </si>
  <si>
    <t>ok, 100-55 cuenta con contrato asociado</t>
  </si>
  <si>
    <t>Se modifican los meses, duración y categoria de la adquisición del item 131-53</t>
  </si>
  <si>
    <t>Argo (03/04/2025) No. Rad. 202519000223063</t>
  </si>
  <si>
    <t xml:space="preserve">Inversión </t>
  </si>
  <si>
    <t>Se reducen los item 111-28 y 111-34, se adicionan los item 111-33, 111-36 y se crea el item 111-40</t>
  </si>
  <si>
    <t>No. 18 del 08/04/2025</t>
  </si>
  <si>
    <t>ok, 111-33, 111-34, 111-36 cuenta con contrato asociado</t>
  </si>
  <si>
    <t xml:space="preserve">Se reducen los item 161-14, 161-15, 161-16, 161-24, 161-25 (se modifca meses y duración de estos items), se crean los item 161-63, 161-64, 161-65. </t>
  </si>
  <si>
    <t xml:space="preserve">Mineria </t>
  </si>
  <si>
    <t xml:space="preserve">Se reducen los item 140-6 y 140-7 y se crea el item 140-27. Se modifica el objeto del item 140-12 </t>
  </si>
  <si>
    <t>ok, item 140-7 cuenta con contrato asociado</t>
  </si>
  <si>
    <t>Se reduce el item 140-16 y se adiciona el 140-14</t>
  </si>
  <si>
    <t>No. 19 del 15/04/2025</t>
  </si>
  <si>
    <t>ok, item 140-14 cuenta con contrato asociado</t>
  </si>
  <si>
    <t>Se reduce el item 150-24 y se crea el item 150-70</t>
  </si>
  <si>
    <t>ok, item 150-24 cuenta con contrato</t>
  </si>
  <si>
    <t>Se reduce el item 111-22 y se crea el item 111-41</t>
  </si>
  <si>
    <t>Se reducen los item 150-18, 150-19, 150-20, 150-21, 150-26, 150-29, 150-30, 150-32, 150-35, 150-38 150-50 150-51, 150-53, y 150-54. Se crean los item 150-71 y 150-72</t>
  </si>
  <si>
    <t>No. 20 del 16/04/2025</t>
  </si>
  <si>
    <t>ok, todos los items cuentan con contrato asociado a excepción del 150-38 y los 150-71 y 150-72 que fueron creados</t>
  </si>
  <si>
    <t>Se modifican los objetos de los item 160-12 y 160-13</t>
  </si>
  <si>
    <t>No. 21 del 22/04/2025</t>
  </si>
  <si>
    <t>Se modifica codigo, categoria de la adquisición, objeto, meses, duración y modalidad de selección del item 100-16. Se modifica objeto y meses del item 100-25</t>
  </si>
  <si>
    <t xml:space="preserve">Se modifica meses del item 140-21 </t>
  </si>
  <si>
    <t>Argo (24/04/2025) No Rad.  20251300026563</t>
  </si>
  <si>
    <t xml:space="preserve">Se modifica el objeto del item 160-15 </t>
  </si>
  <si>
    <t>No. 22 del 29/04/2025</t>
  </si>
  <si>
    <t>Se reduce el item 161-53 y se crea el item 161-66</t>
  </si>
  <si>
    <t>ok, el item 161-53 cuenta con contrato asociado</t>
  </si>
  <si>
    <t>Se reduce el item 140-16 y se adiciona el 140-15</t>
  </si>
  <si>
    <t>No. 23 del 30/04/2025</t>
  </si>
  <si>
    <t>ok, el item 140-15 cuenta con contrato asociado</t>
  </si>
  <si>
    <t>CIO</t>
  </si>
  <si>
    <t>Se reducen los items 131-41y 131-42, y se adiciona el 131-28 y 131-40. Se modifica objeto, meses, duración del item 131-34</t>
  </si>
  <si>
    <t>No. 24 del 13/05/2025</t>
  </si>
  <si>
    <t xml:space="preserve">ok, todos los item cuentan con contrato asociado </t>
  </si>
  <si>
    <t xml:space="preserve">Se reduce el item 111-1 y se adiciona el 111-2 </t>
  </si>
  <si>
    <t>Se reduce el item 180-20, 180-17. Se adiciona y se modifica el objeto del item 180-19 y se crean los item 180-25 y 180-26</t>
  </si>
  <si>
    <t xml:space="preserve">ok, 180-17 cuenta con contrato </t>
  </si>
  <si>
    <t>Se reducen los item 100-4 y 100-48. Se adicionan los item 100-6 (se modifica objeto, meses y duración) y 100-45</t>
  </si>
  <si>
    <t>ok, 100-6 y 100-4 cuenta con contrato (revisar 100-45)</t>
  </si>
  <si>
    <t>Se modifica categoria de la adquisicion, objeto, meses, y duración del item 161-35</t>
  </si>
  <si>
    <t>No. 25 del 20/05/2025</t>
  </si>
  <si>
    <t xml:space="preserve">Se reducen los item 100-128 y 100-45. Se adicionan los item 100-4 y 100-48, se modifca el mes de registro del contrato </t>
  </si>
  <si>
    <t xml:space="preserve">ok, 100-4 cuenta on contrato </t>
  </si>
  <si>
    <t>Se reducen los item 170-4, 170-8, 170-13, 170-19, 170-20, 170-21, 170-22, 170-23, 170-10, 170-24, 170-1. Se adicionan los item 170-9, 170-26,170-6, 170-25, 170-3 y se crean los item 170-28 y 170-28</t>
  </si>
  <si>
    <t>No. 26 del 27/05/2025</t>
  </si>
  <si>
    <t>ok, 170-4, 170-8,170-9, 170-13, 170-26, 170-6, 170-19, 170-20,170-21, 170-22, 170-23, 170-10 con contrato</t>
  </si>
  <si>
    <t xml:space="preserve">Modificacion de los meses del item 111-1 </t>
  </si>
  <si>
    <t>Argo (29/05/2025)  No Rad. 20251110032783</t>
  </si>
  <si>
    <t>Se adicionan los item 161-14, 161-15, 161-16, 161-24, 161-63, y 161-64. Se reducen el item 161-25. Se crea el item 161-67 (inicialmete 161-66, solicitud modificación enviada por Argo)</t>
  </si>
  <si>
    <t>No. 26 del 27/05/2025 No. Rad 20251610034103</t>
  </si>
  <si>
    <t>Se  modifica meses y modalidad de selección del item 130-32</t>
  </si>
  <si>
    <t>No Rad. 20251300034043 (30/05/2025)</t>
  </si>
  <si>
    <t>Se adcicionan los item 170-3 y 170-4, y se reduce el item 170-1</t>
  </si>
  <si>
    <t>No. 27 del (4/06/2025)</t>
  </si>
  <si>
    <t>Se reduce el item 100-25 y se crea el item 100-61</t>
  </si>
  <si>
    <r>
      <rPr>
        <sz val="11"/>
        <rFont val="Arial"/>
        <family val="2"/>
      </rPr>
      <t xml:space="preserve">Se reduce el item 180-20 y se adicionan los item 180-7, 180-10, 180-11, 180-12, 180-13, 180-14, 180-15, </t>
    </r>
    <r>
      <rPr>
        <u/>
        <sz val="11"/>
        <color rgb="FF1155CC"/>
        <rFont val="Arial"/>
        <family val="2"/>
      </rPr>
      <t>180-16. Se</t>
    </r>
    <r>
      <rPr>
        <sz val="11"/>
        <rFont val="Arial"/>
        <family val="2"/>
      </rPr>
      <t xml:space="preserve"> crean los item 180-27 y 180-28</t>
    </r>
  </si>
  <si>
    <t>No. 28 del 10/06/2025</t>
  </si>
  <si>
    <t>Se reuducen los item 150-40, 150-41, 150-42, 150-66, 150-70. Se adicionan los item 150-44, 150-45, 150-46, 150-47, 150-48, 150-49, 150-58 y se crea el item 150-73</t>
  </si>
  <si>
    <t xml:space="preserve">Se modifica la categoria de la adquisicion del item 100-45 </t>
  </si>
  <si>
    <t>Argo (12/06/2025) No. Rad 20251000037953</t>
  </si>
  <si>
    <t xml:space="preserve">Se modifican los meses de los item 131-23, 131-22, 131-55, 131-19, 131-20, 131-17, </t>
  </si>
  <si>
    <t>Argo (12/06/2025) No. Rad 20251900035883</t>
  </si>
  <si>
    <t xml:space="preserve">Fondos </t>
  </si>
  <si>
    <t xml:space="preserve">Se reduce el item 180-5, 180-22 y se adiciona el item 180-24 </t>
  </si>
  <si>
    <t>No. 29 del 17/06/2025</t>
  </si>
  <si>
    <t xml:space="preserve">ok, 180-22 cuenta con contrato </t>
  </si>
  <si>
    <t>Se reduce el item 140-5 y seadiciona el item 140-3</t>
  </si>
  <si>
    <t>ok, item 140-5 y 140-3 cuentan con contrato</t>
  </si>
  <si>
    <t>Se reduce el item 140-20 y 140-21, se crean los item 140-29 y 140-30</t>
  </si>
  <si>
    <t>ok, item 140-20y 140-21 cuentan con contrato</t>
  </si>
  <si>
    <t>Se reducen los item 130-35, 130-41, 130-40, 130-44, 130-11 y se crean los item 130-51 y 130-52</t>
  </si>
  <si>
    <t>No. 30 del 24/06/2025</t>
  </si>
  <si>
    <t>ok, 130-40, 130-44, 130-11 con contrato</t>
  </si>
  <si>
    <t>Se reducen los item 170-29 (se modifican los meses) y 180-30 (se modifican los meses), se crea el item 170-31</t>
  </si>
  <si>
    <t xml:space="preserve">ok  </t>
  </si>
  <si>
    <t xml:space="preserve">Se reducen los item 111-6 y 111-18 y se crea el item 111-42 </t>
  </si>
  <si>
    <t>ok (revisar codigo de 111-42)</t>
  </si>
  <si>
    <t>Se reduce el item 131-28 y se adiciona el item 131-26 (se modifica sus meses y duración)</t>
  </si>
  <si>
    <t>No. 31 del 03/07/2025</t>
  </si>
  <si>
    <t>Se reducen los item 100-28 y 100-22, se adicionan los item 100-25y se crea el 100-62</t>
  </si>
  <si>
    <t>ok, 100-22 con contrato</t>
  </si>
  <si>
    <t>Se reduce el item 161-66 y se adiciona el 161-50</t>
  </si>
  <si>
    <t>ok, 161-50 con contrato</t>
  </si>
  <si>
    <t xml:space="preserve">Se reducen los item 130-32 y 130-27 (se modifica su codigo, categoria de adquisición, objeto, y meses). Se adicionan los item 130-50, 130-30, 130-38, y se crea el item 130-53. Se modifica el objeto y duración del item 130-47, y del item 130-49 se modifica su codigo categoria de la adquisicion, objeto y meses. </t>
  </si>
  <si>
    <t>No 32. del 08/07/2025</t>
  </si>
  <si>
    <t>ok,130-50 contrato</t>
  </si>
  <si>
    <t>Se reducen los item 140-14, 140-15 y 140-5. Se adiciona los item 140-16, y se crean los item 140-28 y140-29. Se modifica codigo, categoria de la adquisición, objeto, meses y duración del item 140-21</t>
  </si>
  <si>
    <t>ok, 140-21 cuenta con contrato</t>
  </si>
  <si>
    <t>Se reduce el item 100-16, se adiciona el 100-61 y de ambos item se modifican los meses</t>
  </si>
  <si>
    <t xml:space="preserve">Se reduce el item 161-35 y se crean los item 161-68 y 161-69 </t>
  </si>
  <si>
    <t>Se reducen los item 180-2, 180-5, 180-8, 180-9, 180-17, 180-20,180-21,180-25 (se modifica su objeto y meses), 180-28 (se modifica su objeto y meses), 180-26 y se crean los item 180-29, 180-30, 180-31, 180-32, 180-33, y 180-34</t>
  </si>
  <si>
    <t>ok, 180-8, 180-9, 180-17, 180-26 con contrato</t>
  </si>
  <si>
    <t>Se reduce el item 170-18, se adiciona el 170-1 y se crea el 170-32</t>
  </si>
  <si>
    <t>Se reducen los item 110-16, 110-5, 110-11, 110-4, 110-10 y 110-1, y se crean los item 110-24, 110-25, 110-26, 110-27, y 110-28</t>
  </si>
  <si>
    <t>ok, 110-16, 110-5, 110-11, 110-4 cuenta con contrato</t>
  </si>
  <si>
    <t>Se reducen los item 111-21, 111-15, 111-13, 111-1 y 111-40 y se crean los item 111-42, 111-43 y 111-44 (segun consecutivo del PAA, está incorrecto en la solicitud enviada a comité de contratación)</t>
  </si>
  <si>
    <t>ok, 111-13 ,111-1, 111-40</t>
  </si>
  <si>
    <t>Se modifican los meses del item 111-8</t>
  </si>
  <si>
    <t>No Rad. 20251110044483</t>
  </si>
  <si>
    <t xml:space="preserve">Se modifica valor del item 111-8 </t>
  </si>
  <si>
    <t>No. 33 del 16/07/2025</t>
  </si>
  <si>
    <t>ok, item 140-14 y 140-15 cuenta con contrato asociado</t>
  </si>
  <si>
    <t>Se reduce el item 130-27 y se crea el 130-54</t>
  </si>
  <si>
    <t>ok, item 130-27 cuenta con contrato asociado</t>
  </si>
  <si>
    <t xml:space="preserve">Se reducen los item 100-54 y100-55 y se adiciona el 100-11(se modifica su objeto y meses) y 100-59 </t>
  </si>
  <si>
    <t>ok,todos los item cuentan con contrato asociado</t>
  </si>
  <si>
    <t>Se reduce el item 150-73 y se crea el item 150-74</t>
  </si>
  <si>
    <t>Se crean los item 111-46 y 111-47</t>
  </si>
  <si>
    <t>Se modifica codigo del item 161-35</t>
  </si>
  <si>
    <t>No Rad 20251610044763 (17/07/2025)</t>
  </si>
  <si>
    <t>Se modifica el objeto y meses del item 111-38, y se crean los item 111.48 y 111-49</t>
  </si>
  <si>
    <t>No. 35 del 22/07/2025</t>
  </si>
  <si>
    <t>Se reducen los item 131-26, 131-33, 131-32, 131-31, 131-55,131-34, 131-35, 131-36, 131-51, 131-53, 131-9, 131-43, 131-45, 131-48 y 131-1. Se adicionan los item 131-28 (se modifica objeto y meses), 131-11 (se modifica codigo, categoria de la adquisicion, objeto y meses) y 131-50 (se modifica codigo, objeto, meses y modlidad de selección) ; se crean los item 131-56, 131-57, 131-58, 131-59, 131-60 y 131-61. Se modifica codigo,categoria de la adquisición, objeto y meses del item 131-36, y se modifica objeto y meses del item 131-52</t>
  </si>
  <si>
    <t>ok, item 131-33, 131-32, 131-31, 131-55, 131-35, 131-51, 131-9, 131-11, 131-45, 131-43, 131-48, y 131-1 cuentan con contrato</t>
  </si>
  <si>
    <t>Se reducen los item 130-27- 130-29, 130-54, 130-23, 130-27; se adicionan los item 130-38, 130-6, 130-2, 130-8, 130-9, 130-10, 130-15, 130-16, 130-19, 130-20, se crean los item 130-55, 130-56, 130-57, 130-58, 130-59 y 130-60. Se modifica codigo, categoria de la adquisicion ,objeto  y meses del item 130-24, 130-29 y 130-37, se modifica objeto y duracion del item 130-54.</t>
  </si>
  <si>
    <t>No. 36 del 29/07/2025</t>
  </si>
  <si>
    <t>ok, item 130-6, 130-2, 130-8, 130-9, 130-10, 130-15, 130-16, 130-19 y 130-20 con contrato</t>
  </si>
  <si>
    <t>Se reducce el item 101-4 y se crea el item 101-24</t>
  </si>
  <si>
    <t>ok, 101-4 con contrato</t>
  </si>
  <si>
    <t xml:space="preserve">Se reduce el item 140-18 ( se modifica su objeto y meses) y se crea el item 140-30. Se modifica objeto y meses del item 140-17 </t>
  </si>
  <si>
    <t>No. 37 del 05/08/2025</t>
  </si>
  <si>
    <t>Se modifica objeto y meses de los item 110-24 y 110-25</t>
  </si>
  <si>
    <t xml:space="preserve">Se reduce el item 110-26 y se adiciona el 110-4 </t>
  </si>
  <si>
    <t xml:space="preserve">ok, 110-4 con contrato </t>
  </si>
  <si>
    <t>Se modifica el objeto del item 111-46</t>
  </si>
  <si>
    <t>Se reducen los item 150-5, 150-44, 150-46, 150-25, 150-25, 150-73, 150-47, 150-48, 150-49,150-37, se adiciona el item 150-3 y se crean los item 150-75 y 150-76</t>
  </si>
  <si>
    <t>ok, todos con contrato excepto el item 150-73</t>
  </si>
  <si>
    <t xml:space="preserve">Se reducen los item 170-30 (se modifica su objeto, meses y duración),170-18 y 170-29 (se modifica meses y duración). Se adiciona el item 170-1 y se crea el item 170-32 </t>
  </si>
  <si>
    <t>ok, item 170-18 con contrato</t>
  </si>
  <si>
    <t>Se crean los item 111-48, 111-49, 111-50 y 111-51</t>
  </si>
  <si>
    <t xml:space="preserve">No. 35 y 37 del 05/08 y 22/07 </t>
  </si>
  <si>
    <t>Se reduce el item 100-11, se adiciona el 100-54 y se crea el item 100-63</t>
  </si>
  <si>
    <t>No. 38 del 12/08/2025</t>
  </si>
  <si>
    <t>ok, item 100-11 y 100-54 con contrato</t>
  </si>
  <si>
    <t xml:space="preserve">Se reduce el item 110-5 y se crea el item 110-27 </t>
  </si>
  <si>
    <t>No.39 del 20/08/2025</t>
  </si>
  <si>
    <t>Se reducen los item 170-1, 170-5, 170-24 y 170-25, y se crean los item 170-33, 170-34, 170-35y 170-36</t>
  </si>
  <si>
    <t>ok, 170-24 cuenta con contrato</t>
  </si>
  <si>
    <t>Se reducen los item 150-37, 150-38, 150-67 y se crea el item 150-77.</t>
  </si>
  <si>
    <t>ok, 150-37 cuenta con contrato</t>
  </si>
  <si>
    <t xml:space="preserve">Se modifica el rubro del item 111-47 </t>
  </si>
  <si>
    <t>No. Rad 20251140054453 (20/08/2025)</t>
  </si>
  <si>
    <t>Se reducen los item 101-14, 101-3, 101-21 y 101-10. Se adicionan los item 101-13, 101-1, 101-17, 101-9 (se modifica su objeto, meses y duración) y se crea el item 101-25</t>
  </si>
  <si>
    <t>No. 40 del 26/08/2025</t>
  </si>
  <si>
    <t>ok, 101-13, 101-1, 101-3, 101-17, 101-21 con contrato</t>
  </si>
  <si>
    <t>Se reduce el i tem 180-20, y se crean los item 180-35, 180-36 y 180-37</t>
  </si>
  <si>
    <t>Se reduce el item 131-32, se modifica el objeto del item 131-25,  se crea el item 131-62</t>
  </si>
  <si>
    <t>ok, 131-32 con contrato</t>
  </si>
  <si>
    <t>Se adicionan los item 161-62, 161-65 y 161-68. Se crean los item 161-70,161-71, 161-72, 161-73, 161-74 y 161-75</t>
  </si>
  <si>
    <t>ok, 161-62 con contrato</t>
  </si>
  <si>
    <t>Se reducen los item 160-1, 160-14, 160-21 y 160-19. Se crean los item 160-25, 160-26, 160-27, 160-28, 160-29, 160-30 y 160-31.</t>
  </si>
  <si>
    <t>ok, 160-1, 160-14, 160-21 con contrato</t>
  </si>
  <si>
    <t>Se reducen los item 110-1 y 110-25, y se adicionan los item 110-6, 110-7 y 110-8</t>
  </si>
  <si>
    <t>ok, 110-8, 110-7, 110-6, 110-25 con contrato</t>
  </si>
  <si>
    <t>Se adicionan los item 161-18, 161-11, 161-7, 161-9, 161-65, 161-42, 161-43, y se reduce el item 161-35</t>
  </si>
  <si>
    <t>No. 41 del 02/09/2025</t>
  </si>
  <si>
    <t>ok, 161-18, 161-11, 161-9, 161-7, 161-42, 161-43  con contrato</t>
  </si>
  <si>
    <t>Se reduce el item 150-40 y se adiciona el 150-49</t>
  </si>
  <si>
    <t>ok, 150-49 cuenta con contrato</t>
  </si>
  <si>
    <t>Se reducen los item 101-4, 101-12, 101-24 y 101-15. Se adicionan los item 101-10 (se modifica su codigo, categoria de adquisición, objeto, meses y duración) y 101-11 (se modifica su codigo, categoria de adquisición, objeto, meses y duración). Se crean los item 101-26, 101-27</t>
  </si>
  <si>
    <t>ok, 101-4, 101-24 con contrato</t>
  </si>
  <si>
    <t xml:space="preserve">Secretaria general </t>
  </si>
  <si>
    <t>Se modifica objeto, meses y duración del item 111-50</t>
  </si>
  <si>
    <t>ok ,cuenta con contrato</t>
  </si>
  <si>
    <t>Se modifica mes de registro del contrato de los item 150-1, 150-2, 150-8, 150-9, 150-15, 150-18, 150-19, 150-22, 150-23, 150-24, 150-29, 150-30, 150-31, 150-32, y 150-33</t>
  </si>
  <si>
    <t>No. Rad. 20251500059783 (05/09/2025)</t>
  </si>
  <si>
    <t>ok, todos los item cuentan con contrato asociado, excepto 150-15</t>
  </si>
  <si>
    <t>Se reduce el item 100-9, se adiciona el item 100-21 y se crea el item 100-64</t>
  </si>
  <si>
    <t>No. 42 del 9/09/2025</t>
  </si>
  <si>
    <t>ok, item 100-21 con contrato</t>
  </si>
  <si>
    <t xml:space="preserve">Se reducen los item 130-16, 130-20, 130-21, 130-23, 130-30, 130-36 (se modifica codigo, categoria de la adquisición, objeto meses y duración), 130-56, 130-57, y 130-58.  Se adiciona el item 130-27 y se crea el item 130-61. Se modifica el objeto del item 130-55, mes de registro del contrato y duración </t>
  </si>
  <si>
    <t>ok, 150-16, 150-20, 150-21 cuentan con contrato</t>
  </si>
  <si>
    <t xml:space="preserve">Energia </t>
  </si>
  <si>
    <t>Se reducen los item 150-69, 150-40,150-42. Se adicionan los 150-38, 150-7, y se crea el item 150-78</t>
  </si>
  <si>
    <t>ok, 150-7 cuenta con contrato asociado</t>
  </si>
  <si>
    <t>Se adicionan los item 161-20, 161-21, 161-22, 161-23, 161-27, 161-28, 161-17, 161-19, 161-37, 161-36, 161-40, se reduce el item 161-35, y se creanlos item 161-76, 161-77, 161-78</t>
  </si>
  <si>
    <t>Se modifican los meses del proceso precontractual de los ítem 150-36, 150-38, 150-40, 150-41, 150-42, 150-69, 150-70, 150-71, 150-67, 150-68, 150-75, 150-76</t>
  </si>
  <si>
    <t>No. Rad. 20251500060963 del 10/09/2009</t>
  </si>
  <si>
    <t>ok 150-71 y 150-75 con contrato</t>
  </si>
  <si>
    <t>Se reduce el item 111-50 y se crea el item 111-52</t>
  </si>
  <si>
    <t>No. 43 del 11/09/2025</t>
  </si>
  <si>
    <t>Se reducen los item 110-25, 110-26, 110-22 y 110-23. Se adiciona el 110-4 y se crea el item 110-28</t>
  </si>
  <si>
    <t>No. 44 del 16/09/2025</t>
  </si>
  <si>
    <t>ok, 110-25,110-26, 110-4, 110-23, 110-22 con contrato</t>
  </si>
  <si>
    <t>Se reduce el item 111-52, se crea el item 111-53 y el 111-54</t>
  </si>
  <si>
    <t>ok, 111-52 con contrato</t>
  </si>
  <si>
    <t>Se reduce el item 131-25 y se crea el 131-63</t>
  </si>
  <si>
    <t>Se reducen los item 170-29, 170-32 (se modifica meses y duración) , 170-33, 170-34, 170-35, 170-36, 170-25, 170-27, se adicionan los item 170-1, 170-28, y se crean los item 170-37 y 170-38</t>
  </si>
  <si>
    <t>ok, 170-29, 170-32, 170-27 con contrato</t>
  </si>
  <si>
    <t>Se reduce el item 150-35 y se crea el item 150-79</t>
  </si>
  <si>
    <t>ok, 150-35 con contrato</t>
  </si>
  <si>
    <t>Se reducen los item 161-35, 161-69, se adiciona el 161-41 y se crea el item 161-79</t>
  </si>
  <si>
    <t>ok, 161-41,161-69 con contrato</t>
  </si>
  <si>
    <t>Se reducen los item 180-2, 180-37 y180-20. Se adiciona el item 180-6 y se crean los item 180-38 y 180-39</t>
  </si>
  <si>
    <t>ok, 180-37 con contrato</t>
  </si>
  <si>
    <t>Se reduce el item 140-6, se crea el item 140-31, se modifica categoria de la adquisicion, objeto, meses y duración de los item 140-5, 140-17 y 140-18</t>
  </si>
  <si>
    <t>No.45 del 18/09/2025</t>
  </si>
  <si>
    <t>Se crean los item 170-37 y 170-38 ya que hubo un error de guardado al cargarlos en secop</t>
  </si>
  <si>
    <t>Se reducen los item 160-2, 160-30, se adiciona el item 160-31 y se crean los item 160-32, 130-33</t>
  </si>
  <si>
    <t>No. 46 del 23/09/2025</t>
  </si>
  <si>
    <t>ok, 160-2 con contrato</t>
  </si>
  <si>
    <t>Se reducen los item 150-61, 150-62 y 150-65. Se adiciona el 150-1, 150-67 y se crean los item 150-80 y 150-81</t>
  </si>
  <si>
    <t>ok, 150-1 con contrato</t>
  </si>
  <si>
    <t>Se reduce el item 170-1 y se adiciona el 170-7</t>
  </si>
  <si>
    <t>ok, 170-7 con contrato</t>
  </si>
  <si>
    <t>Se reduce el item 161-36, se adiciona el 161-52 y se crean los item 161-80, 161-81, 161-82 y 161-83</t>
  </si>
  <si>
    <t>ok, 161-52 con contrato</t>
  </si>
  <si>
    <t>Se crea el item 111-55</t>
  </si>
  <si>
    <t>Se reducen los item 100-6, 100-12, 100-14, 100-16, 100-25, 100-32, 100-40, 100-42, 100-47, 100-49, 100-54, 100-56 y 100-28. Se crean los item 100-65, 100-66, 100-67, 100-68,100-69, 100-70 y 100-71</t>
  </si>
  <si>
    <t>ok, todos cuentan con contrato excepto los item 100-16 y 100-28</t>
  </si>
  <si>
    <t>131-36 y 131-52 se modifica su codigo, categoria de adquisicion, objeto, meses, duración y modalidad de selección</t>
  </si>
  <si>
    <t>No. 47 del 25/09/2025</t>
  </si>
  <si>
    <t>Se reducen los item 110-5, 110-22, se crea el item 110-29, se modifica codigo, objeto, meses, duración, y modalidad de selección del item 110-19</t>
  </si>
  <si>
    <t>ok, 110-22 con contrato</t>
  </si>
  <si>
    <t>Se reduce el item 180-1, se crea el item 180-40, se modifica codigo, categoria de la adquisición, meses, duración y modalidad de selección</t>
  </si>
  <si>
    <t>Se reduce el item 111-41 y se adiciona el item 111.21</t>
  </si>
  <si>
    <t>Se reduce el item 170-1 , se crean los item 170-39 y 170-40. Se modifica codigo, objeto y meses del item 170-28</t>
  </si>
  <si>
    <t xml:space="preserve">Se reducen los item 150-40, 150-42, se adiciona el item 150-60 se modifica codigo, objeto, duración (antes 2 meses) y modalidad de selección. Se crea el item 150-82 </t>
  </si>
  <si>
    <t>Se reduce el item 110-1 y se crean los item 110-30 y 110-31</t>
  </si>
  <si>
    <t>No. 48 del 30/09/2025</t>
  </si>
  <si>
    <t>Se redue el item 161-35, se adiciona el item 161-49 y se crea el item 161-84</t>
  </si>
  <si>
    <t>Se reduce el item 150-40, y se adicionan los item 150-38 y 150-61</t>
  </si>
  <si>
    <t xml:space="preserve">Se reducen los item 100-7, 100-8,100-9, 100-14, 100-18, 100-31, 100-32, 100-34, 100-36, 100-39,100-41, 100-46, 100-48, 100-53, 100-57, y se adicionan los item 100-71 (se modifica codigo, categoria de adquisición, objeto, meses, duración y modalidad de contratación), y se crean los item 100-73, 100-74, 100-75,100-76, 100-77, 100-78 y 100-79 </t>
  </si>
  <si>
    <t>No. 49 del 03/10/2025</t>
  </si>
  <si>
    <t>ok, 100-7, 100-8, 100-14, 100-18, 100-31, 100-32, 100-34, 100-36, 100-39, 100-41, 100-46, 100-53, 100-57 con contrato</t>
  </si>
  <si>
    <t>Se reduce el item 140-31 y se adiciona el 140-6. Se modifica objeto, codigo, categoria de la adquisicion, meses y duración de los item 140-5, 140-12 y 140-27</t>
  </si>
  <si>
    <t>Se crea el item 111-56</t>
  </si>
  <si>
    <t>Se reducen los item 180-20,180-25, 180-26, 180-28, 180-28, 180-32, 180-33, 180-34 y se crea el item 180-41</t>
  </si>
  <si>
    <t>No 50 del 07/10/2025</t>
  </si>
  <si>
    <t>ok, todos los item cuentan con contrato</t>
  </si>
  <si>
    <t xml:space="preserve">Se reduce el item 150-15, se adiciona el 150-39 (se modifica su codigo, categoria de adquisicion y objeto). Se modifica objeto y mes de registro del contrato del item 150-64 </t>
  </si>
  <si>
    <t>Se reducen los item 131-36, 131-58, 131-59 y se crean los item 131-64 y 131-65</t>
  </si>
  <si>
    <t>ok, 131-58 y 131-59 con contrato</t>
  </si>
  <si>
    <t>Sereducen los item 161-68, 161-46, 161-35, se adiciona el item 161-44 y se crean los item 161-85 y 161-86 (se corrige el consecutivo ya que se pasó 161-84, y 161-85 en la solicitud de modificación)</t>
  </si>
  <si>
    <t>Se reduce el item 170-36, se crea el item 170-41. Se modifica objeto, meses y duración del item 170-35</t>
  </si>
  <si>
    <t>Se reducen los item 130-53, 130-36, 130-54, y se adicionan los item 130-27 y 130-60</t>
  </si>
  <si>
    <t>No. 51 del 14/10/2025</t>
  </si>
  <si>
    <t xml:space="preserve">ok, item 130-36 y 130-53 con contrato </t>
  </si>
  <si>
    <t>Se reducen los item 161-72, 161-79, 161-33, y se adiciona el item 161-35 y se crean los 161-87 y 161-88</t>
  </si>
  <si>
    <t xml:space="preserve">ok, 161-62, 161-79, 161-33 cuentan con contrato </t>
  </si>
  <si>
    <t xml:space="preserve">Se modifica objeto, meses y duración del item 111-21 </t>
  </si>
  <si>
    <t>Se reducen los item 131-1, 131-2, 131-3, 131-61, 131-7, 131-9, 131-11, 131-55, 131-25, 131-26, 131-28, 131-62, 131-52, 131-64, 131-42, 131-43, 131-49 y 131-50. Se adiciona el item 131-63 (se modifica codigo, objeto, meses, duración, categoria de la adquisición y modalidad de contratación), y se crean los item 131-66, 131-67, 131-68, 131-69, 131-70, 131-71, 131-72, 131-73, 131-74 y 131-75. Del item 131-65, se modifica codigo, objeto, meses, duración, y modalidad de la adquisición</t>
  </si>
  <si>
    <t>ok, 131-1, 131-2, 131-3, 131-61, 131-9, 131-11, 131-55, 131-26, 131-28, 131-62, 131-42, 131-49, 131-50</t>
  </si>
  <si>
    <t>Se modifica objeto, meses y duración del item 111-31</t>
  </si>
  <si>
    <t>No.52 del 21/10/2025</t>
  </si>
  <si>
    <t>Se reducen los item 110-1 y 110-25, se crean los item 110-32, 110-33, 110-34, 110-35.</t>
  </si>
  <si>
    <t>ok, 110-25 con contrato</t>
  </si>
  <si>
    <t>Se reducen los item 140-3, 140-5, 140-9, 140-11, 140-22, 140-23, 140-30, 140-31, y se cren los item 140-32, 140-33, 140-35, y 140-35.</t>
  </si>
  <si>
    <t>ok, todos los item con contrato excepto 140-5, 140-23 y 140-31</t>
  </si>
  <si>
    <t>Se reducen los item 160-27, 160-15, 160-28, 160-7, 160-10, 160-21, 160-26, 160-13, 160-29, 160-30. Se crean los item 160-34, 160-35, 160-36, 160-37, 160-38, 160-39, 160-40, 160-41, 160-42, 160-43, y 160-44</t>
  </si>
  <si>
    <t>ok, 160-15, 160-7, 160-10, 160-21 con contrato</t>
  </si>
  <si>
    <t>Se reducen los item 170-34, 170-14, 170-35, y se adicionan los item 170-40 y 170-3</t>
  </si>
  <si>
    <t>ok, 170-35 y 170-34 con contrato</t>
  </si>
  <si>
    <t>Se reducen los item 150-35, 150-40 y 150-42. Se adicionan los item 150-34, 150-38, 150-50, 150-511 y 150-78</t>
  </si>
  <si>
    <t>ok, todos cuentan con contrato excepto 150-38 y 150-78</t>
  </si>
  <si>
    <t>Se reducen los item 100-4, 100-16, 100-28, 100-73, 100-59, 100-77, 100-75. Se adicionan los item 100-5, 100-10, 100-12, 100-24. Se crean los item 100-80 y 100-81</t>
  </si>
  <si>
    <t>ok, todos los item con contrato excepto 100-73, 100-77</t>
  </si>
  <si>
    <t xml:space="preserve">Se realiza modificación de los item 150-40, 150-41, 150-42, 150-62, 150-63, 150-65, 150-69, 150-70,150-78, y 150-80 de meses y duración </t>
  </si>
  <si>
    <t>Rad. No. 20251500072583 21/10/2025</t>
  </si>
  <si>
    <t>Se reducen los item 131-66 y 131-71. Se crean los item 131-76, 131-77, 131-78</t>
  </si>
  <si>
    <t>No. 53 del 29/10/2025</t>
  </si>
  <si>
    <t>Se reducen los item 130-26, 130-31, 130-36, 130-46, y 130-56. Se adicionan los item 130-27 y 130-57</t>
  </si>
  <si>
    <t>ok, 130-36 y 130-56 con contrat</t>
  </si>
  <si>
    <t>Se crea el item 111-57</t>
  </si>
  <si>
    <t>Se reduce el item 110-1 y se crea el 110-36</t>
  </si>
  <si>
    <t>Se reduce el item 100-71, y se crea el 100-82</t>
  </si>
  <si>
    <t>Se reducen los item 150-40, 150-62,150-63 y 150-70. Se adicionan los item 150-43 (se modifica su codigo, categoria de adquisición, objeto, meses y duración) y 150-65 (se modifica objeto y mes de registro del contrato)</t>
  </si>
  <si>
    <t>Se reduce el item 161-54, se adicionan los item 161-59, 161-2 y se crean los item 161-89 y 161-90</t>
  </si>
  <si>
    <t>ok, todos cuentan con contrato excepto 161-54</t>
  </si>
  <si>
    <t>Se reduce el item 150-40 y se crea el item 150-83</t>
  </si>
  <si>
    <t>No. 54 del 4/11/2025</t>
  </si>
  <si>
    <t xml:space="preserve">Se reduce el item 111-51, se adiciona el item 111-29 y se crean los items 111-58 y 111-59 </t>
  </si>
  <si>
    <t>ok, item 111-51 y 111-29 con contrato</t>
  </si>
  <si>
    <t xml:space="preserve">Se redue el item 101-15 y se crea el item 101-28 </t>
  </si>
  <si>
    <t>Se reduce el item 161-45 y se adicionan los item 161-55 y 161-56</t>
  </si>
  <si>
    <t xml:space="preserve">ok, todos los item cuentan con contrato </t>
  </si>
  <si>
    <t>Se reducen los item 180-20, 180-21, 180-1, 180-29, y 180-38. Se crean los item 180-42, 180-43 y 180-44. Se modifica codigo, categoria de la adquisición, objeto, meses, duración, y modalidad de la selección del item 180-5</t>
  </si>
  <si>
    <t>ok, todos los item cuentan con contrato excepto el 180-21</t>
  </si>
  <si>
    <t>Se aproxima a 993, el valor del item170-3 en SECOP</t>
  </si>
  <si>
    <t>Se subsana la modalidad de contratación de los item 130-29, 150-60, 150-82, 140-12, 140-27, 131-16, 170-39, 161-65</t>
  </si>
  <si>
    <t>No Rad. 20251300073623</t>
  </si>
  <si>
    <t>Se reducen los item 131-66, 131-77, 131-25 y se adicionan los item 131-67 y 131-63</t>
  </si>
  <si>
    <t>No. 55 del 11/11/2025</t>
  </si>
  <si>
    <t>ok, item 131-66 y 131-25 con contrato</t>
  </si>
  <si>
    <t>Se reducen los item 100-48, 100-69, 100-63, y se crean los item 100-83, 100-84 y 100-85, se modifica tambien del item 100-76 objeto, meses y duración</t>
  </si>
  <si>
    <t>ok, se modifica unicamente item 100-76</t>
  </si>
  <si>
    <t>Se reducen los item 110-1, 110-36 y se crean los item 110-37 y 110-38</t>
  </si>
  <si>
    <t>Se adiciona el item 111-41 (Hollman deja comentario de que el rubro aun no cuenta con apropiación) tambien se modifica meses y duración, se adiciona tambien el item 111-54 y se modifica su objeto.</t>
  </si>
  <si>
    <t>Se reducen los item 180-30, 180-31, 180-20, 180-6, 180-27, 180-35, 180-36, 180-39, 180-41, y se adicionan los item 180-5, 180-21, 180-42 y se crea el item 180-45</t>
  </si>
  <si>
    <t>ok, todos con contrato excepto 180-5, 180-21 y 180-42</t>
  </si>
  <si>
    <t>Se reducen los item 170-33, 170-36, 170-37, 170-38, 170-41, se adiciona el item 170-17 y se crean los item 170-42, 170-43 y 170-44.</t>
  </si>
  <si>
    <t xml:space="preserve">ok, todos los item con contrato </t>
  </si>
  <si>
    <t>Se reduce el item 130-24 (se modifica objeto, categoria de adquisición, objeto y modalidad de selección), se adiciona el item 130-46 (se modifica codigo, objeto y meses), y del item 130-49 se modifica codigo, categoria de la adquisición, objeto y modalidad  de selección</t>
  </si>
  <si>
    <t>Se reducen los item 150-40, 150-41, y se adicionan los item 150-43 y 150-80</t>
  </si>
  <si>
    <t>Se reducen los item 161-30, 161-24, 161-26, 161-27, 161-16, 161-64, 161-71, y se adicionan los item 161-78 (se modifica codigo, categoria de la adquisición, meses, duración y modalidad de selección) y 161-66</t>
  </si>
  <si>
    <t>ok, todos con contrato excepto 161-78</t>
  </si>
  <si>
    <t xml:space="preserve">Se corrige los item 111-54, 111-57, 11-59 y 111-60 </t>
  </si>
  <si>
    <t>Correo de Marianela Burgos 13/11/2025</t>
  </si>
  <si>
    <t xml:space="preserve">Se modifica codigo UNSPSC del item 111-41 </t>
  </si>
  <si>
    <t>Rad. No. 20251300080693</t>
  </si>
  <si>
    <t xml:space="preserve">Se modifica mes de registro del contrato de los item 130-27 y 130-29  </t>
  </si>
  <si>
    <t>Rad. No 20251300080743</t>
  </si>
  <si>
    <t>Se reduce el item 130-27 y se adiciona el 130-29</t>
  </si>
  <si>
    <t>No. 56 del 18/11/2025</t>
  </si>
  <si>
    <t>Se reducen los item 101-3, 101-9, 101-10, 101-18, 101-19, 101-26 y se adicionan los item 101-15 (se modifica codigo, categoria adquisicion, objeto, meses y duracion), 101-29 y se crean los item 101-30,101-31, 101-32, 101-33. Se modifica codigo, categoria adquisicion, objeto, meses y duracion del item 101-28</t>
  </si>
  <si>
    <t>ok, todos los item con contrato excepto 101-15</t>
  </si>
  <si>
    <t>Se reducen los item 161-39, 161-62, y se crean los item 161-91 y 161-92</t>
  </si>
  <si>
    <t>ok, item 161-39 y 161-62 con contrato</t>
  </si>
  <si>
    <t>Se reduce el item 140-16 y se crea el item 140-36</t>
  </si>
  <si>
    <t>ok, 140-16 con contrato</t>
  </si>
  <si>
    <t>Se reducen los item 131-65, 131-59, 131-52, 131-36, se adicionan los item 131-72, 131-58 y se crea el item 131-79. Se modifica el codigo, categoria de la adquisicion, objeto, duración, meses de los item 131-73, 131-74, y 131-75</t>
  </si>
  <si>
    <t>ok, 131-58, 131-59, 131-52, 131-36 con contrato</t>
  </si>
  <si>
    <t>Se reducen los  item 100-67, 100-70,100-71,100-73,100-59,100-69,100-78	y se adiciona el item 100-37 y se crean los item 100-86, 100-87 y 100-88</t>
  </si>
  <si>
    <t>ok, con contrato item 100-70, 100-59, 100-69, 100-78, 100-37</t>
  </si>
  <si>
    <t>Se modifican el codigo UNSPSC de los item 180-45, 131-63, 131-67, 131-68, 131-70, 170-43, 170-44, 161-78</t>
  </si>
  <si>
    <t>Radicado No. 20251300082243 del 20/11/2025</t>
  </si>
  <si>
    <t xml:space="preserve">Se corrige la modalidad de selección item 161-78 </t>
  </si>
  <si>
    <t>chat Daniela A 19/11/2025</t>
  </si>
  <si>
    <t>Inversion</t>
  </si>
  <si>
    <t>Actualizacion objeto item 100-71 (segun comité 56)</t>
  </si>
  <si>
    <t>chat Daniela A 24/11/2025</t>
  </si>
  <si>
    <t>Se reduce el item 130-27 y se adiciona el 130-58 (se modifica su objeto, meses y duracion)</t>
  </si>
  <si>
    <t>No. 57 del 21/11/2025</t>
  </si>
  <si>
    <t>Se modifica el objeto del item 110-38</t>
  </si>
  <si>
    <t xml:space="preserve">Se corrige codigo del item 100-71 </t>
  </si>
  <si>
    <t>Se reducen los item 130-27 y 130-52, se adicionan los item 130-24 y 130-49. Se modifica codigo, categoria de la adquisición, objeto meses y duración del item 130-61</t>
  </si>
  <si>
    <t>No. 58 del 25/11/2025</t>
  </si>
  <si>
    <t>Se reducen los item 150-3, 150-17, 150-35, 150-36, 150-38,150-39, 150-41, 150-42, 150-45, 150-46, 150-48, 150-63, 150-69, 150-75, 150-78 y 150-79. Se crean los item 150-84, 150-85, 150-86. Del item 150-80 se modifica su objeto</t>
  </si>
  <si>
    <t>Cambio de objeto de los item 150-84, 150-85 y 150-86</t>
  </si>
  <si>
    <t>No. 59 del 27/11/2025</t>
  </si>
  <si>
    <t>Se reducen los item 160-19, 160-20, y se crea el item 160-45</t>
  </si>
  <si>
    <t>Se reducen los item170-5,170-7,170-13,170-33,170-34,170-35 y se crea el item 170-45. Se modifica codigo, objeto, meses y duración del item 170-42</t>
  </si>
  <si>
    <t>ok, todos los item con contrato excepto 170-42</t>
  </si>
  <si>
    <t>Se reducen los item 100-82, 100-27, 100-18, 100-24, 100-79, 100-80, 100-50. Se adicionan los item 100-87, 100-23, y 100-88. Se modifican el codigo, objeto, meses y duración de los item 100-88, 100-81, y 100-87</t>
  </si>
  <si>
    <t>ok, todos los item con contrato excepto 100-87, 100-88, y 100-81</t>
  </si>
  <si>
    <t xml:space="preserve">Se reduce el item 180-21 y se adiciona el 180-42. Se modifica el codigo,objeto, meses y duración de los item 180-2,180-40,180-43,180-44,180-42	</t>
  </si>
  <si>
    <t>Correccion item 180-5</t>
  </si>
  <si>
    <t>Creacion item 110-31</t>
  </si>
  <si>
    <t xml:space="preserve">Se reduccen los item 150-43,150-50,150-51,150-64,150-84 y se adiciona el item 150-87. Se modifica codigo, objeto, y categoria de la adquisicion de los item 150-84, 150-85 y 150-86, y se modifica codigo, objeto y meses del item 150-80 </t>
  </si>
  <si>
    <t>No. 60 del 02/12/2025</t>
  </si>
  <si>
    <t xml:space="preserve">ok, todos los item con contrato excepto 150-84, 150-43,150-85,150-86,150-80	</t>
  </si>
  <si>
    <t>Se reducen los item 160-25, 160-26 y 160-29. Se crean los item 160-46, 160-47 y 160-48</t>
  </si>
  <si>
    <t xml:space="preserve">Se reduce el item 131-52 y se adiciona el 131-79. Se modifica el codigo, objeto, categoria de la adquisicion meses y duración del item 131-69 </t>
  </si>
  <si>
    <t>ok, item 131-9 y 131-52 cuentan con contrato</t>
  </si>
  <si>
    <t xml:space="preserve">Se modifica codigo, categoria de la adquisicion, objeto, meses y duración de los item 180-42, 180-43,180-44	</t>
  </si>
  <si>
    <t xml:space="preserve">Se reduce el item130-60, se adicionan los item 130-27 y 130-34. Se modifica el objeto y meses de los item 130-24, 130-49 y 130-61	</t>
  </si>
  <si>
    <t>ok, cuentan con contrato los item 130-60 y 130-34</t>
  </si>
  <si>
    <t>Se reducen los item 170-1,170-7,170-19,170-23,170-32,170-37,170-36,170-41 y se crean los item 170-46y 170-47</t>
  </si>
  <si>
    <t>ok, todos los item con contrato asociado</t>
  </si>
  <si>
    <t>Se reducen los item 110-11,110-29,110-30, 110-31, 110-33, 110-34, 110-35, 110-36, 110-37, 110-38 y se crean los item 110-39, 110-40, 110-41</t>
  </si>
  <si>
    <t>ok, todos con contrato excepto el item 110-33</t>
  </si>
  <si>
    <t>Se modifica el codigo UNSPSC de los item 130-24, 130-49, 130-61 y 150-80</t>
  </si>
  <si>
    <t>No. Rad 20251300087203 4/12/2025</t>
  </si>
  <si>
    <t>Se crea el item 111-61</t>
  </si>
  <si>
    <t>No. 61 del 4/12/2025</t>
  </si>
  <si>
    <t xml:space="preserve">Se reducen los item 170-1, 170-36,170-41, se adiciona el item 170-46 y se crean los item 170-48 y 170-49 </t>
  </si>
  <si>
    <t>No. 62 del 10/12/2025</t>
  </si>
  <si>
    <t>ok, todos los item con contrato excepto 170-46</t>
  </si>
  <si>
    <t xml:space="preserve">Se reducen los item 140-16,140-35,140-36,140-30 y se crean los item 140-37, 140-38 y 140-39	</t>
  </si>
  <si>
    <t>Se reducen los item 131-69 y 131-25, se crean los item 131-80 y 131-81</t>
  </si>
  <si>
    <t>ok, item 131-69 y 131-25 cuentan con contrato</t>
  </si>
  <si>
    <t>Se reduce el item 130-58 y se adiciona el 130-43</t>
  </si>
  <si>
    <t>ok, ambos item cuentan con contrato</t>
  </si>
  <si>
    <t>Se reducen ls item 150-83 y 150-87, se crea el item 150-88</t>
  </si>
  <si>
    <t>Se reduce el item 111-41 y se adiciona el 111-11</t>
  </si>
  <si>
    <t>Se modifica el codigo del item 111-16</t>
  </si>
  <si>
    <t>No Rad. 20251110090513</t>
  </si>
  <si>
    <t>Corrección valor item 100-87</t>
  </si>
  <si>
    <t>Hangout D.A 15/12/2025</t>
  </si>
  <si>
    <t>Se reducen los item 140-35, 140-32, y se crean los item 140-40 y 140-41</t>
  </si>
  <si>
    <t>No. 63 del 15/12/2025</t>
  </si>
  <si>
    <t>ok, item 140-35 y 140-32 cuentan con contrto asociado</t>
  </si>
  <si>
    <t>Se reducen los item 170-33, 170-38,170-46, se adiciona el item 170-47 y se crea el item 170-50</t>
  </si>
  <si>
    <t>ok, item 170-33 y 170-38 cuentan con contrato</t>
  </si>
  <si>
    <t>Se reducen los item 130-31, 130-57 y 130-58. Se crea el item 130-62</t>
  </si>
  <si>
    <t>ok, item 130-58 cuenta con contrato</t>
  </si>
  <si>
    <t>Se reduce el item 131-25, se adiciona el 131-63. Se modifica codigo, categoria de la adqisicion, objeto, meses y duración de los item 131-63, 131-67, 131-68, y 131-70</t>
  </si>
  <si>
    <t>ok, item 131-25 cuenta con contrato</t>
  </si>
  <si>
    <t>Se reducen los item 100-10, 100-12, 100-29, 100-39, 100-61, 100-23, 100-76, 100-77, 100-80,100-85,100-52,100-70,100-73, 100-28, 100-64, 100-25, 100-38, 100-42, 100-74, 100-75, 100-54, 100-58, 100-63. Se adicionan los item 100-48 y 100-45, se crean los item 100-89, 100-90 y 100-91</t>
  </si>
  <si>
    <t>ok, todos los item con contrato excepto 100-83, 100-84, y 100-85</t>
  </si>
  <si>
    <t>Se reducen los item 110-29,110-30,110-31,110-32,110-34,110-35	,110-36,110-37,110-38, se adiciona el 110-13 y se crean los item 110-42 y 110-43</t>
  </si>
  <si>
    <t>ok, todos los item cuentan con contrato asociado</t>
  </si>
  <si>
    <t>No. 66 del 23/12/2025</t>
  </si>
  <si>
    <t xml:space="preserve">ok, item 150-43 con contrato </t>
  </si>
  <si>
    <t>Compromisos Enero_AG</t>
  </si>
  <si>
    <t>Obligaciones Enero_AG</t>
  </si>
  <si>
    <t>Compromisos Febrero_AG</t>
  </si>
  <si>
    <t>Obligaciones Febrero_AG</t>
  </si>
  <si>
    <t>Compromisos Marzo_AG</t>
  </si>
  <si>
    <t>Obligaciones Marzo_AG</t>
  </si>
  <si>
    <t>Compromisos Abril_AG</t>
  </si>
  <si>
    <t>Obligaciones Abril_AG</t>
  </si>
  <si>
    <t>Compromisos Mayo_AG</t>
  </si>
  <si>
    <t>Obligaciones Mayo_AG</t>
  </si>
  <si>
    <t>Compromisos Junio_AG</t>
  </si>
  <si>
    <t>Obligaciones Junio_AG</t>
  </si>
  <si>
    <t>Compromisos Julio_AG</t>
  </si>
  <si>
    <t>Obligaciones Julio_AG</t>
  </si>
  <si>
    <t>Compromisos Agosto_AG</t>
  </si>
  <si>
    <t>Obligaciones Agosto_AG</t>
  </si>
  <si>
    <t>Compromisos Septiembre_AG</t>
  </si>
  <si>
    <t>Obligaciones Septiembre_AG</t>
  </si>
  <si>
    <t>Compromisos Octubre_AG</t>
  </si>
  <si>
    <t>Obligaciones Octubre_AG</t>
  </si>
  <si>
    <t>Compromisos Noviembre_AG</t>
  </si>
  <si>
    <t>Obligaciones Noviembre_AG</t>
  </si>
  <si>
    <t>Compromisos Diciembre_AG</t>
  </si>
  <si>
    <t>Obligaciones Diciembre_AG</t>
  </si>
  <si>
    <t>Total Compromisos_AG</t>
  </si>
  <si>
    <t>Total Obligaciones_AG</t>
  </si>
  <si>
    <t>Diferencias (Compromisos - Obligaciones)</t>
  </si>
  <si>
    <t>Diferencia Valor Ítem - Valor comprometido</t>
  </si>
  <si>
    <t>Diferencia Valor Ítem - Valor obligado</t>
  </si>
  <si>
    <t>Edirh Chávez</t>
  </si>
  <si>
    <t>110-19 Actualización, soporte y mantenimiento a distancia y soporte técnico especializado del sistema KACTUS HCM y SEVEN ERP.</t>
  </si>
  <si>
    <t>Katherine Pérez</t>
  </si>
  <si>
    <t>101-7 Prestar los servicios profesionales como auditor interno del Sistema de Gestión de Calidad de la UPME bajo la norma ISO 9001:2015.</t>
  </si>
  <si>
    <t>101-8 Prestar los servicios profesionales como auditor interno del Sistema de Gestión de Calidad de la UPME bajo la norma ISO 9001:2015.</t>
  </si>
  <si>
    <t>101-9 Prestar los servicios profesionales como auditor interno del Sistema de Gestión de Seguridad y Salud en el Trabajo de la UPME bajo la norma NTC ISO 45001:2018 y el Decreto 1072 de 2015.</t>
  </si>
  <si>
    <t>101-10 Prestar los servicios profesionales como auditor interno del Sistema de Gestión Ambiental de la UPME bajo la norma NTC ISO 14001:2015.</t>
  </si>
  <si>
    <t>101-11 Adquirir una solución integral para optimizar el proceso de gestión y seguimiento del Plan Anual de Adquisiciones y la gestión presupuestal del presupuesto de inversión de la UPME.</t>
  </si>
  <si>
    <t>101-15 Prestar los servicios para realizar ejercicio de pre auditoría de certificación y la auditoría de certificación de los sistemas de gestión implementados en la UPME.</t>
  </si>
  <si>
    <t>101-19 Prestar los servicios para la implementación de la hoja de ruta que materializa el modelo y operativiza la política de Gestión del Conocimiento e Innovación de la UPME.</t>
  </si>
  <si>
    <t>1 - Mejorar el direccionamiento estratégico y la gestión de los procesos frente a la ciudadanía</t>
  </si>
  <si>
    <t>180-2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</si>
  <si>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180-5 Contratar consultoría para elaborar un módulo para un curso virtual de socialización y capacitación sobre los fondos de apoyo financiero del MME.</t>
  </si>
  <si>
    <t>180-6 Adquirir normativas técnicas para mejorar las capacidades de los evaluadores de proyectos que buscan cofinanciación a través de los fondos y mecanimos administrados por el Ministerio de Minas y Energía (MME).</t>
  </si>
  <si>
    <t>180-19 Prestar los servicios profesionales para apoyar a la Oficina de Gestión de Proyectos de Fondos (OGPF) brindando asistencia técnica a las entidades territoriales y formuladores, además de realizar la emisión de conceptos de los proyectos que solicitan recursos a los fondos y mecanismos de financiación evaluados por la Unidad de Planeación Minero Energética.</t>
  </si>
  <si>
    <t>180-20 Gastos de nómina Planta Temporal (Por 8 meses)</t>
  </si>
  <si>
    <t>180-21 Alquilar espacios de oficina (coworking) en virtud del proyecto de modernización organizacional para la Unidad de Planeación Minero Energética.</t>
  </si>
  <si>
    <t>81112220;81111812;81112210</t>
  </si>
  <si>
    <t>130-24 Adquirir el licenciamiento VMWARE de la solucion de Hiperconvergencia con la que cuenta la entidad.</t>
  </si>
  <si>
    <t>130-27 Adquirir el soporte de los equipos DELL que hacen parte de la solucion de Hiperconvergencia con la que cuenta la entidad.</t>
  </si>
  <si>
    <t>130-29 Actualización, soporte y mantenimiento a distancia y soporte técnico especializado del sistema KACTUS HCM y SEVEN ERP.</t>
  </si>
  <si>
    <t>130-31 Adquirir el canal de backup junto con la renovacion del segmento de prefijo IPV6 ante LACNIC.</t>
  </si>
  <si>
    <t>130-35 Adquisición del servicio de licenciamiento de Office 365 usado en la entidad.</t>
  </si>
  <si>
    <t>130-36 Renovar y prestar mantenimiento de Licencias MATLAB.</t>
  </si>
  <si>
    <t>130-37 Adquirir el licenciamiento de la solución con la que cuenta la UPME para la protección del correo electrónico, de la red de comunicaciones, y la integración con el Firewall Palo Alto.</t>
  </si>
  <si>
    <t>81111706; 81111809; 43222610; 81112106</t>
  </si>
  <si>
    <t>130-40 Gestionar la solución de zonas de acceso público a internet inalámbrico y soporte de acuerdo con los requisitos técnicos, operativos y de seguridad definidos en la resolución MinTIC 3436 de 2017, y contar con la conectividad a nivel de red inalámbrica bajo la modalidad de servicio con autenticación segura teniendo en cuenta las características técnicas definidas por la entidad.</t>
  </si>
  <si>
    <t>93151509;81111800;81112103</t>
  </si>
  <si>
    <t>130-41 Contratar los servicios de Instalación, configuración y soporte de la plataforma Wordpress, para implementación del nuevo portal web de la UPME.</t>
  </si>
  <si>
    <t>130-42 Proveer los servicios de soporte, mantenimiento y garantía, por un periodo de tres años, para los servidores PowerEdge R740XD(ST: 134GM83) y PowerEdge R440 (ST: DRPRM83) del fabricante DELL.</t>
  </si>
  <si>
    <t>130-46 Contratar el servicio de internet de respaldo al canal principal que soporta todos los servicios de la entidad</t>
  </si>
  <si>
    <t>130-47 Prestar servicios de apoyo a la gestión para la atención de los requerimientos e incidencias relacionadas con la operación de la mesa de servicios de la entidad</t>
  </si>
  <si>
    <t>130-49 Aquirir el licenciamiento a perpetuidad con soporte y mantenimiento, incluyendo despliegue, implementacion y configuracion acorde a las necesidades de la entidad para la gestion de pagos, contratistas y ejecucion del presupuesto.</t>
  </si>
  <si>
    <t>150-39 Adquirir el servicio de suscripción online de la herramienta SAX para dos usuarios durante un año, incluyendo el soporte técnico general y específico.</t>
  </si>
  <si>
    <t>150-43 Consultoria para la determinación de las viviendas sin servicios en el marco del cálculo del índice de cobertura.</t>
  </si>
  <si>
    <t>150-50 Prestar los servicios profesionales para apoyar el seguimiento el seguimiento a la ejecución de los proyectos de nivel de tensión iv que corresponde a la upme y las solicitudes de conexión según la resolución creg 075 de 2021 , así como los procedimientos asociados al grupo interno de trabajo de transmisión.</t>
  </si>
  <si>
    <t>150-59 Preparación y elaboración de procedimientos internos de los grupos de trabajo de la Subdirección de Energía Eléctrica, así como el apoyo administrativo para el convenio FENOGE y demás actividades que se requieran para el cumplimiento de las metas y objetivos de la subdirección</t>
  </si>
  <si>
    <t>140-12 Aunar esfuerzos técnicos, administrativos y financieros entre el DANE/FONDANE y la Unidad de Planeación Minero Energética (UPME) para elaborar los balances oferta utilización de 34 productos mineros y la cuenta de producción y generación del ingreso de 10 actividades económicas mineras CIIU Rev. 4 A.C. para 2021 en versión definitiva y 2023 en versión provisional, en el marco del modelo genérico del proceso estadístico GSBPM.</t>
  </si>
  <si>
    <t>140-17Definir la estructura viable del SIMCO y dar los lineamientos para el rediseño del sistema a partir de los elementos de arquitectura y de información actuales.</t>
  </si>
  <si>
    <t xml:space="preserve">140-18 Definir la estructura viable del SIMCO y dar los lineamientos para el rediseño del sistema a partir de los elementos de arquitectura y de información actuales.                                    </t>
  </si>
  <si>
    <t>140-21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</si>
  <si>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131-11 Prestar servicios editoriales para la  implementación de la estrategia de integración del enfoque territorial y la inteligencia artificial en la transición energética justa intensiva en conocimiento.</t>
  </si>
  <si>
    <t>131-17  Desarrollo de analítica de datos y geovisores para el fortalecimiento de los sistemas de información institucionales y sectoriales</t>
  </si>
  <si>
    <t>131-23 Desarrollo de analítica de datos y geovisores para el fortalecimiento de los sistemas de información institucionales y sectoriales</t>
  </si>
  <si>
    <t>131-25 Prestación de servicios profesionales orientados a definir, desarrollar e implementar productos de interés sectorial a partir de la utilización de analítica de datos, con especial énfases en variables relacionadas con energía eléctrica, así como contribuir en el fortalecimiento y actualización del centro de monitoreo y del SIMEC.</t>
  </si>
  <si>
    <t>131-26 Prestación de servicios profesionales orientados a definir, desarrollar e implementar productos de interés sectorial a partir de la utilización de analítica de datos, con especial énfases en variables relacionadas con energía eléctrica, así como contribuir en el fortalecimiento y actualización del centro de monitoreo y del SIMEC.</t>
  </si>
  <si>
    <t>131-28 Estruturación de la arquitectura de información institucional y sectorial y el procesamiento e interoperabilidad de la información sectorial para la consolidación de productos finales</t>
  </si>
  <si>
    <t>131-34  Desarrollo de analítica de datos y geovisores para el fortalecimiento de los sistemas de información institucionales y sectoriales</t>
  </si>
  <si>
    <t>131-36  Desarrollo de analítica de datos y geovisores para el fortalecimiento de los sistemas de información institucionales y sectoriales</t>
  </si>
  <si>
    <t>131-42 Prestación de servicios profesionales para la conceptualización y estructuración técnica de un sistema de Información para el seguimiento a los proyectos de generación a partir de fuentes no convencionales de energías renovables.</t>
  </si>
  <si>
    <t>131-44  Prestación de los servicios de apoyo logístico para el desarrollo de la estrategia de comunicación y participación con actores nacionales y territoriales que mejoren el relacionamiento con los mismos y a su vez permita fortalecer el conocimiento de la población y el territorio en cuanto a la dinámica de la planeación minero-energética.</t>
  </si>
  <si>
    <t>131-50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</si>
  <si>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131-52 Definir la estructura viable del SIMCO y dar los lineamientos para el rediseño del sistema a partir de los elementos de arquitectura y de información actuales.</t>
  </si>
  <si>
    <t>131-53 Prestar servicios editoriales para la  implementación de la estrategia de integración del enfoque territorial y la inteligencia artificial en la transición energética justa intensiva en conocimiento.</t>
  </si>
  <si>
    <t>170-1 Renovación de la suscripción ONLINE de Wood Mackenzie.</t>
  </si>
  <si>
    <t>170-3 Realizar la renovación de la suscripción online de ARGUS MEDIA.</t>
  </si>
  <si>
    <t>160-10 FASE 2 - Proponer un modelo de optimización para el planeamiento y las proyecciones energéticas nacionales; a partir de buenas prácticas de modelamiento empleadas a nivel internacional.</t>
  </si>
  <si>
    <t>160-11 FASE 2- Proponer un modelo de optimización para el planeamiento y las proyecciones energéticas nacionales; a partir de buenas prácticas de modelamiento empleadas a nivel internacional.</t>
  </si>
  <si>
    <t>160-12 Caracterizar el consumo de energía en el sector residencial teniendo en cuenta los impactos de la variabilidad climática.</t>
  </si>
  <si>
    <t>160-13 Caracterizar el consumo de energía en el sector residencial teniendo en cuenta los impactos de la variabilidad climática.</t>
  </si>
  <si>
    <t>160-14 Prestar asistencia técnica para conceptualizar, establecer metodologías, obtener y procesar información dirigidas a determinar el costo de racionamiento de combustibles en Colombia, con resolución geográfica, sectorial y temporal.</t>
  </si>
  <si>
    <t>160-15 Caracterizar la demanda actual y demanda potencial de bioenergéticos en el marco del plan nacional de bioenergía.</t>
  </si>
  <si>
    <t>100-4 Prestar servicios profesionales para apoyar los procesos contractuales requeridos en la incorporación de análisis socioambientales e interseccionales en los procesos y planes de la UPME.</t>
  </si>
  <si>
    <t>100-6 Prestar servicios profesionales para realizar la gestión interinstitucional con grupos de interés de la entidad para la identificación, caracterización e integración de variables socioambientales a los procesos y productos de la UPME en la Región Caribe.</t>
  </si>
  <si>
    <t>100-11 Prestar servicios profesionales para analizar la metodología de armonización de instrumentos de planeación minero-energética con enfoque diferencial y perspectiva interseccional e instrumentos relacionados avanzando en su integración e implementación para la conservación de la biodiversidad, mitigación y adaptación al cambio climático.</t>
  </si>
  <si>
    <t>100-16 Prestar servicios para realizar estudio sobre desigualdades epistémicas con el fin de desarrollar herramientas socioambientales que integren enfoques cartográficos, etnográficos, sociales y ambientales, orientadas a mejorar la comprensión y gestión de los territorios</t>
  </si>
  <si>
    <t>100-25 Prestar los servicios profesionales para apoyar las actividades técnicas y administrativas requeridas por el equipo Enfoque Territorial de la Dirección General en el marco de la articulación intra e intersectorial para la planeación minero energética.</t>
  </si>
  <si>
    <t>100-28 Prestar servicios profesionales para fortalecer la integración de variables ambientales y de cambio climático en los procesos y productos de la UPME, en aras de contribuir a la armonización de la conservación de la biodiversidad  con la planeación minero energética.</t>
  </si>
  <si>
    <t>100-45 Prestar los servicios de apoyo logístico para el desarrollo de la estrategia de comunicación y participación con actores nacionales y territoriales que mejoren el relacionamiento con los mismos y a su vez permita fortalecer el conocimiento de la población y el territorio en cuanto a la dinámica de la planeación minero energética.</t>
  </si>
  <si>
    <t>100-54 Prestar servicios profesionales en Córdoba para la implementación de la estrategia de comunicación de la UPME al Territorio, orientada a fortalecer la transparencia de los procesos de planeación minero-energética mediante el desarrollo de espacios y canales adicionales de divulgación.</t>
  </si>
  <si>
    <t>111-10 Pestar el servicio de mantenimiento y arreglos locativos requeridos en la sede administrativa de la UPME.</t>
  </si>
  <si>
    <t>111-21 Adquisición de Activos Fijos</t>
  </si>
  <si>
    <t>111-26 Prestar los servicios logísticos en la organización y ejecución de las actividades programadas en el marco del Plan de Bienestar social, estímulos e Incentivos para la vigencia 2025 dirigidas a los servidores de la Entidad y sus familias.</t>
  </si>
  <si>
    <t>111-31 Prestar los servicios profesionales de Servicio de Área Protegida (SAP) para todas las personas que se encuentren en las instalaciones de la Unidad de Planeación Minero Energética en el caso de presentarse una emergencia y/o urgencia como parte del Plan de Emergencia de la Entidad.</t>
  </si>
  <si>
    <t>111-38 Contratar los servicios profesionales para capacitación y formación sindical.</t>
  </si>
  <si>
    <t>161-14 Prestar servicios profesionales para la evaluación, análisis y actualización de la información de los proyectos de Fuentes No Convencionales de Energía, Gestión Eficiente de la Energía e Hidrógeno presentados a la UPME.</t>
  </si>
  <si>
    <t>161-15 Prestar servicios profesionales para la evaluación, análisis y actualización de la información de los proyectos de Fuentes No Convencionales de Energía, Gestión Eficiente de la Energía e Hidrógeno presentados a la UPME.</t>
  </si>
  <si>
    <t>161-16 Prestar servicios profesionales para la evaluación, análisis y actualización de la información de los proyectos de Fuentes No Convencionales de Energía, Gestión Eficiente de la Energía e Hidrógeno presentados a la UPME.</t>
  </si>
  <si>
    <t>161-24 Prestar servicios profesionales para la evaluación y análisis, así como la conceptualización de solicitudes de ampliación de listados de los proyectos de Fuentes No Convencionales de Energía, Gestión Eficiente de la Energía e Hidrógeno presentados a la UPME.</t>
  </si>
  <si>
    <t>161-25 Prestar servicios profesionales para la evaluación y análisis, así como la conceptualización de solicitudes de ampliación de listados de los proyectos de Fuentes No Convencionales de Energía, Gestión Eficiente de la Energía e Hidrógeno presentados a la UPME.</t>
  </si>
  <si>
    <t>26131700;39121004</t>
  </si>
  <si>
    <t>161-35 Estructurar cursos de capacitación a gestores energéticos y uso racional y eficiente de la energía, y desarrollar el material pedagógico interactivo para su implementación en las plataformas que disponga la UPME.</t>
  </si>
  <si>
    <t>Ejecución mensual</t>
  </si>
  <si>
    <t>Acumulado compromisos</t>
  </si>
  <si>
    <t>Acumulado obligaciones</t>
  </si>
  <si>
    <t>Tic</t>
  </si>
  <si>
    <t>Etiquetas de fila</t>
  </si>
  <si>
    <t>Recuento de OBJETO CONTRACTUAL</t>
  </si>
  <si>
    <t>Suma de Valor estimado en la vigencia actual</t>
  </si>
  <si>
    <t>Total general</t>
  </si>
  <si>
    <t>SUM de Compromisos Enero_Modificado</t>
  </si>
  <si>
    <t>SUM de Compromisos Febrero_Modificado</t>
  </si>
  <si>
    <t>SUM de Compromisos Marzo_Modificado</t>
  </si>
  <si>
    <t>SUM de Compromisos Abril_Modificado</t>
  </si>
  <si>
    <t>SUM de Compromisos Mayo_Modificado</t>
  </si>
  <si>
    <t>SUM de Compromisos Junio_Modificado</t>
  </si>
  <si>
    <t>SUM de Compromisos Julio_Modificado</t>
  </si>
  <si>
    <t>SUM de Compromisos Agosto_Modificado</t>
  </si>
  <si>
    <t>SUM de Compromisos Septiembre_Modificado</t>
  </si>
  <si>
    <t>SUM de Compromisos Octubre_Modificado</t>
  </si>
  <si>
    <t>SUM de Compromisos Noviembre_Modificado</t>
  </si>
  <si>
    <t>SUM de Compromisos Diciembre_Modificado</t>
  </si>
  <si>
    <t>PAA 2025 Inversión</t>
  </si>
  <si>
    <t>PAC 2025</t>
  </si>
  <si>
    <t>Diferencia</t>
  </si>
  <si>
    <t/>
  </si>
  <si>
    <t>SUM of Obligaciones Enero_Modificado</t>
  </si>
  <si>
    <t>SUM of Obligaciones Febrero_Modificado</t>
  </si>
  <si>
    <t>SUM of Obligaciones Marzo_Modificado</t>
  </si>
  <si>
    <t>SUM of Obligaciones Abril_Modificado</t>
  </si>
  <si>
    <t>SUM of Obligaciones Mayo_Modificado</t>
  </si>
  <si>
    <t>SUM of Obligaciones Junio_Modificado</t>
  </si>
  <si>
    <t>SUM of Obligaciones Julio_Modificado</t>
  </si>
  <si>
    <t>SUM of Obligaciones Agosto_Modificado</t>
  </si>
  <si>
    <t>SUM of Obligaciones Septiembre_Modificado</t>
  </si>
  <si>
    <t>SUM of Obligaciones Octubre_Modificado</t>
  </si>
  <si>
    <t>SUM of Obligaciones Noviembre_Modificado</t>
  </si>
  <si>
    <t>SUM of Obligaciones Diciembre_Modificado</t>
  </si>
  <si>
    <t>SUM of Valor estimado en la vigencia actual</t>
  </si>
  <si>
    <t>SUM of Total Compromiso ejecutado</t>
  </si>
  <si>
    <t>SUM of Total Obligación ejecutada</t>
  </si>
  <si>
    <t>SUM of Valor del RP</t>
  </si>
  <si>
    <t>SUM of Valor del CDP</t>
  </si>
  <si>
    <t>FORMATO
PLAN ANUAL DE ADQUISICIONES CONSOLIDADO 2025</t>
  </si>
  <si>
    <r>
      <t xml:space="preserve">Código: </t>
    </r>
    <r>
      <rPr>
        <sz val="12"/>
        <rFont val="Verdana"/>
        <family val="2"/>
      </rPr>
      <t xml:space="preserve">F-DE-008     </t>
    </r>
  </si>
  <si>
    <r>
      <t xml:space="preserve">Fecha: </t>
    </r>
    <r>
      <rPr>
        <sz val="12"/>
        <rFont val="Verdana"/>
        <family val="2"/>
      </rPr>
      <t>21/10/2024</t>
    </r>
  </si>
  <si>
    <r>
      <t xml:space="preserve">Versión: </t>
    </r>
    <r>
      <rPr>
        <sz val="12"/>
        <rFont val="Verdana"/>
        <family val="2"/>
      </rPr>
      <t>03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</si>
</sst>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yyyy"/>
    <numFmt numFmtId="165" formatCode="#,##0.0"/>
    <numFmt numFmtId="167" formatCode="&quot;$&quot;\ #,##0"/>
    <numFmt numFmtId="171" formatCode="d\.m"/>
    <numFmt numFmtId="173" formatCode="[$ $]#,##0"/>
  </numFmts>
  <fonts count="27">
    <font>
      <sz val="11"/>
      <color theme="1"/>
      <name val="Aptos Narrow"/>
      <scheme val="minor"/>
    </font>
    <font>
      <b/>
      <sz val="11"/>
      <color theme="1"/>
      <name val="Arial"/>
      <family val="2"/>
    </font>
    <font>
      <sz val="11"/>
      <color theme="1"/>
      <name val="Arial"/>
      <family val="2"/>
    </font>
    <font>
      <sz val="11"/>
      <color rgb="FF000000"/>
      <name val="Arial"/>
      <family val="2"/>
    </font>
    <font>
      <sz val="11"/>
      <color theme="1"/>
      <name val="Aptos Narrow"/>
      <family val="2"/>
    </font>
    <font>
      <sz val="11"/>
      <color theme="1"/>
      <name val="Aptos Narrow"/>
      <family val="2"/>
      <scheme val="minor"/>
    </font>
    <font>
      <sz val="11"/>
      <color theme="1"/>
      <name val="Arial"/>
      <family val="2"/>
    </font>
    <font>
      <sz val="11"/>
      <color rgb="FF000000"/>
      <name val="Arial"/>
      <family val="2"/>
    </font>
    <font>
      <b/>
      <sz val="11"/>
      <color rgb="FFFFFFFF"/>
      <name val="Calibri"/>
      <family val="2"/>
    </font>
    <font>
      <u/>
      <sz val="11"/>
      <color rgb="FF0000FF"/>
      <name val="Arial"/>
      <family val="2"/>
    </font>
    <font>
      <sz val="11"/>
      <color rgb="FF000000"/>
      <name val="Aptos Narrow"/>
      <family val="2"/>
      <scheme val="minor"/>
    </font>
    <font>
      <sz val="11"/>
      <name val="Aptos Narrow"/>
      <family val="2"/>
    </font>
    <font>
      <sz val="11"/>
      <color rgb="FF000000"/>
      <name val="Aptos Narrow"/>
      <family val="2"/>
    </font>
    <font>
      <sz val="11"/>
      <color rgb="FF000000"/>
      <name val="&quot;Aptos Narrow&quot;"/>
    </font>
    <font>
      <sz val="11"/>
      <color rgb="FF000000"/>
      <name val="Calibri"/>
      <family val="2"/>
    </font>
    <font>
      <sz val="11"/>
      <color rgb="FF000000"/>
      <name val="Verdana"/>
      <family val="2"/>
    </font>
    <font>
      <b/>
      <sz val="11"/>
      <color theme="1"/>
      <name val="Aptos Narrow"/>
      <family val="2"/>
    </font>
    <font>
      <b/>
      <sz val="11"/>
      <color rgb="FFFFFFFF"/>
      <name val="Aptos Narrow"/>
      <family val="2"/>
      <scheme val="minor"/>
    </font>
    <font>
      <sz val="11"/>
      <color rgb="FFFF0000"/>
      <name val="Aptos Narrow"/>
      <family val="2"/>
      <scheme val="minor"/>
    </font>
    <font>
      <sz val="11"/>
      <name val="Arial"/>
      <family val="2"/>
    </font>
    <font>
      <u/>
      <sz val="11"/>
      <color rgb="FF1155CC"/>
      <name val="Arial"/>
      <family val="2"/>
    </font>
    <font>
      <sz val="11"/>
      <name val="Aptos Narrow"/>
      <family val="2"/>
      <scheme val="minor"/>
    </font>
    <font>
      <b/>
      <sz val="11"/>
      <name val="Arial"/>
      <family val="2"/>
    </font>
    <font>
      <sz val="11"/>
      <name val="Calibri"/>
      <family val="2"/>
    </font>
    <font>
      <b/>
      <sz val="36"/>
      <name val="Arial"/>
      <family val="2"/>
    </font>
    <font>
      <b/>
      <sz val="12"/>
      <name val="Verdana"/>
      <family val="2"/>
    </font>
    <font>
      <sz val="12"/>
      <name val="Verdana"/>
      <family val="2"/>
    </font>
  </fonts>
  <fills count="15">
    <fill>
      <patternFill patternType="none"/>
    </fill>
    <fill>
      <patternFill patternType="gray125"/>
    </fill>
    <fill>
      <patternFill patternType="solid">
        <fgColor rgb="FFCCCCCC"/>
        <bgColor rgb="FFCCCCCC"/>
      </patternFill>
    </fill>
    <fill>
      <patternFill patternType="solid">
        <fgColor rgb="FF4A86E8"/>
        <bgColor rgb="FF4A86E8"/>
      </patternFill>
    </fill>
    <fill>
      <patternFill patternType="solid">
        <fgColor rgb="FFFFFF00"/>
        <bgColor rgb="FFFFFF00"/>
      </patternFill>
    </fill>
    <fill>
      <patternFill patternType="solid">
        <fgColor rgb="FFFFFFFF"/>
        <bgColor rgb="FFFFFFFF"/>
      </patternFill>
    </fill>
    <fill>
      <patternFill patternType="solid">
        <fgColor rgb="FFD9D9D9"/>
        <bgColor rgb="FFD9D9D9"/>
      </patternFill>
    </fill>
    <fill>
      <patternFill patternType="solid">
        <fgColor rgb="FFCFE2F3"/>
        <bgColor rgb="FFCFE2F3"/>
      </patternFill>
    </fill>
    <fill>
      <patternFill patternType="solid">
        <fgColor rgb="FF70AD47"/>
        <bgColor rgb="FF70AD47"/>
      </patternFill>
    </fill>
    <fill>
      <patternFill patternType="solid">
        <fgColor rgb="FF93C47D"/>
        <bgColor rgb="FF93C47D"/>
      </patternFill>
    </fill>
    <fill>
      <patternFill patternType="solid">
        <fgColor rgb="FFFF0000"/>
        <bgColor rgb="FFFF0000"/>
      </patternFill>
    </fill>
    <fill>
      <patternFill patternType="solid">
        <fgColor theme="0"/>
        <bgColor theme="0"/>
      </patternFill>
    </fill>
    <fill>
      <patternFill patternType="solid">
        <fgColor rgb="FF00FFFF"/>
        <bgColor rgb="FF00FFFF"/>
      </patternFill>
    </fill>
    <fill>
      <patternFill patternType="solid">
        <fgColor rgb="FF073763"/>
        <bgColor rgb="FF073763"/>
      </patternFill>
    </fill>
    <fill>
      <patternFill patternType="solid">
        <fgColor rgb="FF20124D"/>
        <bgColor rgb="FF20124D"/>
      </patternFill>
    </fill>
  </fills>
  <borders count="3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hair">
        <color rgb="FF000000"/>
      </left>
      <right style="hair">
        <color rgb="FF000000"/>
      </right>
      <top style="hair">
        <color rgb="FF000000"/>
      </top>
      <bottom style="hair">
        <color rgb="FF000000"/>
      </bottom>
      <diagonal/>
    </border>
    <border>
      <left/>
      <right style="hair">
        <color rgb="FF000000"/>
      </right>
      <top style="hair">
        <color rgb="FF000000"/>
      </top>
      <bottom style="hair">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right/>
      <top style="thin">
        <color rgb="FF000000"/>
      </top>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
      <left style="thin">
        <color rgb="FFABABAB"/>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63">
    <xf numFmtId="0" fontId="0" fillId="0" borderId="0" xfId="0"/>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164" fontId="1" fillId="2" borderId="1" xfId="0" applyNumberFormat="1"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2" fillId="0" borderId="1" xfId="0" applyFont="1" applyBorder="1"/>
    <xf numFmtId="0" fontId="3" fillId="5" borderId="1" xfId="0" applyFont="1" applyFill="1" applyBorder="1"/>
    <xf numFmtId="0" fontId="3" fillId="0" borderId="1" xfId="0" applyFont="1" applyBorder="1"/>
    <xf numFmtId="0" fontId="3" fillId="0" borderId="1" xfId="0" applyFont="1" applyBorder="1" applyAlignment="1">
      <alignment horizontal="right"/>
    </xf>
    <xf numFmtId="0" fontId="3" fillId="4" borderId="1" xfId="0" applyFont="1" applyFill="1" applyBorder="1"/>
    <xf numFmtId="4" fontId="3" fillId="6" borderId="1" xfId="0" applyNumberFormat="1" applyFont="1" applyFill="1" applyBorder="1"/>
    <xf numFmtId="3" fontId="3" fillId="5" borderId="1" xfId="0" applyNumberFormat="1" applyFont="1" applyFill="1" applyBorder="1" applyAlignment="1">
      <alignment horizontal="right"/>
    </xf>
    <xf numFmtId="3" fontId="3" fillId="5" borderId="1" xfId="0" applyNumberFormat="1" applyFont="1" applyFill="1" applyBorder="1"/>
    <xf numFmtId="0" fontId="3" fillId="5" borderId="1" xfId="0" applyFont="1" applyFill="1" applyBorder="1" applyAlignment="1">
      <alignment horizontal="right"/>
    </xf>
    <xf numFmtId="167" fontId="3" fillId="0" borderId="1" xfId="0" applyNumberFormat="1" applyFont="1" applyBorder="1"/>
    <xf numFmtId="3" fontId="3" fillId="0" borderId="1" xfId="0" applyNumberFormat="1" applyFont="1" applyBorder="1"/>
    <xf numFmtId="0" fontId="3" fillId="7" borderId="1" xfId="0" applyFont="1" applyFill="1" applyBorder="1" applyAlignment="1">
      <alignment horizontal="right"/>
    </xf>
    <xf numFmtId="165" fontId="3" fillId="5" borderId="1" xfId="0" applyNumberFormat="1" applyFont="1" applyFill="1" applyBorder="1"/>
    <xf numFmtId="0" fontId="3" fillId="8" borderId="1" xfId="0" applyFont="1" applyFill="1" applyBorder="1"/>
    <xf numFmtId="165" fontId="3" fillId="0" borderId="1" xfId="0" applyNumberFormat="1" applyFont="1" applyBorder="1"/>
    <xf numFmtId="3" fontId="3" fillId="7" borderId="1" xfId="0" applyNumberFormat="1" applyFont="1" applyFill="1" applyBorder="1"/>
    <xf numFmtId="0" fontId="3" fillId="11" borderId="1" xfId="0" applyFont="1" applyFill="1" applyBorder="1"/>
    <xf numFmtId="167" fontId="3" fillId="7" borderId="1" xfId="0" applyNumberFormat="1" applyFont="1" applyFill="1" applyBorder="1"/>
    <xf numFmtId="0" fontId="5" fillId="0" borderId="0" xfId="0" applyFont="1" applyAlignment="1">
      <alignment vertical="center"/>
    </xf>
    <xf numFmtId="0" fontId="5" fillId="0" borderId="0" xfId="0" applyFont="1"/>
    <xf numFmtId="4" fontId="5" fillId="0" borderId="0" xfId="0" applyNumberFormat="1" applyFont="1"/>
    <xf numFmtId="0" fontId="8" fillId="13" borderId="0" xfId="0" applyFont="1" applyFill="1" applyAlignment="1">
      <alignment horizontal="center" vertical="center" wrapText="1"/>
    </xf>
    <xf numFmtId="0" fontId="8" fillId="13" borderId="0" xfId="0" applyFont="1" applyFill="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vertical="center"/>
    </xf>
    <xf numFmtId="0" fontId="6" fillId="0" borderId="0" xfId="0" applyFont="1" applyAlignment="1">
      <alignment vertical="center"/>
    </xf>
    <xf numFmtId="0" fontId="6" fillId="0" borderId="0" xfId="0" applyFont="1" applyAlignment="1">
      <alignment horizontal="left" vertical="center"/>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xf numFmtId="0" fontId="6" fillId="0" borderId="0" xfId="0" applyFont="1" applyAlignment="1">
      <alignment horizontal="center" vertical="center"/>
    </xf>
    <xf numFmtId="0" fontId="5" fillId="0" borderId="0" xfId="0" applyFont="1" applyAlignment="1">
      <alignment horizontal="left" vertical="center"/>
    </xf>
    <xf numFmtId="0" fontId="9" fillId="0" borderId="0" xfId="0" applyFont="1" applyAlignment="1">
      <alignment vertical="center"/>
    </xf>
    <xf numFmtId="0" fontId="6" fillId="5" borderId="0" xfId="0" applyFont="1" applyFill="1" applyAlignment="1">
      <alignment vertical="center"/>
    </xf>
    <xf numFmtId="164" fontId="6" fillId="0" borderId="0" xfId="0" applyNumberFormat="1" applyFont="1" applyAlignment="1">
      <alignment horizontal="left" vertical="center"/>
    </xf>
    <xf numFmtId="0" fontId="5" fillId="0" borderId="0" xfId="0" applyFont="1" applyAlignment="1">
      <alignment horizontal="center" vertical="center"/>
    </xf>
    <xf numFmtId="0" fontId="10" fillId="0" borderId="0" xfId="0" applyFont="1"/>
    <xf numFmtId="0" fontId="5" fillId="2" borderId="0" xfId="0" applyFont="1" applyFill="1" applyAlignment="1">
      <alignment horizontal="center" vertical="center" wrapText="1"/>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164" fontId="4" fillId="2" borderId="0" xfId="0" applyNumberFormat="1" applyFont="1" applyFill="1" applyAlignment="1">
      <alignment horizontal="center" vertical="center" wrapText="1"/>
    </xf>
    <xf numFmtId="3" fontId="4" fillId="2" borderId="0" xfId="0" applyNumberFormat="1" applyFont="1" applyFill="1" applyAlignment="1">
      <alignment horizontal="center" vertical="center" wrapText="1"/>
    </xf>
    <xf numFmtId="4" fontId="4" fillId="2" borderId="0" xfId="0" applyNumberFormat="1" applyFont="1" applyFill="1" applyAlignment="1">
      <alignment horizontal="center" vertical="center" wrapText="1"/>
    </xf>
    <xf numFmtId="0" fontId="4" fillId="2" borderId="0" xfId="0" applyFont="1" applyFill="1" applyAlignment="1">
      <alignment horizontal="center" vertical="center" wrapText="1"/>
    </xf>
    <xf numFmtId="4" fontId="6" fillId="2" borderId="0" xfId="0" applyNumberFormat="1" applyFont="1" applyFill="1" applyAlignment="1">
      <alignment horizontal="center" vertical="center" wrapText="1"/>
    </xf>
    <xf numFmtId="4" fontId="6" fillId="3" borderId="0" xfId="0" applyNumberFormat="1" applyFont="1" applyFill="1" applyAlignment="1">
      <alignment horizontal="center" vertical="center" wrapText="1"/>
    </xf>
    <xf numFmtId="0" fontId="5" fillId="0" borderId="1" xfId="0" applyFont="1" applyBorder="1"/>
    <xf numFmtId="0" fontId="6" fillId="0" borderId="1" xfId="0" applyFont="1" applyBorder="1"/>
    <xf numFmtId="0" fontId="7" fillId="0" borderId="1" xfId="0" applyFont="1" applyBorder="1" applyAlignment="1">
      <alignment horizontal="center"/>
    </xf>
    <xf numFmtId="0" fontId="10" fillId="0" borderId="1" xfId="0" applyFont="1" applyBorder="1"/>
    <xf numFmtId="0" fontId="10" fillId="0" borderId="1" xfId="0" applyFont="1" applyBorder="1" applyAlignment="1">
      <alignment horizontal="right"/>
    </xf>
    <xf numFmtId="0" fontId="7" fillId="0" borderId="1" xfId="0" applyFont="1" applyBorder="1"/>
    <xf numFmtId="0" fontId="7" fillId="8" borderId="1" xfId="0" applyFont="1" applyFill="1" applyBorder="1"/>
    <xf numFmtId="0" fontId="10" fillId="5" borderId="1" xfId="0" applyFont="1" applyFill="1" applyBorder="1"/>
    <xf numFmtId="3" fontId="3" fillId="8" borderId="1" xfId="0" applyNumberFormat="1" applyFont="1" applyFill="1" applyBorder="1" applyAlignment="1">
      <alignment horizontal="right"/>
    </xf>
    <xf numFmtId="3" fontId="7" fillId="5" borderId="1" xfId="0" applyNumberFormat="1" applyFont="1" applyFill="1" applyBorder="1" applyAlignment="1">
      <alignment horizontal="right" wrapText="1"/>
    </xf>
    <xf numFmtId="3" fontId="7" fillId="8" borderId="3" xfId="0" applyNumberFormat="1" applyFont="1" applyFill="1" applyBorder="1" applyAlignment="1">
      <alignment horizontal="right"/>
    </xf>
    <xf numFmtId="3" fontId="7" fillId="8" borderId="4" xfId="0" applyNumberFormat="1" applyFont="1" applyFill="1" applyBorder="1" applyAlignment="1">
      <alignment horizontal="right"/>
    </xf>
    <xf numFmtId="3" fontId="12" fillId="0" borderId="1" xfId="0" applyNumberFormat="1" applyFont="1" applyBorder="1"/>
    <xf numFmtId="0" fontId="10" fillId="4" borderId="1" xfId="0" applyFont="1" applyFill="1" applyBorder="1"/>
    <xf numFmtId="0" fontId="13" fillId="5" borderId="1" xfId="0" applyFont="1" applyFill="1" applyBorder="1"/>
    <xf numFmtId="0" fontId="3" fillId="5" borderId="5" xfId="0" applyFont="1" applyFill="1" applyBorder="1"/>
    <xf numFmtId="0" fontId="13" fillId="5" borderId="5" xfId="0" applyFont="1" applyFill="1" applyBorder="1" applyAlignment="1">
      <alignment horizontal="right"/>
    </xf>
    <xf numFmtId="0" fontId="7" fillId="5" borderId="1" xfId="0" applyFont="1" applyFill="1" applyBorder="1"/>
    <xf numFmtId="3" fontId="12" fillId="5" borderId="1" xfId="0" applyNumberFormat="1" applyFont="1" applyFill="1" applyBorder="1" applyAlignment="1">
      <alignment horizontal="right"/>
    </xf>
    <xf numFmtId="3" fontId="12" fillId="5" borderId="1" xfId="0" applyNumberFormat="1" applyFont="1" applyFill="1" applyBorder="1"/>
    <xf numFmtId="3" fontId="7" fillId="0" borderId="1" xfId="0" applyNumberFormat="1" applyFont="1" applyBorder="1" applyAlignment="1">
      <alignment horizontal="right" wrapText="1"/>
    </xf>
    <xf numFmtId="3" fontId="7" fillId="0" borderId="3" xfId="0" applyNumberFormat="1" applyFont="1" applyBorder="1" applyAlignment="1">
      <alignment horizontal="right"/>
    </xf>
    <xf numFmtId="3" fontId="7" fillId="0" borderId="4" xfId="0" applyNumberFormat="1" applyFont="1" applyBorder="1" applyAlignment="1">
      <alignment horizontal="right"/>
    </xf>
    <xf numFmtId="0" fontId="3" fillId="5" borderId="6" xfId="0" applyFont="1" applyFill="1" applyBorder="1"/>
    <xf numFmtId="0" fontId="3" fillId="5" borderId="7" xfId="0" applyFont="1" applyFill="1" applyBorder="1"/>
    <xf numFmtId="0" fontId="13" fillId="5" borderId="7" xfId="0" applyFont="1" applyFill="1" applyBorder="1" applyAlignment="1">
      <alignment horizontal="right"/>
    </xf>
    <xf numFmtId="3" fontId="7" fillId="0" borderId="8" xfId="0" applyNumberFormat="1" applyFont="1" applyBorder="1" applyAlignment="1">
      <alignment horizontal="right"/>
    </xf>
    <xf numFmtId="3" fontId="7" fillId="0" borderId="9" xfId="0" applyNumberFormat="1" applyFont="1" applyBorder="1" applyAlignment="1">
      <alignment horizontal="right"/>
    </xf>
    <xf numFmtId="0" fontId="10" fillId="5" borderId="1" xfId="0" applyFont="1" applyFill="1" applyBorder="1" applyAlignment="1">
      <alignment horizontal="right"/>
    </xf>
    <xf numFmtId="0" fontId="12" fillId="0" borderId="1" xfId="0" applyFont="1" applyBorder="1"/>
    <xf numFmtId="0" fontId="12" fillId="5" borderId="1" xfId="0" applyFont="1" applyFill="1" applyBorder="1"/>
    <xf numFmtId="3" fontId="3" fillId="8" borderId="1" xfId="0" applyNumberFormat="1" applyFont="1" applyFill="1" applyBorder="1"/>
    <xf numFmtId="0" fontId="13" fillId="5" borderId="5" xfId="0" applyFont="1" applyFill="1" applyBorder="1"/>
    <xf numFmtId="0" fontId="7" fillId="5" borderId="1" xfId="0" applyFont="1" applyFill="1" applyBorder="1" applyAlignment="1">
      <alignment horizontal="right"/>
    </xf>
    <xf numFmtId="167" fontId="12" fillId="0" borderId="1" xfId="0" applyNumberFormat="1" applyFont="1" applyBorder="1"/>
    <xf numFmtId="1" fontId="7" fillId="5" borderId="1" xfId="0" applyNumberFormat="1" applyFont="1" applyFill="1" applyBorder="1"/>
    <xf numFmtId="3" fontId="12" fillId="0" borderId="1" xfId="0" applyNumberFormat="1" applyFont="1" applyBorder="1" applyAlignment="1">
      <alignment horizontal="right"/>
    </xf>
    <xf numFmtId="3" fontId="12" fillId="8" borderId="1" xfId="0" applyNumberFormat="1" applyFont="1" applyFill="1" applyBorder="1"/>
    <xf numFmtId="3" fontId="10" fillId="0" borderId="1" xfId="0" applyNumberFormat="1" applyFont="1" applyBorder="1"/>
    <xf numFmtId="0" fontId="7" fillId="4" borderId="1" xfId="0" applyFont="1" applyFill="1" applyBorder="1"/>
    <xf numFmtId="0" fontId="7" fillId="5" borderId="7" xfId="0" applyFont="1" applyFill="1" applyBorder="1"/>
    <xf numFmtId="3" fontId="3" fillId="0" borderId="1" xfId="0" applyNumberFormat="1" applyFont="1" applyBorder="1" applyAlignment="1">
      <alignment horizontal="right"/>
    </xf>
    <xf numFmtId="0" fontId="5" fillId="8" borderId="1" xfId="0" applyFont="1" applyFill="1" applyBorder="1"/>
    <xf numFmtId="0" fontId="6" fillId="8" borderId="1" xfId="0" applyFont="1" applyFill="1" applyBorder="1"/>
    <xf numFmtId="0" fontId="7" fillId="8" borderId="1" xfId="0" applyFont="1" applyFill="1" applyBorder="1" applyAlignment="1">
      <alignment horizontal="center"/>
    </xf>
    <xf numFmtId="0" fontId="10" fillId="8" borderId="1" xfId="0" applyFont="1" applyFill="1" applyBorder="1" applyAlignment="1">
      <alignment horizontal="right"/>
    </xf>
    <xf numFmtId="0" fontId="10" fillId="8" borderId="1" xfId="0" applyFont="1" applyFill="1" applyBorder="1"/>
    <xf numFmtId="0" fontId="5" fillId="8" borderId="0" xfId="0" applyFont="1" applyFill="1"/>
    <xf numFmtId="0" fontId="7" fillId="8" borderId="1" xfId="0" applyFont="1" applyFill="1" applyBorder="1" applyAlignment="1">
      <alignment horizontal="right"/>
    </xf>
    <xf numFmtId="0" fontId="6" fillId="8" borderId="0" xfId="0" applyFont="1" applyFill="1"/>
    <xf numFmtId="164" fontId="12" fillId="0" borderId="1" xfId="0" applyNumberFormat="1" applyFont="1" applyBorder="1"/>
    <xf numFmtId="3" fontId="12" fillId="4" borderId="1" xfId="0" applyNumberFormat="1" applyFont="1" applyFill="1" applyBorder="1" applyAlignment="1">
      <alignment horizontal="right"/>
    </xf>
    <xf numFmtId="4" fontId="12" fillId="0" borderId="1" xfId="0" applyNumberFormat="1" applyFont="1" applyBorder="1"/>
    <xf numFmtId="0" fontId="3" fillId="9" borderId="1" xfId="0" applyFont="1" applyFill="1" applyBorder="1"/>
    <xf numFmtId="0" fontId="5" fillId="5" borderId="1" xfId="0" applyFont="1" applyFill="1" applyBorder="1"/>
    <xf numFmtId="0" fontId="7" fillId="5" borderId="1" xfId="0" applyFont="1" applyFill="1" applyBorder="1" applyAlignment="1">
      <alignment horizontal="center"/>
    </xf>
    <xf numFmtId="164" fontId="12" fillId="5" borderId="1" xfId="0" applyNumberFormat="1" applyFont="1" applyFill="1" applyBorder="1"/>
    <xf numFmtId="3" fontId="7" fillId="5" borderId="1" xfId="0" applyNumberFormat="1" applyFont="1" applyFill="1" applyBorder="1"/>
    <xf numFmtId="3" fontId="10" fillId="5" borderId="1" xfId="0" applyNumberFormat="1" applyFont="1" applyFill="1" applyBorder="1"/>
    <xf numFmtId="3" fontId="7" fillId="0" borderId="1" xfId="0" applyNumberFormat="1" applyFont="1" applyBorder="1"/>
    <xf numFmtId="3" fontId="14" fillId="0" borderId="1" xfId="0" applyNumberFormat="1" applyFont="1" applyBorder="1"/>
    <xf numFmtId="0" fontId="7" fillId="0" borderId="1" xfId="0" applyFont="1" applyBorder="1" applyAlignment="1">
      <alignment horizontal="right"/>
    </xf>
    <xf numFmtId="0" fontId="13" fillId="8" borderId="1" xfId="0" applyFont="1" applyFill="1" applyBorder="1"/>
    <xf numFmtId="0" fontId="13" fillId="8" borderId="5" xfId="0" applyFont="1" applyFill="1" applyBorder="1"/>
    <xf numFmtId="0" fontId="13" fillId="8" borderId="5" xfId="0" applyFont="1" applyFill="1" applyBorder="1" applyAlignment="1">
      <alignment horizontal="right"/>
    </xf>
    <xf numFmtId="3" fontId="13" fillId="8" borderId="1" xfId="0" applyNumberFormat="1" applyFont="1" applyFill="1" applyBorder="1" applyAlignment="1">
      <alignment horizontal="right"/>
    </xf>
    <xf numFmtId="3" fontId="13" fillId="8" borderId="5" xfId="0" applyNumberFormat="1" applyFont="1" applyFill="1" applyBorder="1" applyAlignment="1">
      <alignment horizontal="right"/>
    </xf>
    <xf numFmtId="0" fontId="13" fillId="8" borderId="6" xfId="0" applyFont="1" applyFill="1" applyBorder="1"/>
    <xf numFmtId="0" fontId="13" fillId="8" borderId="7" xfId="0" applyFont="1" applyFill="1" applyBorder="1"/>
    <xf numFmtId="0" fontId="13" fillId="8" borderId="7" xfId="0" applyFont="1" applyFill="1" applyBorder="1" applyAlignment="1">
      <alignment horizontal="right"/>
    </xf>
    <xf numFmtId="0" fontId="6" fillId="5" borderId="1" xfId="0" applyFont="1" applyFill="1" applyBorder="1"/>
    <xf numFmtId="164" fontId="12" fillId="8" borderId="1" xfId="0" applyNumberFormat="1" applyFont="1" applyFill="1" applyBorder="1"/>
    <xf numFmtId="0" fontId="13" fillId="0" borderId="0" xfId="0" applyFont="1"/>
    <xf numFmtId="0" fontId="12" fillId="4" borderId="1" xfId="0" applyFont="1" applyFill="1" applyBorder="1"/>
    <xf numFmtId="0" fontId="12" fillId="8" borderId="1" xfId="0" applyFont="1" applyFill="1" applyBorder="1"/>
    <xf numFmtId="3" fontId="10" fillId="8" borderId="1" xfId="0" applyNumberFormat="1" applyFont="1" applyFill="1" applyBorder="1"/>
    <xf numFmtId="3" fontId="7" fillId="8" borderId="1" xfId="0" applyNumberFormat="1" applyFont="1" applyFill="1" applyBorder="1"/>
    <xf numFmtId="3" fontId="12" fillId="11" borderId="1" xfId="0" applyNumberFormat="1" applyFont="1" applyFill="1" applyBorder="1"/>
    <xf numFmtId="0" fontId="5" fillId="7" borderId="1" xfId="0" applyFont="1" applyFill="1" applyBorder="1"/>
    <xf numFmtId="0" fontId="6" fillId="7" borderId="1" xfId="0" applyFont="1" applyFill="1" applyBorder="1"/>
    <xf numFmtId="0" fontId="10" fillId="7" borderId="1" xfId="0" applyFont="1" applyFill="1" applyBorder="1"/>
    <xf numFmtId="0" fontId="10" fillId="7" borderId="1" xfId="0" applyFont="1" applyFill="1" applyBorder="1" applyAlignment="1">
      <alignment horizontal="right"/>
    </xf>
    <xf numFmtId="0" fontId="7" fillId="7" borderId="1" xfId="0" applyFont="1" applyFill="1" applyBorder="1"/>
    <xf numFmtId="0" fontId="12" fillId="7" borderId="1" xfId="0" applyFont="1" applyFill="1" applyBorder="1"/>
    <xf numFmtId="3" fontId="10" fillId="7" borderId="1" xfId="0" applyNumberFormat="1" applyFont="1" applyFill="1" applyBorder="1"/>
    <xf numFmtId="3" fontId="12" fillId="7" borderId="1" xfId="0" applyNumberFormat="1" applyFont="1" applyFill="1" applyBorder="1"/>
    <xf numFmtId="3" fontId="12" fillId="4" borderId="1" xfId="0" applyNumberFormat="1" applyFont="1" applyFill="1" applyBorder="1"/>
    <xf numFmtId="0" fontId="4" fillId="0" borderId="1" xfId="0" applyFont="1" applyBorder="1"/>
    <xf numFmtId="165" fontId="12" fillId="0" borderId="1" xfId="0" applyNumberFormat="1" applyFont="1" applyBorder="1"/>
    <xf numFmtId="3" fontId="13" fillId="0" borderId="1" xfId="0" applyNumberFormat="1" applyFont="1" applyBorder="1"/>
    <xf numFmtId="3" fontId="13" fillId="0" borderId="5" xfId="0" applyNumberFormat="1" applyFont="1" applyBorder="1"/>
    <xf numFmtId="3" fontId="3" fillId="0" borderId="5" xfId="0" applyNumberFormat="1" applyFont="1" applyBorder="1" applyAlignment="1">
      <alignment horizontal="right"/>
    </xf>
    <xf numFmtId="3" fontId="3" fillId="0" borderId="5" xfId="0" applyNumberFormat="1" applyFont="1" applyBorder="1"/>
    <xf numFmtId="3" fontId="13" fillId="5" borderId="5" xfId="0" applyNumberFormat="1" applyFont="1" applyFill="1" applyBorder="1" applyAlignment="1">
      <alignment horizontal="right"/>
    </xf>
    <xf numFmtId="3" fontId="13" fillId="0" borderId="5" xfId="0" applyNumberFormat="1" applyFont="1" applyBorder="1" applyAlignment="1">
      <alignment horizontal="right"/>
    </xf>
    <xf numFmtId="3" fontId="13" fillId="0" borderId="6" xfId="0" applyNumberFormat="1" applyFont="1" applyBorder="1"/>
    <xf numFmtId="3" fontId="13" fillId="0" borderId="7" xfId="0" applyNumberFormat="1" applyFont="1" applyBorder="1"/>
    <xf numFmtId="3" fontId="3" fillId="0" borderId="7" xfId="0" applyNumberFormat="1" applyFont="1" applyBorder="1" applyAlignment="1">
      <alignment horizontal="right"/>
    </xf>
    <xf numFmtId="3" fontId="3" fillId="0" borderId="7" xfId="0" applyNumberFormat="1" applyFont="1" applyBorder="1"/>
    <xf numFmtId="3" fontId="13" fillId="5" borderId="7" xfId="0" applyNumberFormat="1" applyFont="1" applyFill="1" applyBorder="1" applyAlignment="1">
      <alignment horizontal="right"/>
    </xf>
    <xf numFmtId="3" fontId="13" fillId="0" borderId="7" xfId="0" applyNumberFormat="1" applyFont="1" applyBorder="1" applyAlignment="1">
      <alignment horizontal="right"/>
    </xf>
    <xf numFmtId="0" fontId="7" fillId="0" borderId="1" xfId="0" quotePrefix="1" applyFont="1" applyBorder="1" applyAlignment="1">
      <alignment horizontal="center"/>
    </xf>
    <xf numFmtId="3" fontId="3" fillId="0" borderId="6" xfId="0" applyNumberFormat="1" applyFont="1" applyBorder="1" applyAlignment="1">
      <alignment horizontal="right"/>
    </xf>
    <xf numFmtId="3" fontId="3" fillId="5" borderId="7" xfId="0" applyNumberFormat="1" applyFont="1" applyFill="1" applyBorder="1" applyAlignment="1">
      <alignment horizontal="right"/>
    </xf>
    <xf numFmtId="0" fontId="12" fillId="12" borderId="1" xfId="0" applyFont="1" applyFill="1" applyBorder="1"/>
    <xf numFmtId="3" fontId="13" fillId="0" borderId="6" xfId="0" applyNumberFormat="1" applyFont="1" applyBorder="1" applyAlignment="1">
      <alignment horizontal="right"/>
    </xf>
    <xf numFmtId="0" fontId="4" fillId="5" borderId="1" xfId="0" applyFont="1" applyFill="1" applyBorder="1"/>
    <xf numFmtId="3" fontId="3" fillId="5" borderId="6" xfId="0" applyNumberFormat="1" applyFont="1" applyFill="1" applyBorder="1" applyAlignment="1">
      <alignment horizontal="right"/>
    </xf>
    <xf numFmtId="3" fontId="14" fillId="5" borderId="7" xfId="0" applyNumberFormat="1" applyFont="1" applyFill="1" applyBorder="1"/>
    <xf numFmtId="0" fontId="12" fillId="0" borderId="1" xfId="0" applyFont="1" applyBorder="1" applyAlignment="1">
      <alignment horizontal="right"/>
    </xf>
    <xf numFmtId="0" fontId="12" fillId="5" borderId="1" xfId="0" applyFont="1" applyFill="1" applyBorder="1" applyAlignment="1">
      <alignment horizontal="right"/>
    </xf>
    <xf numFmtId="3" fontId="14" fillId="5" borderId="6" xfId="0" applyNumberFormat="1" applyFont="1" applyFill="1" applyBorder="1" applyAlignment="1">
      <alignment horizontal="right"/>
    </xf>
    <xf numFmtId="3" fontId="14" fillId="5" borderId="7" xfId="0" applyNumberFormat="1" applyFont="1" applyFill="1" applyBorder="1" applyAlignment="1">
      <alignment horizontal="right"/>
    </xf>
    <xf numFmtId="3" fontId="13" fillId="5" borderId="6" xfId="0" applyNumberFormat="1" applyFont="1" applyFill="1" applyBorder="1" applyAlignment="1">
      <alignment horizontal="right"/>
    </xf>
    <xf numFmtId="165" fontId="12" fillId="5" borderId="1" xfId="0" applyNumberFormat="1" applyFont="1" applyFill="1" applyBorder="1"/>
    <xf numFmtId="3" fontId="13" fillId="5" borderId="7" xfId="0" applyNumberFormat="1" applyFont="1" applyFill="1" applyBorder="1"/>
    <xf numFmtId="3" fontId="13" fillId="5" borderId="6" xfId="0" applyNumberFormat="1" applyFont="1" applyFill="1" applyBorder="1"/>
    <xf numFmtId="3" fontId="14" fillId="0" borderId="6" xfId="0" applyNumberFormat="1" applyFont="1" applyBorder="1"/>
    <xf numFmtId="3" fontId="14" fillId="0" borderId="7" xfId="0" applyNumberFormat="1" applyFont="1" applyBorder="1"/>
    <xf numFmtId="171" fontId="7" fillId="0" borderId="1" xfId="0" applyNumberFormat="1" applyFont="1" applyBorder="1"/>
    <xf numFmtId="3" fontId="15" fillId="5" borderId="7" xfId="0" applyNumberFormat="1" applyFont="1" applyFill="1" applyBorder="1" applyAlignment="1">
      <alignment horizontal="right"/>
    </xf>
    <xf numFmtId="3" fontId="15" fillId="0" borderId="7" xfId="0" applyNumberFormat="1" applyFont="1" applyBorder="1" applyAlignment="1">
      <alignment horizontal="right"/>
    </xf>
    <xf numFmtId="171" fontId="10" fillId="0" borderId="1" xfId="0" applyNumberFormat="1" applyFont="1" applyBorder="1"/>
    <xf numFmtId="3" fontId="3" fillId="5" borderId="7" xfId="0" applyNumberFormat="1" applyFont="1" applyFill="1" applyBorder="1"/>
    <xf numFmtId="3" fontId="13" fillId="5" borderId="1" xfId="0" applyNumberFormat="1" applyFont="1" applyFill="1" applyBorder="1"/>
    <xf numFmtId="3" fontId="14" fillId="0" borderId="7" xfId="0" applyNumberFormat="1" applyFont="1" applyBorder="1" applyAlignment="1">
      <alignment horizontal="right"/>
    </xf>
    <xf numFmtId="3" fontId="3" fillId="8" borderId="7" xfId="0" applyNumberFormat="1" applyFont="1" applyFill="1" applyBorder="1" applyAlignment="1">
      <alignment horizontal="right"/>
    </xf>
    <xf numFmtId="3" fontId="14" fillId="0" borderId="6" xfId="0" applyNumberFormat="1" applyFont="1" applyBorder="1" applyAlignment="1">
      <alignment horizontal="right"/>
    </xf>
    <xf numFmtId="0" fontId="3" fillId="12" borderId="1" xfId="0" applyFont="1" applyFill="1" applyBorder="1"/>
    <xf numFmtId="167" fontId="12" fillId="0" borderId="1" xfId="0" applyNumberFormat="1" applyFont="1" applyBorder="1" applyAlignment="1">
      <alignment horizontal="right"/>
    </xf>
    <xf numFmtId="0" fontId="4" fillId="7" borderId="1" xfId="0" applyFont="1" applyFill="1" applyBorder="1"/>
    <xf numFmtId="167" fontId="12" fillId="7" borderId="1" xfId="0" applyNumberFormat="1" applyFont="1" applyFill="1" applyBorder="1"/>
    <xf numFmtId="0" fontId="4" fillId="0" borderId="10" xfId="0" applyFont="1" applyBorder="1"/>
    <xf numFmtId="0" fontId="4" fillId="0" borderId="10" xfId="0" applyFont="1" applyBorder="1" applyAlignment="1">
      <alignment horizontal="center"/>
    </xf>
    <xf numFmtId="167" fontId="4" fillId="0" borderId="10" xfId="0" applyNumberFormat="1" applyFont="1" applyBorder="1"/>
    <xf numFmtId="0" fontId="5" fillId="0" borderId="10" xfId="0" applyFont="1" applyBorder="1"/>
    <xf numFmtId="3" fontId="4" fillId="0" borderId="10" xfId="0" applyNumberFormat="1" applyFont="1" applyBorder="1"/>
    <xf numFmtId="3" fontId="16" fillId="2" borderId="1" xfId="0" applyNumberFormat="1" applyFont="1" applyFill="1" applyBorder="1"/>
    <xf numFmtId="3" fontId="2" fillId="0" borderId="10" xfId="0" applyNumberFormat="1" applyFont="1" applyBorder="1"/>
    <xf numFmtId="4" fontId="2" fillId="0" borderId="10" xfId="0" applyNumberFormat="1" applyFont="1" applyBorder="1"/>
    <xf numFmtId="0" fontId="4" fillId="0" borderId="0" xfId="0" applyFont="1"/>
    <xf numFmtId="0" fontId="4" fillId="0" borderId="0" xfId="0" applyFont="1" applyAlignment="1">
      <alignment horizontal="center"/>
    </xf>
    <xf numFmtId="164" fontId="4" fillId="0" borderId="0" xfId="0" applyNumberFormat="1" applyFont="1"/>
    <xf numFmtId="3" fontId="4" fillId="0" borderId="0" xfId="0" applyNumberFormat="1" applyFont="1"/>
    <xf numFmtId="0" fontId="2" fillId="0" borderId="0" xfId="0" applyFont="1"/>
    <xf numFmtId="10" fontId="4" fillId="0" borderId="0" xfId="0" applyNumberFormat="1" applyFont="1"/>
    <xf numFmtId="4" fontId="4" fillId="0" borderId="0" xfId="0" applyNumberFormat="1" applyFont="1"/>
    <xf numFmtId="0" fontId="5" fillId="0" borderId="0" xfId="0" applyFont="1" applyAlignment="1">
      <alignment horizontal="center"/>
    </xf>
    <xf numFmtId="10" fontId="5" fillId="0" borderId="0" xfId="0" applyNumberFormat="1" applyFont="1"/>
    <xf numFmtId="10" fontId="5" fillId="0" borderId="1" xfId="0" applyNumberFormat="1" applyFont="1" applyBorder="1"/>
    <xf numFmtId="0" fontId="17" fillId="14" borderId="1" xfId="0" applyFont="1" applyFill="1" applyBorder="1"/>
    <xf numFmtId="10" fontId="17" fillId="14" borderId="1" xfId="0" applyNumberFormat="1" applyFont="1" applyFill="1" applyBorder="1"/>
    <xf numFmtId="3" fontId="5" fillId="0" borderId="0" xfId="0" applyNumberFormat="1" applyFont="1"/>
    <xf numFmtId="0" fontId="4" fillId="0" borderId="0" xfId="0" applyFont="1" applyAlignment="1">
      <alignment horizontal="left"/>
    </xf>
    <xf numFmtId="0" fontId="5" fillId="0" borderId="0" xfId="0" applyFont="1" applyAlignment="1">
      <alignment horizontal="center" vertical="center" wrapText="1"/>
    </xf>
    <xf numFmtId="173" fontId="5" fillId="0" borderId="0" xfId="0" applyNumberFormat="1" applyFont="1" applyAlignment="1">
      <alignment horizontal="center" vertical="center" wrapText="1"/>
    </xf>
    <xf numFmtId="173" fontId="5" fillId="0" borderId="0" xfId="0" applyNumberFormat="1" applyFont="1"/>
    <xf numFmtId="173" fontId="7" fillId="2" borderId="1" xfId="0" applyNumberFormat="1" applyFont="1" applyFill="1" applyBorder="1"/>
    <xf numFmtId="173" fontId="5" fillId="9" borderId="1" xfId="0" applyNumberFormat="1" applyFont="1" applyFill="1" applyBorder="1"/>
    <xf numFmtId="3" fontId="18" fillId="0" borderId="1" xfId="0" applyNumberFormat="1" applyFont="1" applyBorder="1"/>
    <xf numFmtId="3" fontId="5" fillId="4" borderId="1" xfId="0" applyNumberFormat="1" applyFont="1" applyFill="1" applyBorder="1"/>
    <xf numFmtId="173" fontId="5" fillId="10" borderId="0" xfId="0" applyNumberFormat="1" applyFont="1" applyFill="1"/>
    <xf numFmtId="173" fontId="6" fillId="0" borderId="0" xfId="0" applyNumberFormat="1" applyFont="1"/>
    <xf numFmtId="0" fontId="0" fillId="0" borderId="11" xfId="0" applyBorder="1"/>
    <xf numFmtId="0" fontId="0" fillId="0" borderId="11" xfId="0" pivotButton="1"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1" xfId="0" applyNumberFormat="1" applyBorder="1"/>
    <xf numFmtId="0" fontId="0" fillId="0" borderId="14" xfId="0" applyNumberFormat="1" applyBorder="1"/>
    <xf numFmtId="0" fontId="0" fillId="0" borderId="15" xfId="0" applyNumberFormat="1" applyBorder="1"/>
    <xf numFmtId="0" fontId="0" fillId="0" borderId="16" xfId="0" applyBorder="1"/>
    <xf numFmtId="0" fontId="0" fillId="0" borderId="16" xfId="0" applyNumberFormat="1" applyBorder="1"/>
    <xf numFmtId="0" fontId="0" fillId="0" borderId="0" xfId="0" applyNumberFormat="1"/>
    <xf numFmtId="0" fontId="0" fillId="0" borderId="17" xfId="0" applyNumberFormat="1" applyBorder="1"/>
    <xf numFmtId="0" fontId="0" fillId="0" borderId="18" xfId="0" applyBorder="1"/>
    <xf numFmtId="0" fontId="0" fillId="0" borderId="18" xfId="0" applyNumberFormat="1" applyBorder="1"/>
    <xf numFmtId="0" fontId="0" fillId="0" borderId="19" xfId="0" applyNumberFormat="1" applyBorder="1"/>
    <xf numFmtId="0" fontId="0" fillId="0" borderId="20" xfId="0" applyNumberFormat="1" applyBorder="1"/>
    <xf numFmtId="0" fontId="0" fillId="0" borderId="21" xfId="0" pivotButton="1" applyBorder="1"/>
    <xf numFmtId="0" fontId="0" fillId="0" borderId="21" xfId="0" applyBorder="1"/>
    <xf numFmtId="0" fontId="0" fillId="0" borderId="22" xfId="0" applyBorder="1"/>
    <xf numFmtId="0" fontId="0" fillId="0" borderId="22" xfId="0" applyNumberFormat="1" applyBorder="1"/>
    <xf numFmtId="0" fontId="0" fillId="0" borderId="23" xfId="0" applyBorder="1"/>
    <xf numFmtId="0" fontId="0" fillId="0" borderId="24" xfId="0" applyNumberFormat="1" applyBorder="1"/>
    <xf numFmtId="0" fontId="0" fillId="0" borderId="21" xfId="0" applyNumberFormat="1" applyBorder="1"/>
    <xf numFmtId="0" fontId="0" fillId="0" borderId="25" xfId="0" applyBorder="1"/>
    <xf numFmtId="0" fontId="0" fillId="0" borderId="26" xfId="0" applyBorder="1"/>
    <xf numFmtId="0" fontId="0" fillId="0" borderId="26" xfId="0" applyNumberFormat="1" applyBorder="1"/>
    <xf numFmtId="0" fontId="0" fillId="0" borderId="27" xfId="0" applyNumberFormat="1" applyBorder="1"/>
    <xf numFmtId="0" fontId="0" fillId="0" borderId="28" xfId="0" applyNumberFormat="1" applyBorder="1"/>
    <xf numFmtId="0" fontId="22" fillId="0" borderId="29" xfId="0" applyFont="1" applyBorder="1" applyAlignment="1">
      <alignment horizontal="center"/>
    </xf>
    <xf numFmtId="0" fontId="23" fillId="0" borderId="29" xfId="0" applyFont="1" applyBorder="1"/>
    <xf numFmtId="0" fontId="24" fillId="0" borderId="29" xfId="0" applyFont="1" applyBorder="1" applyAlignment="1">
      <alignment horizontal="center" vertical="center" wrapText="1"/>
    </xf>
    <xf numFmtId="3" fontId="25" fillId="0" borderId="29" xfId="0" applyNumberFormat="1" applyFont="1" applyBorder="1" applyAlignment="1">
      <alignment horizontal="left" vertical="center" wrapText="1"/>
    </xf>
    <xf numFmtId="0" fontId="21" fillId="0" borderId="0" xfId="0" applyFont="1"/>
    <xf numFmtId="0" fontId="11" fillId="0" borderId="1" xfId="0" applyFont="1" applyFill="1" applyBorder="1"/>
    <xf numFmtId="0" fontId="11" fillId="0" borderId="1" xfId="0" applyFont="1" applyFill="1" applyBorder="1" applyAlignment="1">
      <alignment horizontal="center"/>
    </xf>
    <xf numFmtId="0" fontId="11" fillId="0" borderId="1" xfId="0" applyFont="1" applyFill="1" applyBorder="1" applyAlignment="1">
      <alignment horizontal="right"/>
    </xf>
    <xf numFmtId="4" fontId="11" fillId="0" borderId="1" xfId="0" applyNumberFormat="1" applyFont="1" applyFill="1" applyBorder="1" applyAlignment="1">
      <alignment horizontal="right"/>
    </xf>
    <xf numFmtId="4" fontId="11" fillId="0" borderId="1" xfId="0" applyNumberFormat="1" applyFont="1" applyFill="1" applyBorder="1"/>
    <xf numFmtId="0" fontId="11" fillId="0" borderId="0" xfId="0" applyFont="1" applyFill="1"/>
    <xf numFmtId="167" fontId="11" fillId="0" borderId="1" xfId="0" applyNumberFormat="1" applyFont="1" applyFill="1" applyBorder="1"/>
    <xf numFmtId="1" fontId="11" fillId="0" borderId="1" xfId="0" applyNumberFormat="1" applyFont="1" applyFill="1" applyBorder="1"/>
    <xf numFmtId="164" fontId="11" fillId="0" borderId="1" xfId="0" applyNumberFormat="1" applyFont="1" applyFill="1" applyBorder="1"/>
    <xf numFmtId="0" fontId="11" fillId="0" borderId="1" xfId="0" applyFont="1" applyFill="1" applyBorder="1" applyAlignment="1">
      <alignment horizontal="left"/>
    </xf>
    <xf numFmtId="3" fontId="11" fillId="0" borderId="1" xfId="0" applyNumberFormat="1" applyFont="1" applyFill="1" applyBorder="1"/>
    <xf numFmtId="49" fontId="11" fillId="0" borderId="1" xfId="0" applyNumberFormat="1" applyFont="1" applyFill="1" applyBorder="1" applyAlignment="1">
      <alignment horizontal="right" vertical="center" wrapText="1"/>
    </xf>
    <xf numFmtId="0" fontId="11" fillId="0" borderId="1" xfId="0" quotePrefix="1" applyFont="1" applyFill="1" applyBorder="1" applyAlignment="1">
      <alignment horizontal="center"/>
    </xf>
    <xf numFmtId="171" fontId="11" fillId="0" borderId="1" xfId="0" applyNumberFormat="1" applyFont="1" applyFill="1" applyBorder="1"/>
    <xf numFmtId="167" fontId="11" fillId="0" borderId="1" xfId="0" applyNumberFormat="1" applyFont="1" applyFill="1" applyBorder="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1">
                <a:solidFill>
                  <a:srgbClr val="757575"/>
                </a:solidFill>
                <a:latin typeface="+mn-lt"/>
              </a:defRPr>
            </a:pPr>
            <a:r>
              <a:rPr b="1">
                <a:solidFill>
                  <a:srgbClr val="757575"/>
                </a:solidFill>
                <a:latin typeface="+mn-lt"/>
              </a:rPr>
              <a:t>Ejecución presupuestal</a:t>
            </a:r>
          </a:p>
        </c:rich>
      </c:tx>
      <c:overlay val="0"/>
    </c:title>
    <c:autoTitleDeleted val="0"/>
    <c:plotArea>
      <c:layout/>
      <c:barChart>
        <c:barDir val="col"/>
        <c:grouping val="clustered"/>
        <c:varyColors val="1"/>
        <c:ser>
          <c:idx val="0"/>
          <c:order val="0"/>
          <c:tx>
            <c:strRef>
              <c:f>'Ejecución por proyecto de inver'!$B$15</c:f>
              <c:strCache>
                <c:ptCount val="1"/>
                <c:pt idx="0">
                  <c:v>28045831271</c:v>
                </c:pt>
              </c:strCache>
            </c:strRef>
          </c:tx>
          <c:spPr>
            <a:solidFill>
              <a:srgbClr val="156082"/>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inver'!$B$16:$B$23</c:f>
              <c:numCache>
                <c:formatCode>0.00%</c:formatCode>
                <c:ptCount val="8"/>
                <c:pt idx="0">
                  <c:v>0</c:v>
                </c:pt>
                <c:pt idx="1">
                  <c:v>0</c:v>
                </c:pt>
                <c:pt idx="2">
                  <c:v>0</c:v>
                </c:pt>
                <c:pt idx="3">
                  <c:v>0.99218551542857147</c:v>
                </c:pt>
                <c:pt idx="4">
                  <c:v>0.99762903199999997</c:v>
                </c:pt>
                <c:pt idx="5">
                  <c:v>0.94504720992450131</c:v>
                </c:pt>
                <c:pt idx="6">
                  <c:v>0.99805985114036799</c:v>
                </c:pt>
                <c:pt idx="7">
                  <c:v>0.99487691376745591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ABE-4EDA-A984-554E4C846946}"/>
            </c:ext>
          </c:extLst>
        </c:ser>
        <c:ser>
          <c:idx val="1"/>
          <c:order val="1"/>
          <c:tx>
            <c:strRef>
              <c:f>'Ejecución por proyecto de inver'!$C$15</c:f>
              <c:strCache>
                <c:ptCount val="1"/>
                <c:pt idx="0">
                  <c:v>27514322376</c:v>
                </c:pt>
              </c:strCache>
            </c:strRef>
          </c:tx>
          <c:spPr>
            <a:solidFill>
              <a:srgbClr val="E97132"/>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inver'!$C$16:$C$23</c:f>
              <c:numCache>
                <c:formatCode>0.00%</c:formatCode>
                <c:ptCount val="8"/>
                <c:pt idx="0">
                  <c:v>0</c:v>
                </c:pt>
                <c:pt idx="1">
                  <c:v>0</c:v>
                </c:pt>
                <c:pt idx="2">
                  <c:v>0</c:v>
                </c:pt>
                <c:pt idx="3">
                  <c:v>0.97913755514285716</c:v>
                </c:pt>
                <c:pt idx="4">
                  <c:v>0.99762903199999997</c:v>
                </c:pt>
                <c:pt idx="5">
                  <c:v>0.94122222724778037</c:v>
                </c:pt>
                <c:pt idx="6">
                  <c:v>0.99805985114036799</c:v>
                </c:pt>
                <c:pt idx="7">
                  <c:v>0.90531794817779332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ABE-4EDA-A984-554E4C846946}"/>
            </c:ext>
          </c:extLst>
        </c:ser>
        <c:dLbls>
          <c:showLegendKey val="0"/>
          <c:showVal val="0"/>
          <c:showCatName val="0"/>
          <c:showSerName val="0"/>
          <c:showPercent val="0"/>
          <c:showBubbleSize val="0"/>
        </c:dLbls>
        <c:gapWidth val="150"/>
        <c:axId val="1002254819"/>
        <c:axId val="1161750515"/>
      </c:barChart>
      <c:catAx>
        <c:axId val="100225481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Dependencia</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161750515"/>
        <c:crosses val="autoZero"/>
        <c:auto val="1"/>
        <c:lblAlgn val="ctr"/>
        <c:lblOffset val="100"/>
        <c:noMultiLvlLbl val="1"/>
      </c:catAx>
      <c:valAx>
        <c:axId val="116175051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1002254819"/>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xMode val="edge"/>
          <c:yMode val="edge"/>
          <c:x val="0"/>
          <c:y val="0.13038091741123031"/>
          <c:w val="0.71320844164814323"/>
          <c:h val="0.77233453007493236"/>
        </c:manualLayout>
      </c:layout>
      <c:pieChart>
        <c:varyColors val="1"/>
        <c:ser>
          <c:idx val="0"/>
          <c:order val="0"/>
          <c:tx>
            <c:strRef>
              <c:f>TablaDianmica!$B$5</c:f>
              <c:strCache>
                <c:ptCount val="1"/>
                <c:pt idx="0">
                  <c:v>Recuento de OBJETO CONTRACTUAL</c:v>
                </c:pt>
              </c:strCache>
            </c:strRef>
          </c:tx>
          <c:dPt>
            <c:idx val="0"/>
            <c:bubble3D val="0"/>
            <c:spPr>
              <a:solidFill>
                <a:schemeClr val="accent1"/>
              </a:solidFill>
            </c:spPr>
            <c:extLst>
              <c:ext xmlns:c16="http://schemas.microsoft.com/office/drawing/2014/chart" uri="{C3380CC4-5D6E-409C-BE32-E72D297353CC}">
                <c16:uniqueId val="{00000001-87D6-4462-A0F7-5E011DC20582}"/>
              </c:ext>
            </c:extLst>
          </c:dPt>
          <c:dPt>
            <c:idx val="1"/>
            <c:bubble3D val="0"/>
            <c:spPr>
              <a:solidFill>
                <a:schemeClr val="accent2"/>
              </a:solidFill>
            </c:spPr>
            <c:extLst>
              <c:ext xmlns:c16="http://schemas.microsoft.com/office/drawing/2014/chart" uri="{C3380CC4-5D6E-409C-BE32-E72D297353CC}">
                <c16:uniqueId val="{00000003-87D6-4462-A0F7-5E011DC20582}"/>
              </c:ext>
            </c:extLst>
          </c:dPt>
          <c:dPt>
            <c:idx val="2"/>
            <c:bubble3D val="0"/>
            <c:spPr>
              <a:solidFill>
                <a:schemeClr val="accent3"/>
              </a:solidFill>
            </c:spPr>
            <c:extLst>
              <c:ext xmlns:c16="http://schemas.microsoft.com/office/drawing/2014/chart" uri="{C3380CC4-5D6E-409C-BE32-E72D297353CC}">
                <c16:uniqueId val="{00000005-87D6-4462-A0F7-5E011DC20582}"/>
              </c:ext>
            </c:extLst>
          </c:dPt>
          <c:dPt>
            <c:idx val="3"/>
            <c:bubble3D val="0"/>
            <c:spPr>
              <a:solidFill>
                <a:schemeClr val="accent4"/>
              </a:solidFill>
            </c:spPr>
            <c:extLst>
              <c:ext xmlns:c16="http://schemas.microsoft.com/office/drawing/2014/chart" uri="{C3380CC4-5D6E-409C-BE32-E72D297353CC}">
                <c16:uniqueId val="{00000007-87D6-4462-A0F7-5E011DC20582}"/>
              </c:ext>
            </c:extLst>
          </c:dPt>
          <c:dPt>
            <c:idx val="4"/>
            <c:bubble3D val="0"/>
            <c:spPr>
              <a:solidFill>
                <a:schemeClr val="accent5"/>
              </a:solidFill>
            </c:spPr>
            <c:extLst>
              <c:ext xmlns:c16="http://schemas.microsoft.com/office/drawing/2014/chart" uri="{C3380CC4-5D6E-409C-BE32-E72D297353CC}">
                <c16:uniqueId val="{00000009-87D6-4462-A0F7-5E011DC20582}"/>
              </c:ext>
            </c:extLst>
          </c:dPt>
          <c:dPt>
            <c:idx val="5"/>
            <c:bubble3D val="0"/>
            <c:spPr>
              <a:solidFill>
                <a:schemeClr val="accent6"/>
              </a:solidFill>
            </c:spPr>
            <c:extLst>
              <c:ext xmlns:c16="http://schemas.microsoft.com/office/drawing/2014/chart" uri="{C3380CC4-5D6E-409C-BE32-E72D297353CC}">
                <c16:uniqueId val="{0000000B-87D6-4462-A0F7-5E011DC20582}"/>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TablaDianmica!$A$6:$A$11</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TablaDianmica!$B$6:$B$11</c:f>
              <c:numCache>
                <c:formatCode>General</c:formatCode>
                <c:ptCount val="6"/>
                <c:pt idx="0">
                  <c:v>7</c:v>
                </c:pt>
                <c:pt idx="1">
                  <c:v>19</c:v>
                </c:pt>
                <c:pt idx="2">
                  <c:v>16</c:v>
                </c:pt>
                <c:pt idx="3">
                  <c:v>2</c:v>
                </c:pt>
                <c:pt idx="4">
                  <c:v>1</c:v>
                </c:pt>
                <c:pt idx="5">
                  <c:v>45</c:v>
                </c:pt>
              </c:numCache>
            </c:numRef>
          </c:val>
          <c:extLst>
            <c:ext xmlns:c16="http://schemas.microsoft.com/office/drawing/2014/chart" uri="{C3380CC4-5D6E-409C-BE32-E72D297353CC}">
              <c16:uniqueId val="{0000000C-87D6-4462-A0F7-5E011DC20582}"/>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824894514767933"/>
          <c:y val="1.5318998586715125E-2"/>
        </c:manualLayout>
      </c:layout>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sz="1400" b="0" i="0">
                <a:solidFill>
                  <a:srgbClr val="757575"/>
                </a:solidFill>
                <a:latin typeface="+mn-lt"/>
              </a:rPr>
              <a:t>RECURSOS ASIGNADOS</a:t>
            </a:r>
          </a:p>
        </c:rich>
      </c:tx>
      <c:overlay val="0"/>
    </c:title>
    <c:autoTitleDeleted val="0"/>
    <c:plotArea>
      <c:layout>
        <c:manualLayout>
          <c:xMode val="edge"/>
          <c:yMode val="edge"/>
          <c:x val="0.12282210353076495"/>
          <c:y val="0.12481189851268591"/>
          <c:w val="0.73442358166767618"/>
          <c:h val="0.87518810148731407"/>
        </c:manualLayout>
      </c:layout>
      <c:pieChart>
        <c:varyColors val="1"/>
        <c:ser>
          <c:idx val="0"/>
          <c:order val="0"/>
          <c:tx>
            <c:strRef>
              <c:f>TablaDianmica!$F$26</c:f>
              <c:strCache>
                <c:ptCount val="1"/>
                <c:pt idx="0">
                  <c:v>Suma de Valor estimado en la vigencia actual</c:v>
                </c:pt>
              </c:strCache>
            </c:strRef>
          </c:tx>
          <c:dPt>
            <c:idx val="0"/>
            <c:bubble3D val="0"/>
            <c:spPr>
              <a:solidFill>
                <a:schemeClr val="accent1"/>
              </a:solidFill>
            </c:spPr>
            <c:extLst>
              <c:ext xmlns:c16="http://schemas.microsoft.com/office/drawing/2014/chart" uri="{C3380CC4-5D6E-409C-BE32-E72D297353CC}">
                <c16:uniqueId val="{00000001-30A5-40BC-8117-3EC1EF58F97D}"/>
              </c:ext>
            </c:extLst>
          </c:dPt>
          <c:dPt>
            <c:idx val="1"/>
            <c:bubble3D val="0"/>
            <c:spPr>
              <a:solidFill>
                <a:schemeClr val="accent2"/>
              </a:solidFill>
            </c:spPr>
            <c:extLst>
              <c:ext xmlns:c16="http://schemas.microsoft.com/office/drawing/2014/chart" uri="{C3380CC4-5D6E-409C-BE32-E72D297353CC}">
                <c16:uniqueId val="{00000003-30A5-40BC-8117-3EC1EF58F97D}"/>
              </c:ext>
            </c:extLst>
          </c:dPt>
          <c:dPt>
            <c:idx val="2"/>
            <c:bubble3D val="0"/>
            <c:spPr>
              <a:solidFill>
                <a:schemeClr val="accent3"/>
              </a:solidFill>
            </c:spPr>
            <c:extLst>
              <c:ext xmlns:c16="http://schemas.microsoft.com/office/drawing/2014/chart" uri="{C3380CC4-5D6E-409C-BE32-E72D297353CC}">
                <c16:uniqueId val="{00000005-30A5-40BC-8117-3EC1EF58F97D}"/>
              </c:ext>
            </c:extLst>
          </c:dPt>
          <c:dPt>
            <c:idx val="3"/>
            <c:bubble3D val="0"/>
            <c:spPr>
              <a:solidFill>
                <a:schemeClr val="accent4"/>
              </a:solidFill>
            </c:spPr>
            <c:extLst>
              <c:ext xmlns:c16="http://schemas.microsoft.com/office/drawing/2014/chart" uri="{C3380CC4-5D6E-409C-BE32-E72D297353CC}">
                <c16:uniqueId val="{00000007-30A5-40BC-8117-3EC1EF58F97D}"/>
              </c:ext>
            </c:extLst>
          </c:dPt>
          <c:dPt>
            <c:idx val="4"/>
            <c:bubble3D val="0"/>
            <c:spPr>
              <a:solidFill>
                <a:schemeClr val="accent5"/>
              </a:solidFill>
            </c:spPr>
            <c:extLst>
              <c:ext xmlns:c16="http://schemas.microsoft.com/office/drawing/2014/chart" uri="{C3380CC4-5D6E-409C-BE32-E72D297353CC}">
                <c16:uniqueId val="{00000009-30A5-40BC-8117-3EC1EF58F97D}"/>
              </c:ext>
            </c:extLst>
          </c:dPt>
          <c:dPt>
            <c:idx val="5"/>
            <c:bubble3D val="0"/>
            <c:spPr>
              <a:solidFill>
                <a:schemeClr val="accent6"/>
              </a:solidFill>
            </c:spPr>
            <c:extLst>
              <c:ext xmlns:c16="http://schemas.microsoft.com/office/drawing/2014/chart" uri="{C3380CC4-5D6E-409C-BE32-E72D297353CC}">
                <c16:uniqueId val="{0000000B-30A5-40BC-8117-3EC1EF58F97D}"/>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TablaDianmica!$E$27:$E$32</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TablaDianmica!$F$27:$F$32</c:f>
              <c:numCache>
                <c:formatCode>#,##0</c:formatCode>
                <c:ptCount val="6"/>
                <c:pt idx="0">
                  <c:v>1118440892</c:v>
                </c:pt>
                <c:pt idx="1">
                  <c:v>1125388262</c:v>
                </c:pt>
                <c:pt idx="2">
                  <c:v>1491229086</c:v>
                </c:pt>
                <c:pt idx="3">
                  <c:v>154269639</c:v>
                </c:pt>
                <c:pt idx="4">
                  <c:v>7000000</c:v>
                </c:pt>
                <c:pt idx="5">
                  <c:v>3896327879</c:v>
                </c:pt>
              </c:numCache>
            </c:numRef>
          </c:val>
          <c:extLst>
            <c:ext xmlns:c16="http://schemas.microsoft.com/office/drawing/2014/chart" uri="{C3380CC4-5D6E-409C-BE32-E72D297353CC}">
              <c16:uniqueId val="{0000000C-30A5-40BC-8117-3EC1EF58F97D}"/>
            </c:ext>
          </c:extLst>
        </c:ser>
        <c:dLbls>
          <c:showLegendKey val="0"/>
          <c:showVal val="0"/>
          <c:showCatName val="0"/>
          <c:showSerName val="0"/>
          <c:showPercent val="0"/>
          <c:showBubbleSize val="0"/>
          <c:showLeaderLines val="1"/>
        </c:dLbls>
        <c:firstSliceAng val="0"/>
      </c:pieChart>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942975</xdr:colOff>
      <xdr:row>0</xdr:row>
      <xdr:rowOff>76201</xdr:rowOff>
    </xdr:from>
    <xdr:to>
      <xdr:col>1</xdr:col>
      <xdr:colOff>685800</xdr:colOff>
      <xdr:row>2</xdr:row>
      <xdr:rowOff>171450</xdr:rowOff>
    </xdr:to>
    <xdr:pic>
      <xdr:nvPicPr>
        <xdr:cNvPr id="2" name="Imagen 1">
          <a:extLst>
            <a:ext uri="{FF2B5EF4-FFF2-40B4-BE49-F238E27FC236}">
              <a16:creationId xmlns:a16="http://schemas.microsoft.com/office/drawing/2014/main" id="{C48892D3-5649-48FB-ACC3-63806FE9ECD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047" t="12381" r="17718" b="12326"/>
        <a:stretch/>
      </xdr:blipFill>
      <xdr:spPr bwMode="auto">
        <a:xfrm>
          <a:off x="942975" y="76201"/>
          <a:ext cx="714375" cy="80009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257175</xdr:colOff>
      <xdr:row>13</xdr:row>
      <xdr:rowOff>47625</xdr:rowOff>
    </xdr:from>
    <xdr:ext cx="5715000" cy="3533775"/>
    <xdr:graphicFrame macro="">
      <xdr:nvGraphicFramePr>
        <xdr:cNvPr id="2" name="Chart 1" title="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114300</xdr:colOff>
      <xdr:row>2</xdr:row>
      <xdr:rowOff>114300</xdr:rowOff>
    </xdr:from>
    <xdr:ext cx="3200400" cy="2905125"/>
    <xdr:graphicFrame macro="">
      <xdr:nvGraphicFramePr>
        <xdr:cNvPr id="2" name="Chart 2">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2457450</xdr:colOff>
      <xdr:row>21</xdr:row>
      <xdr:rowOff>19050</xdr:rowOff>
    </xdr:from>
    <xdr:ext cx="3000375" cy="3171825"/>
    <xdr:graphicFrame macro="">
      <xdr:nvGraphicFramePr>
        <xdr:cNvPr id="3" name="Chart 3">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Viviana Patricia Murcia Mosucha" refreshedDate="46031.66384479167" refreshedVersion="8" recordCount="708" xr:uid="{00000000-000A-0000-FFFF-FFFF02000000}">
  <cacheSource type="worksheet">
    <worksheetSource ref="A5:AB713" sheet="PAA 2025 Consolidado"/>
  </cacheSource>
  <cacheFields count="52">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66"/>
    </cacheField>
    <cacheField name="Ítem" numFmtId="0">
      <sharedItems/>
    </cacheField>
    <cacheField name="Objetivo Específico del Proyecto de Inversión" numFmtId="0">
      <sharedItems/>
    </cacheField>
    <cacheField name="Producto del Proyecto de Inversión" numFmtId="0">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minValue="0" maxValue="1190820000"/>
    </cacheField>
    <cacheField name="Valor estimado en la vigencia actual" numFmtId="0">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4">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143650" maxValue="120000000"/>
    </cacheField>
    <cacheField name="Compromisos Octubre_Modificado" numFmtId="0">
      <sharedItems containsString="0" containsBlank="1" containsNumber="1" containsInteger="1" minValue="-10666667" maxValue="450240000"/>
    </cacheField>
    <cacheField name="Obligaciones Octubre_Modificado" numFmtId="0">
      <sharedItems containsString="0" containsBlank="1" containsNumber="1" minValue="100000" maxValue="199832164"/>
    </cacheField>
    <cacheField name="Compromisos Noviembre_Modificado" numFmtId="0">
      <sharedItems containsString="0" containsBlank="1" containsNumber="1" containsInteger="1" minValue="-31358001" maxValue="528830288"/>
    </cacheField>
    <cacheField name="Obligaciones Noviembre_Modificado" numFmtId="0">
      <sharedItems containsString="0" containsBlank="1" containsNumber="1" minValue="279764" maxValue="357246000"/>
    </cacheField>
    <cacheField name="Compromisos Diciembre_Modificado" numFmtId="0">
      <sharedItems containsString="0" containsBlank="1" containsNumber="1" minValue="-34103128" maxValue="327084002"/>
    </cacheField>
    <cacheField name="Obligaciones Diciembre_Modificado" numFmtId="0">
      <sharedItems containsString="0" containsBlank="1" containsNumber="1" minValue="-1.46" maxValue="833574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Viviana Patricia Murcia Mosucha" refreshedDate="46031.663978009259" refreshedVersion="8" recordCount="708" xr:uid="{00000000-000A-0000-FFFF-FFFF01000000}">
  <cacheSource type="worksheet">
    <worksheetSource ref="A5:AB713" sheet="PAA 2025 Consolidado"/>
  </cacheSource>
  <cacheFields count="97">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66"/>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minValue="0" maxValue="1190820000"/>
    </cacheField>
    <cacheField name="Valor estimado en la vigencia actual" numFmtId="0">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4">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143650" maxValue="120000000"/>
    </cacheField>
    <cacheField name="Compromisos Octubre_Modificado" numFmtId="0">
      <sharedItems containsString="0" containsBlank="1" containsNumber="1" containsInteger="1" minValue="-10666667" maxValue="450240000"/>
    </cacheField>
    <cacheField name="Obligaciones Octubre_Modificado" numFmtId="0">
      <sharedItems containsString="0" containsBlank="1" containsNumber="1" minValue="100000" maxValue="199832164"/>
    </cacheField>
    <cacheField name="Compromisos Noviembre_Modificado" numFmtId="0">
      <sharedItems containsString="0" containsBlank="1" containsNumber="1" containsInteger="1" minValue="-31358001" maxValue="528830288"/>
    </cacheField>
    <cacheField name="Obligaciones Noviembre_Modificado" numFmtId="0">
      <sharedItems containsString="0" containsBlank="1" containsNumber="1" minValue="279764" maxValue="357246000"/>
    </cacheField>
    <cacheField name="Compromisos Diciembre_Modificado" numFmtId="0">
      <sharedItems containsString="0" containsBlank="1" containsNumber="1" minValue="-34103128" maxValue="327084002"/>
    </cacheField>
    <cacheField name="Obligaciones Diciembre_Modificado" numFmtId="0">
      <sharedItems containsString="0" containsBlank="1" containsNumber="1" minValue="-1.46" maxValue="833574000"/>
    </cacheField>
    <cacheField name="Compromisos por definir" numFmtId="4">
      <sharedItems containsString="0" containsBlank="1" containsNumber="1" minValue="-0.33" maxValue="33430300"/>
    </cacheField>
    <cacheField name="Obligaciones por definir" numFmtId="4">
      <sharedItems containsString="0" containsBlank="1" containsNumber="1" containsInteger="1" minValue="5" maxValue="33430300"/>
    </cacheField>
    <cacheField name="Total Compromisos_Modificado" numFmtId="4">
      <sharedItems containsString="0" containsBlank="1" containsNumber="1" minValue="0" maxValue="1190820000"/>
    </cacheField>
    <cacheField name="Total Obligaciones_Modificado" numFmtId="4">
      <sharedItems containsString="0" containsBlank="1" containsNumber="1" minValue="0" maxValue="1190820000"/>
    </cacheField>
    <cacheField name="Diferencias (Compromisos - Obligaciones) Modificado" numFmtId="4">
      <sharedItems containsString="0" containsBlank="1" containsNumber="1" containsInteger="1" minValue="-140735144" maxValue="77850000"/>
    </cacheField>
    <cacheField name="Diferencia Valor Ítem - Valor comprometido (Modificado)" numFmtId="4">
      <sharedItems containsString="0" containsBlank="1" containsNumber="1" minValue="-104891487" maxValue="300000000"/>
    </cacheField>
    <cacheField name="Diferencia Valor Ítem - Valor obligado (Modificado)" numFmtId="4">
      <sharedItems containsString="0" containsBlank="1" containsNumber="1" minValue="-126535144" maxValue="300000000"/>
    </cacheField>
    <cacheField name="Número de CDP" numFmtId="0">
      <sharedItems containsString="0" containsBlank="1" containsNumber="1" containsInteger="1" minValue="725" maxValue="57225"/>
    </cacheField>
    <cacheField name="Fecha de Expedición del CDP" numFmtId="0">
      <sharedItems containsDate="1" containsBlank="1" containsMixedTypes="1" minDate="2024-01-07T00:00:00" maxDate="2025-12-22T00:00:00"/>
    </cacheField>
    <cacheField name="Valor del CDP" numFmtId="0">
      <sharedItems containsString="0" containsBlank="1" containsNumber="1" minValue="0" maxValue="1190820000"/>
    </cacheField>
    <cacheField name="Saldo del ítem (Valor estimado en la vigencia actual - Valor del CDP)" numFmtId="3">
      <sharedItems containsSemiMixedTypes="0" containsString="0" containsNumber="1" minValue="-36731310" maxValue="300000000"/>
    </cacheField>
    <cacheField name="Número de RP" numFmtId="0">
      <sharedItems containsBlank="1" containsMixedTypes="1" containsNumber="1" minValue="725" maxValue="93925"/>
    </cacheField>
    <cacheField name="Fecha de Expedición del RP" numFmtId="0">
      <sharedItems containsDate="1" containsBlank="1" containsMixedTypes="1" minDate="2024-01-14T00:00:00" maxDate="2025-12-27T00:00:00"/>
    </cacheField>
    <cacheField name="Valor del RP" numFmtId="0">
      <sharedItems containsSemiMixedTypes="0" containsString="0" containsNumber="1" minValue="0" maxValue="1190820000"/>
    </cacheField>
    <cacheField name="Recursos sin comprometer (Valor estimado del Item - Valor RP)" numFmtId="0">
      <sharedItems containsSemiMixedTypes="0" containsString="0" containsNumber="1" minValue="-36731310" maxValue="300000000"/>
    </cacheField>
    <cacheField name="CDP - RP" numFmtId="0">
      <sharedItems containsSemiMixedTypes="0" containsString="0" containsNumber="1" minValue="0" maxValue="120138452"/>
    </cacheField>
    <cacheField name="Nombre del Contratista" numFmtId="0">
      <sharedItems containsBlank="1"/>
    </cacheField>
    <cacheField name="Número del contrato" numFmtId="0">
      <sharedItems containsBlank="1" containsMixedTypes="1" containsNumber="1" containsInteger="1" minValue="225" maxValue="1006772235"/>
    </cacheField>
    <cacheField name="Compromiso ejecutado enero" numFmtId="0">
      <sharedItems containsString="0" containsBlank="1" containsNumber="1" minValue="1685912.4" maxValue="155347200"/>
    </cacheField>
    <cacheField name="Obligación ejecutada enero" numFmtId="0">
      <sharedItems containsString="0" containsBlank="1" containsNumber="1" minValue="1685912.4" maxValue="1685912.4"/>
    </cacheField>
    <cacheField name="Compromiso ejecutado febrero" numFmtId="0">
      <sharedItems containsString="0" containsBlank="1" containsNumber="1" containsInteger="1" minValue="-7600000" maxValue="129571585"/>
    </cacheField>
    <cacheField name="Obligación ejecutada febrero" numFmtId="0">
      <sharedItems containsString="0" containsBlank="1" containsNumber="1" minValue="288840" maxValue="8433333"/>
    </cacheField>
    <cacheField name="Compromiso ejecutado marzo" numFmtId="0">
      <sharedItems containsString="0" containsBlank="1" containsNumber="1" minValue="-36429120" maxValue="423254289"/>
    </cacheField>
    <cacheField name="Obligación ejecutada marzo" numFmtId="0">
      <sharedItems containsString="0" containsBlank="1" containsNumber="1" minValue="233520" maxValue="15716912"/>
    </cacheField>
    <cacheField name="Compromiso ejecutado abril" numFmtId="0">
      <sharedItems containsString="0" containsBlank="1" containsNumber="1" containsInteger="1" minValue="-4597320" maxValue="688481282"/>
    </cacheField>
    <cacheField name="Obligación ejecutada abril" numFmtId="0">
      <sharedItems containsString="0" containsBlank="1" containsNumber="1" containsInteger="1" minValue="320796" maxValue="20647132"/>
    </cacheField>
    <cacheField name="Compromiso ejecutado mayo" numFmtId="0">
      <sharedItems containsString="0" containsBlank="1" containsNumber="1" containsInteger="1" minValue="-3250000" maxValue="51800000"/>
    </cacheField>
    <cacheField name="Obligación ejecutada mayo" numFmtId="0">
      <sharedItems containsString="0" containsBlank="1" containsNumber="1" minValue="700000" maxValue="410000000"/>
    </cacheField>
    <cacheField name="Compromiso ejecutado junio" numFmtId="0">
      <sharedItems containsString="0" containsBlank="1" containsNumber="1" containsInteger="1" minValue="-70131284" maxValue="145537494"/>
    </cacheField>
    <cacheField name="Obligación ejecutada junio" numFmtId="0">
      <sharedItems containsString="0" containsBlank="1" containsNumber="1" minValue="366234" maxValue="376833619.75"/>
    </cacheField>
    <cacheField name="Compromiso ejecutado julio" numFmtId="0">
      <sharedItems containsString="0" containsBlank="1" containsNumber="1" minValue="-53400000" maxValue="1190820000"/>
    </cacheField>
    <cacheField name="Obligación ejecutada julio" numFmtId="0">
      <sharedItems containsString="0" containsBlank="1" containsNumber="1" minValue="366234" maxValue="615975042.52999997"/>
    </cacheField>
    <cacheField name="Compromiso ejecutado agosto" numFmtId="0">
      <sharedItems containsString="0" containsBlank="1" containsNumber="1" minValue="-72506239.469999999" maxValue="168335071"/>
    </cacheField>
    <cacheField name="Obligación ejecutada agosto" numFmtId="0">
      <sharedItems containsString="0" containsBlank="1" containsNumber="1" minValue="251393" maxValue="128124266"/>
    </cacheField>
    <cacheField name="Compromiso ejecutado septiembre" numFmtId="0">
      <sharedItems containsString="0" containsBlank="1" containsNumber="1" containsInteger="1" minValue="-31239320" maxValue="371994000"/>
    </cacheField>
    <cacheField name="Obligación ejecutada septiembre" numFmtId="0">
      <sharedItems containsString="0" containsBlank="1" containsNumber="1" containsInteger="1" minValue="143650" maxValue="120000000"/>
    </cacheField>
    <cacheField name="Compromiso ejecutado octubre" numFmtId="0">
      <sharedItems containsString="0" containsBlank="1" containsNumber="1" containsInteger="1" minValue="-10666667" maxValue="450240000"/>
    </cacheField>
    <cacheField name="Obligación ejecutada octubre" numFmtId="0">
      <sharedItems containsString="0" containsBlank="1" containsNumber="1" minValue="100000" maxValue="199832164"/>
    </cacheField>
    <cacheField name="Compromiso ejecutado noviembre" numFmtId="0">
      <sharedItems containsString="0" containsBlank="1" containsNumber="1" containsInteger="1" minValue="-31358001" maxValue="528830288"/>
    </cacheField>
    <cacheField name="Obligación ejecutada noviembre" numFmtId="0">
      <sharedItems containsString="0" containsBlank="1" containsNumber="1" minValue="279764" maxValue="357246000"/>
    </cacheField>
    <cacheField name="Compromiso ejecutado diciembre" numFmtId="0">
      <sharedItems containsString="0" containsBlank="1" containsNumber="1" minValue="-45618870.149999999" maxValue="327084002"/>
    </cacheField>
    <cacheField name="Obligación ejecutada diciembre" numFmtId="0">
      <sharedItems containsString="0" containsBlank="1" containsNumber="1" minValue="1883" maxValue="500000000"/>
    </cacheField>
    <cacheField name="Total Compromiso ejecutado" numFmtId="4">
      <sharedItems containsSemiMixedTypes="0" containsString="0" containsNumber="1" minValue="0" maxValue="1190820000"/>
    </cacheField>
    <cacheField name="Total Obligación ejecutada" numFmtId="4">
      <sharedItems containsSemiMixedTypes="0" containsString="0" containsNumber="1" minValue="0" maxValue="833574000"/>
    </cacheField>
    <cacheField name="Diferencia Total Compromiso ejecutado - Total Obligación ejecutada" numFmtId="4">
      <sharedItems containsSemiMixedTypes="0" containsString="0" containsNumber="1" minValue="0" maxValue="35724600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Viviana Patricia Murcia Mosucha" refreshedDate="46031.663988657405" refreshedVersion="8" recordCount="708" xr:uid="{00000000-000A-0000-FFFF-FFFF00000000}">
  <cacheSource type="worksheet">
    <worksheetSource ref="A5:AB713" sheet="PAA 2025 Consolidado"/>
  </cacheSource>
  <cacheFields count="96">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66"/>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ount="38">
        <s v="Desarrollar la gestión del conocimiento mediante la generación, producción y validación de los documentos metodológicos para la toma de decisiones en los procesos y actividades de la entidad, asegurando su alineación con las estrategias institucionales"/>
        <s v="Diseñar y ejecutar el plan de fortalecimiento de competencias técnicas especializadas para la planeación minero energética"/>
        <s v="Configurar entornos de aprendizaje, intercambio y difusión de conocimiento asociados a prácticas clave de la entidad y su información minero energética, entre los servidores públicos y los grupos de valor"/>
        <s v="Realizar la formulación de políticas, estrategias, proyectos y planes encaminadas a lograr los objetivos institucionales en desarrollo de su misión"/>
        <s v="Realizar la programación y seguimiento a la ejecución de las políticas, estrategias, los planes y proyectos institucionales"/>
        <s v="Planificar y coordinar la apropiación e implementación del MIPG"/>
        <s v="Realizar acciones que faciliten la articulación de los instrumentos de planeación, de cara a la mejora de los productos y servicios prestados a la ciudadanía"/>
        <s v="Realizar la implementación de un esquema organizativo y de gobernabilidad para la gestión del conocimiento"/>
        <s v="Capacitar interesados en la presentación de proyectos de inversión"/>
        <s v="Capacitar organizaciones y usuarios en general en las regiones"/>
        <s v="Documento con la descripción de procesos, métodos y herramientas"/>
        <s v="Documento con los resultados de las validaciones"/>
        <s v="Definir y estructurar las acciones tendientes a la apropiación e implementación de la política de Gobierno Digital"/>
        <s v="Mantener y fortalecer el modelo Operativo de TI"/>
        <s v="Robustecer el nivel de madurez de la estrategia de infraestructura y soluciones en la nube"/>
        <s v="Identificar y apropiar soluciones de TI"/>
        <s v="Administrar de manera eficiente el Software a nivel Institucional, de cara a la mejora de los productos y servicios prestados a la ciudadanía"/>
        <s v="Realizar la adopción del modelo de gestión de Información Institucional"/>
        <s v="Documento de planeación validado"/>
        <s v="Estructurar los documentos técnicos y jurídicos para los procesos de convocatorias y subastas"/>
        <s v="Monitorear los resultados e impactos de los proyectos en ejecución de los procesos de convocatorias y subastas"/>
        <s v="Diagnóstico"/>
        <s v="Documento de planeación preliminar"/>
        <s v="Desarrollar herramientas para el análisis, proyección y divulgación de la información minera"/>
        <s v="Apropiar Insumos para el análisis de Mercado Nacional e internacional de minerales y sus encadenamientos productivos"/>
        <s v="Apropiar insumos para el análisis de Mercado Internacional de minerales y sus tendencias a largo plazo"/>
        <s v="Divulgación"/>
        <s v="Diseño técnico y funcional"/>
        <s v="Pruebas y aseguramiento de calidad"/>
        <s v="Desarrollo"/>
        <s v="Realizar la recolección y procesamiento de la información"/>
        <s v="Desarrollar el proceso de divulgación"/>
        <s v="Documento metodológico preliminar"/>
        <s v="Identificar e incorporar variables sociales, ambientales y territoriales en los documentos de planeación minero energética"/>
        <s v="Implementar la estrategia de comunicación y participación con actores, territorio y sector, que mejoren el relacionamiento con dichos actores bajo el Enfoque Territorial"/>
        <s v="Definir e implementar lineamientos articulados de gestión institucional con enfoque territorial ambiental y social"/>
        <s v="Diseñar la estrategia de comunicación y participación con actores, territorio y sector, que mejoren el relacionamiento con dichos actores bajo el Enfoque Territorial"/>
        <s v="N.A"/>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minValue="0" maxValue="1190820000"/>
    </cacheField>
    <cacheField name="Valor estimado en la vigencia actual" numFmtId="0">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4">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143650" maxValue="120000000"/>
    </cacheField>
    <cacheField name="Compromisos Octubre_Modificado" numFmtId="0">
      <sharedItems containsString="0" containsBlank="1" containsNumber="1" containsInteger="1" minValue="-10666667" maxValue="450240000"/>
    </cacheField>
    <cacheField name="Obligaciones Octubre_Modificado" numFmtId="0">
      <sharedItems containsString="0" containsBlank="1" containsNumber="1" minValue="100000" maxValue="199832164"/>
    </cacheField>
    <cacheField name="Compromisos Noviembre_Modificado" numFmtId="0">
      <sharedItems containsString="0" containsBlank="1" containsNumber="1" containsInteger="1" minValue="-31358001" maxValue="528830288"/>
    </cacheField>
    <cacheField name="Obligaciones Noviembre_Modificado" numFmtId="0">
      <sharedItems containsString="0" containsBlank="1" containsNumber="1" minValue="279764" maxValue="357246000"/>
    </cacheField>
    <cacheField name="Compromisos Diciembre_Modificado" numFmtId="0">
      <sharedItems containsString="0" containsBlank="1" containsNumber="1" minValue="-34103128" maxValue="327084002"/>
    </cacheField>
    <cacheField name="Obligaciones Diciembre_Modificado" numFmtId="0">
      <sharedItems containsString="0" containsBlank="1" containsNumber="1" minValue="-1.46" maxValue="833574000"/>
    </cacheField>
    <cacheField name="Compromisos por definir" numFmtId="4">
      <sharedItems containsString="0" containsBlank="1" containsNumber="1" minValue="-0.33" maxValue="33430300"/>
    </cacheField>
    <cacheField name="Obligaciones por definir" numFmtId="4">
      <sharedItems containsString="0" containsBlank="1" containsNumber="1" containsInteger="1" minValue="5" maxValue="33430300"/>
    </cacheField>
    <cacheField name="Total Compromisos_Modificado" numFmtId="4">
      <sharedItems containsString="0" containsBlank="1" containsNumber="1" minValue="0" maxValue="1190820000"/>
    </cacheField>
    <cacheField name="Total Obligaciones_Modificado" numFmtId="4">
      <sharedItems containsString="0" containsBlank="1" containsNumber="1" minValue="0" maxValue="1190820000"/>
    </cacheField>
    <cacheField name="Diferencias (Compromisos - Obligaciones) Modificado" numFmtId="4">
      <sharedItems containsString="0" containsBlank="1" containsNumber="1" containsInteger="1" minValue="-140735144" maxValue="77850000"/>
    </cacheField>
    <cacheField name="Diferencia Valor Ítem - Valor comprometido (Modificado)" numFmtId="4">
      <sharedItems containsString="0" containsBlank="1" containsNumber="1" minValue="-104891487" maxValue="300000000"/>
    </cacheField>
    <cacheField name="Diferencia Valor Ítem - Valor obligado (Modificado)" numFmtId="4">
      <sharedItems containsString="0" containsBlank="1" containsNumber="1" minValue="-126535144" maxValue="300000000"/>
    </cacheField>
    <cacheField name="Número de CDP" numFmtId="0">
      <sharedItems containsString="0" containsBlank="1" containsNumber="1" containsInteger="1" minValue="725" maxValue="57225"/>
    </cacheField>
    <cacheField name="Fecha de Expedición del CDP" numFmtId="0">
      <sharedItems containsDate="1" containsBlank="1" containsMixedTypes="1" minDate="2024-01-07T00:00:00" maxDate="2025-12-22T00:00:00"/>
    </cacheField>
    <cacheField name="Valor del CDP" numFmtId="0">
      <sharedItems containsString="0" containsBlank="1" containsNumber="1" minValue="0" maxValue="1190820000"/>
    </cacheField>
    <cacheField name="Saldo del ítem (Valor estimado en la vigencia actual - Valor del CDP)" numFmtId="3">
      <sharedItems containsSemiMixedTypes="0" containsString="0" containsNumber="1" minValue="-36731310" maxValue="300000000"/>
    </cacheField>
    <cacheField name="Número de RP" numFmtId="0">
      <sharedItems containsBlank="1" containsMixedTypes="1" containsNumber="1" minValue="725" maxValue="93925"/>
    </cacheField>
    <cacheField name="Fecha de Expedición del RP" numFmtId="0">
      <sharedItems containsDate="1" containsBlank="1" containsMixedTypes="1" minDate="2024-01-14T00:00:00" maxDate="2025-12-27T00:00:00"/>
    </cacheField>
    <cacheField name="Valor del RP" numFmtId="0">
      <sharedItems containsSemiMixedTypes="0" containsString="0" containsNumber="1" minValue="0" maxValue="1190820000"/>
    </cacheField>
    <cacheField name="Recursos sin comprometer (Valor estimado del Item - Valor RP)" numFmtId="0">
      <sharedItems containsSemiMixedTypes="0" containsString="0" containsNumber="1" minValue="-36731310" maxValue="300000000"/>
    </cacheField>
    <cacheField name="CDP - RP" numFmtId="0">
      <sharedItems containsSemiMixedTypes="0" containsString="0" containsNumber="1" minValue="0" maxValue="120138452"/>
    </cacheField>
    <cacheField name="Nombre del Contratista" numFmtId="0">
      <sharedItems containsBlank="1"/>
    </cacheField>
    <cacheField name="Número del contrato" numFmtId="0">
      <sharedItems containsBlank="1" containsMixedTypes="1" containsNumber="1" containsInteger="1" minValue="225" maxValue="1006772235"/>
    </cacheField>
    <cacheField name="Compromiso ejecutado enero" numFmtId="0">
      <sharedItems containsString="0" containsBlank="1" containsNumber="1" minValue="1685912.4" maxValue="155347200"/>
    </cacheField>
    <cacheField name="Obligación ejecutada enero" numFmtId="0">
      <sharedItems containsString="0" containsBlank="1" containsNumber="1" minValue="1685912.4" maxValue="1685912.4"/>
    </cacheField>
    <cacheField name="Compromiso ejecutado febrero" numFmtId="0">
      <sharedItems containsString="0" containsBlank="1" containsNumber="1" containsInteger="1" minValue="-7600000" maxValue="129571585"/>
    </cacheField>
    <cacheField name="Obligación ejecutada febrero" numFmtId="0">
      <sharedItems containsString="0" containsBlank="1" containsNumber="1" minValue="288840" maxValue="8433333"/>
    </cacheField>
    <cacheField name="Compromiso ejecutado marzo" numFmtId="0">
      <sharedItems containsString="0" containsBlank="1" containsNumber="1" minValue="-36429120" maxValue="423254289"/>
    </cacheField>
    <cacheField name="Obligación ejecutada marzo" numFmtId="0">
      <sharedItems containsString="0" containsBlank="1" containsNumber="1" minValue="233520" maxValue="15716912"/>
    </cacheField>
    <cacheField name="Compromiso ejecutado abril" numFmtId="0">
      <sharedItems containsString="0" containsBlank="1" containsNumber="1" containsInteger="1" minValue="-4597320" maxValue="688481282"/>
    </cacheField>
    <cacheField name="Obligación ejecutada abril" numFmtId="0">
      <sharedItems containsString="0" containsBlank="1" containsNumber="1" containsInteger="1" minValue="320796" maxValue="20647132"/>
    </cacheField>
    <cacheField name="Compromiso ejecutado mayo" numFmtId="0">
      <sharedItems containsString="0" containsBlank="1" containsNumber="1" containsInteger="1" minValue="-3250000" maxValue="51800000"/>
    </cacheField>
    <cacheField name="Obligación ejecutada mayo" numFmtId="0">
      <sharedItems containsString="0" containsBlank="1" containsNumber="1" minValue="700000" maxValue="410000000"/>
    </cacheField>
    <cacheField name="Compromiso ejecutado junio" numFmtId="0">
      <sharedItems containsString="0" containsBlank="1" containsNumber="1" containsInteger="1" minValue="-70131284" maxValue="145537494"/>
    </cacheField>
    <cacheField name="Obligación ejecutada junio" numFmtId="0">
      <sharedItems containsString="0" containsBlank="1" containsNumber="1" minValue="366234" maxValue="376833619.75"/>
    </cacheField>
    <cacheField name="Compromiso ejecutado julio" numFmtId="0">
      <sharedItems containsString="0" containsBlank="1" containsNumber="1" minValue="-53400000" maxValue="1190820000"/>
    </cacheField>
    <cacheField name="Obligación ejecutada julio" numFmtId="0">
      <sharedItems containsString="0" containsBlank="1" containsNumber="1" minValue="366234" maxValue="615975042.52999997"/>
    </cacheField>
    <cacheField name="Compromiso ejecutado agosto" numFmtId="0">
      <sharedItems containsString="0" containsBlank="1" containsNumber="1" minValue="-72506239.469999999" maxValue="168335071"/>
    </cacheField>
    <cacheField name="Obligación ejecutada agosto" numFmtId="0">
      <sharedItems containsString="0" containsBlank="1" containsNumber="1" minValue="251393" maxValue="128124266"/>
    </cacheField>
    <cacheField name="Compromiso ejecutado septiembre" numFmtId="0">
      <sharedItems containsString="0" containsBlank="1" containsNumber="1" containsInteger="1" minValue="-31239320" maxValue="371994000"/>
    </cacheField>
    <cacheField name="Obligación ejecutada septiembre" numFmtId="0">
      <sharedItems containsString="0" containsBlank="1" containsNumber="1" containsInteger="1" minValue="143650" maxValue="120000000"/>
    </cacheField>
    <cacheField name="Compromiso ejecutado octubre" numFmtId="0">
      <sharedItems containsString="0" containsBlank="1" containsNumber="1" containsInteger="1" minValue="-10666667" maxValue="450240000"/>
    </cacheField>
    <cacheField name="Obligación ejecutada octubre" numFmtId="0">
      <sharedItems containsString="0" containsBlank="1" containsNumber="1" minValue="100000" maxValue="199832164"/>
    </cacheField>
    <cacheField name="Compromiso ejecutado noviembre" numFmtId="0">
      <sharedItems containsString="0" containsBlank="1" containsNumber="1" containsInteger="1" minValue="-31358001" maxValue="528830288"/>
    </cacheField>
    <cacheField name="Obligación ejecutada noviembre" numFmtId="0">
      <sharedItems containsString="0" containsBlank="1" containsNumber="1" minValue="279764" maxValue="357246000"/>
    </cacheField>
    <cacheField name="Compromiso ejecutado diciembre" numFmtId="0">
      <sharedItems containsString="0" containsBlank="1" containsNumber="1" minValue="-45618870.149999999" maxValue="327084002"/>
    </cacheField>
    <cacheField name="Obligación ejecutada diciembre" numFmtId="0">
      <sharedItems containsString="0" containsBlank="1" containsNumber="1" minValue="1883" maxValue="500000000"/>
    </cacheField>
    <cacheField name="Total Compromiso ejecutado" numFmtId="4">
      <sharedItems containsSemiMixedTypes="0" containsString="0" containsNumber="1" minValue="0" maxValue="1190820000"/>
    </cacheField>
    <cacheField name="Total Obligación ejecutada" numFmtId="4">
      <sharedItems containsSemiMixedTypes="0" containsString="0" containsNumber="1" minValue="0" maxValue="833574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8">
  <r>
    <x v="0"/>
    <x v="0"/>
    <s v="Transversal"/>
    <s v="Si"/>
    <n v="55"/>
    <s v="110-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s v="N/A"/>
    <s v="C-2199-1900-4-53105B-2199057-02"/>
    <s v="Planta temporal"/>
    <s v="110-1 Planta temporal"/>
    <s v="Septiembre"/>
    <s v="Septiembre"/>
    <s v="Septiembre"/>
    <n v="4"/>
    <s v="Meses"/>
    <s v="Contratación directa - Prestación de servicios profesionales"/>
    <s v="Propios - 20 - Ingresos corrientes"/>
    <n v="0"/>
    <n v="0"/>
    <s v="No"/>
    <s v="N/A"/>
    <s v="Liliana Castillo"/>
    <s v="Coordinadora GIT Gestión del Talento Humano"/>
    <n v="6012220601"/>
    <s v="liliana.castillo@upme.gov.co"/>
    <m/>
    <m/>
    <m/>
    <m/>
    <m/>
    <m/>
    <m/>
    <m/>
    <m/>
    <m/>
    <m/>
    <m/>
    <m/>
    <m/>
    <m/>
    <m/>
    <m/>
    <m/>
    <m/>
    <m/>
    <m/>
    <m/>
    <n v="0"/>
    <n v="0"/>
  </r>
  <r>
    <x v="0"/>
    <x v="0"/>
    <s v="Transversal"/>
    <s v="Si"/>
    <n v="5"/>
    <s v="110-2"/>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m/>
    <m/>
    <n v="9818668"/>
  </r>
  <r>
    <x v="0"/>
    <x v="0"/>
    <s v="Transversal"/>
    <s v="Si"/>
    <n v="5"/>
    <s v="110-3"/>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m/>
    <m/>
    <n v="11782400"/>
  </r>
  <r>
    <x v="0"/>
    <x v="0"/>
    <s v="Transversal"/>
    <s v="Si"/>
    <n v="44"/>
    <s v="110-4"/>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r>
  <r>
    <x v="0"/>
    <x v="0"/>
    <s v="Transversal"/>
    <s v="Si"/>
    <n v="47"/>
    <s v="110-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31500"/>
    <s v="C-2199-1900-4-53105B-2199060-02"/>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r>
  <r>
    <x v="0"/>
    <x v="0"/>
    <s v="Transversal"/>
    <s v="Si"/>
    <n v="40"/>
    <s v="110-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r>
  <r>
    <x v="0"/>
    <x v="0"/>
    <s v="Transversal"/>
    <s v="Si"/>
    <n v="40"/>
    <s v="110-7"/>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r>
  <r>
    <x v="0"/>
    <x v="0"/>
    <s v="Transversal"/>
    <s v="Si"/>
    <n v="40"/>
    <s v="110-8"/>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r>
  <r>
    <x v="0"/>
    <x v="0"/>
    <s v="Transversal"/>
    <s v="Si"/>
    <s v="75 (30/12/2024)"/>
    <s v="110-9"/>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m/>
    <m/>
    <n v="6366291"/>
  </r>
  <r>
    <x v="0"/>
    <x v="0"/>
    <s v="Transversal"/>
    <s v="Si"/>
    <n v="32"/>
    <s v="110-1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8500000"/>
    <m/>
    <n v="433709"/>
  </r>
  <r>
    <x v="0"/>
    <x v="0"/>
    <s v="Transversal"/>
    <s v="Si"/>
    <n v="60"/>
    <s v="110-1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13666666.33"/>
    <n v="113666666.33"/>
    <s v="No"/>
    <s v="N/A"/>
    <s v="Paula Ruiz"/>
    <s v="Secretaria General"/>
    <n v="6012220601"/>
    <s v="paula.ruiz@upme.gov.co"/>
    <n v="126500000"/>
    <m/>
    <m/>
    <n v="8433333"/>
    <m/>
    <n v="11000000"/>
    <m/>
    <n v="11000000"/>
    <m/>
    <n v="11000000"/>
    <m/>
    <n v="11000000"/>
    <m/>
    <n v="11000000"/>
    <m/>
    <n v="11000000"/>
    <m/>
    <n v="11000000"/>
    <m/>
    <n v="11000000"/>
    <m/>
    <n v="6233333.3300000001"/>
    <n v="-12833333.67"/>
    <n v="11000000"/>
  </r>
  <r>
    <x v="0"/>
    <x v="0"/>
    <s v="Transversal"/>
    <s v="Si"/>
    <s v="75 (30/12/2024)"/>
    <s v="110-12"/>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r>
  <r>
    <x v="0"/>
    <x v="0"/>
    <s v="Transversal"/>
    <s v="Si"/>
    <n v="63"/>
    <s v="110-1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60759"/>
    <n v="33060759"/>
    <s v="No"/>
    <s v="N/A"/>
    <s v="Liliana Castillo"/>
    <s v="Coordinadora GIT Gestión del Talento Humano"/>
    <n v="6012220601"/>
    <s v="liliana.castillo@upme.gov.co"/>
    <n v="33035471"/>
    <m/>
    <m/>
    <m/>
    <m/>
    <m/>
    <m/>
    <m/>
    <m/>
    <m/>
    <m/>
    <m/>
    <m/>
    <n v="5429062"/>
    <m/>
    <n v="5429062"/>
    <m/>
    <n v="5429062"/>
    <m/>
    <n v="5429062"/>
    <m/>
    <n v="5429062"/>
    <m/>
    <n v="5890161"/>
  </r>
  <r>
    <x v="0"/>
    <x v="0"/>
    <s v="Transversal"/>
    <s v="Si"/>
    <n v="32"/>
    <s v="110-1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r>
  <r>
    <x v="0"/>
    <x v="0"/>
    <s v="Transversal"/>
    <s v="Si"/>
    <n v="6"/>
    <s v="110-1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m/>
    <m/>
    <n v="35154530"/>
  </r>
  <r>
    <x v="0"/>
    <x v="0"/>
    <s v="Transversal"/>
    <s v="Si"/>
    <n v="32"/>
    <s v="110-16"/>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r>
  <r>
    <x v="0"/>
    <x v="0"/>
    <s v="Transversal"/>
    <s v="Si"/>
    <s v="75 (30/12/2024)"/>
    <s v="110-17"/>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r>
  <r>
    <x v="0"/>
    <x v="0"/>
    <s v="Transversal"/>
    <s v="Si"/>
    <n v="5"/>
    <s v="110-1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r>
  <r>
    <x v="0"/>
    <x v="0"/>
    <s v="Transversal"/>
    <s v="Si"/>
    <n v="47"/>
    <s v="110-1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600"/>
    <s v="C-2199-1900-4-53105B-2199060-02"/>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m/>
    <m/>
    <n v="20000000"/>
    <n v="20000000"/>
  </r>
  <r>
    <x v="0"/>
    <x v="0"/>
    <s v="Transversal"/>
    <s v="Si"/>
    <n v="15"/>
    <s v="110-20"/>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501"/>
    <s v="C-2199-1900-4-53105B-2199060-02"/>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r>
  <r>
    <x v="0"/>
    <x v="0"/>
    <s v="Transversal"/>
    <s v="Si"/>
    <n v="16"/>
    <s v="110-21"/>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r>
  <r>
    <x v="0"/>
    <x v="0"/>
    <s v="Transversal"/>
    <s v="Si"/>
    <n v="47"/>
    <s v="110-22"/>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m/>
    <m/>
    <n v="21333333"/>
  </r>
  <r>
    <x v="0"/>
    <x v="0"/>
    <s v="Transversal"/>
    <s v="Si"/>
    <n v="44"/>
    <s v="110-23"/>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r>
  <r>
    <x v="0"/>
    <x v="0"/>
    <s v="Transversal"/>
    <s v="Si"/>
    <n v="37"/>
    <s v="110-2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5720236"/>
    <m/>
    <n v="12000000"/>
  </r>
  <r>
    <x v="0"/>
    <x v="0"/>
    <s v="Transversal"/>
    <s v="Si"/>
    <n v="44"/>
    <s v="110-25"/>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m/>
    <n v="279764"/>
    <n v="0"/>
    <n v="0"/>
  </r>
  <r>
    <x v="0"/>
    <x v="0"/>
    <s v="Transversal"/>
    <s v="Si"/>
    <n v="44"/>
    <s v="110-2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r>
  <r>
    <x v="0"/>
    <x v="0"/>
    <s v="Transversal"/>
    <s v="Si"/>
    <n v="39"/>
    <s v="110-27"/>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m/>
    <m/>
    <n v="15150000"/>
  </r>
  <r>
    <x v="0"/>
    <x v="0"/>
    <s v="Transversal"/>
    <s v="Si"/>
    <n v="44"/>
    <s v="110-2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r>
  <r>
    <x v="0"/>
    <x v="0"/>
    <s v="Transversal"/>
    <s v="Si"/>
    <n v="63"/>
    <s v="110-2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2179520"/>
    <n v="2179520"/>
    <s v="No"/>
    <s v="N/A"/>
    <s v="Katherin Perez"/>
    <s v="Coordinadora GIT TH "/>
    <n v="6012220601"/>
    <s v="katherine.perez@upme.gov.co"/>
    <m/>
    <m/>
    <m/>
    <m/>
    <m/>
    <m/>
    <m/>
    <m/>
    <m/>
    <m/>
    <m/>
    <m/>
    <m/>
    <m/>
    <m/>
    <m/>
    <m/>
    <m/>
    <m/>
    <m/>
    <m/>
    <m/>
    <n v="2335200"/>
    <n v="2335200"/>
  </r>
  <r>
    <x v="0"/>
    <x v="0"/>
    <s v="Transversal"/>
    <s v="Si"/>
    <n v="63"/>
    <s v="110-3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6960000"/>
    <n v="6960000"/>
    <s v="No"/>
    <s v="N/A"/>
    <s v="Carolina Barrera"/>
    <s v="Coordinadora GIT TH "/>
    <n v="6012220601"/>
    <s v="yenny.barrera@upme.gov.co "/>
    <m/>
    <m/>
    <m/>
    <m/>
    <m/>
    <m/>
    <m/>
    <m/>
    <m/>
    <m/>
    <m/>
    <m/>
    <m/>
    <m/>
    <m/>
    <m/>
    <m/>
    <m/>
    <m/>
    <m/>
    <m/>
    <m/>
    <n v="7200000"/>
    <n v="7200000"/>
  </r>
  <r>
    <x v="0"/>
    <x v="0"/>
    <s v="Transversal"/>
    <s v="Si"/>
    <n v="63"/>
    <s v="110-3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1 Prestar servicios de apoyo a la gestión de los procesos y procedimientos de competencia de la Oficina Asesora Jurídica y la Secretaría general de la UPME, en el marco del proyecto de inversión &quot;Fortalecimiento de la percepción ciudadana frente a lo"/>
    <s v="Octubre"/>
    <s v="Octubre"/>
    <s v="Octubre"/>
    <n v="2.5"/>
    <s v="Meses"/>
    <s v="Contratación directa- prestación de servicios profesionales "/>
    <s v="Propios - 20 - Ingresos corrientes"/>
    <n v="3080000"/>
    <n v="3080000"/>
    <s v="No"/>
    <s v="N/A"/>
    <s v="Carolina Barrera"/>
    <s v="Coordinadora GIT TH "/>
    <n v="6012220601"/>
    <s v="yenny.barrera@upme.gov.co "/>
    <m/>
    <m/>
    <m/>
    <m/>
    <m/>
    <m/>
    <m/>
    <m/>
    <m/>
    <m/>
    <m/>
    <m/>
    <m/>
    <m/>
    <m/>
    <m/>
    <m/>
    <m/>
    <m/>
    <m/>
    <m/>
    <m/>
    <n v="3080000"/>
    <n v="3080000"/>
  </r>
  <r>
    <x v="0"/>
    <x v="0"/>
    <s v="Transversal"/>
    <s v="Si"/>
    <n v="63"/>
    <s v="110-32"/>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18000000"/>
    <n v="18000000"/>
    <s v="No"/>
    <s v="N/A"/>
    <s v="Edith Chávez"/>
    <s v="Coordinadora GIT Gestión Contractual"/>
    <n v="6012220601"/>
    <s v="edith.chavez@upme.gov.co"/>
    <m/>
    <m/>
    <m/>
    <m/>
    <m/>
    <m/>
    <m/>
    <m/>
    <m/>
    <m/>
    <m/>
    <m/>
    <m/>
    <m/>
    <m/>
    <m/>
    <m/>
    <m/>
    <n v="20000000"/>
    <m/>
    <m/>
    <m/>
    <n v="0"/>
    <n v="20000000"/>
  </r>
  <r>
    <x v="0"/>
    <x v="0"/>
    <s v="Transversal"/>
    <s v="Si"/>
    <n v="60"/>
    <s v="110-3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0"/>
    <n v="0"/>
    <s v="No"/>
    <s v="N/A"/>
    <s v="Jenny Peña"/>
    <s v="Coordinadora GIT Gestión Contractual"/>
    <n v="6012220601"/>
    <s v="jenny.pena@upme.gov.co"/>
    <m/>
    <m/>
    <m/>
    <m/>
    <m/>
    <m/>
    <m/>
    <m/>
    <m/>
    <m/>
    <m/>
    <m/>
    <m/>
    <m/>
    <m/>
    <m/>
    <m/>
    <m/>
    <m/>
    <m/>
    <m/>
    <m/>
    <n v="0"/>
    <n v="0"/>
  </r>
  <r>
    <x v="0"/>
    <x v="0"/>
    <s v="Transversal"/>
    <s v="Si"/>
    <n v="63"/>
    <s v="110-34"/>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3480000"/>
    <n v="3480000"/>
    <s v="No"/>
    <s v="N/A"/>
    <s v="Katherin Perez"/>
    <s v="Coordinadora GIT TH "/>
    <n v="6012220601"/>
    <s v="katherin.perez@upme.gov.co"/>
    <m/>
    <m/>
    <m/>
    <m/>
    <m/>
    <m/>
    <m/>
    <m/>
    <m/>
    <m/>
    <m/>
    <m/>
    <m/>
    <m/>
    <m/>
    <m/>
    <m/>
    <m/>
    <m/>
    <m/>
    <m/>
    <m/>
    <n v="3600000"/>
    <n v="3600000"/>
  </r>
  <r>
    <x v="0"/>
    <x v="0"/>
    <s v="Transversal"/>
    <s v="Si"/>
    <n v="63"/>
    <s v="110-35"/>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5040000"/>
    <n v="5040000"/>
    <s v="No"/>
    <s v="N/A"/>
    <s v="Katherin Perez"/>
    <s v="Coordinadora GIT TH "/>
    <n v="6012220601"/>
    <s v="katherin.perez@upme.gov.co"/>
    <m/>
    <m/>
    <m/>
    <m/>
    <m/>
    <m/>
    <m/>
    <m/>
    <m/>
    <m/>
    <m/>
    <m/>
    <m/>
    <m/>
    <m/>
    <m/>
    <m/>
    <m/>
    <m/>
    <m/>
    <m/>
    <m/>
    <n v="5400000"/>
    <n v="5400000"/>
  </r>
  <r>
    <x v="0"/>
    <x v="0"/>
    <s v="Transversal"/>
    <s v="Si"/>
    <n v="63"/>
    <s v="110-3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7700000"/>
    <n v="7700000"/>
    <s v="No"/>
    <s v="N/A"/>
    <s v="Edith Chávez"/>
    <s v="Coordinadora GIT TH "/>
    <n v="6012220601"/>
    <s v="edith.chavez@upme.gov.co"/>
    <m/>
    <m/>
    <m/>
    <m/>
    <m/>
    <m/>
    <m/>
    <m/>
    <m/>
    <m/>
    <m/>
    <m/>
    <m/>
    <m/>
    <m/>
    <m/>
    <m/>
    <m/>
    <m/>
    <m/>
    <n v="9800000"/>
    <m/>
    <m/>
    <n v="9800000"/>
  </r>
  <r>
    <x v="0"/>
    <x v="0"/>
    <s v="Transversal"/>
    <s v="Si"/>
    <n v="63"/>
    <s v="110-37"/>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7 Prestar servicios profesionales para brindar apoyo en la elaboración de análisis asociados a los riesgos de conflictividad social en los territorios solicitados."/>
    <s v="Noviembre"/>
    <s v="Noviembre"/>
    <s v="Noviembre"/>
    <n v="1.5"/>
    <s v="Meses"/>
    <s v="Contratación directa- prestación de servicios profesionales "/>
    <s v="Propios - 20 - Ingresos corrientes"/>
    <n v="3285450"/>
    <n v="3285450"/>
    <s v="No"/>
    <s v="N/A"/>
    <s v="German Ojeda"/>
    <s v="Subdirector Minería "/>
    <n v="6012220601"/>
    <s v="german.ojeda@upme.gov.co"/>
    <m/>
    <m/>
    <m/>
    <m/>
    <m/>
    <m/>
    <m/>
    <m/>
    <m/>
    <m/>
    <m/>
    <m/>
    <m/>
    <m/>
    <m/>
    <m/>
    <m/>
    <m/>
    <m/>
    <m/>
    <m/>
    <m/>
    <n v="3833025"/>
    <n v="3833025"/>
  </r>
  <r>
    <x v="0"/>
    <x v="0"/>
    <s v="Transversal"/>
    <s v="Si"/>
    <n v="63"/>
    <s v="110-38"/>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8 Prestar servicios profesionales para apoyar la actualización de la caracterización del ciudadano y de los grupos de valor del sector minero                                                "/>
    <s v="Noviembre"/>
    <s v="Noviembre"/>
    <s v="Noviembre"/>
    <n v="45"/>
    <s v="Dias"/>
    <s v="Contratación directa- prestación de servicios profesionales "/>
    <s v="Propios - 20 - Ingresos corrientes"/>
    <n v="5400000"/>
    <n v="5400000"/>
    <s v="No"/>
    <s v="N/A"/>
    <s v="German Ojeda"/>
    <s v="Subdirector Minería "/>
    <n v="6012220601"/>
    <s v="german.ojeda@upme.gov.co"/>
    <m/>
    <m/>
    <m/>
    <m/>
    <m/>
    <m/>
    <m/>
    <m/>
    <m/>
    <m/>
    <m/>
    <m/>
    <m/>
    <m/>
    <m/>
    <m/>
    <m/>
    <m/>
    <m/>
    <m/>
    <m/>
    <m/>
    <n v="6000000"/>
    <n v="6000000"/>
  </r>
  <r>
    <x v="0"/>
    <x v="0"/>
    <s v="Transversal"/>
    <s v="Si"/>
    <n v="60"/>
    <s v="110-3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41607"/>
    <s v="C-2199-1900-4-53105B-2199060-02"/>
    <s v="Operador logístico"/>
    <s v="110-3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2"/>
    <s v="Meses"/>
    <s v="Contratación directa"/>
    <s v="Propios - 20 - Ingresos corrientes"/>
    <n v="7753590"/>
    <n v="7753590"/>
    <s v="No"/>
    <s v="N/A"/>
    <s v="Sandra Caballero"/>
    <s v="Asesora Direccion General"/>
    <n v="6012220601"/>
    <s v="sandra.caballero@upme.gov.co"/>
    <m/>
    <m/>
    <m/>
    <m/>
    <m/>
    <m/>
    <m/>
    <m/>
    <m/>
    <m/>
    <m/>
    <m/>
    <m/>
    <m/>
    <m/>
    <m/>
    <m/>
    <m/>
    <m/>
    <m/>
    <m/>
    <m/>
    <n v="7753190"/>
    <n v="7753190"/>
  </r>
  <r>
    <x v="0"/>
    <x v="0"/>
    <s v="Transversal"/>
    <s v="Si"/>
    <n v="60"/>
    <s v="110-4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Operador logístico"/>
    <s v="110-40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2"/>
    <s v="Meses"/>
    <s v="Contratación directa"/>
    <s v="Propios - 20 - Ingresos corrientes"/>
    <n v="50092281.670000002"/>
    <n v="50092281.670000002"/>
    <s v="No"/>
    <s v="N/A"/>
    <s v="Sandra Caballero"/>
    <s v="Asesora Direccion General"/>
    <n v="6012220601"/>
    <s v="sandra.caballero@upme.gov.co"/>
    <m/>
    <m/>
    <m/>
    <m/>
    <m/>
    <m/>
    <m/>
    <m/>
    <m/>
    <m/>
    <m/>
    <m/>
    <m/>
    <m/>
    <m/>
    <m/>
    <m/>
    <m/>
    <m/>
    <m/>
    <m/>
    <m/>
    <n v="50092281.670000002"/>
    <n v="50092281.670000002"/>
  </r>
  <r>
    <x v="0"/>
    <x v="0"/>
    <s v="Transversal"/>
    <s v="Si"/>
    <n v="60"/>
    <s v="110-4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41 Prestar servicios de apoyo a la gestión, para actividades enmarcadas en el Plan de Bienestar y Seguridad y Salud en el trabajo."/>
    <s v="Diciembre"/>
    <s v="Diciembre"/>
    <s v="Diciembre"/>
    <n v="1"/>
    <s v="Meses"/>
    <s v="Contratación directa- prestación de servicios profesionales "/>
    <s v="Propios - 20 - Ingresos corrientes"/>
    <n v="1823450"/>
    <n v="1823450"/>
    <s v="No"/>
    <s v="N/A"/>
    <s v="Katherin Perez"/>
    <s v="Coordinadora GIT TH "/>
    <n v="6012220601"/>
    <s v="katherin.perez@upme.gov.co"/>
    <m/>
    <m/>
    <m/>
    <m/>
    <m/>
    <m/>
    <m/>
    <m/>
    <m/>
    <m/>
    <m/>
    <m/>
    <m/>
    <m/>
    <m/>
    <m/>
    <m/>
    <m/>
    <m/>
    <m/>
    <m/>
    <m/>
    <n v="1823850"/>
    <n v="1823850"/>
  </r>
  <r>
    <x v="0"/>
    <x v="0"/>
    <s v="Transversal"/>
    <s v="Si"/>
    <n v="63"/>
    <s v="110-42"/>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01507"/>
    <s v="C-2199-1900-4-53105B-2199060-02"/>
    <s v="Consultoría"/>
    <s v="110-42 Prestar los servicios profesionales para realizar y apoyar las diferentes actividades que fortalezcan la gestión del conocimiento por medio de la implementación de las políticas del Modelo Integrado de Planeación y Gestión MIPG y la política de Ges"/>
    <s v="Diciembre"/>
    <s v="Diciembre"/>
    <s v="Diciembre"/>
    <n v="1"/>
    <s v="Meses"/>
    <s v="Contratación directa - Contratos interadministrativos"/>
    <s v="Propios - 20 - Ingresos corrientes"/>
    <n v="155680"/>
    <n v="155680"/>
    <s v="No"/>
    <s v="N/A"/>
    <s v="German Ojeda"/>
    <s v="Subdirector Minería "/>
    <n v="6012220601"/>
    <s v="german.ojeda@upme.gov.co"/>
    <m/>
    <m/>
    <m/>
    <m/>
    <m/>
    <m/>
    <m/>
    <m/>
    <m/>
    <m/>
    <m/>
    <m/>
    <m/>
    <m/>
    <m/>
    <m/>
    <m/>
    <m/>
    <m/>
    <m/>
    <m/>
    <m/>
    <m/>
    <m/>
  </r>
  <r>
    <x v="0"/>
    <x v="0"/>
    <s v="Transversal"/>
    <s v="Si"/>
    <n v="63"/>
    <s v="110-4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01507"/>
    <s v="C-2199-1900-4-53105B-2199057-02"/>
    <s v="Consultoría"/>
    <s v="110-43 Aunar esfuerzos técnicos, administrativos y financieros para realizar el diagnóstico técnico y jurídico, y la actualización de datos y visualización del sistema de información minero colombiano."/>
    <s v="Diciembre"/>
    <s v="Diciembre"/>
    <s v="Diciembre"/>
    <n v="1"/>
    <s v="Meses"/>
    <s v=" Contratación directa - Contratos interadministrativos"/>
    <s v="Propios - 20 - Ingresos corrientes"/>
    <n v="6162287"/>
    <n v="6162287"/>
    <s v="No"/>
    <s v="N/A"/>
    <s v="German Ojeda"/>
    <s v="Subdirector Minería "/>
    <n v="6012220601"/>
    <s v="german.ojeda@upme.gov.co"/>
    <m/>
    <m/>
    <m/>
    <m/>
    <m/>
    <m/>
    <m/>
    <m/>
    <m/>
    <m/>
    <m/>
    <m/>
    <m/>
    <m/>
    <m/>
    <m/>
    <m/>
    <m/>
    <m/>
    <m/>
    <m/>
    <m/>
    <m/>
    <m/>
  </r>
  <r>
    <x v="0"/>
    <x v="1"/>
    <s v="Transversal"/>
    <s v="Si"/>
    <n v="40"/>
    <s v="101-1"/>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r>
  <r>
    <x v="0"/>
    <x v="1"/>
    <s v="Transversal"/>
    <s v="Si"/>
    <s v="75 (30/12/2024)"/>
    <s v="101-2"/>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r>
  <r>
    <x v="0"/>
    <x v="1"/>
    <s v="Transversal"/>
    <s v="Si"/>
    <n v="56"/>
    <s v="101-3"/>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865541"/>
    <n v="10865541"/>
    <s v="No"/>
    <s v="N/A"/>
    <s v="Diego Armando Vanegas Páez"/>
    <s v="Jefe de Oficina Asesora"/>
    <n v="6012220601"/>
    <s v="diego.vanegas@upme.gov.co"/>
    <m/>
    <m/>
    <n v="10865541"/>
    <m/>
    <m/>
    <m/>
    <m/>
    <m/>
    <m/>
    <m/>
    <m/>
    <m/>
    <m/>
    <m/>
    <m/>
    <n v="2865541"/>
    <m/>
    <n v="6666667"/>
    <m/>
    <n v="1333333"/>
    <m/>
    <m/>
    <m/>
    <m/>
  </r>
  <r>
    <x v="0"/>
    <x v="1"/>
    <s v="Transversal"/>
    <s v="Si"/>
    <n v="41"/>
    <s v="101-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r>
  <r>
    <x v="0"/>
    <x v="1"/>
    <s v="Transversal"/>
    <s v="Si"/>
    <s v="75 (30/12/2024)"/>
    <s v="101-5"/>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m/>
    <m/>
    <n v="7023738"/>
  </r>
  <r>
    <x v="0"/>
    <x v="1"/>
    <s v="Transversal"/>
    <s v="Si"/>
    <s v="75 (30/12/2024)"/>
    <s v="101-6"/>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r>
  <r>
    <x v="0"/>
    <x v="1"/>
    <s v="Transversal"/>
    <s v="Si"/>
    <n v="13"/>
    <s v="101-7"/>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r>
  <r>
    <x v="0"/>
    <x v="1"/>
    <s v="Transversal"/>
    <s v="Si"/>
    <n v="13"/>
    <s v="101-8"/>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r>
  <r>
    <x v="0"/>
    <x v="1"/>
    <s v="Transversal"/>
    <s v="Si"/>
    <n v="56"/>
    <s v="101-9"/>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4572055"/>
    <n v="14572055"/>
    <s v="No"/>
    <s v="N/A"/>
    <s v="Diego Armando Vanegas Páez"/>
    <s v="Jefe de Oficina Asesora"/>
    <n v="6012220601"/>
    <s v="diego.vanegas@upme.gov.co"/>
    <m/>
    <m/>
    <m/>
    <m/>
    <m/>
    <m/>
    <m/>
    <m/>
    <m/>
    <m/>
    <m/>
    <m/>
    <m/>
    <m/>
    <m/>
    <m/>
    <m/>
    <m/>
    <n v="14572055"/>
    <m/>
    <m/>
    <m/>
    <m/>
    <n v="14572055"/>
  </r>
  <r>
    <x v="0"/>
    <x v="1"/>
    <s v="Transversal"/>
    <s v="Si"/>
    <n v="56"/>
    <s v="101-10"/>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7100000"/>
    <n v="27100000"/>
    <s v="No"/>
    <s v="N/A"/>
    <s v="Diego Armando Vanegas Páez"/>
    <s v="Jefe de Oficina Asesora"/>
    <n v="6012220601"/>
    <s v="diego.vanegas@upme.gov.co"/>
    <m/>
    <m/>
    <m/>
    <m/>
    <m/>
    <m/>
    <m/>
    <m/>
    <m/>
    <m/>
    <m/>
    <m/>
    <m/>
    <m/>
    <m/>
    <m/>
    <n v="28000000"/>
    <m/>
    <n v="-900000"/>
    <n v="100000"/>
    <m/>
    <n v="9000000"/>
    <m/>
    <n v="18000000"/>
  </r>
  <r>
    <x v="0"/>
    <x v="1"/>
    <s v="Transversal"/>
    <s v="Si"/>
    <n v="41"/>
    <s v="101-11"/>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5474364"/>
    <m/>
    <n v="13051272"/>
  </r>
  <r>
    <x v="0"/>
    <x v="1"/>
    <s v="Transversal"/>
    <s v="Si"/>
    <n v="41"/>
    <s v="101-12"/>
    <s v="1 - Mejorar el direccionamiento estratégico y la gestión de los procesos frente a la ciudadanía."/>
    <s v="5 - DOCUMENTOS DE PLANEACIÓN"/>
    <s v="Realizar la programación y seguimiento a la ejecución de las políticas, estrategias, los planes y proyectos institucionales"/>
    <n v="43233701"/>
    <s v="C-2199-1900-4-53105B-2199056-0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m/>
    <m/>
    <n v="13142281"/>
    <n v="13142281"/>
  </r>
  <r>
    <x v="0"/>
    <x v="1"/>
    <s v="Transversal"/>
    <s v="Si"/>
    <n v="40"/>
    <s v="101-13"/>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r>
  <r>
    <x v="0"/>
    <x v="1"/>
    <s v="Transversal"/>
    <s v="Si"/>
    <n v="40"/>
    <s v="101-14"/>
    <s v="1 - Mejorar el direccionamiento estratégico y la gestión de los procesos frente a la ciudadanía."/>
    <s v="1 - SERVICIO DE IMPLEMENTACIÓN SISTEMAS DE GESTIÓN"/>
    <s v="Planificar y coordinar la apropiación e implementación del MIPG"/>
    <n v="43233701"/>
    <s v="C-2199-1900-4-53105B-2199062-02"/>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m/>
    <m/>
    <n v="109647575"/>
    <n v="109647575"/>
  </r>
  <r>
    <x v="0"/>
    <x v="1"/>
    <s v="Transversal"/>
    <s v="Si"/>
    <n v="56"/>
    <s v="101-15"/>
    <s v="1 - Mejorar el direccionamiento estratégico y la gestión de los procesos frente a la ciudadanía."/>
    <s v="1 - SERVICIO DE IMPLEMENTACIÓN SISTEMAS DE GESTIÓN"/>
    <s v="Planificar y coordinar la apropiación e implementación del MIPG"/>
    <n v="81112003"/>
    <s v="C-2199-1900-4-53105B-2199062-02"/>
    <s v="Software - Nube pública o privada"/>
    <s v="101-15 Adquirir el servicio de nube para Backup y DRP"/>
    <s v="Noviembre"/>
    <s v="Noviembre"/>
    <s v="Diciembre"/>
    <n v="3"/>
    <s v="Meses"/>
    <s v="Contratación directa"/>
    <s v="Propios - 20 - Ingresos corrientes"/>
    <n v="22643403"/>
    <n v="22643403"/>
    <s v="No"/>
    <s v="N/A"/>
    <s v="Diego Armando Vanegas Páez"/>
    <s v="Jefe de Oficina Asesora"/>
    <n v="6012220601"/>
    <s v="diego.vanegas@upme.gov.co"/>
    <m/>
    <m/>
    <m/>
    <m/>
    <m/>
    <m/>
    <m/>
    <m/>
    <m/>
    <m/>
    <m/>
    <m/>
    <m/>
    <m/>
    <m/>
    <m/>
    <m/>
    <m/>
    <m/>
    <m/>
    <m/>
    <m/>
    <n v="22643403"/>
    <n v="22643403"/>
  </r>
  <r>
    <x v="0"/>
    <x v="1"/>
    <s v="Transversal"/>
    <s v="Si"/>
    <n v="15"/>
    <s v="101-16"/>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r>
  <r>
    <x v="0"/>
    <x v="1"/>
    <s v="Transversal"/>
    <s v="Si"/>
    <n v="40"/>
    <s v="101-17"/>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n v="547575"/>
    <n v="9000000"/>
    <m/>
    <n v="9000000"/>
    <m/>
    <n v="17647575"/>
  </r>
  <r>
    <x v="0"/>
    <x v="1"/>
    <s v="Transversal"/>
    <s v="Si"/>
    <n v="56"/>
    <s v="101-18"/>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2626"/>
    <n v="30662626"/>
    <s v="No"/>
    <s v="N/A"/>
    <s v="Diego Armando Vanegas Páez"/>
    <s v="Jefe de Oficina Asesora"/>
    <n v="6012220601"/>
    <s v="diego.vanegas@upme.gov.co"/>
    <m/>
    <m/>
    <n v="15145959"/>
    <m/>
    <m/>
    <m/>
    <m/>
    <m/>
    <m/>
    <m/>
    <m/>
    <n v="678167"/>
    <m/>
    <n v="8000000"/>
    <m/>
    <n v="5134459"/>
    <n v="15516667"/>
    <n v="1333333"/>
    <m/>
    <n v="6666667"/>
    <m/>
    <n v="8000000"/>
    <m/>
    <n v="850000"/>
  </r>
  <r>
    <x v="0"/>
    <x v="1"/>
    <s v="Transversal"/>
    <s v="Si"/>
    <n v="56"/>
    <s v="101-19"/>
    <s v="2 - Fortalecer la gestión de conocimiento para la planeación minero energética."/>
    <s v="3 - DOCUMENTOS METODOLÓGICOS"/>
    <s v="Realizar la implementación de un esquema organizativo y de gobernabilidad para la gestión del conocimiento"/>
    <s v="80101511;80111501;80111504"/>
    <s v="C-2199-1900-4-53105B-2199057-02"/>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000000"/>
    <n v="192000000"/>
    <s v="No"/>
    <s v="N/A"/>
    <s v="Diego Armando Vanegas Páez"/>
    <s v="Jefe de Oficina Asesora"/>
    <n v="6012220601"/>
    <s v="diego.vanegas@upme.gov.co"/>
    <m/>
    <m/>
    <m/>
    <m/>
    <m/>
    <m/>
    <n v="192000000"/>
    <m/>
    <m/>
    <m/>
    <m/>
    <m/>
    <m/>
    <m/>
    <m/>
    <n v="48000000"/>
    <m/>
    <m/>
    <m/>
    <m/>
    <m/>
    <n v="48000000"/>
    <m/>
    <n v="96000000"/>
  </r>
  <r>
    <x v="0"/>
    <x v="1"/>
    <s v="Transversal"/>
    <s v="Si"/>
    <n v="15"/>
    <s v="101-20"/>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r>
  <r>
    <x v="0"/>
    <x v="1"/>
    <s v="Transversal"/>
    <s v="Si"/>
    <n v="40"/>
    <s v="101-21"/>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r>
  <r>
    <x v="0"/>
    <x v="1"/>
    <s v="Transversal"/>
    <s v="Si"/>
    <n v="15"/>
    <s v="101-22"/>
    <s v="1 - Mejorar el direccionamiento estratégico y la gestión de los procesos frente a la ciudadanía."/>
    <s v="5 - DOCUMENTOS DE PLANEACIÓN"/>
    <s v="Realizar la programación y seguimiento a la ejecución de las políticas, estrategias, los planes y proyectos institucionales"/>
    <n v="43233501"/>
    <s v="C-2199-1900-4-53105B-2199056-0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r>
  <r>
    <x v="0"/>
    <x v="1"/>
    <s v="Transversal"/>
    <s v="Si"/>
    <n v="15"/>
    <s v="101-23"/>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43233501"/>
    <s v="C-2199-1900-4-53105B-2199062-02"/>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r>
  <r>
    <x v="0"/>
    <x v="1"/>
    <s v="Transversal"/>
    <s v="Si"/>
    <n v="41"/>
    <s v="101-2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r>
  <r>
    <x v="0"/>
    <x v="1"/>
    <s v="Transversal"/>
    <s v="Si"/>
    <n v="40"/>
    <s v="101-25"/>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n v="352425"/>
    <m/>
    <m/>
    <m/>
    <m/>
    <n v="352425"/>
  </r>
  <r>
    <x v="0"/>
    <x v="1"/>
    <s v="Transversal"/>
    <s v="Si"/>
    <n v="56"/>
    <s v="101-26"/>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8674364"/>
    <n v="8674364"/>
    <s v="No"/>
    <s v="N/A"/>
    <s v="Verónica Tabares Muñoz"/>
    <s v="Jefe de Oficina Asesora"/>
    <n v="6012220601"/>
    <s v="veronica.tabares@upme.gov.co"/>
    <m/>
    <m/>
    <m/>
    <m/>
    <m/>
    <m/>
    <m/>
    <m/>
    <m/>
    <m/>
    <m/>
    <m/>
    <m/>
    <m/>
    <m/>
    <m/>
    <n v="9474364"/>
    <m/>
    <m/>
    <n v="3200000"/>
    <n v="-800000"/>
    <n v="2525636"/>
    <m/>
    <n v="2948728"/>
  </r>
  <r>
    <x v="0"/>
    <x v="1"/>
    <s v="Transversal"/>
    <s v="Si"/>
    <n v="41"/>
    <s v="101-27"/>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r>
  <r>
    <x v="0"/>
    <x v="1"/>
    <s v="Transversal"/>
    <s v="Si"/>
    <n v="56"/>
    <s v="101-28"/>
    <s v="1 - Mejorar el direccionamiento estratégico y la gestión de los procesos frente a la ciudadanía."/>
    <s v="1 - SERVICIO DE IMPLEMENTACIÓN SISTEMAS DE GESTIÓN"/>
    <s v="Planificar y coordinar la apropiación e implementación del MIPG"/>
    <n v="81112003"/>
    <s v="C-2199-1900-4-53105B-2199062-02"/>
    <s v="Software - Nube pública o privada"/>
    <s v="101-28  Adquirir el servicio de nube para Backup y DRP "/>
    <s v="Noviembre"/>
    <s v="Noviembre"/>
    <s v="Diciembre"/>
    <n v="3"/>
    <s v="Meses"/>
    <s v="Contratación directa"/>
    <s v="Propios - 20 - Ingresos corrientes"/>
    <n v="5475750"/>
    <n v="5475750"/>
    <s v="No"/>
    <s v="N/A"/>
    <s v="Verónica Tabares Muñoz"/>
    <s v="Jefe de Oficina Asesora"/>
    <n v="6012220601"/>
    <s v="veronica.tabares@upme.gov.co"/>
    <m/>
    <m/>
    <m/>
    <m/>
    <m/>
    <m/>
    <m/>
    <m/>
    <m/>
    <m/>
    <m/>
    <m/>
    <m/>
    <m/>
    <m/>
    <m/>
    <m/>
    <m/>
    <m/>
    <m/>
    <m/>
    <m/>
    <n v="5475750"/>
    <n v="5475750"/>
  </r>
  <r>
    <x v="0"/>
    <x v="1"/>
    <s v="Transversal"/>
    <s v="Si"/>
    <n v="56"/>
    <s v="101-29"/>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1112003"/>
    <s v="C-2199-1900-4-53105B-2199056-02"/>
    <s v="Software - Nube pública o privada"/>
    <s v="101-29 Adquirir el servicio de nube para Backup y DRP "/>
    <s v="Noviembre"/>
    <s v="Noviembre"/>
    <s v="Diciembre"/>
    <n v="3"/>
    <s v="Meses"/>
    <s v="Contratación directa"/>
    <s v="Propios - 20 - Ingresos corrientes"/>
    <n v="45963"/>
    <n v="45963"/>
    <s v="No"/>
    <s v="N/A"/>
    <s v="Verónica Tabares Muñoz"/>
    <s v="Jefe de Oficina Asesora"/>
    <n v="6012220601"/>
    <s v="veronica.tabares@upme.gov.co"/>
    <m/>
    <m/>
    <m/>
    <m/>
    <m/>
    <m/>
    <m/>
    <m/>
    <m/>
    <m/>
    <m/>
    <m/>
    <m/>
    <m/>
    <m/>
    <m/>
    <m/>
    <m/>
    <m/>
    <m/>
    <m/>
    <m/>
    <n v="45963"/>
    <n v="45963"/>
  </r>
  <r>
    <x v="0"/>
    <x v="1"/>
    <s v="Transversal"/>
    <s v="Si"/>
    <n v="56"/>
    <s v="101-30"/>
    <s v="1 - Mejorar el direccionamiento estratégico y la gestión de los procesos frente a la ciudadanía."/>
    <s v="5 - DOCUMENTOS DE PLANEACIÓN"/>
    <s v="Realizar la programación y seguimiento a la ejecución de las políticas, estrategias, los planes y proyectos institucionales"/>
    <n v="81112003"/>
    <s v="C-2199-1900-4-53105B-2199056-02"/>
    <s v="Software - Nube pública o privada"/>
    <s v="101-30 Adquirir el servicio de nube para Backup y DRP "/>
    <s v="Noviembre"/>
    <s v="Noviembre"/>
    <s v="Diciembre"/>
    <n v="3"/>
    <s v="Meses"/>
    <s v="Contratación directa"/>
    <s v="Propios - 20 - Ingresos corrientes"/>
    <n v="2270639"/>
    <n v="2270639"/>
    <s v="No"/>
    <s v="N/A"/>
    <s v="Verónica Tabares Muñoz"/>
    <s v="Jefe de Oficina Asesora"/>
    <n v="6012220601"/>
    <s v="veronica.tabares@upme.gov.co"/>
    <m/>
    <m/>
    <m/>
    <m/>
    <m/>
    <m/>
    <m/>
    <m/>
    <m/>
    <m/>
    <m/>
    <m/>
    <m/>
    <m/>
    <m/>
    <m/>
    <m/>
    <m/>
    <m/>
    <m/>
    <m/>
    <m/>
    <n v="2270639"/>
    <n v="2270639"/>
  </r>
  <r>
    <x v="0"/>
    <x v="1"/>
    <s v="Transversal"/>
    <s v="Si"/>
    <n v="56"/>
    <s v="101-31"/>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1112003"/>
    <s v="C-2199-1900-4-53105B-2199062-02"/>
    <s v="Software - Nube pública o privada"/>
    <s v="101-31 Adquirir el servicio de nube para Backup y DRP "/>
    <s v="Noviembre"/>
    <s v="Noviembre"/>
    <s v="Diciembre"/>
    <n v="3"/>
    <s v="Meses"/>
    <s v="Contratación directa"/>
    <s v="Propios - 20 - Ingresos corrientes"/>
    <n v="1883"/>
    <n v="1883"/>
    <s v="No"/>
    <s v="N/A"/>
    <s v="Verónica Tabares Muñoz"/>
    <s v="Jefe de Oficina Asesora"/>
    <n v="6012220601"/>
    <s v="veronica.tabares@upme.gov.co"/>
    <m/>
    <m/>
    <m/>
    <m/>
    <m/>
    <m/>
    <m/>
    <m/>
    <m/>
    <m/>
    <m/>
    <m/>
    <m/>
    <m/>
    <m/>
    <m/>
    <m/>
    <m/>
    <m/>
    <m/>
    <m/>
    <m/>
    <n v="1883"/>
    <n v="1883"/>
  </r>
  <r>
    <x v="0"/>
    <x v="1"/>
    <s v="Transversal"/>
    <s v="Si"/>
    <n v="56"/>
    <s v="101-32"/>
    <s v="2 - Fortalecer la gestión de conocimiento para la planeación minero energética."/>
    <s v="3 - DOCUMENTOS METODOLÓGICOS"/>
    <s v="Realizar la implementación de un esquema organizativo y de gobernabilidad para la gestión del conocimiento"/>
    <n v="81112003"/>
    <s v="C-2199-1900-4-53105B-2199057-02"/>
    <s v="Software - Nube pública o privada"/>
    <s v="101-32 Adquirir el servicio de nube para Backup y DRP "/>
    <s v="Noviembre"/>
    <s v="Noviembre"/>
    <s v="Diciembre"/>
    <n v="3"/>
    <s v="Meses"/>
    <s v="Contratación directa"/>
    <s v="Propios - 20 - Ingresos corrientes"/>
    <n v="509986"/>
    <n v="509986"/>
    <s v="No"/>
    <s v="N/A"/>
    <s v="Verónica Tabares Muñoz"/>
    <s v="Jefe de Oficina Asesora"/>
    <n v="6012220601"/>
    <s v="veronica.tabares@upme.gov.co"/>
    <m/>
    <m/>
    <m/>
    <m/>
    <m/>
    <m/>
    <m/>
    <m/>
    <m/>
    <m/>
    <m/>
    <m/>
    <m/>
    <m/>
    <m/>
    <m/>
    <m/>
    <m/>
    <m/>
    <m/>
    <m/>
    <m/>
    <n v="509986"/>
    <n v="509986"/>
  </r>
  <r>
    <x v="0"/>
    <x v="2"/>
    <s v="Fondos"/>
    <s v="Si"/>
    <n v="54"/>
    <s v="180-1"/>
    <s v="1 - Mejorar la capacidad de los interesados en formular proyectos de inversión en el sector energético."/>
    <s v="2 - SERVICIO DE ASISTENCIA TÉCNICA"/>
    <s v="Capacitar interesados en la presentación de proyectos de inversión"/>
    <s v="N/A"/>
    <s v="C-2102-1900-5-53106A-2102071-02"/>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m/>
    <m/>
    <n v="1774730"/>
    <n v="1774730"/>
    <m/>
    <m/>
    <n v="704838"/>
    <n v="704838"/>
    <n v="826125"/>
    <n v="826125"/>
    <m/>
    <m/>
    <n v="3211135"/>
    <n v="3211135"/>
    <n v="351429"/>
    <m/>
    <m/>
    <n v="351429"/>
    <m/>
    <m/>
    <n v="3485403"/>
    <n v="3098871"/>
    <n v="4646340"/>
    <n v="5032872"/>
  </r>
  <r>
    <x v="0"/>
    <x v="2"/>
    <s v="Fondos"/>
    <s v="Si"/>
    <n v="59"/>
    <s v="180-2"/>
    <s v="1 - Mejorar la capacidad de los interesados en formular proyectos de inversión en el sector energético."/>
    <s v="2 - SERVICIO DE ASISTENCIA TÉCNICA"/>
    <s v="Capacitar organizaciones y usuarios en general en las regiones"/>
    <n v="81112003"/>
    <s v="C-2102-1900-5-53106A-2102071-02"/>
    <s v="Software - Nube pública o privada"/>
    <s v="180-2 Adquirir el servicio de nube para Backup y DRP"/>
    <s v="Noviembre"/>
    <s v="Noviembre"/>
    <s v="Diciembre "/>
    <n v="3"/>
    <s v="Meses"/>
    <s v="Contratación directa"/>
    <s v="Propios - 20 - Ingresos corrientes"/>
    <n v="7952995"/>
    <n v="7952995"/>
    <s v="No"/>
    <s v="N/A"/>
    <s v="Maximiliano Bueno López"/>
    <s v="Jefe Oficina Gestión de Proyectos de Fondos"/>
    <n v="6012220601"/>
    <s v="maximiliano.bueno@upme.gov.co"/>
    <m/>
    <m/>
    <m/>
    <m/>
    <m/>
    <m/>
    <m/>
    <m/>
    <m/>
    <m/>
    <m/>
    <m/>
    <m/>
    <m/>
    <m/>
    <m/>
    <m/>
    <m/>
    <m/>
    <m/>
    <m/>
    <m/>
    <n v="7952995"/>
    <n v="7952995"/>
  </r>
  <r>
    <x v="0"/>
    <x v="2"/>
    <s v="Fondos"/>
    <s v="Si"/>
    <s v="75 (30/12/2024)"/>
    <s v="180-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s v="75 (30/12/2024)"/>
    <s v="180-4"/>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n v="55"/>
    <s v="180-5"/>
    <s v="1 - Mejorar la capacidad de los interesados en formular proyectos de inversión en el sector energético."/>
    <s v="2 - DOCUMENTOS DE LINEAMIENTOS TÉCNICOS"/>
    <s v="Documento con la descripción de procesos, métodos y herramientas"/>
    <n v="43231513"/>
    <s v="C-2102-1900-5-53106A-2102008-02"/>
    <s v="Software -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15921910"/>
    <n v="15921910"/>
    <s v="No"/>
    <s v="N/A"/>
    <s v="Maximiliano Bueno López"/>
    <s v="Jefe Oficina Gestión de Proyectos de Fondos"/>
    <n v="6012220601"/>
    <s v="maximilianobueno@upme.gov.co"/>
    <m/>
    <m/>
    <m/>
    <m/>
    <m/>
    <m/>
    <m/>
    <m/>
    <m/>
    <m/>
    <m/>
    <m/>
    <m/>
    <m/>
    <m/>
    <m/>
    <m/>
    <m/>
    <m/>
    <m/>
    <m/>
    <m/>
    <n v="15921910"/>
    <n v="15921910"/>
  </r>
  <r>
    <x v="0"/>
    <x v="2"/>
    <s v="Fondos"/>
    <s v="Si"/>
    <n v="55"/>
    <s v="180-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9863700"/>
    <n v="9863700"/>
    <s v="No"/>
    <s v="N/A"/>
    <s v="Maximiliano Bueno López"/>
    <s v="Jefe Oficina Gestión de Proyectos de Fondos"/>
    <n v="6012220601"/>
    <s v="maximilianobueno@upme.gov.co"/>
    <m/>
    <m/>
    <m/>
    <m/>
    <m/>
    <m/>
    <m/>
    <m/>
    <m/>
    <m/>
    <m/>
    <m/>
    <m/>
    <m/>
    <m/>
    <m/>
    <m/>
    <m/>
    <n v="10568250"/>
    <m/>
    <n v="-704550"/>
    <n v="1409100"/>
    <n v="0"/>
    <n v="8454600"/>
  </r>
  <r>
    <x v="0"/>
    <x v="2"/>
    <s v="Fondos"/>
    <s v="Si"/>
    <n v="28"/>
    <s v="180-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r>
  <r>
    <x v="0"/>
    <x v="2"/>
    <s v="Fondos"/>
    <s v="Si"/>
    <n v="32"/>
    <s v="180-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r>
  <r>
    <x v="0"/>
    <x v="2"/>
    <s v="Fondos"/>
    <s v="Si"/>
    <n v="32"/>
    <s v="180-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r>
  <r>
    <x v="0"/>
    <x v="2"/>
    <s v="Fondos"/>
    <s v="Si"/>
    <n v="28"/>
    <s v="180-10"/>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r>
  <r>
    <x v="0"/>
    <x v="2"/>
    <s v="Fondos"/>
    <s v="Si"/>
    <n v="28"/>
    <s v="180-11"/>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r>
  <r>
    <x v="0"/>
    <x v="2"/>
    <s v="Fondos"/>
    <s v="Si"/>
    <n v="28"/>
    <s v="180-1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r>
  <r>
    <x v="0"/>
    <x v="2"/>
    <s v="Fondos"/>
    <s v="Si"/>
    <n v="28"/>
    <s v="180-1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r>
  <r>
    <x v="0"/>
    <x v="2"/>
    <s v="Fondos"/>
    <s v="Si"/>
    <n v="28"/>
    <s v="180-1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r>
  <r>
    <x v="0"/>
    <x v="2"/>
    <s v="Fondos"/>
    <s v="Si"/>
    <n v="32"/>
    <s v="180-1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r>
  <r>
    <x v="0"/>
    <x v="2"/>
    <s v="Fondos"/>
    <s v="Si"/>
    <n v="28"/>
    <s v="180-1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r>
  <r>
    <x v="0"/>
    <x v="2"/>
    <s v="Fondos"/>
    <s v="Si"/>
    <n v="24"/>
    <s v="180-1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r>
  <r>
    <x v="0"/>
    <x v="2"/>
    <s v="Fondos"/>
    <s v="Si"/>
    <n v="55"/>
    <s v="180-20"/>
    <s v="1 - Mejorar la capacidad de los interesados en formular proyectos de inversión en el sector energético."/>
    <s v="2 - DOCUMENTOS DE LINEAMIENTOS TÉCNICOS"/>
    <s v="Documento con los resultados de las validaciones"/>
    <n v="78111502"/>
    <s v="C-2102-1900-5-53106A-2102008-02"/>
    <s v="Tiquetes"/>
    <s v="180-20 Adquirir los servicios necesarios para garantizar el desplazamiento de servidores públicos y contratistas de la UPME a los eventos y espacios que se desarrollan con el fin de realizar el levantamiento, gestión y apropiación de información en los te"/>
    <s v="Noviembre"/>
    <s v="Noviembre"/>
    <s v="Noviembre"/>
    <n v="1"/>
    <s v="Meses"/>
    <s v="Contratación régimen especial - Régimen especial"/>
    <s v="Propios - 20 - Ingresos corrientes"/>
    <n v="18574076"/>
    <n v="18574076"/>
    <s v="No"/>
    <s v="N/A"/>
    <s v="Maximiliano Bueno López"/>
    <s v="Jefe Oficina Gestión de Proyectos de Fondos"/>
    <n v="6012220601"/>
    <s v="maximilianobueno@upme.gov.co"/>
    <m/>
    <m/>
    <m/>
    <m/>
    <m/>
    <m/>
    <m/>
    <m/>
    <m/>
    <m/>
    <m/>
    <m/>
    <m/>
    <m/>
    <m/>
    <m/>
    <m/>
    <m/>
    <m/>
    <m/>
    <n v="18574076"/>
    <m/>
    <n v="0"/>
    <n v="18574076"/>
  </r>
  <r>
    <x v="0"/>
    <x v="2"/>
    <s v="Fondos"/>
    <s v="Si"/>
    <n v="59"/>
    <s v="180-21"/>
    <s v="1 - Mejorar la capacidad de los interesados en formular proyectos de inversión en el sector energético."/>
    <s v="2 - DOCUMENTOS DE LINEAMIENTOS TÉCNICOS"/>
    <s v="Documento con los resultados de las validaciones"/>
    <n v="43231513"/>
    <s v="C-2102-1900-5-53106A-2102008-02"/>
    <s v="Software - Licencias"/>
    <s v="180-21 Adquirir licencias de AutoCAD para la evaluación integral de los proyectos de energía eléctrica y gas combustible recibidos a través de los fondos de apoyo financiero del Ministerio de Minas y Energía (MME)."/>
    <s v="Noviembre"/>
    <s v="Noviembre"/>
    <s v="Noviembre"/>
    <n v="1"/>
    <s v="Meses"/>
    <s v="Contratación directa "/>
    <s v="Propios - 20 - Ingresos corrientes"/>
    <n v="20828090"/>
    <n v="20828090"/>
    <s v="No"/>
    <s v="N/A"/>
    <s v="Maximiliano Bueno López"/>
    <s v="Jefe Oficina Gestión de Proyectos de Fondos"/>
    <n v="6012220601"/>
    <s v="maximilianobueno@upme.gov.co"/>
    <m/>
    <m/>
    <m/>
    <m/>
    <m/>
    <m/>
    <m/>
    <m/>
    <m/>
    <m/>
    <m/>
    <m/>
    <m/>
    <m/>
    <m/>
    <m/>
    <m/>
    <m/>
    <m/>
    <m/>
    <m/>
    <m/>
    <n v="20828090"/>
    <n v="20828090"/>
  </r>
  <r>
    <x v="0"/>
    <x v="2"/>
    <s v="Fondos"/>
    <s v="Si"/>
    <n v="29"/>
    <s v="180-22"/>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r>
  <r>
    <x v="0"/>
    <x v="2"/>
    <s v="Fondos"/>
    <s v="Si"/>
    <n v="7"/>
    <s v="180-2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r>
  <r>
    <x v="0"/>
    <x v="2"/>
    <s v="Fondos"/>
    <s v="Si"/>
    <n v="29"/>
    <s v="180-24"/>
    <s v="1 - Mejorar la capacidad de los interesados en formular proyectos de inversión en el sector energético."/>
    <s v="2 - DOCUMENTOS DE LINEAMIENTOS TÉCNICOS"/>
    <s v="Documento con la descripción de procesos, métodos y herramientas"/>
    <n v="43233501"/>
    <s v="C-2102-1900-5-53106A-2102008-02"/>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r>
  <r>
    <x v="0"/>
    <x v="2"/>
    <s v="Fondos"/>
    <s v="Si"/>
    <n v="50"/>
    <s v="180-2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r>
  <r>
    <x v="0"/>
    <x v="2"/>
    <s v="Fondos"/>
    <s v="Si"/>
    <n v="50"/>
    <s v="180-2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r>
  <r>
    <x v="0"/>
    <x v="2"/>
    <s v="Fondos"/>
    <s v="Si"/>
    <n v="55"/>
    <s v="180-2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29307915"/>
    <n v="29307915"/>
    <s v="No"/>
    <s v="N/A"/>
    <s v="Manuel Peña Suarez"/>
    <s v="Jefe Oficina Gestión de Proyectos de Fondos"/>
    <n v="6012220601"/>
    <s v="manuel.pena@upme.govco"/>
    <m/>
    <m/>
    <m/>
    <m/>
    <m/>
    <m/>
    <m/>
    <m/>
    <m/>
    <m/>
    <m/>
    <m/>
    <n v="31606575"/>
    <m/>
    <m/>
    <n v="574665"/>
    <n v="-2298660"/>
    <n v="5746650"/>
    <m/>
    <n v="5746650"/>
    <m/>
    <n v="5746650"/>
    <n v="0"/>
    <n v="11493300"/>
  </r>
  <r>
    <x v="0"/>
    <x v="2"/>
    <s v="Fondos"/>
    <s v="Si"/>
    <n v="50"/>
    <s v="180-2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r>
  <r>
    <x v="0"/>
    <x v="2"/>
    <s v="Fondos"/>
    <s v="Si"/>
    <n v="54"/>
    <s v="180-29"/>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m/>
    <m/>
    <m/>
    <m/>
    <m/>
    <m/>
    <m/>
    <m/>
    <m/>
    <m/>
    <m/>
    <m/>
    <m/>
    <m/>
    <n v="28661667"/>
    <m/>
    <n v="-1581334"/>
    <n v="3162667"/>
    <m/>
    <n v="6127666"/>
    <m/>
    <n v="5930000"/>
    <n v="0"/>
    <n v="11860000"/>
  </r>
  <r>
    <x v="0"/>
    <x v="2"/>
    <s v="Fondos"/>
    <s v="Si"/>
    <n v="55"/>
    <s v="180-30"/>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2741333"/>
    <n v="32741333"/>
    <s v="No"/>
    <s v="N/A"/>
    <s v="Manuel Peña Suarez"/>
    <s v="Jefe Oficina Gestión de Proyectos de Fondos"/>
    <n v="6012220601"/>
    <s v="manuel.pena@upme.govco"/>
    <m/>
    <m/>
    <m/>
    <m/>
    <m/>
    <m/>
    <m/>
    <m/>
    <m/>
    <m/>
    <m/>
    <m/>
    <m/>
    <m/>
    <n v="35080000"/>
    <m/>
    <m/>
    <n v="4677333"/>
    <n v="-2338667"/>
    <n v="7016000"/>
    <m/>
    <n v="7016000"/>
    <n v="0"/>
    <n v="14032000"/>
  </r>
  <r>
    <x v="0"/>
    <x v="2"/>
    <s v="Fondos"/>
    <s v="Si"/>
    <n v="55"/>
    <s v="180-31"/>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13527360"/>
    <n v="13527360"/>
    <s v="No"/>
    <s v="N/A"/>
    <s v="Manuel Peña Suarez"/>
    <s v="Jefe Oficina Gestión de Proyectos de Fondos"/>
    <n v="6012220601"/>
    <s v="manuel.pena@upme.govco"/>
    <m/>
    <m/>
    <m/>
    <m/>
    <m/>
    <m/>
    <m/>
    <m/>
    <m/>
    <m/>
    <m/>
    <m/>
    <m/>
    <m/>
    <m/>
    <m/>
    <n v="16627380"/>
    <m/>
    <n v="-3100020"/>
    <n v="845460"/>
    <m/>
    <n v="4227300"/>
    <n v="0"/>
    <n v="8454600"/>
  </r>
  <r>
    <x v="0"/>
    <x v="2"/>
    <s v="Fondos"/>
    <s v="Si"/>
    <n v="50"/>
    <s v="180-3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r>
  <r>
    <x v="0"/>
    <x v="2"/>
    <s v="Fondos"/>
    <s v="Si"/>
    <n v="50"/>
    <s v="180-3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r>
  <r>
    <x v="0"/>
    <x v="2"/>
    <s v="Fondos"/>
    <s v="Si"/>
    <n v="50"/>
    <s v="180-3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r>
  <r>
    <x v="0"/>
    <x v="2"/>
    <s v="Fondos"/>
    <s v="Si"/>
    <n v="55"/>
    <s v="180-3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m/>
    <m/>
    <m/>
    <m/>
    <m/>
    <m/>
    <m/>
    <m/>
    <m/>
    <m/>
    <m/>
    <m/>
    <m/>
    <m/>
    <m/>
    <m/>
    <n v="21000000"/>
    <m/>
    <n v="-1800000"/>
    <n v="1200000"/>
    <m/>
    <n v="6000000"/>
    <n v="0"/>
    <n v="12000000"/>
  </r>
  <r>
    <x v="0"/>
    <x v="2"/>
    <s v="Fondos"/>
    <s v="Si"/>
    <n v="55"/>
    <s v="180-3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m/>
    <m/>
    <m/>
    <m/>
    <m/>
    <m/>
    <m/>
    <m/>
    <m/>
    <m/>
    <m/>
    <m/>
    <m/>
    <m/>
    <m/>
    <m/>
    <n v="21000000"/>
    <m/>
    <n v="-1800000"/>
    <n v="1200000"/>
    <m/>
    <n v="6000000"/>
    <n v="0"/>
    <n v="12000000"/>
  </r>
  <r>
    <x v="0"/>
    <x v="2"/>
    <s v="Fondos"/>
    <s v="Si"/>
    <n v="44"/>
    <s v="180-3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r>
  <r>
    <x v="0"/>
    <x v="2"/>
    <s v="Fondos"/>
    <s v="Si"/>
    <n v="54"/>
    <s v="180-38"/>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m/>
    <m/>
    <m/>
    <m/>
    <m/>
    <m/>
    <m/>
    <m/>
    <m/>
    <m/>
    <m/>
    <m/>
    <m/>
    <m/>
    <m/>
    <m/>
    <m/>
    <m/>
    <n v="18417000"/>
    <m/>
    <n v="-2701160"/>
    <n v="982240"/>
    <n v="0"/>
    <n v="14733600"/>
  </r>
  <r>
    <x v="0"/>
    <x v="2"/>
    <s v="Fondos"/>
    <s v="Si"/>
    <n v="55"/>
    <s v="180-3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9308775"/>
    <n v="9308775"/>
    <s v="No"/>
    <s v="N/A"/>
    <s v="Manuel Peña Suarez"/>
    <s v="Jefe Oficina Gestión de Proyectos de Fondos"/>
    <n v="6012220601"/>
    <s v="manuel.pena@upme.govco"/>
    <m/>
    <m/>
    <m/>
    <m/>
    <m/>
    <m/>
    <m/>
    <m/>
    <m/>
    <m/>
    <m/>
    <m/>
    <m/>
    <m/>
    <m/>
    <m/>
    <m/>
    <m/>
    <n v="10403925"/>
    <m/>
    <n v="-1095150"/>
    <n v="2737875"/>
    <n v="0"/>
    <n v="6570900"/>
  </r>
  <r>
    <x v="0"/>
    <x v="2"/>
    <s v="Fondos"/>
    <s v="Si"/>
    <n v="59"/>
    <s v="180-40"/>
    <s v="1 - Mejorar la capacidad de los interesados en formular proyectos de inversión en el sector energético."/>
    <s v="2 - SERVICIO DE ASISTENCIA TÉCNICA"/>
    <s v="Capacitar interesados en la presentación de proyectos de inversión"/>
    <n v="81112003"/>
    <s v="C-2102-1900-5-53106A-2102071-02"/>
    <s v="Software - Nube pública o privada"/>
    <s v="180-40 Adquirir el servicio de nube para Backup y DRP"/>
    <s v="Noviembre"/>
    <s v="Noviembre"/>
    <s v="Diciembre "/>
    <n v="3"/>
    <s v="Meses"/>
    <s v="Contratación directa"/>
    <s v="Propios - 20 - Ingresos corrientes"/>
    <n v="22047005"/>
    <n v="22047005"/>
    <s v="No"/>
    <s v="N/A"/>
    <s v="Manuel Peña Suarez"/>
    <s v="Jefe Oficina Gestión de Proyectos de Fondos"/>
    <n v="6012220601"/>
    <s v="manuel.pena@upme.govco"/>
    <m/>
    <m/>
    <m/>
    <m/>
    <m/>
    <m/>
    <m/>
    <m/>
    <m/>
    <m/>
    <m/>
    <m/>
    <m/>
    <m/>
    <m/>
    <m/>
    <m/>
    <m/>
    <m/>
    <m/>
    <m/>
    <m/>
    <n v="22047005"/>
    <n v="22047005"/>
  </r>
  <r>
    <x v="0"/>
    <x v="2"/>
    <s v="Fondos"/>
    <s v="Si"/>
    <n v="55"/>
    <s v="180-41"/>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3996920"/>
    <n v="13996920"/>
    <s v="No"/>
    <s v="N/A"/>
    <s v="Manuel Peña Suarez"/>
    <s v="Jefe Oficina Gestión de Proyectos de Fondos"/>
    <n v="6012220601"/>
    <s v="manuel.pena@upme.govco"/>
    <m/>
    <m/>
    <m/>
    <m/>
    <m/>
    <m/>
    <m/>
    <m/>
    <m/>
    <m/>
    <m/>
    <m/>
    <m/>
    <m/>
    <m/>
    <m/>
    <m/>
    <m/>
    <n v="14733600"/>
    <m/>
    <n v="-736680"/>
    <m/>
    <n v="0"/>
    <n v="13996920"/>
  </r>
  <r>
    <x v="0"/>
    <x v="2"/>
    <s v="Fondos"/>
    <s v="Si"/>
    <n v="60"/>
    <s v="180-42"/>
    <s v="1 - Mejorar la capacidad de los interesados en formular proyectos de inversión en el sector energético."/>
    <s v="2 - DOCUMENTOS DE LINEAMIENTOS TÉCNICOS"/>
    <s v="Documento con los resultados de las validaciones"/>
    <n v="43232201"/>
    <s v="C-2102-1900-5-53106A-2102008-02"/>
    <s v="Mantenimientos y/o mejoras"/>
    <s v="180-42 Contratar el servicio de plataforma cómo servicios PaaS de la herramienta Bizagi, así como la migración de los flujos de procesos de la UPME."/>
    <s v="Noviembre"/>
    <s v="Noviembre"/>
    <s v="Diciembre "/>
    <n v="12"/>
    <s v="Meses"/>
    <s v="Contratación directa"/>
    <s v="Propios - 20 - Ingresos corrientes"/>
    <n v="327084002"/>
    <n v="327084002"/>
    <s v="No"/>
    <s v="N/A"/>
    <s v="Manuel Peña Suarez"/>
    <s v="Jefe Oficina Gestión de Proyectos de Fondos"/>
    <n v="6012220601"/>
    <s v="manuel.pena@upme.govco"/>
    <m/>
    <m/>
    <m/>
    <m/>
    <m/>
    <m/>
    <m/>
    <m/>
    <m/>
    <m/>
    <m/>
    <m/>
    <m/>
    <m/>
    <m/>
    <m/>
    <m/>
    <m/>
    <m/>
    <m/>
    <m/>
    <m/>
    <n v="327084002"/>
    <n v="327084002"/>
  </r>
  <r>
    <x v="0"/>
    <x v="2"/>
    <s v="Fondos"/>
    <s v="Si"/>
    <n v="60"/>
    <s v="180-43"/>
    <s v="1 - Mejorar la capacidad de los interesados en formular proyectos de inversión en el sector energético."/>
    <s v="2 - SERVICIO DE ASISTENCIA TÉCNICA"/>
    <s v="Capacitar interesados en la presentación de proyectos de inversión"/>
    <n v="43232201"/>
    <s v="C-2102-1900-5-53106A-2102071-02"/>
    <s v="Mantenimientos y/o mejoras"/>
    <s v="180-43 Contratar el servicio de plataforma cómo servicios PaaS de la herramienta Bizagi, así como la migración de los flujos de procesos de la UPME."/>
    <s v="Noviembre"/>
    <s v="Noviembre"/>
    <s v="Diciembre "/>
    <n v="12"/>
    <s v="Meses"/>
    <s v="Contratación directa"/>
    <s v="Propios - 20 - Ingresos corrientes"/>
    <n v="12952995"/>
    <n v="12952995"/>
    <s v="No"/>
    <s v="N/A"/>
    <s v="Manuel Peña Suarez"/>
    <s v="Jefe Oficina Gestión de Proyectos de Fondos"/>
    <n v="6012220601"/>
    <s v="manuel.pena@upme.govco"/>
    <m/>
    <m/>
    <m/>
    <m/>
    <m/>
    <m/>
    <m/>
    <m/>
    <m/>
    <m/>
    <m/>
    <m/>
    <m/>
    <m/>
    <m/>
    <m/>
    <m/>
    <m/>
    <m/>
    <m/>
    <m/>
    <m/>
    <n v="12952995"/>
    <n v="12952995"/>
  </r>
  <r>
    <x v="0"/>
    <x v="2"/>
    <s v="Fondos"/>
    <s v="Si"/>
    <n v="60"/>
    <s v="180-44"/>
    <s v="1 - Mejorar la capacidad de los interesados en formular proyectos de inversión en el sector energético."/>
    <s v="2 - SERVICIO DE ASISTENCIA TÉCNICA"/>
    <s v="Capacitar organizaciones y usuarios en general en las regiones"/>
    <n v="43232201"/>
    <s v="C-2102-1900-5-53106A-2102071-02"/>
    <s v="Mantenimientos y/o mejoras"/>
    <s v="180-44 Contratar el servicio de plataforma cómo servicios PaaS de la herramienta Bizagi, así como la migración de los flujos de procesos de la UPME."/>
    <s v="Noviembre"/>
    <s v="Noviembre"/>
    <s v="Diciembre "/>
    <n v="12"/>
    <s v="Meses"/>
    <s v="Contratación directa"/>
    <s v="Propios - 20 - Ingresos corrientes"/>
    <n v="7853827"/>
    <n v="7853827"/>
    <s v="No"/>
    <s v="N/A"/>
    <s v="Manuel Peña Suarez"/>
    <s v="Jefe Oficina Gestión de Proyectos de Fondos"/>
    <n v="6012220601"/>
    <s v="manuel.pena@upme.govco"/>
    <m/>
    <m/>
    <m/>
    <m/>
    <m/>
    <m/>
    <m/>
    <m/>
    <m/>
    <m/>
    <m/>
    <m/>
    <m/>
    <m/>
    <m/>
    <m/>
    <m/>
    <m/>
    <m/>
    <m/>
    <m/>
    <m/>
    <n v="7853827"/>
    <n v="7853827"/>
  </r>
  <r>
    <x v="0"/>
    <x v="2"/>
    <s v="Fondos"/>
    <s v="Si"/>
    <n v="55"/>
    <s v="180-45"/>
    <s v="1 - Mejorar la capacidad de los interesados en formular proyectos de inversión en el sector energético."/>
    <s v="2 - DOCUMENTOS DE LINEAMIENTOS TÉCNICOS"/>
    <s v="Documento con los resultados de las validaciones"/>
    <n v="43233501"/>
    <s v="C-2102-1900-5-53106A-2102008-02"/>
    <s v="Software - Licencias"/>
    <s v="180-45 Adquirir el licenciamiento de la plataforma Gsuite (Workspace) para el uso de correo electrónico, drive y demás herramientas colaborativas."/>
    <s v="Noviembre"/>
    <s v="Noviembre"/>
    <s v="Noviembre"/>
    <n v="2"/>
    <s v="Meses"/>
    <s v="Selección abreviada- acuerdo marco"/>
    <s v="Propios - 20 - Ingresos corrientes"/>
    <n v="30000000"/>
    <n v="30000000"/>
    <s v="No"/>
    <s v="N/A"/>
    <s v="Manuel Peña Suarez"/>
    <s v="Jefe Oficina Gestión de Proyectos de Fondos"/>
    <n v="6012220601"/>
    <s v="manuel.pena@upme.govco"/>
    <m/>
    <m/>
    <m/>
    <m/>
    <m/>
    <m/>
    <m/>
    <m/>
    <m/>
    <m/>
    <m/>
    <m/>
    <m/>
    <m/>
    <m/>
    <m/>
    <m/>
    <m/>
    <m/>
    <m/>
    <m/>
    <m/>
    <n v="30000000"/>
    <n v="30000000"/>
  </r>
  <r>
    <x v="0"/>
    <x v="3"/>
    <s v="TIC"/>
    <s v="Si"/>
    <s v="75 (30/12/2024)"/>
    <s v="130-1"/>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r>
  <r>
    <x v="0"/>
    <x v="3"/>
    <s v="TIC"/>
    <s v="Si"/>
    <n v="36"/>
    <s v="130-2"/>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r>
  <r>
    <x v="0"/>
    <x v="3"/>
    <s v="TIC"/>
    <s v="Si"/>
    <s v="75 (30/12/2024)"/>
    <s v="130-3"/>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r>
  <r>
    <x v="0"/>
    <x v="3"/>
    <s v="TIC"/>
    <s v="Si"/>
    <s v="75 (30/12/2024)"/>
    <s v="130-4"/>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r>
  <r>
    <x v="0"/>
    <x v="3"/>
    <s v="TIC"/>
    <s v="Si"/>
    <n v="2"/>
    <s v="130-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5787000"/>
    <m/>
    <n v="16136000"/>
  </r>
  <r>
    <x v="0"/>
    <x v="3"/>
    <s v="TIC"/>
    <s v="Si"/>
    <n v="36"/>
    <s v="130-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r>
  <r>
    <x v="0"/>
    <x v="3"/>
    <s v="TIC"/>
    <s v="Si"/>
    <n v="2"/>
    <s v="130-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r>
  <r>
    <x v="0"/>
    <x v="3"/>
    <s v="TIC"/>
    <s v="Si"/>
    <n v="36"/>
    <s v="130-8"/>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r>
  <r>
    <x v="0"/>
    <x v="3"/>
    <s v="TIC"/>
    <s v="Si"/>
    <n v="36"/>
    <s v="130-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r>
  <r>
    <x v="0"/>
    <x v="3"/>
    <s v="TIC"/>
    <s v="Si"/>
    <n v="36"/>
    <s v="130-1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r>
  <r>
    <x v="0"/>
    <x v="3"/>
    <s v="TIC"/>
    <s v="Si"/>
    <n v="30"/>
    <s v="130-11"/>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4227300"/>
    <m/>
    <n v="1448777"/>
  </r>
  <r>
    <x v="0"/>
    <x v="3"/>
    <s v="TIC"/>
    <s v="Si"/>
    <s v="75 (30/12/2024)"/>
    <s v="130-1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5577912"/>
    <m/>
    <n v="11189109"/>
  </r>
  <r>
    <x v="0"/>
    <x v="3"/>
    <s v="TIC"/>
    <s v="Si"/>
    <n v="2"/>
    <s v="130-13"/>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r>
  <r>
    <x v="0"/>
    <x v="3"/>
    <s v="TIC"/>
    <s v="Si"/>
    <n v="2"/>
    <s v="130-14"/>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0111620"/>
    <s v="C-2199-1900-5-53105B-2199067-02"/>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r>
  <r>
    <x v="0"/>
    <x v="3"/>
    <s v="TIC"/>
    <s v="Si"/>
    <n v="36"/>
    <s v="130-1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r>
  <r>
    <x v="0"/>
    <x v="3"/>
    <s v="TIC"/>
    <s v="Si"/>
    <n v="42"/>
    <s v="130-16"/>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r>
  <r>
    <x v="0"/>
    <x v="3"/>
    <s v="TIC"/>
    <s v="Si"/>
    <s v="75 (30/12/2024)"/>
    <s v="130-17"/>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r>
  <r>
    <x v="0"/>
    <x v="3"/>
    <s v="TIC"/>
    <s v="Si"/>
    <s v="75 (30/12/2024)"/>
    <s v="130-18"/>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r>
  <r>
    <x v="0"/>
    <x v="3"/>
    <s v="TIC"/>
    <s v="Si"/>
    <n v="36"/>
    <s v="130-1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r>
  <r>
    <x v="0"/>
    <x v="3"/>
    <s v="TIC"/>
    <s v="Si"/>
    <n v="42"/>
    <s v="130-2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r>
  <r>
    <x v="0"/>
    <x v="3"/>
    <s v="TIC"/>
    <s v="Si"/>
    <n v="42"/>
    <s v="130-21"/>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r>
  <r>
    <x v="0"/>
    <x v="3"/>
    <s v="TIC"/>
    <s v="Si"/>
    <s v="75 (30/12/2024)"/>
    <s v="130-22"/>
    <s v="1 - Incrementar el desarrollo de los habilitadores transversales de la política de gobierno digital."/>
    <s v="1 - DOCUMENTO PARA LA PLANEACIÓN ESTRATÉGICA EN TI"/>
    <s v="Mantener y fortalecer el modelo Operativo de TI"/>
    <n v="43233201"/>
    <s v="C-2199-1900-5-53105B-2199066-02"/>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r>
  <r>
    <x v="0"/>
    <x v="3"/>
    <s v="TIC"/>
    <s v="Si"/>
    <n v="42"/>
    <s v="130-23"/>
    <s v="1 - Incrementar el desarrollo de los habilitadores transversales de la política de gobierno digital."/>
    <s v="1 - DOCUMENTO PARA LA PLANEACIÓN ESTRATÉGICA EN TI"/>
    <s v="Mantener y fortalecer el modelo Operativo de TI"/>
    <n v="43233203"/>
    <s v="C-2199-1900-5-53105B-2199066-02"/>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r>
  <r>
    <x v="0"/>
    <x v="3"/>
    <s v="TIC"/>
    <s v="Si"/>
    <n v="60"/>
    <s v="130-24"/>
    <s v="2 - Aumentar la capacidad institucional a nivel de arquitectura tecnológica y de sistemas de información."/>
    <s v="1 - SERVICIOS TECNOLÓGICOS"/>
    <s v="Robustecer el nivel de madurez de la estrategia de infraestructura y soluciones en la nube"/>
    <n v="81112501"/>
    <s v="C-2199-1900-5-53105B-2199067-02"/>
    <s v="Software - Licencias"/>
    <s v="130-24 Adquisición de licenciamiento para escritorios virtuales._x0009__x0009__x0009__x0009__x0009_"/>
    <s v="Noviembre"/>
    <s v="Noviembre"/>
    <s v="Diciembre"/>
    <n v="12"/>
    <s v="Meses"/>
    <s v="Selección abreviada- acuerdo marco"/>
    <s v="Propios - 20 - Ingresos corrientes"/>
    <n v="153936314"/>
    <n v="153936314"/>
    <s v="No"/>
    <s v="N/A"/>
    <s v="Eric Mauricio Vargas Forero"/>
    <s v="Jefe Oficina de Tecnologias de la Informacion"/>
    <n v="6012220601"/>
    <s v="eric.vargas@upme.gov.co"/>
    <m/>
    <m/>
    <m/>
    <m/>
    <m/>
    <m/>
    <m/>
    <m/>
    <m/>
    <m/>
    <m/>
    <m/>
    <m/>
    <m/>
    <m/>
    <m/>
    <m/>
    <m/>
    <m/>
    <m/>
    <m/>
    <m/>
    <n v="153936314"/>
    <n v="153936314"/>
  </r>
  <r>
    <x v="0"/>
    <x v="3"/>
    <s v="TIC"/>
    <s v="Si"/>
    <n v="16"/>
    <s v="130-25"/>
    <s v="2 - Aumentar la capacidad institucional a nivel de arquitectura tecnológica y de sistemas de información."/>
    <s v="1 - SERVICIOS TECNOLÓGICOS"/>
    <s v="Robustecer el nivel de madurez de la estrategia de infraestructura y soluciones en la nube"/>
    <n v="43233204"/>
    <s v="C-2199-1900-5-53105B-2199067-02"/>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r>
  <r>
    <x v="0"/>
    <x v="3"/>
    <s v="TIC"/>
    <s v="Si"/>
    <n v="53"/>
    <s v="130-26"/>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m/>
    <m/>
    <n v="100016287"/>
    <n v="100016287"/>
  </r>
  <r>
    <x v="0"/>
    <x v="3"/>
    <s v="TIC"/>
    <s v="Si"/>
    <n v="60"/>
    <s v="130-27"/>
    <s v="2 - Aumentar la capacidad institucional a nivel de arquitectura tecnológica y de sistemas de información."/>
    <s v="1 - SERVICIOS TECNOLÓGICOS"/>
    <s v="Robustecer el nivel de madurez de la estrategia de infraestructura y soluciones en la nube"/>
    <n v="81112003"/>
    <s v="C-2199-1900-5-53105B-2199067-02"/>
    <s v="Software - Nube pública o privada"/>
    <s v="130-27 Adquirir el servicio de nube para Backup y DRP                                                "/>
    <s v="Noviembre"/>
    <s v="Noviembre"/>
    <s v="Diciembre"/>
    <n v="3"/>
    <s v="Meses"/>
    <s v="Contratación directa"/>
    <s v="Propios - 20 - Ingresos corrientes"/>
    <n v="5684894"/>
    <n v="5684894"/>
    <s v="No"/>
    <s v="N/A"/>
    <s v="Eric Mauricio Vargas Forero"/>
    <s v="Jefe Oficina de Tecnologias de la Informacion"/>
    <n v="6012220601"/>
    <s v="eric.vargas@upme.gov.co"/>
    <m/>
    <m/>
    <m/>
    <m/>
    <m/>
    <m/>
    <m/>
    <m/>
    <m/>
    <m/>
    <m/>
    <m/>
    <m/>
    <m/>
    <m/>
    <m/>
    <m/>
    <m/>
    <m/>
    <m/>
    <m/>
    <m/>
    <n v="5684894"/>
    <n v="5684894"/>
  </r>
  <r>
    <x v="0"/>
    <x v="3"/>
    <s v="TIC"/>
    <s v="Si"/>
    <n v="2"/>
    <s v="130-28"/>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1112210"/>
    <s v="C-2199-1900-5-53105B-2199067-02"/>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r>
  <r>
    <x v="0"/>
    <x v="3"/>
    <s v="TIC"/>
    <s v="Si"/>
    <n v="56"/>
    <s v="130-29"/>
    <s v="2 - Aumentar la capacidad institucional a nivel de arquitectura tecnológica y de sistemas de información."/>
    <s v="1 - SERVICIOS TECNOLÓGICOS"/>
    <s v="Robustecer el nivel de madurez de la estrategia de infraestructura y soluciones en la nube"/>
    <n v="43233600"/>
    <s v="C-2199-1900-5-53105B-2199067-02"/>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Noviembre"/>
    <n v="12"/>
    <s v="Meses"/>
    <s v="Seléccion abreviada - acuerdo marco"/>
    <s v="Propios - 20 - Ingresos corrientes"/>
    <n v="277567987"/>
    <n v="277567987"/>
    <s v="No"/>
    <s v="N/A"/>
    <s v="Eric Mauricio Vargas Forero"/>
    <s v="Jefe Oficina de Tecnologias de la Informacion"/>
    <n v="6012220601"/>
    <s v="eric.vargas@upme.gov.co"/>
    <m/>
    <m/>
    <m/>
    <m/>
    <m/>
    <m/>
    <m/>
    <m/>
    <m/>
    <m/>
    <m/>
    <m/>
    <m/>
    <m/>
    <m/>
    <m/>
    <m/>
    <m/>
    <m/>
    <m/>
    <m/>
    <m/>
    <n v="277567987"/>
    <n v="277567987"/>
  </r>
  <r>
    <x v="0"/>
    <x v="3"/>
    <s v="TIC"/>
    <s v="Si"/>
    <n v="42"/>
    <s v="130-30"/>
    <s v="2 - Aumentar la capacidad institucional a nivel de arquitectura tecnológica y de sistemas de información."/>
    <s v="1 - SERVICIOS TECNOLÓGICOS"/>
    <s v="Robustecer el nivel de madurez de la estrategia de infraestructura y soluciones en la nube"/>
    <n v="43233501"/>
    <s v="C-2199-1900-5-53105B-2199067-02"/>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r>
  <r>
    <x v="0"/>
    <x v="3"/>
    <s v="TIC"/>
    <s v="Si"/>
    <n v="63"/>
    <s v="130-31"/>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1 Renovar el segmento de prefijo IPV6 ante LACNIC_x0009__x0009__x0009__x0009__x0009__x0009_"/>
    <s v="Octubre"/>
    <s v="Noviembre"/>
    <s v="Diciembre"/>
    <n v="12"/>
    <s v="Meses"/>
    <s v="Selección abreviada- acuerdo marco"/>
    <s v="Propios - 20 - Ingresos corrientes"/>
    <n v="3570000"/>
    <n v="3570000"/>
    <s v="No"/>
    <s v="N/A"/>
    <s v="Eric Mauricio Vargas Forero"/>
    <s v="Jefe Oficina de Tecnologias de la Informacion"/>
    <n v="6012220601"/>
    <s v="eric.vargas@upme.gov.co"/>
    <m/>
    <m/>
    <m/>
    <m/>
    <m/>
    <m/>
    <m/>
    <m/>
    <m/>
    <m/>
    <m/>
    <m/>
    <m/>
    <m/>
    <m/>
    <m/>
    <m/>
    <m/>
    <m/>
    <m/>
    <m/>
    <m/>
    <n v="5000000"/>
    <n v="5000000"/>
  </r>
  <r>
    <x v="0"/>
    <x v="3"/>
    <s v="TIC"/>
    <s v="Si"/>
    <n v="32"/>
    <s v="130-32"/>
    <s v="2 - Aumentar la capacidad institucional a nivel de arquitectura tecnológica y de sistemas de información."/>
    <s v="1 - SERVICIOS TECNOLÓGICOS"/>
    <s v="Robustecer el nivel de madurez de la estrategia de infraestructura y soluciones en la nube"/>
    <n v="43232605"/>
    <s v="C-2199-1900-5-53105B-2199067-02"/>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r>
  <r>
    <x v="0"/>
    <x v="3"/>
    <s v="TIC"/>
    <s v="Si"/>
    <s v="75 (30/12/2024)"/>
    <s v="130-33"/>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43232201"/>
    <s v="C-2199-1900-5-53105B-2199067-02"/>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r>
  <r>
    <x v="0"/>
    <x v="3"/>
    <s v="TIC"/>
    <s v="Si"/>
    <n v="60"/>
    <s v="130-34"/>
    <s v="2 - Aumentar la capacidad institucional a nivel de arquitectura tecnológica y de sistemas de información."/>
    <s v="1 - SERVICIOS TECNOLÓGICOS"/>
    <s v="Robustecer el nivel de madurez de la estrategia de infraestructura y soluciones en la nube"/>
    <n v="43232201"/>
    <s v="C-2199-1900-5-53105B-2199067-02"/>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6754567"/>
    <n v="56754567"/>
    <s v="No"/>
    <s v="N/A"/>
    <s v="Eric Mauricio Vargas Forero"/>
    <s v="Jefe Oficina de Tecnologias de la Informacion"/>
    <n v="6012220601"/>
    <s v="eric.vargas@upme.gov.co"/>
    <m/>
    <m/>
    <m/>
    <m/>
    <n v="52939461"/>
    <m/>
    <m/>
    <m/>
    <m/>
    <m/>
    <m/>
    <m/>
    <m/>
    <m/>
    <m/>
    <m/>
    <m/>
    <m/>
    <m/>
    <m/>
    <m/>
    <m/>
    <n v="3815106"/>
    <n v="56754567"/>
  </r>
  <r>
    <x v="0"/>
    <x v="3"/>
    <s v="TIC"/>
    <s v="Si"/>
    <n v="30"/>
    <s v="130-35"/>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r>
  <r>
    <x v="0"/>
    <x v="3"/>
    <s v="TIC"/>
    <s v="Si"/>
    <n v="53"/>
    <s v="130-3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r>
  <r>
    <x v="0"/>
    <x v="3"/>
    <s v="TIC"/>
    <s v="Si"/>
    <n v="36"/>
    <s v="130-3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m/>
    <m/>
    <n v="464000"/>
  </r>
  <r>
    <x v="0"/>
    <x v="3"/>
    <s v="TIC"/>
    <s v="Si"/>
    <n v="36"/>
    <s v="130-38"/>
    <s v="2 - Aumentar la capacidad institucional a nivel de arquitectura tecnológica y de sistemas de información."/>
    <s v="1 - SERVICIOS TECNOLÓGICOS"/>
    <s v="Robustecer el nivel de madurez de la estrategia de infraestructura y soluciones en la nube"/>
    <s v="43233200;81111800;81111801;81112208"/>
    <s v="C-2199-1900-5-53105B-2199067-02"/>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n v="162075042"/>
    <m/>
    <m/>
    <m/>
    <m/>
    <n v="162075042"/>
  </r>
  <r>
    <x v="0"/>
    <x v="3"/>
    <s v="TIC"/>
    <s v="Si"/>
    <s v="75 (30/12/2024)"/>
    <s v="130-39"/>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s v="43233200;81111800;81111801;81112208"/>
    <s v="C-2199-1900-5-53105B-2199067-02"/>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n v="4620000"/>
    <m/>
    <m/>
    <m/>
    <m/>
    <n v="4620000"/>
  </r>
  <r>
    <x v="0"/>
    <x v="3"/>
    <s v="TIC"/>
    <s v="Si"/>
    <n v="30"/>
    <s v="130-40"/>
    <s v="2 - Aumentar la capacidad institucional a nivel de arquitectura tecnológica y de sistemas de información."/>
    <s v="1 - SERVICIOS TECNOLÓGICOS"/>
    <s v="Robustecer el nivel de madurez de la estrategia de infraestructura y soluciones en la nube"/>
    <s v="43222501, 43222503, 43222504, 43222609, 43233205"/>
    <s v="C-2199-1900-5-53105B-2199067-02"/>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r>
  <r>
    <x v="0"/>
    <x v="3"/>
    <s v="TIC"/>
    <s v="Si"/>
    <n v="30"/>
    <s v="130-41"/>
    <s v="2 - Aumentar la capacidad institucional a nivel de arquitectura tecnológica y de sistemas de información."/>
    <s v="1 - SERVICIOS TECNOLÓGICOS"/>
    <s v="Robustecer el nivel de madurez de la estrategia de infraestructura y soluciones en la nube"/>
    <s v="43231507;43232103;43232304;81112200;81112100"/>
    <s v="C-2199-1900-5-53105B-2199067-02"/>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r>
  <r>
    <x v="0"/>
    <x v="3"/>
    <s v="TIC"/>
    <s v="Si"/>
    <n v="15"/>
    <s v="130-4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r>
  <r>
    <x v="0"/>
    <x v="3"/>
    <s v="TIC"/>
    <s v="Si"/>
    <n v="62"/>
    <s v="130-43"/>
    <s v="2 - Aumentar la capacidad institucional a nivel de arquitectura tecnológica y de sistemas de información."/>
    <s v="1 - SERVICIOS TECNOLÓGICOS"/>
    <s v="Robustecer el nivel de madurez de la estrategia de infraestructura y soluciones en la nube"/>
    <n v="43222501"/>
    <s v="C-2199-1900-5-53105B-2199067-02"/>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3356873"/>
    <n v="73356873"/>
    <s v="No"/>
    <s v="N/A"/>
    <s v="Eric Mauricio Vargas Forero"/>
    <s v="Jefe Oficina de Tecnologias de la Informacion"/>
    <n v="6012220601"/>
    <s v="eric.vargas@upme.gov.co"/>
    <m/>
    <m/>
    <m/>
    <m/>
    <n v="71490206"/>
    <m/>
    <m/>
    <m/>
    <m/>
    <m/>
    <m/>
    <m/>
    <m/>
    <m/>
    <m/>
    <n v="71490156.359999999"/>
    <m/>
    <m/>
    <m/>
    <m/>
    <m/>
    <m/>
    <n v="1866667"/>
    <n v="1866716.64"/>
  </r>
  <r>
    <x v="0"/>
    <x v="3"/>
    <s v="TIC"/>
    <s v="Si"/>
    <n v="30"/>
    <s v="130-44"/>
    <s v="3 - Mejorar la implementación del modelo de Gestión de Información Institucional."/>
    <s v="1 - SERVICIOS DE INFORMACIÓN IMPLEMENTADOS"/>
    <s v="Identificar y apropiar soluciones de TI"/>
    <n v="43222501"/>
    <s v="C-2199-1900-5-53105B-2199065-02"/>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r>
  <r>
    <x v="0"/>
    <x v="3"/>
    <s v="TIC"/>
    <s v="Si"/>
    <n v="12"/>
    <s v="130-45"/>
    <s v="3 - Mejorar la implementación del modelo de Gestión de Información Institucional."/>
    <s v="1 - SERVICIOS DE INFORMACIÓN IMPLEMENTADOS"/>
    <s v="Realizar la adopción del modelo de gestión de Información Institucional"/>
    <s v="43231507;43232103;43232304;81112200;81112100"/>
    <s v="C-2199-1900-5-53105B-2199065-02"/>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r>
  <r>
    <x v="0"/>
    <x v="3"/>
    <s v="TIC"/>
    <s v="Si"/>
    <n v="55"/>
    <s v="130-46"/>
    <s v="2 - Aumentar la capacidad institucional a nivel de arquitectura tecnológica y de sistemas de informaciòn"/>
    <s v="1 - SERVICIOS TECNOLÓGICOS"/>
    <s v="Robustecer el nivel de madurez de la estrategia de infraestructura y soluciones en la nube"/>
    <n v="43232605"/>
    <s v="C-2199-1900-5-53105B-2199067-02"/>
    <s v="Software - Licencias"/>
    <s v="130-46 Renovar y prestar mantenimiento de Licencias MATLAB"/>
    <s v="Octubre"/>
    <s v="Noviembre"/>
    <s v="Noviembre"/>
    <n v="12"/>
    <s v="Meses"/>
    <s v="Contratación directa "/>
    <s v="Propios - 20 - Ingresos corrientes"/>
    <n v="9202397"/>
    <n v="9202397"/>
    <s v="No"/>
    <s v="N/A"/>
    <s v="Eric Mauricio Vargas Forero"/>
    <s v="Jefe Oficina de Tecnologias de la Informacion"/>
    <n v="6012220601"/>
    <s v="eric.vargas@upme.gov.co"/>
    <m/>
    <m/>
    <m/>
    <m/>
    <m/>
    <m/>
    <m/>
    <m/>
    <m/>
    <m/>
    <m/>
    <m/>
    <m/>
    <m/>
    <m/>
    <m/>
    <m/>
    <m/>
    <m/>
    <m/>
    <m/>
    <m/>
    <n v="9202397"/>
    <n v="9202397"/>
  </r>
  <r>
    <x v="0"/>
    <x v="3"/>
    <s v="TIC"/>
    <s v="Si"/>
    <n v="32"/>
    <s v="130-4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r>
  <r>
    <x v="0"/>
    <x v="3"/>
    <s v="TIC"/>
    <s v="Si"/>
    <n v="3"/>
    <s v="130-48"/>
    <s v="2 - Aumentar la capacidad institucional a nivel de arquitectura tecnológica y de sistemas de informaciòn"/>
    <s v="1 - SERVICIOS TECNOLÓGICOS"/>
    <s v="Robustecer el nivel de madurez de la estrategia de infraestructura y soluciones en la nube"/>
    <n v="81111811"/>
    <s v="C-2199-1900-5-53105B-2199067-02"/>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r>
  <r>
    <x v="0"/>
    <x v="3"/>
    <s v="TIC"/>
    <s v="Si"/>
    <n v="60"/>
    <s v="130-49"/>
    <s v="3 - Mejorar la implementación del modelo de Gestión de Información Institucional."/>
    <s v="1 - SERVICIOS DE INFORMACIÓN IMPLEMENTADOS"/>
    <s v="Identificar y apropiar soluciones de TI"/>
    <n v="81112501"/>
    <s v="C-2199-1900-5-53105B-2199065-02"/>
    <s v="Software - Licencias"/>
    <s v="130-49 Adquisición de licenciamiento para escritorios virtuales                                                     "/>
    <s v="Noviembre"/>
    <s v="Noviembre"/>
    <s v="Diciembre"/>
    <n v="12"/>
    <s v="Meses"/>
    <s v="Selección abreviada- acuerdo marco"/>
    <s v="Propios - 20 - Ingresos corrientes"/>
    <n v="50402845"/>
    <n v="50402845"/>
    <s v="No"/>
    <s v="N/A"/>
    <s v="Eric Mauricio Vargas Forero"/>
    <s v="Jefe Oficina de Tecnologias de la Informacion"/>
    <n v="6012220601"/>
    <s v="eric.vargas@upme.gov.co"/>
    <m/>
    <m/>
    <m/>
    <m/>
    <m/>
    <m/>
    <m/>
    <m/>
    <m/>
    <m/>
    <m/>
    <m/>
    <m/>
    <m/>
    <m/>
    <m/>
    <m/>
    <m/>
    <m/>
    <m/>
    <m/>
    <m/>
    <n v="50402845"/>
    <n v="50402845"/>
  </r>
  <r>
    <x v="0"/>
    <x v="3"/>
    <s v="TIC"/>
    <s v="Si"/>
    <n v="32"/>
    <s v="130-5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r>
  <r>
    <x v="0"/>
    <x v="3"/>
    <s v="TIC"/>
    <s v="Si"/>
    <n v="30"/>
    <s v="130-51"/>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1772700"/>
    <m/>
    <n v="10151223"/>
  </r>
  <r>
    <x v="0"/>
    <x v="3"/>
    <s v="TIC"/>
    <s v="Si"/>
    <n v="58"/>
    <s v="130-52"/>
    <s v="3 - Mejorar la implementación del modelo de Gestión de Información Institucional."/>
    <s v="1 - SERVICIOS DE INFORMACIÓN IMPLEMENTADOS"/>
    <s v="Identificar y apropiar soluciones de TI"/>
    <n v="81112003"/>
    <s v="C-2199-1900-5-53105B-2199065-02"/>
    <s v="Software - Nube pública o privada"/>
    <s v="130-52 Adquirir el servicio de nube para Backup y DRP"/>
    <s v="Septiembre"/>
    <s v="Octubre"/>
    <s v="Octubre"/>
    <n v="12"/>
    <s v="Meses"/>
    <s v="Seléccion abreviada - acuerdo marco"/>
    <s v="Propios - 20 - Ingresos corrientes"/>
    <n v="0"/>
    <n v="0"/>
    <s v="No"/>
    <s v="N/A"/>
    <s v="Eric Mauricio Vargas Forero"/>
    <s v="Jefe Oficina de Tecnologias de la Informacion"/>
    <n v="6012220601"/>
    <s v="eric.vargas@upme.gov.co"/>
    <m/>
    <m/>
    <m/>
    <m/>
    <m/>
    <m/>
    <m/>
    <m/>
    <m/>
    <m/>
    <m/>
    <m/>
    <m/>
    <m/>
    <m/>
    <m/>
    <m/>
    <m/>
    <m/>
    <m/>
    <m/>
    <m/>
    <m/>
    <m/>
  </r>
  <r>
    <x v="0"/>
    <x v="3"/>
    <s v="TIC"/>
    <s v="Si"/>
    <n v="51"/>
    <s v="130-53"/>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r>
  <r>
    <x v="0"/>
    <x v="3"/>
    <s v="TIC"/>
    <s v="Si"/>
    <n v="51"/>
    <s v="130-54"/>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r>
  <r>
    <x v="0"/>
    <x v="3"/>
    <s v="TIC"/>
    <s v="Si"/>
    <n v="42"/>
    <s v="130-55"/>
    <s v="2 - Aumentar la capacidad institucional a nivel de arquitectura tecnológica y de sistemas de informaciòn"/>
    <s v="1 - SERVICIOS TECNOLÓGICOS"/>
    <s v="Robustecer el nivel de madurez de la estrategia de infraestructura y soluciones en la nube"/>
    <n v="81112210"/>
    <s v="C-2199-1900-5-53105B-2199067-02"/>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r>
  <r>
    <x v="0"/>
    <x v="3"/>
    <s v="TIC"/>
    <s v="Si"/>
    <n v="53"/>
    <s v="130-56"/>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r>
  <r>
    <x v="0"/>
    <x v="3"/>
    <s v="TIC"/>
    <s v="Si"/>
    <n v="63"/>
    <s v="130-57"/>
    <s v="2 - Aumentar la capacidad institucional a nivel de arquitectura tecnológica y de sistemas de informaciòn"/>
    <s v="1 - SERVICIOS TECNOLÓGICOS"/>
    <s v="Robustecer el nivel de madurez de la estrategia de infraestructura y soluciones en la nube"/>
    <n v="43233501"/>
    <s v="C-2199-1900-5-53105B-2199067-02"/>
    <s v="Software - Licencias"/>
    <s v="130-57 Adquirir el licenciamiento de la plataforma Gsuite (Workspace) para el uso de correo electrónico, drive y demás herramientas colaborativas."/>
    <s v="Octubre"/>
    <s v="Noviembre"/>
    <s v="Diciembre"/>
    <n v="12"/>
    <s v="Meses"/>
    <s v="Selección abreviada- acuerdo marco"/>
    <s v="Propios - 20 - Ingresos corrientes"/>
    <n v="17134810"/>
    <n v="17134810"/>
    <s v="No"/>
    <s v="N/A"/>
    <s v="Eric Mauricio Vargas Forero"/>
    <s v="Jefe Oficina de Tecnologias de la Informacion"/>
    <n v="6012220601"/>
    <s v="eric.vargas@upme.gov.co"/>
    <m/>
    <m/>
    <m/>
    <m/>
    <m/>
    <m/>
    <m/>
    <m/>
    <m/>
    <m/>
    <m/>
    <m/>
    <m/>
    <m/>
    <m/>
    <m/>
    <m/>
    <m/>
    <m/>
    <m/>
    <m/>
    <m/>
    <n v="35000000"/>
    <n v="35000000"/>
  </r>
  <r>
    <x v="0"/>
    <x v="3"/>
    <s v="TIC"/>
    <s v="Si"/>
    <n v="63"/>
    <s v="130-58"/>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8 Prestar los servicios profesionales de acompañamiento jurídico y técnico en los asuntos de gestión precontractual, contractual y poscontractual de la Oficina de Tecnologias de la Información"/>
    <s v="Noviembre"/>
    <s v="Noviembre"/>
    <s v="Diciembre"/>
    <n v="1"/>
    <s v="Meses"/>
    <s v="Contratación directa - Prestación de servicios profesionales"/>
    <s v="Propios - 20 - Ingresos corrientes"/>
    <n v="4433333"/>
    <n v="4433333"/>
    <s v="No"/>
    <s v="N/A"/>
    <s v="Eric Mauricio Vargas Forero"/>
    <s v="Jefe Oficina de Tecnologias de la Informacion"/>
    <n v="6012220601"/>
    <s v="eric.vargas@upme.gov.co"/>
    <m/>
    <m/>
    <m/>
    <m/>
    <m/>
    <m/>
    <m/>
    <m/>
    <m/>
    <m/>
    <m/>
    <m/>
    <m/>
    <m/>
    <m/>
    <m/>
    <m/>
    <m/>
    <m/>
    <m/>
    <m/>
    <m/>
    <n v="5133333"/>
    <n v="5133333"/>
  </r>
  <r>
    <x v="0"/>
    <x v="3"/>
    <s v="TIC"/>
    <s v="Si"/>
    <n v="36"/>
    <s v="130-59"/>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r>
  <r>
    <x v="0"/>
    <x v="3"/>
    <s v="TIC"/>
    <s v="Si"/>
    <n v="60"/>
    <s v="130-6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11400000"/>
    <n v="11400000"/>
    <s v="No"/>
    <s v="N/A"/>
    <s v="Eric Mauricio Vargas Forero"/>
    <s v="Jefe Oficina de Tecnologias de la Informacion"/>
    <n v="6012220601"/>
    <s v="eric.vargas@upme.gov.co"/>
    <m/>
    <m/>
    <m/>
    <m/>
    <m/>
    <m/>
    <m/>
    <m/>
    <m/>
    <m/>
    <m/>
    <m/>
    <m/>
    <m/>
    <m/>
    <m/>
    <m/>
    <m/>
    <m/>
    <m/>
    <n v="14883333"/>
    <m/>
    <n v="-3483333"/>
    <n v="11400000"/>
  </r>
  <r>
    <x v="0"/>
    <x v="3"/>
    <s v="TIC"/>
    <s v="Si"/>
    <n v="60"/>
    <s v="130-61"/>
    <s v="1 - Incrementar el desarrollo de los habilitadores transversales de la política de gobierno digital."/>
    <s v="1 - DOCUMENTO PARA LA PLANEACIÓN ESTRATÉGICA EN TI"/>
    <s v="Mantener y fortalecer el modelo Operativo de TI"/>
    <n v="81112501"/>
    <s v="C-2199-1900-5-53105B-2199066-02"/>
    <s v="Software - Licencias"/>
    <s v="130-61 Adquisición de licenciamiento para escritorios virtuales"/>
    <s v="Noviembre"/>
    <s v="Noviembre"/>
    <s v="Diciem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m/>
    <m/>
    <n v="9774929"/>
    <n v="9774929"/>
  </r>
  <r>
    <x v="0"/>
    <x v="3"/>
    <s v="TIC"/>
    <s v="Si"/>
    <n v="63"/>
    <s v="130-62"/>
    <s v="2 - Aumentar la capacidad institucional a nivel de arquitectura tecnológica y de sistemas de informaciòn"/>
    <s v="1 - SERVICIOS TECNOLÓGICOS"/>
    <s v="Robustecer el nivel de madurez de la estrategia de infraestructura y soluciones en la nube"/>
    <n v="80101507"/>
    <s v="C-2199-1900-5-53105B-2199067-02"/>
    <s v="Consultoría"/>
    <s v="130-62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19995190"/>
    <n v="19995190"/>
    <s v="No"/>
    <s v="N/A"/>
    <s v="Paola del Pilar Puerta"/>
    <s v="Jefe Oficina de Tecnologias de la Informacion"/>
    <n v="6012220601"/>
    <s v="pilar.puerta@upme.gov.co"/>
    <m/>
    <m/>
    <m/>
    <m/>
    <m/>
    <m/>
    <m/>
    <m/>
    <m/>
    <m/>
    <m/>
    <m/>
    <m/>
    <m/>
    <m/>
    <m/>
    <m/>
    <m/>
    <m/>
    <m/>
    <m/>
    <m/>
    <m/>
    <m/>
  </r>
  <r>
    <x v="0"/>
    <x v="4"/>
    <s v="Energía"/>
    <s v="Si"/>
    <n v="46"/>
    <s v="150-1"/>
    <s v="1 - Aumentar señales de expansión y cobertura del servicio de energía eléctrica."/>
    <s v="2 - DOCUMENTOS DE PLANEACIÓN"/>
    <s v="Documento de planeación validado"/>
    <n v="80111620"/>
    <s v="C-2102-1900-6-40301C-2102009-02"/>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m/>
    <m/>
    <n v="11384100"/>
  </r>
  <r>
    <x v="0"/>
    <x v="4"/>
    <s v="Energía"/>
    <s v="Si"/>
    <n v="6"/>
    <s v="150-2"/>
    <s v="1 - Aumentar señales de expansión y cobertura del servicio de energía eléctrica."/>
    <s v="2 - DOCUMENTOS DE PLANEACIÓN"/>
    <s v="Documento de planeación validado"/>
    <n v="80111620"/>
    <s v="C-2102-1900-6-40301C-2102009-02"/>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r>
  <r>
    <x v="0"/>
    <x v="4"/>
    <s v="Energía"/>
    <s v="Si"/>
    <n v="58"/>
    <s v="150-3"/>
    <s v="1 - Aumentar señales de expansión y cobertura del servicio de energía eléctrica."/>
    <s v="2 - DOCUMENTOS DE PLANEACIÓN"/>
    <s v="Documento de planeación validado"/>
    <n v="80111620"/>
    <s v="C-2102-1900-6-40301C-2102009-02"/>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234350"/>
    <n v="101234350"/>
    <s v="No"/>
    <s v="N/A"/>
    <s v="Jose Lenin Morillo Carrillo"/>
    <s v="Subdirector de Energía Eléctrica"/>
    <n v="6012220601"/>
    <s v="jose.morillo@upme.gov.co"/>
    <n v="92944600"/>
    <m/>
    <m/>
    <n v="4137000"/>
    <m/>
    <n v="8274000"/>
    <n v="2206400"/>
    <n v="8274000"/>
    <m/>
    <n v="8274000"/>
    <m/>
    <n v="8274000"/>
    <m/>
    <n v="8274000"/>
    <n v="6083350"/>
    <n v="8274000"/>
    <m/>
    <n v="8741950"/>
    <m/>
    <m/>
    <m/>
    <n v="9677850"/>
    <m/>
    <n v="29033550"/>
  </r>
  <r>
    <x v="0"/>
    <x v="4"/>
    <s v="Energía"/>
    <s v="Si"/>
    <n v="6"/>
    <s v="150-4"/>
    <s v="1 - Aumentar señales de expansión y cobertura del servicio de energía eléctrica."/>
    <s v="2 - DOCUMENTOS DE PLANEACIÓN"/>
    <s v="Documento de planeación validado"/>
    <n v="80111620"/>
    <s v="C-2102-1900-6-40301C-2102009-02"/>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r>
  <r>
    <x v="0"/>
    <x v="4"/>
    <s v="Energía"/>
    <s v="Si"/>
    <n v="37"/>
    <s v="150-5"/>
    <s v="1 - Aumentar señales de expansión y cobertura del servicio de energía eléctrica."/>
    <s v="2 - DOCUMENTOS DE PLANEACIÓN"/>
    <s v="Documento de planeación validado"/>
    <n v="80111620"/>
    <s v="C-2102-1900-6-40301C-2102009-02"/>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r>
  <r>
    <x v="0"/>
    <x v="4"/>
    <s v="Energía"/>
    <s v="Si"/>
    <n v="6"/>
    <s v="150-6"/>
    <s v="1 - Aumentar señales de expansión y cobertura del servicio de energía eléctrica."/>
    <s v="2 - DOCUMENTOS DE PLANEACIÓN"/>
    <s v="Documento de planeación validado"/>
    <n v="80111620"/>
    <s v="C-2102-1900-6-40301C-2102009-02"/>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r>
  <r>
    <x v="0"/>
    <x v="4"/>
    <s v="Energía"/>
    <s v="Si"/>
    <n v="42"/>
    <s v="150-7"/>
    <s v="1 - Aumentar señales de expansión y cobertura del servicio de energía eléctrica."/>
    <s v="2 - DOCUMENTOS DE PLANEACIÓN"/>
    <s v="Documento de planeación validado"/>
    <n v="80111620"/>
    <s v="C-2102-1900-6-40301C-2102009-02"/>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r>
  <r>
    <x v="0"/>
    <x v="4"/>
    <s v="Energía"/>
    <s v="Si"/>
    <n v="6"/>
    <s v="150-8"/>
    <s v="1 - Aumentar señales de expansión y cobertura del servicio de energía eléctrica."/>
    <s v="2 - DOCUMENTOS DE PLANEACIÓN"/>
    <s v="Documento de planeación validado"/>
    <n v="80111620"/>
    <s v="C-2102-1900-6-40301C-2102009-02"/>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r>
  <r>
    <x v="0"/>
    <x v="4"/>
    <s v="Energía"/>
    <s v="Si"/>
    <n v="6"/>
    <s v="150-9"/>
    <s v="1 - Aumentar señales de expansión y cobertura del servicio de energía eléctrica."/>
    <s v="2 - DOCUMENTOS DE PLANEACIÓN"/>
    <s v="Documento de planeación validado"/>
    <n v="80111620"/>
    <s v="C-2102-1900-6-40301C-2102009-02"/>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r>
  <r>
    <x v="0"/>
    <x v="4"/>
    <s v="Energía"/>
    <s v="Si"/>
    <s v="75 (30/12/2024)"/>
    <s v="150-10"/>
    <s v="1 - Aumentar señales de expansión y cobertura del servicio de energía eléctrica."/>
    <s v="2 - DOCUMENTOS DE PLANEACIÓN"/>
    <s v="Documento de planeación validado"/>
    <s v="N/A"/>
    <s v="C-2102-1900-6-40301C-2102009-02"/>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1542908"/>
    <n v="1929440"/>
    <n v="7888488.5999999996"/>
    <n v="8139881.5999999996"/>
  </r>
  <r>
    <x v="0"/>
    <x v="4"/>
    <s v="Energía"/>
    <s v="Si"/>
    <n v="6"/>
    <s v="150-11"/>
    <s v="1 - Aumentar señales de expansión y cobertura del servicio de energía eléctrica."/>
    <s v="2 - DOCUMENTOS DE PLANEACIÓN"/>
    <s v="Documento de planeación validado"/>
    <n v="80111620"/>
    <s v="C-2102-1900-6-40301C-2102009-02"/>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6"/>
    <s v="150-12"/>
    <s v="1 - Aumentar señales de expansión y cobertura del servicio de energía eléctrica."/>
    <s v="2 - DOCUMENTOS DE PLANEACIÓN"/>
    <s v="Documento de planeación validado"/>
    <n v="80111620"/>
    <s v="C-2102-1900-6-40301C-2102009-02"/>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r>
  <r>
    <x v="0"/>
    <x v="4"/>
    <s v="Energía"/>
    <s v="Si"/>
    <n v="15"/>
    <s v="150-13"/>
    <s v="1 - Aumentar señales de expansión y cobertura del servicio de energía eléctrica."/>
    <s v="2 - DOCUMENTOS DE PLANEACIÓN"/>
    <s v="Documento de planeación validado"/>
    <n v="80111620"/>
    <s v="C-2102-1900-6-40301C-2102009-02"/>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r>
  <r>
    <x v="0"/>
    <x v="4"/>
    <s v="Energía"/>
    <s v="Si"/>
    <n v="6"/>
    <s v="150-14"/>
    <s v="1 - Aumentar señales de expansión y cobertura del servicio de energía eléctrica."/>
    <s v="2 - DOCUMENTOS DE PLANEACIÓN"/>
    <s v="Documento de planeación validado"/>
    <n v="80111620"/>
    <s v="C-2102-1900-6-40301C-2102009-02"/>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r>
  <r>
    <x v="0"/>
    <x v="4"/>
    <s v="Energía"/>
    <s v="Si"/>
    <n v="50"/>
    <s v="150-15"/>
    <s v="1 - Aumentar señales de expansión y cobertura del servicio de energía eléctrica."/>
    <s v="2 - DOCUMENTOS DE PLANEACIÓN"/>
    <s v="Documento de planeación validado"/>
    <n v="78111502"/>
    <s v="C-2102-1900-6-40301C-2102009-02"/>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2706743"/>
    <m/>
    <n v="1555135"/>
  </r>
  <r>
    <x v="0"/>
    <x v="4"/>
    <s v="Energía"/>
    <s v="Si"/>
    <n v="6"/>
    <s v="150-16"/>
    <s v="1 - Aumentar señales de expansión y cobertura del servicio de energía eléctrica."/>
    <s v="2 - DOCUMENTOS DE PLANEACIÓN"/>
    <s v="Documento de planeación validado"/>
    <n v="80111620"/>
    <s v="C-2102-1900-6-40301C-2102009-02"/>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58"/>
    <s v="150-17"/>
    <s v="1 - Aumentar señales de expansión y cobertura del servicio de energía eléctrica."/>
    <s v="2 - DOCUMENTOS DE PLANEACIÓN"/>
    <s v="Documento de planeación validado"/>
    <n v="80111620"/>
    <s v="C-2102-1900-6-40301C-2102009-02"/>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067"/>
    <n v="62651067"/>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4800"/>
  </r>
  <r>
    <x v="0"/>
    <x v="4"/>
    <s v="Energía"/>
    <s v="Si"/>
    <n v="20"/>
    <s v="150-18"/>
    <s v="1 - Aumentar señales de expansión y cobertura del servicio de energía eléctrica."/>
    <s v="2 - DOCUMENTOS DE PLANEACIÓN"/>
    <s v="Documento de planeación validado"/>
    <n v="80111620"/>
    <s v="C-2102-1900-6-40301C-2102009-02"/>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20"/>
    <s v="150-19"/>
    <s v="1 - Aumentar señales de expansión y cobertura del servicio de energía eléctrica."/>
    <s v="2 - DOCUMENTOS DE PLANEACIÓN"/>
    <s v="Documento de planeación validado"/>
    <n v="80111620"/>
    <s v="C-2102-1900-6-40301C-2102009-02"/>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r>
  <r>
    <x v="0"/>
    <x v="4"/>
    <s v="Energía"/>
    <s v="Si"/>
    <n v="20"/>
    <s v="150-20"/>
    <s v="1 - Aumentar señales de expansión y cobertura del servicio de energía eléctrica."/>
    <s v="2 - DOCUMENTOS DE PLANEACIÓN"/>
    <s v="Documento de planeación validado"/>
    <n v="80111620"/>
    <s v="C-2102-1900-6-40301C-2102009-02"/>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r>
  <r>
    <x v="0"/>
    <x v="4"/>
    <s v="Energía"/>
    <s v="Si"/>
    <n v="20"/>
    <s v="150-21"/>
    <s v="1 - Aumentar señales de expansión y cobertura del servicio de energía eléctrica."/>
    <s v="2 - DOCUMENTOS DE PLANEACIÓN"/>
    <s v="Documento de planeación validado"/>
    <n v="80111620"/>
    <s v="C-2102-1900-6-40301C-2102009-02"/>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r>
  <r>
    <x v="0"/>
    <x v="4"/>
    <s v="Energía"/>
    <s v="Si"/>
    <n v="6"/>
    <s v="150-22"/>
    <s v="1 - Aumentar señales de expansión y cobertura del servicio de energía eléctrica."/>
    <s v="2 - DOCUMENTOS DE PLANEACIÓN"/>
    <s v="Documento de planeación validado"/>
    <n v="80111620"/>
    <s v="C-2102-1900-6-40301C-2102009-02"/>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6"/>
    <s v="150-23"/>
    <s v="1 - Aumentar señales de expansión y cobertura del servicio de energía eléctrica."/>
    <s v="2 - DOCUMENTOS DE PLANEACIÓN"/>
    <s v="Documento de planeación validado"/>
    <n v="80111620"/>
    <s v="C-2102-1900-6-40301C-2102009-02"/>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19"/>
    <s v="150-24"/>
    <s v="1 - Aumentar señales de expansión y cobertura del servicio de energía eléctrica."/>
    <s v="2 - DOCUMENTOS DE PLANEACIÓN"/>
    <s v="Documento de planeación validado"/>
    <n v="80111620"/>
    <s v="C-2102-1900-6-40301C-2102009-02"/>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r>
  <r>
    <x v="0"/>
    <x v="4"/>
    <s v="Energía"/>
    <s v="Si"/>
    <n v="37"/>
    <s v="150-2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21601"/>
    <s v="C-2102-1900-6-40301C-2102071-02"/>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m/>
    <m/>
    <n v="54166667"/>
  </r>
  <r>
    <x v="0"/>
    <x v="4"/>
    <s v="Energía"/>
    <s v="Si"/>
    <n v="20"/>
    <s v="150-26"/>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r>
  <r>
    <x v="0"/>
    <x v="4"/>
    <s v="Energía"/>
    <s v="Si"/>
    <n v="15"/>
    <s v="150-27"/>
    <s v="1 - Aumentar señales de expansión y cobertura del servicio de energía eléctrica."/>
    <s v="2 - DOCUMENTOS DE PLANEACIÓN"/>
    <s v="Documento de planeación validado"/>
    <n v="80111620"/>
    <s v="C-2102-1900-6-40301C-2102009-02"/>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r>
  <r>
    <x v="0"/>
    <x v="4"/>
    <s v="Energía"/>
    <s v="Si"/>
    <n v="6"/>
    <s v="150-2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r>
  <r>
    <x v="0"/>
    <x v="4"/>
    <s v="Energía"/>
    <s v="Si"/>
    <n v="20"/>
    <s v="150-29"/>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r>
  <r>
    <x v="0"/>
    <x v="4"/>
    <s v="Energía"/>
    <s v="Si"/>
    <n v="20"/>
    <s v="150-30"/>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7866500"/>
    <m/>
    <n v="17237325"/>
  </r>
  <r>
    <x v="0"/>
    <x v="4"/>
    <s v="Energía"/>
    <s v="Si"/>
    <n v="6"/>
    <s v="150-31"/>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r>
  <r>
    <x v="0"/>
    <x v="4"/>
    <s v="Energía"/>
    <s v="Si"/>
    <n v="20"/>
    <s v="150-3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6"/>
    <s v="150-33"/>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r>
  <r>
    <x v="0"/>
    <x v="4"/>
    <s v="Energía"/>
    <s v="Si"/>
    <n v="52"/>
    <s v="150-34"/>
    <s v="1 - Aumentar señales de expansión y cobertura del servicio de energía eléctrica."/>
    <s v="2 - DOCUMENTOS DE PLANEACIÓN"/>
    <s v="Documento de planeación validado"/>
    <n v="80111620"/>
    <s v="C-2102-1900-6-40301C-2102009-02"/>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m/>
    <n v="8500000"/>
    <n v="1416667"/>
    <n v="17000000"/>
  </r>
  <r>
    <x v="0"/>
    <x v="4"/>
    <s v="Energía"/>
    <s v="Si"/>
    <n v="58"/>
    <s v="150-35"/>
    <s v="1 - Aumentar señales de expansión y cobertura del servicio de energía eléctrica."/>
    <s v="2 - DOCUMENTOS DE PLANEACIÓN"/>
    <s v="Documento de planeación validado"/>
    <n v="80111620"/>
    <s v="C-2102-1900-6-40301C-2102009-02"/>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2964827"/>
    <n v="42964827"/>
    <s v="No"/>
    <s v="N/A"/>
    <s v="Jose Lenin Morillo Carrillo"/>
    <s v="Subdirector de Energía Eléctrica"/>
    <n v="6012220601"/>
    <s v="jose.morillo@upme.gov.co"/>
    <m/>
    <m/>
    <n v="66811333"/>
    <m/>
    <n v="-205573"/>
    <n v="4933760"/>
    <m/>
    <n v="6167200"/>
    <m/>
    <n v="6167200"/>
    <m/>
    <n v="6167200"/>
    <m/>
    <n v="6167200"/>
    <m/>
    <n v="6167200"/>
    <n v="-23640933"/>
    <n v="6167200"/>
    <m/>
    <n v="1027867"/>
    <m/>
    <m/>
    <m/>
    <m/>
  </r>
  <r>
    <x v="0"/>
    <x v="4"/>
    <s v="Energía"/>
    <s v="Si"/>
    <n v="58"/>
    <s v="150-36"/>
    <s v="1 - Aumentar señales de expansión y cobertura del servicio de energía eléctrica."/>
    <s v="2 - DOCUMENTOS DE PLANEACIÓN"/>
    <s v="Documento de planeación validado"/>
    <n v="81112501"/>
    <s v="C-2102-1900-6-40301C-2102009-02"/>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23161777.5"/>
    <n v="323161777.5"/>
    <s v="No"/>
    <s v="N/A"/>
    <s v="Jose Lenin Morillo Carrillo"/>
    <s v="Subdirector de Energía Eléctrica"/>
    <n v="6012220601"/>
    <s v="jose.morillo@upme.gov.co"/>
    <m/>
    <m/>
    <m/>
    <m/>
    <m/>
    <m/>
    <m/>
    <m/>
    <m/>
    <m/>
    <m/>
    <m/>
    <m/>
    <m/>
    <m/>
    <m/>
    <m/>
    <m/>
    <n v="353507013"/>
    <m/>
    <m/>
    <n v="323161777.5"/>
    <n v="-30345235.5"/>
    <m/>
  </r>
  <r>
    <x v="0"/>
    <x v="4"/>
    <s v="Energía"/>
    <s v="Si"/>
    <n v="39"/>
    <s v="150-37"/>
    <s v="1 - Aumentar señales de expansión y cobertura del servicio de energía eléctrica."/>
    <s v="2 - DOCUMENTOS DE PLANEACIÓN"/>
    <s v="Documento de planeación validado"/>
    <n v="81112501"/>
    <s v="C-2102-1900-6-40301C-2102009-02"/>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r>
  <r>
    <x v="0"/>
    <x v="4"/>
    <s v="Energía"/>
    <s v="Si"/>
    <n v="58"/>
    <s v="150-38"/>
    <s v="1 - Aumentar señales de expansión y cobertura del servicio de energía eléctrica."/>
    <s v="2 - DOCUMENTOS DE PLANEACIÓN"/>
    <s v="Documento de planeación validado"/>
    <n v="81112501"/>
    <s v="C-2102-1900-6-40301C-2102009-02"/>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528830288"/>
    <n v="528830288"/>
    <s v="No"/>
    <s v="N/A"/>
    <s v="Jose Lenin Morillo Carrillo"/>
    <s v="Subdirector de Energía Eléctrica"/>
    <n v="6012220601"/>
    <s v="jose.morillo@upme.gov.co"/>
    <m/>
    <m/>
    <m/>
    <m/>
    <m/>
    <m/>
    <m/>
    <m/>
    <m/>
    <m/>
    <m/>
    <m/>
    <m/>
    <m/>
    <m/>
    <m/>
    <m/>
    <m/>
    <m/>
    <m/>
    <n v="528830288"/>
    <m/>
    <m/>
    <n v="528830288"/>
  </r>
  <r>
    <x v="0"/>
    <x v="4"/>
    <s v="Energía"/>
    <s v="Si"/>
    <n v="58"/>
    <s v="150-39"/>
    <s v="1 - Aumentar señales de expansión y cobertura del servicio de energía eléctrica."/>
    <s v="2 - DOCUMENTOS DE PLANEACIÓN"/>
    <s v="Documento de planeación validado"/>
    <n v="80141607"/>
    <s v="C-2102-1900-6-40301C-2102009-02"/>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0"/>
    <n v="0"/>
    <s v="No"/>
    <s v="N/A"/>
    <s v="Jose Lenin Morillo Carrillo"/>
    <s v="Subdirector de Energía Eléctrica"/>
    <n v="6012220601"/>
    <s v="jose.morillo@upme.gov.co"/>
    <m/>
    <m/>
    <m/>
    <m/>
    <m/>
    <m/>
    <m/>
    <m/>
    <m/>
    <m/>
    <m/>
    <m/>
    <m/>
    <m/>
    <m/>
    <m/>
    <m/>
    <m/>
    <m/>
    <m/>
    <m/>
    <m/>
    <m/>
    <m/>
  </r>
  <r>
    <x v="0"/>
    <x v="4"/>
    <s v="Energía"/>
    <s v="Si"/>
    <n v="55"/>
    <s v="150-40"/>
    <s v="1 - Aumentar señales de expansión y cobertura del servicio de energía eléctrica."/>
    <s v="2 - DOCUMENTOS DE PLANEACIÓN"/>
    <s v="Documento de planeación validado"/>
    <s v="N/A"/>
    <s v="C-2102-1900-6-40301C-2102009-02"/>
    <s v="Planta temporal"/>
    <s v="150-40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n v="0"/>
    <n v="0"/>
  </r>
  <r>
    <x v="0"/>
    <x v="4"/>
    <s v="Energía"/>
    <s v="Si"/>
    <n v="58"/>
    <s v="150-41"/>
    <s v="1 - Aumentar señales de expansión y cobertura del servicio de energía eléctrica."/>
    <s v="2 - DOCUMENTOS DE PLANEACIÓN"/>
    <s v="Documento de planeación validado"/>
    <n v="80131500"/>
    <s v="C-2102-1900-6-40301C-2102009-02"/>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0"/>
    <n v="0"/>
    <s v="No"/>
    <s v="N/A"/>
    <s v="Jose Lenin Morillo Carrillo"/>
    <s v="Subdirector de Energía Eléctrica"/>
    <n v="6012220601"/>
    <s v="jose.morillo@upme.gov.co"/>
    <m/>
    <m/>
    <m/>
    <m/>
    <m/>
    <m/>
    <m/>
    <m/>
    <m/>
    <m/>
    <m/>
    <m/>
    <m/>
    <m/>
    <m/>
    <m/>
    <m/>
    <m/>
    <m/>
    <m/>
    <m/>
    <m/>
    <m/>
    <m/>
  </r>
  <r>
    <x v="0"/>
    <x v="4"/>
    <s v="Energía"/>
    <s v="Si"/>
    <n v="58"/>
    <s v="150-4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N/A"/>
    <s v="C-2102-1900-6-40301C-2102071-02"/>
    <s v="Planta temporal"/>
    <s v="150-42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m/>
    <m/>
  </r>
  <r>
    <x v="0"/>
    <x v="4"/>
    <s v="Energía"/>
    <s v="Si"/>
    <n v="66"/>
    <s v="150-43"/>
    <s v="1 - Aumentar señales de expansión y cobertura del servicio de energía eléctrica."/>
    <s v="2 - DOCUMENTOS DE PLANEACIÓN"/>
    <s v="Documento de planeación validado"/>
    <n v="39121011"/>
    <s v="C-2102-1900-6-40301C-2102009-02"/>
    <s v="Hardware (Equipos de computo o partes físicas)"/>
    <s v="150-43 Reposición de 5 UPS del centro de cómputo (una por cada rack)."/>
    <s v="Octubre"/>
    <s v="Octubre"/>
    <s v="Noviembre"/>
    <n v="12"/>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n v="104891487"/>
    <n v="104891487"/>
  </r>
  <r>
    <x v="0"/>
    <x v="4"/>
    <s v="Energía"/>
    <s v="Si"/>
    <n v="37"/>
    <s v="150-44"/>
    <s v="1 - Aumentar señales de expansión y cobertura del servicio de energía eléctrica."/>
    <s v="2 - DOCUMENTOS DE PLANEACIÓN"/>
    <s v="Documento de planeación validado"/>
    <n v="80111620"/>
    <s v="C-2102-1900-6-40301C-2102009-02"/>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r>
  <r>
    <x v="0"/>
    <x v="4"/>
    <s v="Energía"/>
    <s v="Si"/>
    <n v="58"/>
    <s v="150-45"/>
    <s v="1 - Aumentar señales de expansión y cobertura del servicio de energía eléctrica."/>
    <s v="2 - DOCUMENTOS DE PLANEACIÓN"/>
    <s v="Documento de planeación validado"/>
    <n v="80111620"/>
    <s v="C-2102-1900-6-40301C-2102009-02"/>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r>
  <r>
    <x v="0"/>
    <x v="4"/>
    <s v="Energía"/>
    <s v="Si"/>
    <n v="58"/>
    <s v="150-46"/>
    <s v="1 - Aumentar señales de expansión y cobertura del servicio de energía eléctrica."/>
    <s v="2 - DOCUMENTOS DE PLANEACIÓN"/>
    <s v="Documento de planeación validado"/>
    <n v="80111620"/>
    <s v="C-2102-1900-6-40301C-2102009-02"/>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r>
  <r>
    <x v="0"/>
    <x v="4"/>
    <s v="Energía"/>
    <s v="Si"/>
    <n v="37"/>
    <s v="150-47"/>
    <s v="1 - Aumentar señales de expansión y cobertura del servicio de energía eléctrica."/>
    <s v="2 - DOCUMENTOS DE PLANEACIÓN"/>
    <s v="Documento de planeación validado"/>
    <n v="80111620"/>
    <s v="C-2102-1900-6-40301C-2102009-02"/>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r>
  <r>
    <x v="0"/>
    <x v="4"/>
    <s v="Energía"/>
    <s v="Si"/>
    <n v="58"/>
    <s v="150-48"/>
    <s v="1 - Aumentar señales de expansión y cobertura del servicio de energía eléctrica."/>
    <s v="2 - DOCUMENTOS DE PLANEACIÓN"/>
    <s v="Documento de planeación validado"/>
    <n v="80111620"/>
    <s v="C-2102-1900-6-40301C-2102009-02"/>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r>
  <r>
    <x v="0"/>
    <x v="4"/>
    <s v="Energía"/>
    <s v="Si"/>
    <n v="41"/>
    <s v="150-49"/>
    <s v="1 - Aumentar señales de expansión y cobertura del servicio de energía eléctrica."/>
    <s v="2 - DOCUMENTOS DE PLANEACIÓN"/>
    <s v="Documento de planeación validado"/>
    <n v="80111620"/>
    <s v="C-2102-1900-6-40301C-2102009-02"/>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r>
  <r>
    <x v="0"/>
    <x v="4"/>
    <s v="Energía"/>
    <s v="Si"/>
    <n v="60"/>
    <s v="150-50"/>
    <s v="1 - Aumentar señales de expansión y cobertura del servicio de energía eléctrica."/>
    <s v="2 - DOCUMENTOS DE PLANEACIÓN"/>
    <s v="Documento de planeación validado"/>
    <n v="80111620"/>
    <s v="C-2102-1900-6-40301C-2102009-02"/>
    <s v="Prestación de servicios profesionales y/o de apoyo a la gestión"/>
    <s v="150-50 Prestar los servicios profesionales para apoyar el seguimiento  a la ejecución de los proyectos de nivel de tensión iv que corresponde a la upme y las solicitudes de conexión según la resolución creg 075 de 2021 , así como los procedimientos asocia"/>
    <s v="Enero"/>
    <s v="Enero"/>
    <s v="Enero"/>
    <n v="11"/>
    <s v="Meses"/>
    <s v="Contratación directa - Prestación de servicios profesionales"/>
    <s v="Propios - 20 - Ingresos corrientes"/>
    <n v="41530210"/>
    <n v="41530210"/>
    <s v="No"/>
    <s v="N/A"/>
    <s v="Jose Lenin Morillo Carrillo"/>
    <s v="Subdirector de Energía Eléctrica"/>
    <n v="6012220601"/>
    <s v="jose.morillo@upme.gov.co"/>
    <m/>
    <m/>
    <n v="41343500"/>
    <m/>
    <n v="-375850"/>
    <n v="3382650"/>
    <m/>
    <n v="3758500"/>
    <m/>
    <n v="3758500"/>
    <m/>
    <n v="3758500"/>
    <m/>
    <n v="3758500"/>
    <m/>
    <n v="3758500"/>
    <m/>
    <n v="3758500"/>
    <m/>
    <n v="3758500"/>
    <n v="562560"/>
    <n v="3758500"/>
    <m/>
    <n v="8079560"/>
  </r>
  <r>
    <x v="0"/>
    <x v="4"/>
    <s v="Energía"/>
    <s v="Si"/>
    <n v="60"/>
    <s v="150-51"/>
    <s v="1 - Aumentar señales de expansión y cobertura del servicio de energía eléctrica."/>
    <s v="2 - DOCUMENTOS DE PLANEACIÓN"/>
    <s v="Documento de planeación validado"/>
    <n v="80111620"/>
    <s v="C-2102-1900-6-40301C-2102009-02"/>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596440"/>
    <n v="35596440"/>
    <s v="No"/>
    <s v="N/A"/>
    <s v="Jose Lenin Morillo Carrillo"/>
    <s v="Subdirector de Energía Eléctrica"/>
    <n v="6012220601"/>
    <s v="jose.morillo@upme.gov.co"/>
    <m/>
    <m/>
    <n v="35252750"/>
    <m/>
    <m/>
    <n v="2603280"/>
    <n v="-108470"/>
    <n v="3254100"/>
    <m/>
    <n v="3254100"/>
    <m/>
    <n v="3254100"/>
    <m/>
    <n v="3254100"/>
    <m/>
    <n v="3254100"/>
    <m/>
    <n v="3254100"/>
    <m/>
    <n v="3254100"/>
    <n v="452160"/>
    <n v="3254100"/>
    <m/>
    <n v="6960360"/>
  </r>
  <r>
    <x v="0"/>
    <x v="4"/>
    <s v="Energía"/>
    <s v="Si"/>
    <n v="15"/>
    <s v="150-52"/>
    <s v="1 - Aumentar señales de expansión y cobertura del servicio de energía eléctrica."/>
    <s v="2 - DOCUMENTOS DE PLANEACIÓN"/>
    <s v="Documento de planeación validado"/>
    <n v="80111620"/>
    <s v="C-2102-1900-6-40301C-2102009-02"/>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r>
  <r>
    <x v="0"/>
    <x v="4"/>
    <s v="Energía"/>
    <s v="Si"/>
    <n v="20"/>
    <s v="150-53"/>
    <s v="1 - Aumentar señales de expansión y cobertura del servicio de energía eléctrica."/>
    <s v="2 - DOCUMENTOS DE PLANEACIÓN"/>
    <s v="Documento de planeación validado"/>
    <n v="80111620"/>
    <s v="C-2102-1900-6-40301C-2102009-02"/>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r>
  <r>
    <x v="0"/>
    <x v="4"/>
    <s v="Energía"/>
    <s v="Si"/>
    <n v="20"/>
    <s v="150-54"/>
    <s v="1 - Aumentar señales de expansión y cobertura del servicio de energía eléctrica."/>
    <s v="2 - DOCUMENTOS DE PLANEACIÓN"/>
    <s v="Documento de planeación validado"/>
    <n v="80111620"/>
    <s v="C-2102-1900-6-40301C-2102009-02"/>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r>
  <r>
    <x v="0"/>
    <x v="4"/>
    <s v="Energía"/>
    <s v="Si"/>
    <n v="15"/>
    <s v="150-55"/>
    <s v="1 - Aumentar señales de expansión y cobertura del servicio de energía eléctrica."/>
    <s v="2 - DOCUMENTOS DE PLANEACIÓN"/>
    <s v="Documento de planeación validado"/>
    <n v="80111620"/>
    <s v="C-2102-1900-6-40301C-2102009-02"/>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r>
  <r>
    <x v="0"/>
    <x v="4"/>
    <s v="Energía"/>
    <s v="Si"/>
    <n v="15"/>
    <s v="150-56"/>
    <s v="1 - Aumentar señales de expansión y cobertura del servicio de energía eléctrica."/>
    <s v="2 - DOCUMENTOS DE PLANEACIÓN"/>
    <s v="Documento de planeación validado"/>
    <n v="80111620"/>
    <s v="C-2102-1900-6-40301C-2102009-02"/>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r>
  <r>
    <x v="0"/>
    <x v="4"/>
    <s v="Energía"/>
    <s v="Si"/>
    <n v="15"/>
    <s v="150-57"/>
    <s v="1 - Aumentar señales de expansión y cobertura del servicio de energía eléctrica."/>
    <s v="2 - DOCUMENTOS DE PLANEACIÓN"/>
    <s v="Documento de planeación validado"/>
    <n v="80111620"/>
    <s v="C-2102-1900-6-40301C-2102009-02"/>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r>
  <r>
    <x v="0"/>
    <x v="4"/>
    <s v="Energía"/>
    <s v="Si"/>
    <n v="28"/>
    <s v="150-5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r>
  <r>
    <x v="0"/>
    <x v="4"/>
    <s v="Energía"/>
    <s v="Si"/>
    <n v="15"/>
    <s v="150-59"/>
    <s v="1 - Aumentar señales de expansión y cobertura del servicio de energía eléctrica"/>
    <s v="2 - DOCUMENTOS DE PLANEACIÓN"/>
    <s v="Documento de planeación validado"/>
    <n v="43233501"/>
    <s v="C-2102-1900-6-40301C-2102009-02"/>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r>
  <r>
    <x v="0"/>
    <x v="4"/>
    <s v="Energía"/>
    <s v="Si"/>
    <n v="47"/>
    <s v="150-60"/>
    <s v="1 - Aumentar señales de expansión y cobertura del servicio de energía eléctrica"/>
    <s v="2 - DOCUMENTOS DE PLANEACIÓN"/>
    <s v="Documento de planeación validado"/>
    <n v="43233600"/>
    <s v="C-2102-1900-6-40301C-2102009-02"/>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m/>
    <m/>
    <n v="95831166"/>
    <n v="95831166"/>
  </r>
  <r>
    <x v="0"/>
    <x v="4"/>
    <s v="Energía"/>
    <s v="Si"/>
    <n v="48"/>
    <s v="150-61"/>
    <s v="1 - Aumentar señales de expansión y cobertura del servicio de energía eléctrica"/>
    <s v="2 - DOCUMENTOS DE PLANEACIÓN"/>
    <s v="Documento de planeación validado"/>
    <n v="80111620"/>
    <s v="C-2102-1900-6-40301C-2102009-02"/>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r>
  <r>
    <x v="0"/>
    <x v="4"/>
    <s v="Energía"/>
    <s v="Si"/>
    <n v="53"/>
    <s v="150-62"/>
    <s v="1 - Aumentar señales de expansión y cobertura del servicio de energía eléctrica"/>
    <s v="2 - DOCUMENTOS DE PLANEACIÓN"/>
    <s v="Documento de planeación validado"/>
    <n v="80111620"/>
    <s v="C-2102-1900-6-40301C-2102009-02"/>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58"/>
    <s v="150-63"/>
    <s v="1 - Aumentar señales de expansión y cobertura del servicio de energía eléctrica"/>
    <s v="2 - DOCUMENTOS DE PLANEACIÓN"/>
    <s v="Documento de planeación validado"/>
    <n v="80111620"/>
    <s v="C-2102-1900-6-40301C-2102009-02"/>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60"/>
    <s v="150-64"/>
    <s v="1 - Aumentar señales de expansión y cobertura del servicio de energía eléctrica"/>
    <s v="2 - DOCUMENTOS DE PLANEACIÓN"/>
    <s v="Documento de planeación validado"/>
    <n v="80111620"/>
    <s v="C-2102-1900-6-40301C-2102009-02"/>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055333"/>
    <n v="9055333"/>
    <s v="No"/>
    <s v="N/A"/>
    <s v="Jose Lenin Morillo Carrillo"/>
    <s v="Subdirector de Energía Eléctrica"/>
    <n v="6012220601"/>
    <s v="jose.morillo@upme.gov.co"/>
    <m/>
    <m/>
    <m/>
    <m/>
    <m/>
    <m/>
    <m/>
    <m/>
    <m/>
    <m/>
    <m/>
    <m/>
    <m/>
    <m/>
    <m/>
    <m/>
    <m/>
    <m/>
    <m/>
    <m/>
    <n v="9055333"/>
    <m/>
    <m/>
    <n v="9055333"/>
  </r>
  <r>
    <x v="0"/>
    <x v="4"/>
    <s v="Energía"/>
    <s v="Si"/>
    <n v="53"/>
    <s v="150-65"/>
    <s v="1 - Aumentar señales de expansión y cobertura del servicio de energía eléctrica"/>
    <s v="2 - DOCUMENTOS DE PLANEACIÓN"/>
    <s v="Documento de planeación validado"/>
    <n v="80111620"/>
    <s v="C-2102-1900-6-40301C-2102009-02"/>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r>
  <r>
    <x v="0"/>
    <x v="4"/>
    <s v="Energía"/>
    <s v="Si"/>
    <n v="28"/>
    <s v="150-66"/>
    <s v="1 - Aumentar señales de expansión y cobertura del servicio de energía eléctrica"/>
    <s v="2 - DOCUMENTOS DE PLANEACIÓN"/>
    <s v="Documento de planeación validado"/>
    <n v="80111620"/>
    <s v="C-2102-1900-6-40301C-2102009-02"/>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r>
  <r>
    <x v="0"/>
    <x v="4"/>
    <s v="Energía"/>
    <s v="Si"/>
    <n v="46"/>
    <s v="150-67"/>
    <s v="1 - Aumentar señales de expansión y cobertura del servicio de energía eléctrica"/>
    <s v="2 - DOCUMENTOS DE PLANEACIÓN"/>
    <s v="Documento de planeación validado"/>
    <n v="81111801"/>
    <s v="C-2102-1900-6-40301C-2102009-02"/>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r>
  <r>
    <x v="0"/>
    <x v="4"/>
    <s v="Energía"/>
    <s v="Si"/>
    <n v="46"/>
    <s v="150-6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1801"/>
    <s v="C-2102-1900-6-40301C-2102071-02"/>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m/>
    <m/>
    <n v="3941700"/>
  </r>
  <r>
    <x v="0"/>
    <x v="4"/>
    <s v="Energía"/>
    <s v="Si"/>
    <n v="58"/>
    <s v="150-69"/>
    <s v="1 - Aumentar señales de expansión y cobertura del servicio de energía eléctrica"/>
    <s v="2 - DOCUMENTOS DE PLANEACIÓN"/>
    <s v="Documento de planeación validado"/>
    <n v="80111620"/>
    <s v="C-2102-1900-6-40301C-2102009-02"/>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53"/>
    <s v="150-70"/>
    <s v="1 - Aumentar señales de expansión y cobertura del servicio de energía eléctrica"/>
    <s v="2 - DOCUMENTOS DE PLANEACIÓN"/>
    <s v="Documento de planeación validado"/>
    <n v="80111620"/>
    <s v="C-2102-1900-6-40301C-2102009-02"/>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20"/>
    <s v="150-71"/>
    <s v="1 - Aumentar señales de expansión y cobertura del servicio de energía eléctrica"/>
    <s v="2 - DOCUMENTOS DE PLANEACIÓN"/>
    <s v="Documento de planeación validado"/>
    <s v="78102203;78102206"/>
    <s v="C-2102-1900-6-40301C-2102009-02"/>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m/>
    <n v="-33430300"/>
    <n v="7523000"/>
  </r>
  <r>
    <x v="0"/>
    <x v="4"/>
    <s v="Energía"/>
    <s v="Si"/>
    <n v="20"/>
    <s v="150-7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78102203;78102206"/>
    <s v="C-2102-1900-6-40301C-2102071-02"/>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r>
  <r>
    <x v="0"/>
    <x v="4"/>
    <s v="Energía"/>
    <s v="Si"/>
    <n v="37"/>
    <s v="150-73"/>
    <s v="1 - Aumentar señales de expansión y cobertura del servicio de energía eléctrica."/>
    <s v="2 - DOCUMENTOS DE PLANEACIÓN"/>
    <s v="Documento de planeación validado"/>
    <n v="80111620"/>
    <s v="C-2102-1900-6-40301C-2102009-02"/>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r>
  <r>
    <x v="0"/>
    <x v="4"/>
    <s v="Energía"/>
    <s v="Si"/>
    <n v="33"/>
    <s v="150-74"/>
    <s v="1 - Aumentar señales de expansión y cobertura del servicio de energía eléctrica"/>
    <s v="2 - DOCUMENTOS DE PLANEACIÓN"/>
    <s v="Documento de planeación validado"/>
    <n v="55101519"/>
    <s v="C-2102-1900-6-40301C-2102009-02"/>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m/>
    <m/>
    <n v="3349200"/>
  </r>
  <r>
    <x v="0"/>
    <x v="4"/>
    <s v="Energía"/>
    <s v="Si"/>
    <n v="58"/>
    <s v="150-7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11620"/>
    <s v="C-2102-1900-6-40301C-2102071-02"/>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91733"/>
    <n v="291733"/>
    <s v="No"/>
    <s v="N/A"/>
    <s v="Carlos Alberto Rodriguez"/>
    <s v="Subdirector de Energía Eléctrica "/>
    <n v="6012220601"/>
    <s v="carlos.rodriguez@upme.gov.co"/>
    <m/>
    <m/>
    <m/>
    <m/>
    <m/>
    <m/>
    <m/>
    <m/>
    <m/>
    <m/>
    <m/>
    <m/>
    <m/>
    <m/>
    <m/>
    <m/>
    <n v="291733"/>
    <m/>
    <m/>
    <m/>
    <m/>
    <m/>
    <m/>
    <n v="291733"/>
  </r>
  <r>
    <x v="0"/>
    <x v="4"/>
    <s v="Energía"/>
    <s v="Si"/>
    <n v="46"/>
    <s v="150-76"/>
    <s v="1 - Aumentar señales de expansión y cobertura del servicio de energía eléctrica"/>
    <s v="2 - DOCUMENTOS DE PLANEACIÓN"/>
    <s v="Documento de planeación validado"/>
    <n v="80111620"/>
    <s v="C-2102-1900-6-40301C-2102009-02"/>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m/>
    <m/>
    <n v="1341600"/>
  </r>
  <r>
    <x v="0"/>
    <x v="4"/>
    <s v="Energía"/>
    <s v="Si"/>
    <n v="39"/>
    <s v="150-77"/>
    <s v="1 - Aumentar señales de expansión y cobertura del servicio de energía eléctrica"/>
    <s v="2 - DOCUMENTOS DE PLANEACIÓN"/>
    <s v="Documento de planeación validado"/>
    <n v="81112501"/>
    <s v="C-2102-1900-6-40301C-2102009-02"/>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r>
  <r>
    <x v="0"/>
    <x v="4"/>
    <s v="Energía"/>
    <s v="Si"/>
    <n v="58"/>
    <s v="150-7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2501"/>
    <s v="C-2102-1900-6-40301C-2102071-02"/>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0"/>
    <n v="0"/>
    <s v="No"/>
    <s v="N/A"/>
    <s v="Carlos Alberto Rodriguez"/>
    <s v="Subdirector de Energía Eléctrica "/>
    <n v="6012220601"/>
    <s v="carlos.rodriguez@upme.gov.co"/>
    <m/>
    <m/>
    <m/>
    <m/>
    <m/>
    <m/>
    <m/>
    <m/>
    <m/>
    <m/>
    <m/>
    <m/>
    <m/>
    <m/>
    <m/>
    <m/>
    <m/>
    <m/>
    <m/>
    <m/>
    <m/>
    <m/>
    <m/>
    <m/>
  </r>
  <r>
    <x v="0"/>
    <x v="4"/>
    <s v="Energía"/>
    <s v="Si"/>
    <n v="58"/>
    <s v="150-79"/>
    <s v="1 - Aumentar señales de expansión y cobertura del servicio de energía eléctrica"/>
    <s v="2 - DOCUMENTOS DE PLANEACIÓN"/>
    <s v="Documento de planeación validado"/>
    <n v="80111620"/>
    <s v="C-2102-1900-6-40301C-2102009-02"/>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7800000"/>
    <n v="17800000"/>
    <s v="No"/>
    <s v="N/A"/>
    <s v="Carlos Alberto Rodriguez"/>
    <s v="Subdirector de Energía Eléctrica "/>
    <n v="6012220601"/>
    <s v="carlos.rodriguez@upme.gov.co"/>
    <m/>
    <m/>
    <m/>
    <m/>
    <m/>
    <m/>
    <m/>
    <m/>
    <m/>
    <m/>
    <m/>
    <m/>
    <m/>
    <m/>
    <m/>
    <m/>
    <m/>
    <m/>
    <n v="19000000"/>
    <m/>
    <n v="-1200000"/>
    <n v="5800000"/>
    <m/>
    <n v="12000000"/>
  </r>
  <r>
    <x v="0"/>
    <x v="4"/>
    <s v="Energía"/>
    <s v="Si"/>
    <n v="66"/>
    <s v="150-80"/>
    <s v="1 - Aumentar señales de expansión y cobertura del servicio de energía eléctrica"/>
    <s v="2 - DOCUMENTOS DE PLANEACIÓN"/>
    <s v="Documento de planeación validado"/>
    <n v="81112501"/>
    <s v="C-2102-1900-6-40301C-2102009-02"/>
    <s v="Software - Licencias"/>
    <s v="150-80 Adquisición de licenciamiento para escritorios virtuales."/>
    <s v="Diciembre"/>
    <s v="Diciembre"/>
    <s v="Diciembre"/>
    <n v="12"/>
    <s v="Meses"/>
    <s v="Seléccion abreviada - acuerdo marco"/>
    <s v="Propios - 20 - Ingresos corrientes"/>
    <n v="71058411"/>
    <n v="71058411"/>
    <s v="No"/>
    <s v="N/A"/>
    <s v="Carlos Alberto Rodriguez"/>
    <s v="Subdirector de Energía Eléctrica "/>
    <n v="6012220601"/>
    <s v="carlos.rodriguez@upme.gov.co"/>
    <m/>
    <m/>
    <m/>
    <m/>
    <m/>
    <m/>
    <m/>
    <m/>
    <m/>
    <m/>
    <m/>
    <m/>
    <m/>
    <m/>
    <m/>
    <m/>
    <m/>
    <m/>
    <m/>
    <m/>
    <m/>
    <m/>
    <n v="72058411"/>
    <n v="72058411"/>
  </r>
  <r>
    <x v="0"/>
    <x v="4"/>
    <s v="Energía"/>
    <s v="Si"/>
    <n v="46"/>
    <s v="150-81"/>
    <s v="1 - Aumentar señales de expansión y cobertura del servicio de energía eléctrica"/>
    <s v="2 - DOCUMENTOS DE PLANEACIÓN"/>
    <s v="Documento de planeación validado"/>
    <n v="81112210"/>
    <s v="C-2102-1900-6-40301C-2102009-02"/>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r>
  <r>
    <x v="0"/>
    <x v="4"/>
    <s v="Energía"/>
    <s v="Si"/>
    <n v="47"/>
    <s v="150-8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43233600"/>
    <s v="C-2102-1900-6-40301C-2102071-02"/>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m/>
    <m/>
    <n v="14168834"/>
    <n v="14168834"/>
  </r>
  <r>
    <x v="0"/>
    <x v="4"/>
    <s v="Energía"/>
    <s v="Si"/>
    <n v="62"/>
    <s v="150-83"/>
    <s v="1 - Aumentar señales de expansión y cobertura del servicio de energía eléctrica"/>
    <s v="2 - DOCUMENTOS DE PLANEACIÓN"/>
    <s v="Documento de planeación validado"/>
    <n v="80111620"/>
    <s v="C-2102-1900-6-40301C-2102009-02"/>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6167200"/>
    <n v="6167200"/>
    <s v="No"/>
    <s v="N/A"/>
    <s v="Carlos Alberto Rodriguez"/>
    <s v="Subdirector de Energía Eléctrica "/>
    <n v="6012220601"/>
    <s v="carlos.rodriguez@upme.gov.co"/>
    <m/>
    <m/>
    <m/>
    <m/>
    <m/>
    <m/>
    <m/>
    <m/>
    <m/>
    <m/>
    <m/>
    <m/>
    <m/>
    <m/>
    <m/>
    <m/>
    <m/>
    <m/>
    <m/>
    <m/>
    <n v="6167200"/>
    <m/>
    <m/>
    <n v="6167200"/>
  </r>
  <r>
    <x v="0"/>
    <x v="4"/>
    <s v="Energía"/>
    <s v="Si"/>
    <n v="60"/>
    <s v="150-84"/>
    <s v="1 - Aumentar señales de expansión y cobertura del servicio de energía eléctrica."/>
    <s v="2 - DOCUMENTOS DE PLANEACIÓN"/>
    <s v="Documento de planeación validado"/>
    <n v="43232201"/>
    <s v="C-2102-1900-6-40301C-2102009-02"/>
    <s v="Mantenimientos y/o mejoras"/>
    <s v="150-84 Contratar el servicio de plataforma cómo servicios PaaS de la herramienta Bizagi, así como la migración de los flujos de procesos de la UPME."/>
    <s v="Diciembre"/>
    <s v="Diciembre"/>
    <s v="Diciembre"/>
    <n v="12"/>
    <s v="Meses"/>
    <s v="Contratación directa"/>
    <s v="Propios - 20 - Ingresos corrientes"/>
    <n v="93184666.5"/>
    <n v="93184666.5"/>
    <s v="No"/>
    <s v="N/A"/>
    <s v="Carolina Sandoval Mejia"/>
    <s v="Subdirector de Energía Eléctrica "/>
    <n v="6012220601"/>
    <s v="carolina.sandoval@upme.gov.co"/>
    <m/>
    <m/>
    <m/>
    <m/>
    <m/>
    <m/>
    <m/>
    <m/>
    <m/>
    <m/>
    <m/>
    <m/>
    <m/>
    <m/>
    <m/>
    <m/>
    <m/>
    <m/>
    <m/>
    <m/>
    <m/>
    <m/>
    <n v="93184667"/>
    <n v="93184667"/>
  </r>
  <r>
    <x v="0"/>
    <x v="4"/>
    <s v="Energía"/>
    <s v="Si"/>
    <n v="60"/>
    <s v="150-85"/>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43232201"/>
    <s v="C-2102-1900-6-40301C-2102071-02"/>
    <s v="Mantenimientos y/o mejoras"/>
    <s v="150-85 Contratar el servicio de plataforma cómo servicios PaaS de la herramienta Bizagi, así como la migración de los flujos de procesos de la UPME."/>
    <s v="Diciembre"/>
    <s v="Diciembre"/>
    <s v="Diciembre"/>
    <n v="12"/>
    <s v="Meses"/>
    <s v="Contratación directa"/>
    <s v="Propios - 20 - Ingresos corrientes"/>
    <n v="21253252"/>
    <n v="21253252"/>
    <s v="No"/>
    <s v="N/A"/>
    <s v="Carolina Sandoval Mejia"/>
    <s v="Subdirector de Energía Eléctrica "/>
    <n v="6012220601"/>
    <s v="carolina.sandoval@upme.gov.co"/>
    <m/>
    <m/>
    <m/>
    <m/>
    <m/>
    <m/>
    <m/>
    <m/>
    <m/>
    <m/>
    <m/>
    <m/>
    <m/>
    <m/>
    <m/>
    <m/>
    <m/>
    <m/>
    <m/>
    <m/>
    <m/>
    <m/>
    <n v="21253252"/>
    <n v="21253252"/>
  </r>
  <r>
    <x v="0"/>
    <x v="4"/>
    <s v="Energía"/>
    <s v="Si"/>
    <n v="60"/>
    <s v="150-86"/>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43232201"/>
    <s v="C-2102-1900-6-40301C-2102071-02"/>
    <s v="Mantenimientos y/o mejoras"/>
    <s v="150-86 Contratar el servicio de plataforma cómo servicios PaaS de la herramienta Bizagi, así como la migración de los flujos de procesos de la UPME."/>
    <s v="Diciembre"/>
    <s v="Diciembre"/>
    <s v="Diciembre"/>
    <n v="12"/>
    <s v="Meses"/>
    <s v="Contratación directa"/>
    <s v="Propios - 20 - Ingresos corrientes"/>
    <n v="6066667"/>
    <n v="6066667"/>
    <s v="No"/>
    <s v="N/A"/>
    <s v="Carolina Sandoval Mejia"/>
    <s v="Subdirector de Energía Eléctrica "/>
    <n v="6012220601"/>
    <s v="carolina.sandoval@upme.gov.co"/>
    <m/>
    <m/>
    <m/>
    <m/>
    <m/>
    <m/>
    <m/>
    <m/>
    <m/>
    <m/>
    <m/>
    <m/>
    <m/>
    <m/>
    <m/>
    <m/>
    <m/>
    <m/>
    <m/>
    <m/>
    <m/>
    <m/>
    <n v="6066667"/>
    <n v="6066667"/>
  </r>
  <r>
    <x v="0"/>
    <x v="4"/>
    <s v="Energía"/>
    <s v="Si"/>
    <n v="62"/>
    <s v="150-87"/>
    <s v="1 - Aumentar señales de expansión y cobertura del servicio de energía eléctrica"/>
    <s v="2 - DOCUMENTOS DE PLANEACIÓN"/>
    <s v="Documento de planeación validado"/>
    <n v="81112003"/>
    <s v="C-2102-1900-6-40301C-2102009-02"/>
    <s v="Software - Nube pública o privada"/>
    <s v="150-87 Adquirir el servicio de nube para Backup y DRP"/>
    <s v="Noviembre"/>
    <s v="Noviembre"/>
    <s v="Diciembre"/>
    <n v="3"/>
    <s v="Meses"/>
    <s v="Contratación directa"/>
    <s v="Propios - 20 - Ingresos corrientes"/>
    <n v="3000180"/>
    <n v="3000180"/>
    <s v="No"/>
    <s v="N/A"/>
    <s v="Guillermo Holguin"/>
    <s v="Subdirector de Energía Eléctrica "/>
    <n v="6012220601"/>
    <s v="guillermo.holguin@upme.gov.co"/>
    <m/>
    <m/>
    <m/>
    <m/>
    <m/>
    <m/>
    <m/>
    <m/>
    <m/>
    <m/>
    <m/>
    <m/>
    <m/>
    <m/>
    <m/>
    <m/>
    <m/>
    <m/>
    <m/>
    <m/>
    <m/>
    <m/>
    <n v="3000180"/>
    <n v="3000180"/>
  </r>
  <r>
    <x v="0"/>
    <x v="4"/>
    <s v="Energía"/>
    <s v="Si"/>
    <n v="62"/>
    <s v="150-88"/>
    <s v="1 - Aumentar señales de expansión y cobertura del servicio de energía eléctrica"/>
    <s v="2 - DOCUMENTOS DE PLANEACIÓN"/>
    <s v="Documento de planeación validado"/>
    <n v="43222501"/>
    <s v="C-2102-1900-6-40301C-2102009-02"/>
    <s v="Software - Licencias"/>
    <s v="150-88 Renovar, instalar, configurar y poner en funcionamiento una solución de seguridad firewall perimetral con características de NEXT GENERATION FIREWALL (NGFW)."/>
    <s v="Diciembre"/>
    <s v="Diciembre"/>
    <s v="Diciembre"/>
    <n v="13"/>
    <s v="Meses"/>
    <s v="Contratación directa"/>
    <s v="Propios - 20 - Ingresos corrientes"/>
    <n v="174313366"/>
    <n v="174313366"/>
    <s v="No"/>
    <s v="N/A"/>
    <s v="Guillermo Holguin"/>
    <s v="Subdirector de Energía Eléctrica "/>
    <n v="6012220601"/>
    <s v="guillermo.holguin@upme.gov.co"/>
    <m/>
    <m/>
    <m/>
    <m/>
    <m/>
    <m/>
    <m/>
    <m/>
    <m/>
    <m/>
    <m/>
    <m/>
    <m/>
    <m/>
    <m/>
    <m/>
    <m/>
    <m/>
    <m/>
    <m/>
    <m/>
    <m/>
    <n v="174313366"/>
    <n v="174313366"/>
  </r>
  <r>
    <x v="0"/>
    <x v="4"/>
    <s v="Energía"/>
    <s v="Si"/>
    <n v="66"/>
    <s v="150-89"/>
    <s v="1 - Aumentar señales de expansión y cobertura del servicio de energía eléctrica"/>
    <s v="2 - DOCUMENTOS DE PLANEACIÓN"/>
    <s v="Documento de planeación validado"/>
    <n v="39121011"/>
    <s v="C-2102-1900-6-40301C-2102009-02"/>
    <s v="Hardware (Equipos de computo o partes físicas)"/>
    <s v="150-89 Reposición de 5 UPS del centro de cómputo (una por cada rack)."/>
    <s v="Diciembre"/>
    <s v="Diciembre"/>
    <s v="Diciembre"/>
    <n v="12"/>
    <s v="Meses"/>
    <s v="Contratación directa"/>
    <s v="Propios - 20 - Ingresos corrientes"/>
    <n v="105891487"/>
    <n v="105891487"/>
    <s v="No"/>
    <s v="N/A"/>
    <s v="Guillermo Holguin"/>
    <s v="Subdirector de Energía Eléctrica "/>
    <n v="6012220601"/>
    <s v="guillermo.holguin@upme.gov.co"/>
    <m/>
    <m/>
    <m/>
    <m/>
    <m/>
    <m/>
    <m/>
    <m/>
    <m/>
    <m/>
    <m/>
    <m/>
    <m/>
    <m/>
    <m/>
    <m/>
    <m/>
    <m/>
    <m/>
    <m/>
    <m/>
    <m/>
    <n v="174313366"/>
    <n v="174313366"/>
  </r>
  <r>
    <x v="0"/>
    <x v="5"/>
    <s v="Minería"/>
    <s v="Si"/>
    <s v="75 (30/12/2024)"/>
    <s v="140-1"/>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r>
  <r>
    <x v="0"/>
    <x v="5"/>
    <s v="Minería"/>
    <s v="Si"/>
    <s v="75 (30/12/2024)"/>
    <s v="140-2"/>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r>
  <r>
    <x v="0"/>
    <x v="5"/>
    <s v="Minería"/>
    <s v="Si"/>
    <n v="52"/>
    <s v="140-3"/>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r>
  <r>
    <x v="0"/>
    <x v="5"/>
    <s v="Minería"/>
    <s v="Si"/>
    <n v="16"/>
    <s v="140-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r>
  <r>
    <x v="0"/>
    <x v="5"/>
    <s v="Minería"/>
    <s v="Si"/>
    <n v="52"/>
    <s v="140-5"/>
    <s v="2 - Ampliar el conocimiento de los encadenamientos productivos asociados a la actividad minera por parte de los actores del sector."/>
    <s v="4 - DOCUMENTOS DE PLANEACIÓN"/>
    <s v="Diagnóstico"/>
    <s v="N/A"/>
    <s v="C-2106-1900-12-40302A-2106003-02"/>
    <s v="Viáticos y gastos de viaje"/>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m/>
    <m/>
    <n v="1229075"/>
    <n v="1229075"/>
  </r>
  <r>
    <x v="0"/>
    <x v="5"/>
    <s v="Minería"/>
    <s v="Si"/>
    <n v="49"/>
    <s v="140-6"/>
    <s v="2 - Ampliar el conocimiento de los encadenamientos productivos asociados a la actividad minera por parte de los actores del sector."/>
    <s v="4 - DOCUMENTOS DE PLANEACIÓN"/>
    <s v="Documento de planeación validado"/>
    <s v="N/A"/>
    <s v="C-2106-1900-12-40302A-2106003-02"/>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8401949"/>
    <n v="2263549"/>
    <n v="1191869"/>
    <n v="7576211"/>
  </r>
  <r>
    <x v="0"/>
    <x v="5"/>
    <s v="Minería"/>
    <s v="Si"/>
    <n v="18"/>
    <s v="140-7"/>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r>
  <r>
    <x v="0"/>
    <x v="5"/>
    <s v="Minería"/>
    <s v="Si"/>
    <n v="2"/>
    <s v="140-8"/>
    <s v="2 - Ampliar el conocimiento de los encadenamientos productivos asociados a la actividad minera por parte de los actores del sector."/>
    <s v="4 - DOCUMENTOS DE PLANEACIÓN"/>
    <s v="Documento de planeación preliminar"/>
    <n v="78111502"/>
    <s v="C-2106-1900-12-40302A-2106003-02"/>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m/>
    <m/>
    <n v="2012422"/>
  </r>
  <r>
    <x v="0"/>
    <x v="5"/>
    <s v="Minería"/>
    <s v="Si"/>
    <n v="52"/>
    <s v="140-9"/>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r>
  <r>
    <x v="0"/>
    <x v="5"/>
    <s v="Minería"/>
    <s v="Si"/>
    <n v="5"/>
    <s v="140-10"/>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r>
  <r>
    <x v="0"/>
    <x v="5"/>
    <s v="Minería"/>
    <s v="Si"/>
    <n v="52"/>
    <s v="140-11"/>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r>
  <r>
    <x v="0"/>
    <x v="5"/>
    <s v="Minería"/>
    <s v="Si"/>
    <n v="49"/>
    <s v="140-12"/>
    <s v="3 - Fortalecer la gestión integral de la información de la planeación minera."/>
    <s v="1 - SERVICIO DE DIVULGACIÓN DEL SECTOR MINERO ENERGÉTICO"/>
    <s v="Desarrollar herramientas para el análisis, proyección y divulgación de la información minera"/>
    <n v="43233600"/>
    <s v="C-2106-1900-12-40302A-2106019-0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m/>
    <m/>
    <n v="60000000"/>
    <n v="60000000"/>
  </r>
  <r>
    <x v="0"/>
    <x v="5"/>
    <s v="Minería"/>
    <s v="Si"/>
    <n v="5"/>
    <s v="140-13"/>
    <s v="3 - Fortalecer la gestión integral de la información de la planeación minera."/>
    <s v="1 - SERVICIO DE DIVULGACIÓN DEL SECTOR MINERO ENERGÉTICO"/>
    <s v="Desarrollar herramientas para el análisis, proyección y divulgación de la información minera"/>
    <n v="80111620"/>
    <s v="C-2106-1900-12-40302A-2106019-0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r>
  <r>
    <x v="0"/>
    <x v="5"/>
    <s v="Minería"/>
    <s v="Si"/>
    <n v="33"/>
    <s v="140-14"/>
    <s v="3 - Fortalecer la gestión integral de la información de la planeación minera."/>
    <s v="1 - SERVICIO DE DIVULGACIÓN DEL SECTOR MINERO ENERGÉTICO"/>
    <s v="Apropiar Insumos para el análisis de Mercado Nacional e internacional de minerales y sus encadenamientos productivos"/>
    <n v="93151509"/>
    <s v="C-2106-1900-12-40302A-2106019-0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r>
  <r>
    <x v="0"/>
    <x v="5"/>
    <s v="Minería"/>
    <s v="Si"/>
    <n v="33"/>
    <s v="140-15"/>
    <s v="3 - Fortalecer la gestión integral de la información de la planeación minera."/>
    <s v="1 - SERVICIO DE DIVULGACIÓN DEL SECTOR MINERO ENERGÉTICO"/>
    <s v="Apropiar Insumos para el análisis de Mercado Nacional e internacional de minerales y sus encadenamientos productivos"/>
    <n v="93151510"/>
    <s v="C-2106-1900-12-40302A-2106019-0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r>
  <r>
    <x v="0"/>
    <x v="5"/>
    <s v="Minería"/>
    <s v="Si"/>
    <n v="62"/>
    <s v="140-16"/>
    <s v="3 - Fortalecer la gestión integral de la información de la planeación minera."/>
    <s v="1 - SERVICIO DE DIVULGACIÓN DEL SECTOR MINERO ENERGÉTICO"/>
    <s v="Apropiar Insumos para el análisis de Mercado Nacional e internacional de minerales y sus encadenamientos productivos"/>
    <n v="93151511"/>
    <s v="C-2106-1900-12-40302A-2106019-02"/>
    <s v="Software - Suscripciones"/>
    <s v="140-16 Renovación de la suscripción ONLINE de Baltic Exchange."/>
    <s v="Noviembre"/>
    <s v="Diciembre"/>
    <s v="Diciembre"/>
    <n v="12"/>
    <s v="Meses"/>
    <s v="Contratación directa - único oferente"/>
    <s v="Propios - 20 - Ingresos corrientes"/>
    <n v="33600000"/>
    <n v="33600000"/>
    <s v="No"/>
    <s v="N/A"/>
    <s v="Olga Tatiana Araque"/>
    <s v="Subdirector de Minería"/>
    <n v="6012220601"/>
    <s v="olga.araque@upme.gov.co"/>
    <m/>
    <m/>
    <m/>
    <m/>
    <m/>
    <m/>
    <m/>
    <m/>
    <m/>
    <m/>
    <m/>
    <m/>
    <m/>
    <m/>
    <m/>
    <m/>
    <m/>
    <m/>
    <m/>
    <m/>
    <n v="33600000"/>
    <m/>
    <m/>
    <n v="29000000"/>
  </r>
  <r>
    <x v="0"/>
    <x v="5"/>
    <s v="Minería"/>
    <s v="Si"/>
    <n v="45"/>
    <s v="140-17"/>
    <s v="3 - Fortalecer la gestión integral de la información de la planeación minera."/>
    <s v="1 - SERVICIO DE DIVULGACIÓN DEL SECTOR MINERO ENERGÉTICO"/>
    <s v="Apropiar Insumos para el análisis de Mercado Nacional e internacional de minerales y sus encadenamientos productivos"/>
    <n v="80101507"/>
    <s v="C-2106-1900-12-40302A-2106019-0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r>
  <r>
    <x v="0"/>
    <x v="5"/>
    <s v="Minería"/>
    <s v="Si"/>
    <n v="45"/>
    <s v="140-18"/>
    <s v="3 - Fortalecer la gestión integral de la información de la planeación minera."/>
    <s v="1 - SERVICIO DE DIVULGACIÓN DEL SECTOR MINERO ENERGÉTICO"/>
    <s v="Apropiar insumos para el análisis de Mercado Internacional de minerales y sus tendencias a largo plazo"/>
    <n v="80101507"/>
    <s v="C-2106-1900-12-40302A-2106019-0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m/>
    <m/>
    <n v="195000000"/>
  </r>
  <r>
    <x v="0"/>
    <x v="5"/>
    <s v="Minería"/>
    <s v="Si"/>
    <s v="75 (30/12/2024)"/>
    <s v="140-19"/>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n v="6970733"/>
    <m/>
    <m/>
  </r>
  <r>
    <x v="0"/>
    <x v="5"/>
    <s v="Minería"/>
    <s v="Si"/>
    <s v="75 (30/12/2024)"/>
    <s v="140-20"/>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n v="32"/>
    <s v="140-21"/>
    <s v="2 - Ampliar el conocimiento de los encadenamientos productivos asociados a la actividad minera por parte de los actores del sector."/>
    <s v="4 - DOCUMENTOS DE PLANEACIÓN"/>
    <s v="Documento de planeación preliminar"/>
    <n v="43233501"/>
    <s v="C-2106-1900-12-40302A-2106003-02"/>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r>
  <r>
    <x v="0"/>
    <x v="5"/>
    <s v="Minería"/>
    <s v="Si"/>
    <n v="52"/>
    <s v="140-22"/>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r>
  <r>
    <x v="0"/>
    <x v="5"/>
    <s v="Minería"/>
    <s v="Si"/>
    <n v="52"/>
    <s v="140-23"/>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m/>
    <m/>
    <n v="3062697"/>
  </r>
  <r>
    <x v="0"/>
    <x v="5"/>
    <s v="Minería"/>
    <s v="Si"/>
    <n v="5"/>
    <s v="140-2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r>
  <r>
    <x v="0"/>
    <x v="5"/>
    <s v="Minería"/>
    <s v="Si"/>
    <n v="5"/>
    <s v="140-25"/>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r>
  <r>
    <x v="0"/>
    <x v="5"/>
    <s v="Minería"/>
    <s v="Si"/>
    <n v="16"/>
    <s v="140-26"/>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r>
  <r>
    <x v="0"/>
    <x v="5"/>
    <s v="Minería"/>
    <s v="Si"/>
    <n v="49"/>
    <s v="140-27"/>
    <s v="2 - Ampliar el conocimiento de los encadenamientos productivos asociados a la actividad minera por parte de los actores del sector"/>
    <s v="4 - DOCUMENTOS DE PLANEACIÓN"/>
    <s v="Documento de planeación validado"/>
    <n v="43233600"/>
    <s v="C-2106-1900-12-40302A-2106003-02"/>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m/>
    <m/>
    <n v="9835415"/>
    <n v="9835415"/>
  </r>
  <r>
    <x v="0"/>
    <x v="5"/>
    <s v="Minería"/>
    <s v="Si"/>
    <n v="33"/>
    <s v="140-28"/>
    <s v="3 - Fortalecer la gestión integral de la información de la planeación minera."/>
    <s v="1 - SERVICIO DE DIVULGACIÓN DEL SECTOR MINERO ENERGÉTICO"/>
    <s v="Apropiar Insumos para el análisis de Mercado Nacional e internacional de minerales y sus encadenamientos productivos"/>
    <n v="55101519"/>
    <s v="C-2106-1900-12-40302A-2106019-0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r>
  <r>
    <x v="0"/>
    <x v="5"/>
    <s v="Minería"/>
    <s v="Si"/>
    <n v="33"/>
    <s v="140-29"/>
    <s v="2 - Ampliar el conocimiento de los encadenamientos productivos asociados a la actividad minera por parte de los actores del sector"/>
    <s v="4 - DOCUMENTOS DE PLANEACIÓN"/>
    <s v="Diagnóstico"/>
    <n v="43233501"/>
    <s v="C-2106-1900-12-40302A-2106003-02"/>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r>
  <r>
    <x v="0"/>
    <x v="5"/>
    <s v="Minería"/>
    <s v="Si"/>
    <n v="62"/>
    <s v="140-30"/>
    <s v="3 - Fortalecer la gestión integral de la información de la planeación minera."/>
    <s v="1 - SERVICIO DE DIVULGACIÓN DEL SECTOR MINERO ENERGÉTICO"/>
    <s v="Apropiar insumos para el análisis de Mercado Internacional de minerales y sus tendencias a largo plazo"/>
    <n v="80111620"/>
    <s v="C-2106-1900-12-40302A-2106019-0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6400000"/>
    <n v="36400000"/>
    <s v="No"/>
    <s v="N/A"/>
    <s v="Luz Mireya Gomez"/>
    <s v="Subdirector de Minería (E)"/>
    <n v="6012220601"/>
    <s v="eric.vargas@upme.gov.co"/>
    <m/>
    <m/>
    <m/>
    <m/>
    <m/>
    <m/>
    <m/>
    <m/>
    <m/>
    <m/>
    <m/>
    <m/>
    <m/>
    <m/>
    <m/>
    <m/>
    <m/>
    <m/>
    <n v="39000000"/>
    <m/>
    <m/>
    <n v="10400000"/>
    <n v="-2600000"/>
    <n v="26000000"/>
  </r>
  <r>
    <x v="0"/>
    <x v="5"/>
    <s v="Minería"/>
    <s v="Si"/>
    <n v="52"/>
    <s v="140-31"/>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156522"/>
  </r>
  <r>
    <x v="0"/>
    <x v="5"/>
    <s v="Minería"/>
    <s v="Si"/>
    <n v="63"/>
    <s v="140-32"/>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176811"/>
    <n v="6176811"/>
    <s v="No"/>
    <s v="N/A"/>
    <s v="German Ojeda"/>
    <s v="Subdirector de Minería (E)"/>
    <n v="6012220601"/>
    <s v="german.ojeda@upme.gov.co"/>
    <m/>
    <m/>
    <m/>
    <m/>
    <m/>
    <m/>
    <m/>
    <m/>
    <m/>
    <m/>
    <m/>
    <m/>
    <m/>
    <m/>
    <m/>
    <m/>
    <m/>
    <m/>
    <m/>
    <m/>
    <n v="6510145"/>
    <m/>
    <m/>
    <n v="6510145"/>
  </r>
  <r>
    <x v="0"/>
    <x v="5"/>
    <s v="Minería"/>
    <s v="Si"/>
    <n v="52"/>
    <s v="140-33"/>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r>
  <r>
    <x v="0"/>
    <x v="5"/>
    <s v="Minería"/>
    <s v="Si"/>
    <n v="52"/>
    <s v="140-34"/>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r>
  <r>
    <x v="0"/>
    <x v="5"/>
    <s v="Minería"/>
    <s v="Si"/>
    <n v="63"/>
    <s v="140-35"/>
    <s v="3 - Fortalecer la gestión integral de la información de la planeación minera."/>
    <s v="1 - SERVICIO DE DIVULGACIÓN DEL SECTOR MINERO ENERGÉTICO"/>
    <s v="Apropiar insumos para el análisis de Mercado Internacional de minerales y sus tendencias a largo plazo"/>
    <n v="80111620"/>
    <s v="C-2106-1900-12-40302A-2106019-0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3667120"/>
    <n v="3667120"/>
    <s v="No"/>
    <s v="N/A"/>
    <s v="German Ojeda"/>
    <s v="Subdirector de Minería (E)"/>
    <n v="6012220601"/>
    <s v="german.ojeda@upme.gov.co"/>
    <m/>
    <m/>
    <m/>
    <m/>
    <m/>
    <m/>
    <m/>
    <m/>
    <m/>
    <m/>
    <m/>
    <m/>
    <m/>
    <m/>
    <m/>
    <m/>
    <m/>
    <m/>
    <m/>
    <m/>
    <n v="5833900"/>
    <m/>
    <n v="-1499999"/>
    <n v="3833220"/>
  </r>
  <r>
    <x v="0"/>
    <x v="5"/>
    <s v="Minería"/>
    <s v="Si"/>
    <n v="62"/>
    <s v="140-36"/>
    <s v="3 - Fortalecer la gestión integral de la información de la planeación minera."/>
    <s v="1 - SERVICIO DE DIVULGACIÓN DEL SECTOR MINERO ENERGÉTICO"/>
    <s v="Apropiar Insumos para el análisis de Mercado Nacional e internacional de minerales y sus encadenamientos productivos"/>
    <n v="80111620"/>
    <s v="C-2106-1900-12-40302A-2106019-02"/>
    <s v="Prestación de servicios profesionales y/o de apoyo a la gestión"/>
    <s v="140-36 Prestar servicios profesionales para brindar apoyo en la Subdirección de Minería, en la visibilización de la industria minera  a través de los sistemas de información Minero Colombiano."/>
    <s v="Noviembre"/>
    <s v="Noviembre"/>
    <s v="Noviembre"/>
    <n v="30"/>
    <s v="Dias"/>
    <s v="Contratación directa - Prestación de servicios profesionales"/>
    <s v="Propios - 20 - Ingresos corrientes"/>
    <n v="5416950"/>
    <n v="5416950"/>
    <s v="No"/>
    <s v="N/A"/>
    <s v="German Ojeda"/>
    <s v="Subdirector de Minería (E)"/>
    <n v="6012220601"/>
    <s v="german.ojeda@upme.gov.co"/>
    <m/>
    <m/>
    <m/>
    <m/>
    <m/>
    <m/>
    <m/>
    <m/>
    <m/>
    <m/>
    <m/>
    <m/>
    <m/>
    <m/>
    <m/>
    <m/>
    <m/>
    <m/>
    <m/>
    <m/>
    <m/>
    <m/>
    <n v="5416950"/>
    <n v="5416950"/>
  </r>
  <r>
    <x v="0"/>
    <x v="5"/>
    <s v="Minería"/>
    <s v="Si"/>
    <n v="62"/>
    <s v="140-37"/>
    <s v="3 - Fortalecer la gestión integral de la información de la planeación minera."/>
    <s v="1 - SERVICIO DE DIVULGACIÓN DEL SECTOR MINERO ENERGÉTICO"/>
    <s v="Apropiar Insumos para el análisis de Mercado Nacional e internacional de minerales y sus encadenamientos productivos"/>
    <s v="N/A"/>
    <s v="C-2106-1900-12-40302A-2106019-02"/>
    <s v="Viáticos y gastos de viaje"/>
    <s v="140-37 Pago de viáticos y gastos de desplazamiento para el fortalecimiento de la planeación para el desarrollo minero responsable con los territorios en el marco de la transición energética a nivel nacional."/>
    <s v="Diciembre"/>
    <s v="Diciembre"/>
    <s v="Diciembre"/>
    <n v="1"/>
    <s v="Meses"/>
    <s v="N/A"/>
    <s v="Propios - 20 - Ingresos corrientes"/>
    <n v="4100000"/>
    <n v="4100000"/>
    <s v="No"/>
    <s v="N/A"/>
    <s v="German Ojeda"/>
    <s v="Subdirector de Minería (E)"/>
    <n v="6012220601"/>
    <s v="german.ojeda@upme.gov.co"/>
    <m/>
    <m/>
    <m/>
    <m/>
    <m/>
    <m/>
    <m/>
    <m/>
    <m/>
    <m/>
    <m/>
    <m/>
    <m/>
    <m/>
    <m/>
    <m/>
    <m/>
    <m/>
    <m/>
    <m/>
    <m/>
    <m/>
    <n v="4100000"/>
    <n v="4100000"/>
  </r>
  <r>
    <x v="0"/>
    <x v="5"/>
    <s v="Minería"/>
    <s v="Si"/>
    <n v="62"/>
    <s v="140-38"/>
    <s v="3 - Fortalecer la gestión integral de la información de la planeación minera."/>
    <s v="1 - SERVICIO DE DIVULGACIÓN DEL SECTOR MINERO ENERGÉTICO"/>
    <s v="Apropiar Insumos para el análisis de Mercado Nacional e internacional de minerales y sus encadenamientos productivos"/>
    <n v="43222501"/>
    <s v="C-2106-1900-12-40302A-2106019-02"/>
    <s v="Software - Licencias"/>
    <s v="140-38 Renovar, instalar, configurar y poner en funcionamiento una solución de seguridad firewall perimetral con características de NEXT GENERATION FIREWALL (NGFW)."/>
    <s v="Diciembre"/>
    <s v="Diciembre"/>
    <s v="Diciembre"/>
    <n v="13"/>
    <s v="Meses"/>
    <s v="Contratación directa"/>
    <s v="Propios - 20 - Ingresos corrientes"/>
    <n v="693015"/>
    <n v="693015"/>
    <s v="No"/>
    <s v="N/A"/>
    <s v="German Ojeda"/>
    <s v="Subdirector de Minería (E)"/>
    <n v="6012220601"/>
    <s v="german.ojeda@upme.gov.co"/>
    <m/>
    <m/>
    <m/>
    <m/>
    <m/>
    <m/>
    <m/>
    <m/>
    <m/>
    <m/>
    <m/>
    <m/>
    <m/>
    <m/>
    <m/>
    <m/>
    <m/>
    <m/>
    <m/>
    <m/>
    <m/>
    <m/>
    <n v="693015"/>
    <n v="693015"/>
  </r>
  <r>
    <x v="0"/>
    <x v="5"/>
    <s v="Minería"/>
    <s v="Si"/>
    <n v="62"/>
    <s v="140-39"/>
    <s v="3 - Fortalecer la gestión integral de la información de la planeación minera."/>
    <s v="1 - SERVICIO DE DIVULGACIÓN DEL SECTOR MINERO ENERGÉTICO"/>
    <s v="Apropiar insumos para el análisis de Mercado Internacional de minerales y sus tendencias a largo plazo"/>
    <n v="43222501"/>
    <s v="C-2106-1900-12-40302A-2106019-02"/>
    <s v="Software - Licencias"/>
    <s v="140-39 Renovar, instalar, configurar y poner en funcionamiento una solución de seguridad firewall perimetral con características de NEXT GENERATION FIREWALL (NGFW)._x0009_"/>
    <s v="Diciembre"/>
    <s v="Diciembre"/>
    <s v="Diciembre"/>
    <n v="13"/>
    <s v="Meses"/>
    <s v="Contratación directa"/>
    <s v="Propios - 20 - Ingresos corrientes"/>
    <n v="4266099"/>
    <n v="4266099"/>
    <s v="No"/>
    <s v="N/A"/>
    <s v="German Ojeda"/>
    <s v="Subdirector de Minería (E)"/>
    <n v="6012220601"/>
    <s v="german.ojeda@upme.gov.co"/>
    <m/>
    <m/>
    <m/>
    <m/>
    <m/>
    <m/>
    <m/>
    <m/>
    <m/>
    <m/>
    <m/>
    <m/>
    <m/>
    <m/>
    <m/>
    <m/>
    <m/>
    <m/>
    <m/>
    <m/>
    <m/>
    <m/>
    <n v="4266099"/>
    <n v="4266099"/>
  </r>
  <r>
    <x v="0"/>
    <x v="5"/>
    <s v="Minería"/>
    <s v="Si"/>
    <n v="63"/>
    <s v="140-40"/>
    <s v="3 - Fortalecer la gestión integral de la información de la planeación minera."/>
    <s v="1 - SERVICIO DE DIVULGACIÓN DEL SECTOR MINERO ENERGÉTICO"/>
    <s v="Apropiar insumos para el análisis de Mercado Internacional de minerales y sus tendencias a largo plazo"/>
    <n v="80101507"/>
    <s v="C-2106-1900-12-40302A-2106019-02"/>
    <s v="Consultoría"/>
    <s v="140-40 Aunar esfuerzos técnicos, administrativos y financieros para realizar el diagnóstico técnico y jurídico y la actualización de datos y visualización del sistema de información minero"/>
    <s v="Diciembre"/>
    <s v="Diciembre"/>
    <s v="Diciembre"/>
    <n v="1"/>
    <s v="Meses"/>
    <s v="Contratación directa"/>
    <s v="Propios - 20 - Ingresos corrientes"/>
    <n v="666781"/>
    <n v="666781"/>
    <s v="No"/>
    <s v="N/A"/>
    <s v="German Ojeda"/>
    <s v="Subdirector de Minería (E)"/>
    <n v="6012220601"/>
    <s v="german.ojeda@upme.gov.co"/>
    <m/>
    <m/>
    <m/>
    <m/>
    <m/>
    <m/>
    <m/>
    <m/>
    <m/>
    <m/>
    <m/>
    <m/>
    <m/>
    <m/>
    <m/>
    <m/>
    <m/>
    <m/>
    <m/>
    <m/>
    <m/>
    <m/>
    <m/>
    <m/>
  </r>
  <r>
    <x v="0"/>
    <x v="5"/>
    <s v="Minería"/>
    <s v="Si"/>
    <n v="63"/>
    <s v="140-41"/>
    <s v="2 - Ampliar el conocimiento de los encadenamientos productivos asociados a la actividad minera por parte de los actores del sector"/>
    <s v="4 - DOCUMENTOS DE PLANEACIÓN"/>
    <s v="Diagnóstico"/>
    <n v="80101507"/>
    <s v="C-2106-1900-12-40302A-2106003-02"/>
    <s v="Consultoría"/>
    <s v="140-41 Aunar esfuerzos técnicos, administrativos y financieros para realizar el diagnóstico técnico y jurídico y la actualización de datos y visualización del sistema de información minero"/>
    <s v="Diciembre"/>
    <s v="Diciembre"/>
    <s v="Diciembre"/>
    <n v="1"/>
    <s v="Meses"/>
    <s v="Contratación directa"/>
    <s v="Propios - 20 - Ingresos corrientes"/>
    <n v="333334"/>
    <n v="333334"/>
    <s v="No"/>
    <s v="N/A"/>
    <s v="German Ojeda"/>
    <s v="Subdirector de Minería (E)"/>
    <n v="6012220601"/>
    <s v="german.ojeda@upme.gov.co"/>
    <m/>
    <m/>
    <m/>
    <m/>
    <m/>
    <m/>
    <m/>
    <m/>
    <m/>
    <m/>
    <m/>
    <m/>
    <m/>
    <m/>
    <m/>
    <m/>
    <m/>
    <m/>
    <m/>
    <m/>
    <m/>
    <m/>
    <m/>
    <m/>
  </r>
  <r>
    <x v="0"/>
    <x v="6"/>
    <s v="G. Información"/>
    <s v="Si"/>
    <n v="51"/>
    <s v="131-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r>
  <r>
    <x v="0"/>
    <x v="6"/>
    <s v="G. Información"/>
    <s v="Si"/>
    <n v="51"/>
    <s v="131-2"/>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r>
  <r>
    <x v="0"/>
    <x v="6"/>
    <s v="G. Información"/>
    <s v="Si"/>
    <n v="51"/>
    <s v="131-3"/>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n v="2400000"/>
    <m/>
    <m/>
  </r>
  <r>
    <x v="0"/>
    <x v="6"/>
    <s v="G. Información"/>
    <s v="Si"/>
    <n v="4"/>
    <s v="131-4"/>
    <s v="1 - Fortalecer la implementación de la política de gobierno de datos y gestión de información del sector minero energético."/>
    <s v="1 - DOCUMENTOS DE LINEAMIENTOS TÉCNICOS PARA EL GOBIERNO DE DATOS Y GESTIÓN DE LA INFORMACIÓN"/>
    <s v="Divulgación"/>
    <n v="80111620"/>
    <s v="C-2106-1900-14-53105B-2106010-02"/>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r>
  <r>
    <x v="0"/>
    <x v="6"/>
    <s v="G. Información"/>
    <s v="Si"/>
    <n v="3"/>
    <s v="131-5"/>
    <s v="1 - Fortalecer la implementación de la política de gobierno de datos y gestión de información del sector minero energético."/>
    <s v="1 - SERVICIO DE INFORMACIÓN IMPLEMENTADO E INTEROPERADO"/>
    <s v="Diseño técnico y funcional"/>
    <n v="80111620"/>
    <s v="C-2106-1900-14-53105B-2106034-02"/>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r>
  <r>
    <x v="0"/>
    <x v="6"/>
    <s v="G. Información"/>
    <s v="Si"/>
    <n v="3"/>
    <s v="131-6"/>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r>
  <r>
    <x v="0"/>
    <x v="6"/>
    <s v="G. Información"/>
    <s v="Si"/>
    <n v="51"/>
    <s v="131-7"/>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m/>
    <m/>
    <n v="3750000"/>
  </r>
  <r>
    <x v="0"/>
    <x v="6"/>
    <s v="G. Información"/>
    <s v="Si"/>
    <s v="75 (30/12/2024)"/>
    <s v="131-8"/>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r>
  <r>
    <x v="0"/>
    <x v="6"/>
    <s v="G. Información"/>
    <s v="Si"/>
    <n v="51"/>
    <s v="131-9"/>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r>
  <r>
    <x v="0"/>
    <x v="6"/>
    <s v="G. Información"/>
    <s v="Si"/>
    <n v="6"/>
    <s v="131-10"/>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r>
  <r>
    <x v="0"/>
    <x v="6"/>
    <s v="G. Información"/>
    <s v="Si"/>
    <n v="51"/>
    <s v="131-11"/>
    <s v="1 - Fortalecer la implementación de la política de gobierno de datos y gestión de información del sector minero energético."/>
    <s v="1 - SERVICIO DE INFORMACIÓN IMPLEMENTADO E INTEROPERADO"/>
    <s v="Pruebas y aseguramiento de calidad"/>
    <n v="43233400"/>
    <s v="C-2106-1900-14-53105B-2106034-02"/>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r>
  <r>
    <x v="0"/>
    <x v="6"/>
    <s v="G. Información"/>
    <s v="Si"/>
    <n v="3"/>
    <s v="131-12"/>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n v="4500000"/>
    <m/>
    <n v="2050000"/>
  </r>
  <r>
    <x v="0"/>
    <x v="6"/>
    <s v="G. Información"/>
    <s v="Si"/>
    <s v="75 (30/12/2024)"/>
    <s v="131-13"/>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r>
  <r>
    <x v="0"/>
    <x v="6"/>
    <s v="G. Información"/>
    <s v="Si"/>
    <s v="75 (30/12/2024)"/>
    <s v="131-14"/>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r>
  <r>
    <x v="0"/>
    <x v="6"/>
    <s v="G. Información"/>
    <s v="Si"/>
    <n v="4"/>
    <s v="131-15"/>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n v="4055774"/>
    <m/>
    <n v="818614"/>
  </r>
  <r>
    <x v="0"/>
    <x v="6"/>
    <s v="G. Información"/>
    <s v="Si"/>
    <n v="3"/>
    <s v="131-16"/>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r>
  <r>
    <x v="0"/>
    <x v="6"/>
    <s v="G. Información"/>
    <s v="Si"/>
    <n v="27"/>
    <s v="131-17"/>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r>
  <r>
    <x v="0"/>
    <x v="6"/>
    <s v="G. Información"/>
    <s v="Si"/>
    <s v="75 (30/12/2024)"/>
    <s v="131-18"/>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r>
  <r>
    <x v="0"/>
    <x v="6"/>
    <s v="G. Información"/>
    <s v="Si"/>
    <n v="27"/>
    <s v="131-19"/>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r>
  <r>
    <x v="0"/>
    <x v="6"/>
    <s v="G. Información"/>
    <s v="Si"/>
    <n v="27"/>
    <s v="131-20"/>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r>
  <r>
    <x v="0"/>
    <x v="6"/>
    <s v="G. Información"/>
    <s v="Si"/>
    <s v="75 (30/12/2024)"/>
    <s v="131-21"/>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r>
  <r>
    <x v="0"/>
    <x v="6"/>
    <s v="G. Información"/>
    <s v="Si"/>
    <n v="27"/>
    <s v="131-22"/>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r>
  <r>
    <x v="0"/>
    <x v="6"/>
    <s v="G. Información"/>
    <s v="Si"/>
    <n v="27"/>
    <s v="131-23"/>
    <s v="2 - Mejorar la calidad de la información producida por el sector minero energético."/>
    <s v="1- DOCUMENTOS DE LINEAMIENTOS TÉCNICOS PARA LA PRODUCCIÓN DE INFORMACIÓN DEL SECTOR CON ESTÁNDARES DE CALIDAD"/>
    <s v="Divulgación"/>
    <n v="43232605"/>
    <s v="C-2106-1900-14-53105B-2106010-02"/>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r>
  <r>
    <x v="0"/>
    <x v="6"/>
    <s v="G. Información"/>
    <s v="Si"/>
    <n v="4"/>
    <s v="131-24"/>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4055774"/>
    <m/>
    <n v="8341646"/>
  </r>
  <r>
    <x v="0"/>
    <x v="6"/>
    <s v="G. Información"/>
    <s v="Si"/>
    <n v="63"/>
    <s v="131-25"/>
    <s v="2 - Mejorar la calidad de la información producida por el sector minero energético."/>
    <s v="1 - SERVICIO DE INFORMACIÓN ACTUALIZADO PARA EL ANÁLISIS Y TOMA DE DECISIONES ESTRATÉGICAS DEL SECTOR"/>
    <s v="Diseño técnico y funcional"/>
    <n v="80111620"/>
    <s v="C-2106-1900-14-53105B-2106033-02"/>
    <s v="Prestación de servicios profesionales y/o de apoyo a la gestión"/>
    <s v="131-25 Prestación de servicios profesionales para la articulación con comunidades energéticas y apoyo en la regionalización del Plan Energético Nacional (PEN)"/>
    <s v="Septiembre"/>
    <s v="Septiembre"/>
    <s v="Diciembre"/>
    <n v="3.7"/>
    <s v="Meses"/>
    <s v="Contratación directa - Prestación de servicios profesionales"/>
    <s v="Propios - 20 - Ingresos corrientes"/>
    <n v="1200000"/>
    <n v="1200000"/>
    <s v="No"/>
    <s v="N/A"/>
    <s v="Johanna Stella Castellanos"/>
    <s v="Subdirectora de Gestión de la Información"/>
    <n v="6012220601"/>
    <s v="johanna.castellanos@upme.gov.co"/>
    <m/>
    <m/>
    <m/>
    <m/>
    <m/>
    <m/>
    <m/>
    <m/>
    <m/>
    <m/>
    <m/>
    <m/>
    <m/>
    <m/>
    <m/>
    <m/>
    <m/>
    <m/>
    <m/>
    <m/>
    <m/>
    <m/>
    <n v="2200000"/>
    <n v="2200000"/>
  </r>
  <r>
    <x v="0"/>
    <x v="6"/>
    <s v="G. Información"/>
    <s v="Si"/>
    <n v="51"/>
    <s v="131-2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r>
  <r>
    <x v="0"/>
    <x v="6"/>
    <s v="G. Información"/>
    <s v="Si"/>
    <n v="6"/>
    <s v="131-27"/>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r>
  <r>
    <x v="0"/>
    <x v="6"/>
    <s v="G. Información"/>
    <s v="Si"/>
    <n v="51"/>
    <s v="131-28"/>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11800000"/>
    <m/>
    <n v="12000000"/>
  </r>
  <r>
    <x v="0"/>
    <x v="6"/>
    <s v="G. Información"/>
    <s v="Si"/>
    <n v="3"/>
    <s v="131-29"/>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r>
  <r>
    <x v="0"/>
    <x v="6"/>
    <s v="G. Información"/>
    <s v="Si"/>
    <n v="6"/>
    <s v="131-30"/>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r>
  <r>
    <x v="0"/>
    <x v="6"/>
    <s v="G. Información"/>
    <s v="Si"/>
    <n v="35"/>
    <s v="131-31"/>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r>
  <r>
    <x v="0"/>
    <x v="6"/>
    <s v="G. Información"/>
    <s v="Si"/>
    <n v="40"/>
    <s v="131-3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r>
  <r>
    <x v="0"/>
    <x v="6"/>
    <s v="G. Información"/>
    <s v="Si"/>
    <n v="35"/>
    <s v="131-33"/>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r>
  <r>
    <x v="0"/>
    <x v="6"/>
    <s v="G. Información"/>
    <s v="Si"/>
    <n v="35"/>
    <s v="131-34"/>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r>
  <r>
    <x v="0"/>
    <x v="6"/>
    <s v="G. Información"/>
    <s v="Si"/>
    <n v="35"/>
    <s v="131-35"/>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m/>
    <m/>
    <m/>
    <n v="2933333"/>
  </r>
  <r>
    <x v="0"/>
    <x v="6"/>
    <s v="G. Información"/>
    <s v="Si"/>
    <n v="56"/>
    <s v="131-36"/>
    <s v="3 - Implementar una adecuada estrategia de comunicación y divulgación de la información del sector minero energético."/>
    <s v="1 - SERVICIO DE INFORMACIÓN IMPLEMENTADO PARA LA ACCESIBILIDAD SECTORIAL"/>
    <s v="Desarrollo"/>
    <n v="43233600"/>
    <s v="C-2106-1900-14-53105B-2106034-02"/>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0000000"/>
    <n v="50000000"/>
    <s v="No"/>
    <s v="N/A"/>
    <s v="Johanna Stella Castellanos"/>
    <s v="Subdirectora de Gestión de la Información"/>
    <n v="6012220601"/>
    <s v="johanna.castellanos@upme.gov.co"/>
    <m/>
    <m/>
    <m/>
    <m/>
    <m/>
    <m/>
    <m/>
    <m/>
    <m/>
    <m/>
    <m/>
    <m/>
    <m/>
    <m/>
    <m/>
    <m/>
    <m/>
    <m/>
    <m/>
    <m/>
    <m/>
    <m/>
    <n v="50000000"/>
    <n v="50000000"/>
  </r>
  <r>
    <x v="0"/>
    <x v="6"/>
    <s v="G. Información"/>
    <s v="Si"/>
    <n v="4"/>
    <s v="131-37"/>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m/>
    <m/>
    <n v="20839740"/>
  </r>
  <r>
    <x v="0"/>
    <x v="6"/>
    <s v="G. Información"/>
    <s v="Si"/>
    <n v="24"/>
    <s v="131-38"/>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r>
  <r>
    <x v="0"/>
    <x v="6"/>
    <s v="G. Información"/>
    <s v="Si"/>
    <n v="6"/>
    <s v="131-39"/>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9933333"/>
    <m/>
    <n v="11133333.67"/>
  </r>
  <r>
    <x v="0"/>
    <x v="6"/>
    <s v="G. Información"/>
    <s v="Si"/>
    <n v="24"/>
    <s v="131-40"/>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r>
  <r>
    <x v="0"/>
    <x v="6"/>
    <s v="G. Información"/>
    <s v="Si"/>
    <n v="24"/>
    <s v="131-41"/>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r>
  <r>
    <x v="0"/>
    <x v="6"/>
    <s v="G. Información"/>
    <s v="Si"/>
    <n v="51"/>
    <s v="131-42"/>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r>
  <r>
    <x v="0"/>
    <x v="6"/>
    <s v="G. Información"/>
    <s v="Si"/>
    <n v="51"/>
    <s v="131-43"/>
    <s v="3 - Implementar una adecuada estrategia de comunicación y divulgación de la información del sector minero energético."/>
    <s v="2 - SERVICIO DE DIVULGACIÓN DEL SECTOR MINERO ENERGÉTICO"/>
    <s v="Realizar la recolección y procesamiento de la información"/>
    <n v="78111502"/>
    <s v="C-2106-1900-14-53105B-2106019-02"/>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r>
  <r>
    <x v="0"/>
    <x v="6"/>
    <s v="G. Información"/>
    <s v="Si"/>
    <n v="13"/>
    <s v="131-44"/>
    <s v="3 - Implementar una adecuada estrategia de comunicación y divulgación de la información del sector minero energético."/>
    <s v="2 - SERVICIO DE DIVULGACIÓN DEL SECTOR MINERO ENERGÉTICO"/>
    <s v="Realizar la recolección y procesamiento de la información"/>
    <n v="80141607"/>
    <s v="C-2106-1900-14-53105B-2106019-02"/>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r>
  <r>
    <x v="0"/>
    <x v="6"/>
    <s v="G. Información"/>
    <s v="Si"/>
    <n v="35"/>
    <s v="131-45"/>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r>
  <r>
    <x v="0"/>
    <x v="6"/>
    <s v="G. Información"/>
    <s v="Si"/>
    <n v="6"/>
    <s v="131-46"/>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r>
  <r>
    <x v="0"/>
    <x v="6"/>
    <s v="G. Información"/>
    <s v="Si"/>
    <s v="75 (30/12/2024)"/>
    <s v="131-47"/>
    <s v="3 - Implementar una adecuada estrategia de comunicación y divulgación de la información del sector minero energético."/>
    <s v="2 - SERVICIO DE DIVULGACIÓN DEL SECTOR MINERO ENERGÉTICO"/>
    <s v="Desarrollar el proceso de divulgación"/>
    <s v="N/A"/>
    <s v="C-2106-1900-14-53105B-2106019-02"/>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n v="3088780"/>
    <m/>
    <n v="1686802"/>
    <n v="4775582"/>
  </r>
  <r>
    <x v="0"/>
    <x v="6"/>
    <s v="G. Información"/>
    <s v="Si"/>
    <n v="35"/>
    <s v="131-48"/>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r>
  <r>
    <x v="0"/>
    <x v="6"/>
    <s v="G. Información"/>
    <s v="Si"/>
    <n v="51"/>
    <s v="131-49"/>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852798"/>
    <m/>
    <n v="9507916.5"/>
  </r>
  <r>
    <x v="0"/>
    <x v="6"/>
    <s v="G. Información"/>
    <s v="Si"/>
    <n v="51"/>
    <s v="131-50"/>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m/>
    <m/>
    <n v="4839215"/>
  </r>
  <r>
    <x v="0"/>
    <x v="6"/>
    <s v="G. Información"/>
    <s v="Si"/>
    <n v="35"/>
    <s v="131-51"/>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r>
  <r>
    <x v="0"/>
    <x v="6"/>
    <s v="G. Información"/>
    <s v="Si"/>
    <n v="60"/>
    <s v="131-52"/>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Noviembre"/>
    <n v="3"/>
    <s v="Meses"/>
    <s v="Contratación directa"/>
    <s v="Propios - 21 - Otros recursos de tesorería"/>
    <n v="13300000"/>
    <n v="13300000"/>
    <s v="No"/>
    <s v="N/A"/>
    <s v="Johanna Stella Castellanos"/>
    <s v="Subdirectora de Gestión de la Información"/>
    <n v="6012220601"/>
    <s v="johanna.castellanos@upme.gov.co"/>
    <m/>
    <m/>
    <m/>
    <m/>
    <m/>
    <m/>
    <m/>
    <m/>
    <m/>
    <m/>
    <m/>
    <m/>
    <m/>
    <m/>
    <m/>
    <m/>
    <m/>
    <m/>
    <m/>
    <m/>
    <n v="19000000"/>
    <m/>
    <n v="-5700000"/>
    <n v="13300000"/>
  </r>
  <r>
    <x v="0"/>
    <x v="6"/>
    <s v="G. Información"/>
    <s v="Si"/>
    <n v="35"/>
    <s v="131-53"/>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r>
  <r>
    <x v="0"/>
    <x v="6"/>
    <s v="G. Información"/>
    <s v="Si"/>
    <n v="16"/>
    <s v="131-54"/>
    <s v="3 - Implementar una adecuada estrategia de comunicación y divulgación de la información del sector minero energético."/>
    <s v="1 - SERVICIO DE INFORMACIÓN IMPLEMENTADO PARA LA ACCESIBILIDAD SECTORIAL"/>
    <s v="Pruebas y aseguramiento de calidad"/>
    <n v="43233501"/>
    <s v="C-2106-1900-14-53105B-2106034-02"/>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r>
  <r>
    <x v="0"/>
    <x v="6"/>
    <s v="G. Información"/>
    <s v="Si"/>
    <n v="51"/>
    <s v="131-55"/>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r>
  <r>
    <x v="0"/>
    <x v="6"/>
    <s v="G. Información"/>
    <s v="Si"/>
    <n v="35"/>
    <s v="131-5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181200"/>
    <m/>
    <n v="6180460"/>
  </r>
  <r>
    <x v="0"/>
    <x v="6"/>
    <s v="G. Información"/>
    <s v="Si"/>
    <n v="35"/>
    <s v="131-57"/>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n v="409400"/>
    <m/>
    <m/>
  </r>
  <r>
    <x v="0"/>
    <x v="6"/>
    <s v="G. Información"/>
    <s v="Si"/>
    <n v="56"/>
    <s v="131-58"/>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2883691"/>
    <m/>
    <m/>
    <m/>
    <m/>
    <m/>
    <m/>
    <m/>
    <m/>
    <n v="2883691"/>
  </r>
  <r>
    <x v="0"/>
    <x v="6"/>
    <s v="G. Información"/>
    <s v="Si"/>
    <n v="56"/>
    <s v="131-59"/>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117049"/>
    <n v="117049"/>
    <s v="No"/>
    <s v="N/A"/>
    <s v="Johanna Stella Castellanos"/>
    <s v="Subdirectora de Gestión de la Información"/>
    <n v="6012220601"/>
    <s v="johanna.castellanos@upme.gov.co"/>
    <m/>
    <m/>
    <m/>
    <m/>
    <m/>
    <m/>
    <m/>
    <m/>
    <m/>
    <m/>
    <m/>
    <m/>
    <m/>
    <m/>
    <n v="1035169"/>
    <m/>
    <m/>
    <m/>
    <n v="-918120"/>
    <m/>
    <m/>
    <m/>
    <m/>
    <n v="117049"/>
  </r>
  <r>
    <x v="0"/>
    <x v="6"/>
    <s v="G. Información"/>
    <s v="Si"/>
    <n v="35"/>
    <s v="131-60"/>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r>
  <r>
    <x v="0"/>
    <x v="6"/>
    <s v="G. Información"/>
    <s v="Si"/>
    <n v="51"/>
    <s v="131-6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n v="766605"/>
    <m/>
    <n v="417135"/>
  </r>
  <r>
    <x v="0"/>
    <x v="6"/>
    <s v="G. Información"/>
    <s v="Si"/>
    <n v="51"/>
    <s v="131-6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r>
  <r>
    <x v="0"/>
    <x v="6"/>
    <s v="G. Información"/>
    <s v="Si"/>
    <n v="63"/>
    <s v="131-63"/>
    <s v="2 - Mejorar la calidad de la información producida por el sector minero energético."/>
    <s v="1 - SERVICIO DE INFORMACIÓN ACTUALIZADO PARA EL ANÁLISIS Y TOMA DE DECISIONES ESTRATÉGICAS DEL SECTOR"/>
    <s v="Diseño técnico y funcional"/>
    <n v="80101507"/>
    <s v="C-2106-1900-14-53105B-2106033-02"/>
    <s v="Consultoría"/>
    <s v="131-63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30000000"/>
    <n v="30000000"/>
    <s v="No"/>
    <s v="N/A"/>
    <s v="Johanna Stella Castellanos"/>
    <s v="Subdirectora de Gestión de la Información"/>
    <n v="6012220601"/>
    <s v="johanna.castellanos@upme.gov.co"/>
    <m/>
    <m/>
    <m/>
    <m/>
    <m/>
    <m/>
    <m/>
    <m/>
    <m/>
    <m/>
    <m/>
    <m/>
    <m/>
    <m/>
    <m/>
    <m/>
    <m/>
    <m/>
    <m/>
    <m/>
    <m/>
    <m/>
    <n v="29000000"/>
    <n v="29000000"/>
  </r>
  <r>
    <x v="0"/>
    <x v="6"/>
    <s v="G. Información"/>
    <s v="Si"/>
    <n v="51"/>
    <s v="131-64"/>
    <s v="3 - Implementar una adecuada estrategia de comunicación y divulgación de la información del sector minero energético."/>
    <s v="1 - SERVICIO DE INFORMACIÓN IMPLEMENTADO PARA LA ACCESIBILIDAD SECTORIAL"/>
    <s v="Desarrollo"/>
    <n v="81112103"/>
    <s v="C-2106-1900-14-53105B-2106034-02"/>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r>
  <r>
    <x v="0"/>
    <x v="6"/>
    <s v="G. Información"/>
    <s v="Si"/>
    <n v="56"/>
    <s v="131-65"/>
    <s v="3 - Implementar una adecuada estrategia de comunicación y divulgación de la información del sector minero energético."/>
    <s v="1 - SERVICIO DE INFORMACIÓN IMPLEMENTADO PARA LA ACCESIBILIDAD SECTORIAL"/>
    <s v="Desarrollo"/>
    <n v="43232605"/>
    <s v="C-2106-1900-14-53105B-2106034-02"/>
    <s v="Software - Licencias"/>
    <s v="131-65 Actualizar y renovar el licenciamiento ESRI."/>
    <s v="Noviembre"/>
    <s v="Noviembre"/>
    <s v="Noviembre"/>
    <n v="2"/>
    <s v="Meses"/>
    <s v="Seleccion abreviada - acuerdo marco"/>
    <s v="Propios - 20 - Ingresos corrientes"/>
    <n v="0"/>
    <n v="0"/>
    <s v="No"/>
    <s v="N/A"/>
    <s v="Guillermo Holguin"/>
    <s v="Subdirector de Gestión de la Información"/>
    <n v="6012220601"/>
    <s v="guillermo.holguin@upme.gov.co"/>
    <m/>
    <m/>
    <m/>
    <m/>
    <m/>
    <m/>
    <m/>
    <m/>
    <m/>
    <m/>
    <m/>
    <m/>
    <m/>
    <m/>
    <m/>
    <m/>
    <m/>
    <m/>
    <m/>
    <m/>
    <m/>
    <m/>
    <m/>
    <m/>
  </r>
  <r>
    <x v="0"/>
    <x v="6"/>
    <s v="G. Información"/>
    <s v="Si"/>
    <n v="55"/>
    <s v="131-66"/>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1900000"/>
    <n v="11900000"/>
    <s v="No"/>
    <s v="N/A"/>
    <s v="Guillermo Holguin"/>
    <s v="Subdirector de Gestión de la Información"/>
    <n v="6012220601"/>
    <s v="guillermo.holguin@upme.gov.co"/>
    <m/>
    <m/>
    <m/>
    <m/>
    <m/>
    <m/>
    <m/>
    <m/>
    <m/>
    <m/>
    <m/>
    <m/>
    <m/>
    <m/>
    <m/>
    <m/>
    <m/>
    <m/>
    <m/>
    <m/>
    <n v="11900000"/>
    <m/>
    <m/>
    <n v="11900000"/>
  </r>
  <r>
    <x v="0"/>
    <x v="6"/>
    <s v="G. Información"/>
    <s v="Si"/>
    <n v="63"/>
    <s v="131-67"/>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01507"/>
    <s v="C-2106-1900-14-53105B-2106010-02"/>
    <s v="Consultoría"/>
    <s v="131-67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7126931"/>
    <n v="7126931"/>
    <s v="No"/>
    <s v="N/A"/>
    <s v="Guillermo Holguin"/>
    <s v="Subdirector de Gestión de la Información"/>
    <n v="6012220601"/>
    <s v="guillermo.holguin@upme.gov.co"/>
    <m/>
    <m/>
    <m/>
    <m/>
    <m/>
    <m/>
    <m/>
    <m/>
    <m/>
    <m/>
    <m/>
    <m/>
    <m/>
    <m/>
    <m/>
    <m/>
    <m/>
    <m/>
    <m/>
    <m/>
    <m/>
    <m/>
    <n v="7126931"/>
    <n v="7126931"/>
  </r>
  <r>
    <x v="0"/>
    <x v="6"/>
    <s v="G. Información"/>
    <s v="Si"/>
    <n v="63"/>
    <s v="131-68"/>
    <s v="1 - Fortalecer la implementación de la política de gobierno de datos y gestión de información del sector minero energético."/>
    <s v="1 - SERVICIO DE INFORMACIÓN IMPLEMENTADO E INTEROPERADO"/>
    <s v="Pruebas y aseguramiento de calidad"/>
    <n v="80101507"/>
    <s v="C-2106-1900-14-53105B-2106034-02"/>
    <s v="Consultoría"/>
    <s v="131-68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1947600"/>
    <n v="1947600"/>
    <s v="No"/>
    <s v="N/A"/>
    <s v="Guillermo Holguin"/>
    <s v="Subdirector de Gestión de la Información"/>
    <n v="6012220601"/>
    <s v="guillermo.holguin@upme.gov.co"/>
    <m/>
    <m/>
    <m/>
    <m/>
    <m/>
    <m/>
    <m/>
    <m/>
    <m/>
    <m/>
    <m/>
    <m/>
    <m/>
    <m/>
    <m/>
    <m/>
    <m/>
    <m/>
    <m/>
    <m/>
    <m/>
    <m/>
    <n v="1947600"/>
    <n v="1947600"/>
  </r>
  <r>
    <x v="0"/>
    <x v="6"/>
    <s v="G. Información"/>
    <s v="Si"/>
    <n v="62"/>
    <s v="131-69"/>
    <s v="1 - Fortalecer la implementación de la política de gobierno de datos y gestión de información del sector minero energético."/>
    <s v="1 - SERVICIO DE INFORMACIÓN IMPLEMENTADO E INTEROPERADO"/>
    <s v="Pruebas y aseguramiento de calidad"/>
    <n v="43233400"/>
    <s v="C-2106-1900-14-53105B-2106034-02"/>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Noviembre"/>
    <s v="Noviembre"/>
    <s v="Diciembre"/>
    <n v="12"/>
    <s v="Meses"/>
    <s v="Contratación directa"/>
    <s v="Propios - 20 - Ingresos corrientes"/>
    <n v="0"/>
    <n v="0"/>
    <s v="No"/>
    <s v="N/A"/>
    <s v="Guillermo Holguin"/>
    <s v="Subdirector de Gestión de la Información"/>
    <n v="6012220601"/>
    <s v="guillermo.holguin@upme.gov.co"/>
    <m/>
    <m/>
    <m/>
    <m/>
    <m/>
    <m/>
    <m/>
    <m/>
    <m/>
    <m/>
    <m/>
    <m/>
    <m/>
    <m/>
    <m/>
    <m/>
    <m/>
    <m/>
    <m/>
    <m/>
    <m/>
    <m/>
    <m/>
    <m/>
  </r>
  <r>
    <x v="0"/>
    <x v="6"/>
    <s v="G. Información"/>
    <s v="Si"/>
    <n v="63"/>
    <s v="131-70"/>
    <s v="2 - Mejorar la calidad de la información producida por el sector minero energético."/>
    <s v="1- DOCUMENTOS DE LINEAMIENTOS TÉCNICOS PARA LA PRODUCCIÓN DE INFORMACIÓN DEL SECTOR CON ESTÁNDARES DE CALIDAD"/>
    <s v="Divulgación"/>
    <n v="80101507"/>
    <s v="C-2106-1900-14-53105B-2106010-02"/>
    <s v="Consultoría"/>
    <s v="131-70 Aunar esfuerzos técnicos, administrativos y financieros para realizar el diagnóstico técnico y jurídico y la actualización de datos y visualización del sistema de información minero_x0009__x0009__x0009__x0009__x0009__x0009_"/>
    <s v="Diciembre"/>
    <s v="Diciembre"/>
    <s v="Diciembre"/>
    <n v="2.5"/>
    <s v="Meses"/>
    <s v="Contratación directa - Contratos interadministrativos"/>
    <s v="Propios - 20 - Ingresos corrientes"/>
    <n v="2166667"/>
    <n v="2166667"/>
    <s v="No"/>
    <s v="N/A"/>
    <s v="Guillermo Holguin"/>
    <s v="Subdirector de Gestión de la Información"/>
    <n v="6012220601"/>
    <s v="guillermo.holguin@upme.gov.co"/>
    <m/>
    <m/>
    <m/>
    <m/>
    <m/>
    <m/>
    <m/>
    <m/>
    <m/>
    <m/>
    <m/>
    <m/>
    <m/>
    <m/>
    <m/>
    <m/>
    <m/>
    <m/>
    <m/>
    <m/>
    <m/>
    <m/>
    <n v="2166667"/>
    <n v="2166667"/>
  </r>
  <r>
    <x v="0"/>
    <x v="6"/>
    <s v="G. Información"/>
    <s v="Si"/>
    <n v="53"/>
    <s v="131-71"/>
    <s v="2 - Mejorar la calidad de la información producida por el sector minero energético."/>
    <s v="1 - SERVICIO DE INFORMACIÓN ACTUALIZADO PARA EL ANÁLISIS Y TOMA DE DECISIONES ESTRATÉGICAS DEL SECTOR"/>
    <s v="Pruebas y aseguramiento de calidad"/>
    <n v="81112103"/>
    <s v="C-2106-1900-14-53105B-2106033-02"/>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r>
  <r>
    <x v="0"/>
    <x v="6"/>
    <s v="G. Información"/>
    <s v="Si"/>
    <n v="56"/>
    <s v="131-72"/>
    <s v="3 - Implementar una adecuada estrategia de comunicación y divulgación de la información del sector minero energético."/>
    <s v="1 - SERVICIO DE INFORMACIÓN IMPLEMENTADO PARA LA ACCESIBILIDAD SECTORIAL"/>
    <s v="Desarrollo"/>
    <n v="43232605"/>
    <s v="C-2106-1900-14-53105B-2106034-02"/>
    <s v="Software - Licencias"/>
    <s v="131-72 Actualizar y renovar el licenciamiento ESRI."/>
    <s v="Noviembre"/>
    <s v="Noviembre"/>
    <s v="Noviembre"/>
    <n v="2"/>
    <s v="Meses"/>
    <s v="Seléccion abreviada - acuerdo marco"/>
    <s v="Propios - 21 - Otros recursos de tesorería"/>
    <n v="16800000"/>
    <n v="16800000"/>
    <s v="No"/>
    <s v="N/A"/>
    <s v="Guillermo Holguin"/>
    <s v="Subdirector de Gestión de la Información"/>
    <n v="6012220601"/>
    <s v="guillermo.holguin@upme.gov.co"/>
    <m/>
    <m/>
    <m/>
    <m/>
    <m/>
    <m/>
    <m/>
    <m/>
    <m/>
    <m/>
    <m/>
    <m/>
    <m/>
    <m/>
    <m/>
    <m/>
    <m/>
    <m/>
    <m/>
    <m/>
    <m/>
    <m/>
    <n v="16800000"/>
    <n v="16800000"/>
  </r>
  <r>
    <x v="0"/>
    <x v="6"/>
    <s v="G. Información"/>
    <s v="Si"/>
    <n v="56"/>
    <s v="131-73"/>
    <s v="3 - Implementar una adecuada estrategia de comunicación y divulgación de la información del sector minero energético."/>
    <s v="1 - SERVICIO DE INFORMACIÓN IMPLEMENTADO PARA LA ACCESIBILIDAD SECTORIAL"/>
    <s v="Pruebas y aseguramiento de calidad"/>
    <n v="81112003"/>
    <s v="C-2106-1900-14-53105B-2106034-02"/>
    <s v="Software - Nube pública o privada"/>
    <s v="131-73Adquirir el servicio de nube para Backup y DRP"/>
    <s v="Noviembre"/>
    <s v="Noviembre"/>
    <s v="Diciembre"/>
    <n v="3"/>
    <s v="Meses"/>
    <s v="Contratación directa"/>
    <s v="Propios - 21 - Otros recursos de tesorería"/>
    <n v="876120"/>
    <n v="876120"/>
    <s v="No"/>
    <s v="N/A"/>
    <s v="Guillermo Holguin"/>
    <s v="Subdirector de Gestión de la Información"/>
    <n v="6012220601"/>
    <s v="guillermo.holguin@upme.gov.co"/>
    <m/>
    <m/>
    <m/>
    <m/>
    <m/>
    <m/>
    <m/>
    <m/>
    <m/>
    <m/>
    <m/>
    <m/>
    <m/>
    <m/>
    <m/>
    <m/>
    <m/>
    <m/>
    <m/>
    <m/>
    <m/>
    <m/>
    <n v="876120"/>
    <n v="876120"/>
  </r>
  <r>
    <x v="0"/>
    <x v="6"/>
    <s v="G. Información"/>
    <s v="Si"/>
    <n v="56"/>
    <s v="131-74"/>
    <s v="3 - Implementar una adecuada estrategia de comunicación y divulgación de la información del sector minero energético."/>
    <s v="2 - SERVICIO DE DIVULGACIÓN DEL SECTOR MINERO ENERGÉTICO"/>
    <s v="Realizar la recolección y procesamiento de la información"/>
    <n v="81112003"/>
    <s v="C-2106-1900-14-53105B-2106019-02"/>
    <s v="Software - Nube pública o privada"/>
    <s v="131-74 Adquirir el servicio de nube para Backup y DRP     "/>
    <s v="Noviembre"/>
    <s v="Noviembre"/>
    <s v="Diciembre"/>
    <n v="3"/>
    <s v="Meses"/>
    <s v="Contratación directa"/>
    <s v="Propios - 21 - Otros recursos de tesorería"/>
    <n v="1000000"/>
    <n v="1000000"/>
    <s v="No"/>
    <s v="N/A"/>
    <s v="Guillermo Holguin"/>
    <s v="Subdirector de Gestión de la Información"/>
    <n v="6012220601"/>
    <s v="guillermo.holguin@upme.gov.co"/>
    <m/>
    <m/>
    <m/>
    <m/>
    <m/>
    <m/>
    <m/>
    <m/>
    <m/>
    <m/>
    <m/>
    <m/>
    <m/>
    <m/>
    <m/>
    <m/>
    <m/>
    <m/>
    <m/>
    <m/>
    <m/>
    <m/>
    <n v="1000000"/>
    <n v="1000000"/>
  </r>
  <r>
    <x v="0"/>
    <x v="6"/>
    <s v="G. Información"/>
    <s v="Si"/>
    <n v="56"/>
    <s v="131-75"/>
    <s v="3 - Implementar una adecuada estrategia de comunicación y divulgación de la información del sector minero energético."/>
    <s v="2 - SERVICIO DE DIVULGACIÓN DEL SECTOR MINERO ENERGÉTICO"/>
    <s v="Desarrollar el proceso de divulgación"/>
    <n v="81112003"/>
    <s v="C-2106-1900-14-53105B-2106019-02"/>
    <s v="Software - Nube pública o privada"/>
    <s v="131-75 Adquirir el servicio de nube para Backup y DRP"/>
    <s v="Noviembre"/>
    <s v="Noviembre"/>
    <s v="Diciembre"/>
    <n v="3"/>
    <s v="Meses"/>
    <s v="Contratación directa"/>
    <s v="Propios - 21 - Otros recursos de tesorería"/>
    <n v="2738785"/>
    <n v="2738785"/>
    <s v="No"/>
    <s v="N/A"/>
    <s v="Guillermo Holguin"/>
    <s v="Subdirector de Gestión de la Información"/>
    <n v="6012220601"/>
    <s v="guillermo.holguin@upme.gov.co"/>
    <m/>
    <m/>
    <m/>
    <m/>
    <m/>
    <m/>
    <m/>
    <m/>
    <m/>
    <m/>
    <m/>
    <m/>
    <m/>
    <m/>
    <m/>
    <m/>
    <m/>
    <m/>
    <m/>
    <m/>
    <m/>
    <m/>
    <n v="2738785"/>
    <n v="2738785"/>
  </r>
  <r>
    <x v="0"/>
    <x v="6"/>
    <s v="G. Información"/>
    <s v="Si"/>
    <n v="53"/>
    <s v="131-76"/>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43232605"/>
    <s v="C-2106-1900-14-53105B-2106010-02"/>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m/>
    <m/>
    <n v="371846"/>
    <n v="371846"/>
  </r>
  <r>
    <x v="0"/>
    <x v="6"/>
    <s v="G. Información"/>
    <s v="Si"/>
    <n v="55"/>
    <s v="131-77"/>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069150"/>
    <n v="3069150"/>
    <s v="No"/>
    <s v="N/A"/>
    <s v="Guillermo Holguin"/>
    <s v="Subdirector de Gestión de la Información"/>
    <n v="6012220601"/>
    <s v="guillermo.holguin@upme.gov.co"/>
    <m/>
    <m/>
    <m/>
    <m/>
    <m/>
    <m/>
    <m/>
    <m/>
    <m/>
    <m/>
    <m/>
    <m/>
    <m/>
    <m/>
    <m/>
    <m/>
    <m/>
    <m/>
    <m/>
    <m/>
    <n v="3069150"/>
    <m/>
    <m/>
    <n v="3069150"/>
  </r>
  <r>
    <x v="0"/>
    <x v="6"/>
    <s v="G. Información"/>
    <s v="Si"/>
    <n v="53"/>
    <s v="131-78"/>
    <s v="2 - Mejorar la calidad de la información producida por el sector minero energético."/>
    <s v="1 - SERVICIO DE INFORMACIÓN ACTUALIZADO PARA EL ANÁLISIS Y TOMA DE DECISIONES ESTRATÉGICAS DEL SECTOR"/>
    <s v="Pruebas y aseguramiento de calidad"/>
    <n v="43232605"/>
    <s v="C-2106-1900-14-53105B-2106033-02"/>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m/>
    <m/>
    <n v="5435949"/>
    <n v="5435949"/>
  </r>
  <r>
    <x v="0"/>
    <x v="6"/>
    <s v="G. Información"/>
    <s v="Si"/>
    <n v="60"/>
    <s v="131-79"/>
    <s v="3 - Implementar una adecuada estrategia de comunicación y divulgación de la información del sector minero energético."/>
    <s v="1 - SERVICIO DE INFORMACIÓN IMPLEMENTADO PARA LA ACCESIBILIDAD SECTORIAL"/>
    <s v="Desarrollo"/>
    <n v="81112003"/>
    <s v="C-2106-1900-14-53105B-2106034-02"/>
    <s v="Software - Nube pública o privada"/>
    <s v="131-79 Adquirir el servicio de nube para Backup y DRP"/>
    <s v="Noviembre"/>
    <s v="Noviembre"/>
    <s v="Diciembre"/>
    <n v="3"/>
    <s v="Meses"/>
    <s v="Contratación directa"/>
    <s v="Propios - 21 - Otros recursos de tesorería"/>
    <n v="6700000"/>
    <n v="6700000"/>
    <s v="No"/>
    <s v="N/A"/>
    <s v="Guillermo Holguin"/>
    <s v="Subdirector de Gestión de la Información"/>
    <n v="6012220601"/>
    <s v="guillermo.holguin@upme.gov.co"/>
    <m/>
    <m/>
    <m/>
    <m/>
    <m/>
    <m/>
    <m/>
    <m/>
    <m/>
    <m/>
    <m/>
    <m/>
    <m/>
    <m/>
    <m/>
    <m/>
    <m/>
    <m/>
    <m/>
    <m/>
    <m/>
    <m/>
    <n v="6700000"/>
    <n v="6700000"/>
  </r>
  <r>
    <x v="0"/>
    <x v="6"/>
    <s v="G. Información"/>
    <s v="Si"/>
    <n v="62"/>
    <s v="131-80"/>
    <s v="1 - Fortalecer la implementación de la política de gobierno de datos y gestión de información del sector minero energético."/>
    <s v="1 - SERVICIO DE INFORMACIÓN IMPLEMENTADO E INTEROPERADO"/>
    <s v="Pruebas y aseguramiento de calidad"/>
    <n v="81112103"/>
    <s v="C-2106-1900-14-53105B-2106034-02"/>
    <s v="Software - Licencias"/>
    <s v="131-80 Adquirir el licenciamiento de un conjunto de herramientas digitales destinadas al diseño de interfaces gráficas, así como al desarrollo y la optimización en la gestión de contenidos web de la Unidad de Planeación Minero Energética (UPME)."/>
    <s v="Diciembre"/>
    <s v="Diciembre"/>
    <s v="Diciembre"/>
    <n v="12"/>
    <s v="Meses"/>
    <s v="Contratación directa"/>
    <s v="Propios - 20 - Ingresos corrientes"/>
    <n v="13202400"/>
    <n v="13202400"/>
    <s v="No"/>
    <s v="N/A"/>
    <s v="Guillermo Holguin"/>
    <s v="Subdirector de Gestión de la Información"/>
    <n v="6012220601"/>
    <s v="guillermo.holguin@upme.gov.co"/>
    <m/>
    <m/>
    <m/>
    <m/>
    <m/>
    <m/>
    <m/>
    <m/>
    <m/>
    <m/>
    <m/>
    <m/>
    <m/>
    <m/>
    <m/>
    <m/>
    <m/>
    <m/>
    <m/>
    <m/>
    <m/>
    <m/>
    <n v="13202400"/>
    <n v="13202400"/>
  </r>
  <r>
    <x v="0"/>
    <x v="6"/>
    <s v="G. Información"/>
    <s v="Si"/>
    <n v="62"/>
    <s v="131-81"/>
    <s v="2 - Mejorar la calidad de la información producida por el sector minero energético."/>
    <s v="1 - SERVICIO DE INFORMACIÓN ACTUALIZADO PARA EL ANÁLISIS Y TOMA DE DECISIONES ESTRATÉGICAS DEL SECTOR"/>
    <s v="Diseño técnico y funcional"/>
    <s v="N/A"/>
    <s v="C-2106-1900-14-53105B-2106033-02"/>
    <s v="Viáticos y gastos de viaje"/>
    <s v="131-81 Viáticos y gastos de desplazamiento en el marco de la implementación de una adecuada estrategia de comunicación y divulgación de la información del sector minero energético."/>
    <s v="Diciembre"/>
    <s v="Diciembre"/>
    <s v="Diciembre"/>
    <n v="1"/>
    <s v="Meses"/>
    <s v="N/A"/>
    <s v="Propios - 20 - Ingresos corrientes"/>
    <n v="3800000"/>
    <n v="3800000"/>
    <s v="No"/>
    <s v="N/A"/>
    <s v="Guillermo Holguin"/>
    <s v="Subdirector de Gestión de la Información"/>
    <n v="6012220601"/>
    <s v="guillermo.holguin@upme.gov.co"/>
    <m/>
    <m/>
    <m/>
    <m/>
    <m/>
    <m/>
    <m/>
    <m/>
    <m/>
    <m/>
    <m/>
    <m/>
    <m/>
    <m/>
    <m/>
    <m/>
    <m/>
    <m/>
    <m/>
    <m/>
    <m/>
    <m/>
    <n v="3800000"/>
    <n v="3800000"/>
  </r>
  <r>
    <x v="0"/>
    <x v="7"/>
    <s v="Hidrocarburos"/>
    <s v="Si"/>
    <n v="62"/>
    <s v="170-1"/>
    <s v="1 - Fortalecer la planificación de la oferta de hidrocarburos."/>
    <s v="1 - DOCUMENTOS DE PLANEACIÓN ESTRATÉGICA DEL SECTOR DE HIDROCARBUROS"/>
    <s v="Documento de planeación preliminar"/>
    <n v="93151509"/>
    <s v="C-2103-1900-2-40301B-2103026-02"/>
    <s v="Software - Suscripciones"/>
    <s v="170-1 Realizar la renovación de la suscripción online de S&amp;P Global Commodity Insights."/>
    <s v="Septiembre"/>
    <s v="Septiembre"/>
    <s v="Noviembre"/>
    <n v="12"/>
    <s v="Meses"/>
    <s v="Contratación directa  - único oferente"/>
    <s v="Propios - 20 - Ingresos corrientes"/>
    <n v="165010996"/>
    <n v="165010996"/>
    <s v="No"/>
    <s v="N/A"/>
    <s v="Mauricio Andres Palma Orozco"/>
    <s v="Subdirector de hidrocarburos"/>
    <n v="6012220601"/>
    <s v="mauricio.palma@upme.gov.co"/>
    <m/>
    <m/>
    <m/>
    <m/>
    <m/>
    <m/>
    <m/>
    <m/>
    <m/>
    <m/>
    <m/>
    <m/>
    <m/>
    <m/>
    <m/>
    <m/>
    <m/>
    <m/>
    <m/>
    <m/>
    <n v="182062560"/>
    <m/>
    <n v="-34103128"/>
    <n v="147959432"/>
  </r>
  <r>
    <x v="0"/>
    <x v="7"/>
    <s v="Hidrocarburos"/>
    <s v="Si"/>
    <s v="75 (30/12/2024)"/>
    <s v="170-2"/>
    <s v="1 - Fortalecer la planificación de la oferta de hidrocarburos."/>
    <s v="1 - DOCUMENTOS DE PLANEACIÓN ESTRATÉGICA DEL SECTOR DE HIDROCARBUROS"/>
    <s v="Documento de planeación preliminar"/>
    <n v="93151509"/>
    <s v="C-2103-1900-2-40301B-2103026-02"/>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r>
  <r>
    <x v="0"/>
    <x v="7"/>
    <s v="Hidrocarburos"/>
    <s v="Si"/>
    <n v="52"/>
    <s v="170-3"/>
    <s v="1 - Fortalecer la planificación de la oferta de hidrocarburos."/>
    <s v="1 - DOCUMENTOS DE PLANEACIÓN ESTRATÉGICA DEL SECTOR DE HIDROCARBUROS"/>
    <s v="Documento de planeación preliminar"/>
    <n v="93151509"/>
    <s v="C-2103-1900-2-40301B-2103026-02"/>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m/>
    <m/>
    <n v="269448992.75"/>
    <n v="269448992.75"/>
  </r>
  <r>
    <x v="0"/>
    <x v="7"/>
    <s v="Hidrocarburos"/>
    <s v="Si"/>
    <n v="27"/>
    <s v="170-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r>
  <r>
    <x v="0"/>
    <x v="7"/>
    <s v="Hidrocarburos"/>
    <s v="Si"/>
    <n v="59"/>
    <s v="170-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264446"/>
    <n v="115264446"/>
    <s v="No"/>
    <s v="N/A"/>
    <s v="Mauricio Andres Palma Orozco"/>
    <s v="Subdirector de hidrocarburos"/>
    <n v="6012220601"/>
    <s v="mauricio.palma@upme.gov.co"/>
    <n v="115999100"/>
    <m/>
    <m/>
    <m/>
    <m/>
    <n v="10418100"/>
    <m/>
    <n v="10418100"/>
    <m/>
    <n v="10418100"/>
    <m/>
    <n v="10772767"/>
    <m/>
    <n v="10418100"/>
    <m/>
    <n v="10418100"/>
    <m/>
    <n v="10418100"/>
    <m/>
    <n v="10728779"/>
    <m/>
    <n v="10418100"/>
    <n v="-734654"/>
    <n v="20836200"/>
  </r>
  <r>
    <x v="0"/>
    <x v="7"/>
    <s v="Hidrocarburos"/>
    <s v="Si"/>
    <n v="26"/>
    <s v="170-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r>
  <r>
    <x v="0"/>
    <x v="7"/>
    <s v="Hidrocarburos"/>
    <s v="Si"/>
    <n v="60"/>
    <s v="170-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141137"/>
    <n v="115141137"/>
    <s v="No"/>
    <s v="N/A"/>
    <s v="Mauricio Andres Palma Orozco"/>
    <s v="Subdirector de hidrocarburos"/>
    <n v="6012220601"/>
    <s v="mauricio.palma@upme.gov.co"/>
    <n v="115599100"/>
    <m/>
    <m/>
    <m/>
    <m/>
    <n v="10418100"/>
    <m/>
    <n v="10418100"/>
    <m/>
    <n v="10960137"/>
    <m/>
    <n v="10418100"/>
    <m/>
    <n v="10418100"/>
    <m/>
    <n v="10418100"/>
    <m/>
    <n v="10418100"/>
    <m/>
    <n v="10418100"/>
    <m/>
    <n v="10418100"/>
    <n v="-457963"/>
    <n v="20836200"/>
  </r>
  <r>
    <x v="0"/>
    <x v="7"/>
    <s v="Hidrocarburos"/>
    <s v="Si"/>
    <n v="26"/>
    <s v="170-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r>
  <r>
    <x v="0"/>
    <x v="7"/>
    <s v="Hidrocarburos"/>
    <s v="Si"/>
    <n v="26"/>
    <s v="170-9"/>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r>
  <r>
    <x v="0"/>
    <x v="7"/>
    <s v="Hidrocarburos"/>
    <s v="Si"/>
    <n v="26"/>
    <s v="170-10"/>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r>
  <r>
    <x v="0"/>
    <x v="7"/>
    <s v="Hidrocarburos"/>
    <s v="Si"/>
    <s v="75 (30/12/2024)"/>
    <s v="170-11"/>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r>
  <r>
    <x v="0"/>
    <x v="7"/>
    <s v="Hidrocarburos"/>
    <s v="Si"/>
    <s v="75 (30/12/2024)"/>
    <s v="170-12"/>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r>
  <r>
    <x v="0"/>
    <x v="7"/>
    <s v="Hidrocarburos"/>
    <s v="Si"/>
    <n v="59"/>
    <s v="170-1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3057517"/>
    <n v="113057517"/>
    <s v="No"/>
    <s v="N/A"/>
    <s v="Mauricio Andres Palma Orozco"/>
    <s v="Subdirector de hidrocarburos"/>
    <n v="6012220601"/>
    <s v="mauricio.palma@upme.gov.co"/>
    <m/>
    <m/>
    <n v="115999100"/>
    <m/>
    <m/>
    <n v="8334480"/>
    <n v="-2083620"/>
    <n v="10418100"/>
    <m/>
    <n v="10418100"/>
    <m/>
    <n v="10418100"/>
    <n v="1000000"/>
    <n v="10418100"/>
    <m/>
    <n v="10960137"/>
    <m/>
    <n v="10418100"/>
    <m/>
    <n v="10418100"/>
    <m/>
    <n v="10418100"/>
    <n v="-1857963"/>
    <n v="20836200"/>
  </r>
  <r>
    <x v="0"/>
    <x v="7"/>
    <s v="Hidrocarburos"/>
    <s v="Si"/>
    <n v="52"/>
    <s v="170-14"/>
    <s v="1 - Fortalecer la planificación de la oferta de hidrocarburos."/>
    <s v="1 - DOCUMENTOS DE PLANEACIÓN ESTRATÉGICA DEL SECTOR DE HIDROCARBUROS"/>
    <s v="Documento de planeación preliminar"/>
    <s v="N/A"/>
    <s v="C-2103-1900-2-40301B-2103026-02"/>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6750856"/>
    <n v="2790547"/>
    <n v="2386313"/>
    <n v="4233575"/>
    <n v="4901228"/>
    <n v="7287541"/>
  </r>
  <r>
    <x v="0"/>
    <x v="7"/>
    <s v="Hidrocarburos"/>
    <s v="Si"/>
    <s v="75 (30/12/2024)"/>
    <s v="170-1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r>
  <r>
    <x v="0"/>
    <x v="7"/>
    <s v="Hidrocarburos"/>
    <s v="Si"/>
    <n v="4"/>
    <s v="170-1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r>
  <r>
    <x v="0"/>
    <x v="7"/>
    <s v="Hidrocarburos"/>
    <s v="Si"/>
    <n v="55"/>
    <s v="170-1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81500000"/>
    <n v="81500000"/>
    <s v="No"/>
    <s v="N/A"/>
    <s v="Mauricio Andres Palma Orozco"/>
    <s v="Subdirector de hidrocarburos"/>
    <n v="6012220601"/>
    <s v="mauricio.palma@upme.gov.co"/>
    <m/>
    <m/>
    <n v="75000000"/>
    <m/>
    <m/>
    <n v="6500000"/>
    <m/>
    <n v="7500000"/>
    <m/>
    <n v="7500000"/>
    <m/>
    <n v="7500000"/>
    <m/>
    <n v="7500000"/>
    <m/>
    <n v="7500000"/>
    <m/>
    <n v="7500000"/>
    <m/>
    <n v="7500000"/>
    <m/>
    <m/>
    <n v="6500000"/>
    <n v="22500000"/>
  </r>
  <r>
    <x v="0"/>
    <x v="7"/>
    <s v="Hidrocarburos"/>
    <s v="Si"/>
    <n v="37"/>
    <s v="170-1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r>
  <r>
    <x v="0"/>
    <x v="7"/>
    <s v="Hidrocarburos"/>
    <s v="Si"/>
    <n v="60"/>
    <s v="170-1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5988180"/>
    <n v="1159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n v="-600000"/>
    <n v="20836200"/>
  </r>
  <r>
    <x v="0"/>
    <x v="7"/>
    <s v="Hidrocarburos"/>
    <s v="Si"/>
    <n v="29"/>
    <s v="170-2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r>
  <r>
    <x v="0"/>
    <x v="7"/>
    <s v="Hidrocarburos"/>
    <s v="Si"/>
    <n v="29"/>
    <s v="170-21"/>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r>
  <r>
    <x v="0"/>
    <x v="7"/>
    <s v="Hidrocarburos"/>
    <s v="Si"/>
    <n v="26"/>
    <s v="170-2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r>
  <r>
    <x v="0"/>
    <x v="7"/>
    <s v="Hidrocarburos"/>
    <s v="Si"/>
    <n v="60"/>
    <s v="170-23"/>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5988180"/>
    <n v="1159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n v="-600000"/>
    <n v="20836200"/>
  </r>
  <r>
    <x v="0"/>
    <x v="7"/>
    <s v="Hidrocarburos"/>
    <s v="Si"/>
    <n v="39"/>
    <s v="170-24"/>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r>
  <r>
    <x v="0"/>
    <x v="7"/>
    <s v="Hidrocarburos"/>
    <s v="Si"/>
    <n v="44"/>
    <s v="170-25"/>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78111502"/>
    <s v="C-2103-1900-2-40301B-2103025-02"/>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14970923"/>
    <m/>
    <n v="2808545"/>
  </r>
  <r>
    <x v="0"/>
    <x v="7"/>
    <s v="Hidrocarburos"/>
    <s v="Si"/>
    <n v="26"/>
    <s v="170-2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r>
  <r>
    <x v="0"/>
    <x v="7"/>
    <s v="Hidrocarburos"/>
    <s v="Si"/>
    <n v="44"/>
    <s v="170-2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r>
  <r>
    <x v="0"/>
    <x v="7"/>
    <s v="Hidrocarburos"/>
    <s v="Si"/>
    <n v="47"/>
    <s v="170-2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43233600"/>
    <s v="C-2103-1900-2-40301B-2103025-02"/>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m/>
    <m/>
    <n v="32460948"/>
    <n v="32460948"/>
  </r>
  <r>
    <x v="0"/>
    <x v="7"/>
    <s v="Hidrocarburos"/>
    <s v="Si"/>
    <n v="44"/>
    <s v="170-2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r>
  <r>
    <x v="0"/>
    <x v="7"/>
    <s v="Hidrocarburos"/>
    <s v="Si"/>
    <n v="37"/>
    <s v="170-3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r>
  <r>
    <x v="0"/>
    <x v="7"/>
    <s v="Hidrocarburos"/>
    <s v="Si"/>
    <n v="30"/>
    <s v="170-31"/>
    <s v="2 - Reducir limitaciones que afecten la expansión de infraestructura de suministro de hidrocarburos en el tiempo."/>
    <s v="1 - DOCUMENTOS DE LINEAMIENTOS TÉCNICOS - PARA EL DESARROLLO DEL SECTOR DE HIDROCARBUROS"/>
    <s v="Documento con la descripción de procesos, métodos y herramientas"/>
    <s v="43233501"/>
    <s v="C-2103-1900-2-40301B-2103025-02"/>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r>
  <r>
    <x v="0"/>
    <x v="7"/>
    <s v="Hidrocarburos"/>
    <s v="Si"/>
    <n v="60"/>
    <s v="170-3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36810620"/>
    <n v="36810620"/>
    <s v="No"/>
    <s v="N/A"/>
    <s v="Ingrid Fernanda Vasquez"/>
    <s v="Subdirector de hidrocarburos"/>
    <n v="6012220601"/>
    <s v="ingrid.vasquez@upme.gov.co"/>
    <m/>
    <m/>
    <m/>
    <m/>
    <m/>
    <m/>
    <m/>
    <m/>
    <m/>
    <m/>
    <m/>
    <m/>
    <m/>
    <m/>
    <m/>
    <m/>
    <n v="43408750"/>
    <m/>
    <m/>
    <n v="5556320"/>
    <m/>
    <n v="10418100"/>
    <n v="-6598130"/>
    <n v="20836200"/>
  </r>
  <r>
    <x v="0"/>
    <x v="7"/>
    <s v="Hidrocarburos"/>
    <s v="Si"/>
    <n v="63"/>
    <s v="170-3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14301420"/>
    <n v="14301420"/>
    <s v="No"/>
    <s v="N/A"/>
    <s v="Ingrid Fernanda Vasquez"/>
    <s v="Subdirector de hidrocarburos"/>
    <n v="6012220601"/>
    <s v="ingrid.vasquez@upme.gov.co"/>
    <m/>
    <m/>
    <m/>
    <m/>
    <m/>
    <m/>
    <m/>
    <m/>
    <m/>
    <m/>
    <m/>
    <m/>
    <m/>
    <m/>
    <m/>
    <m/>
    <m/>
    <m/>
    <m/>
    <m/>
    <n v="21031500"/>
    <m/>
    <n v="-6730080"/>
    <n v="14301420"/>
  </r>
  <r>
    <x v="0"/>
    <x v="7"/>
    <s v="Hidrocarburos"/>
    <s v="Si"/>
    <n v="59"/>
    <s v="170-3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1601570"/>
    <n v="31601570"/>
    <s v="No"/>
    <s v="N/A"/>
    <s v="Ingrid Fernanda Vasquez"/>
    <s v="Subdirector de hidrocarburos"/>
    <n v="6012220601"/>
    <s v="ingrid.vasquez@upme.gov.co"/>
    <m/>
    <m/>
    <m/>
    <m/>
    <m/>
    <m/>
    <m/>
    <m/>
    <m/>
    <m/>
    <m/>
    <m/>
    <m/>
    <m/>
    <m/>
    <m/>
    <n v="32990650"/>
    <m/>
    <m/>
    <m/>
    <n v="-1389080"/>
    <n v="10765370"/>
    <m/>
    <n v="20836200"/>
  </r>
  <r>
    <x v="0"/>
    <x v="7"/>
    <s v="Hidrocarburos"/>
    <s v="Si"/>
    <n v="59"/>
    <s v="170-3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7447020.25"/>
    <n v="7447020.25"/>
    <s v="No"/>
    <s v="N/A"/>
    <s v="Ingrid Fernanda Vasquez"/>
    <s v="Subdirector de hidrocarburos"/>
    <n v="6012220601"/>
    <s v="ingrid.vasquez@upme.gov.co"/>
    <m/>
    <m/>
    <m/>
    <m/>
    <m/>
    <m/>
    <m/>
    <m/>
    <m/>
    <m/>
    <m/>
    <m/>
    <m/>
    <m/>
    <m/>
    <m/>
    <m/>
    <m/>
    <n v="7885080"/>
    <m/>
    <n v="-438060"/>
    <n v="876120"/>
    <m/>
    <n v="6570900"/>
  </r>
  <r>
    <x v="0"/>
    <x v="7"/>
    <s v="Hidrocarburos"/>
    <s v="Si"/>
    <n v="62"/>
    <s v="170-3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4811730"/>
    <n v="4811730"/>
    <s v="No"/>
    <s v="N/A"/>
    <s v="Ingrid Fernanda Vasquez"/>
    <s v="Subdirector de hidrocarburos"/>
    <n v="6012220601"/>
    <s v="ingrid.vasquez@upme.gov.co"/>
    <m/>
    <m/>
    <m/>
    <m/>
    <m/>
    <m/>
    <m/>
    <m/>
    <m/>
    <m/>
    <m/>
    <m/>
    <m/>
    <m/>
    <m/>
    <m/>
    <m/>
    <m/>
    <m/>
    <m/>
    <n v="6561450"/>
    <m/>
    <n v="-1749720"/>
    <n v="4811730"/>
  </r>
  <r>
    <x v="0"/>
    <x v="7"/>
    <s v="Hidrocarburos"/>
    <s v="Si"/>
    <n v="60"/>
    <s v="170-3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29517950"/>
    <n v="29517950"/>
    <s v="No"/>
    <s v="N/A"/>
    <s v="Ingrid Fernanda Vasquez"/>
    <s v="Subdirector de hidrocarburos"/>
    <n v="6012220601"/>
    <s v="ingrid.vasquez@upme.gov.co"/>
    <m/>
    <m/>
    <m/>
    <m/>
    <m/>
    <m/>
    <m/>
    <m/>
    <m/>
    <m/>
    <m/>
    <m/>
    <m/>
    <m/>
    <m/>
    <m/>
    <n v="32990650"/>
    <m/>
    <m/>
    <m/>
    <m/>
    <m/>
    <n v="-3472700"/>
    <n v="29517950"/>
  </r>
  <r>
    <x v="0"/>
    <x v="7"/>
    <s v="Hidrocarburos"/>
    <s v="Si"/>
    <n v="63"/>
    <s v="170-3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19678295"/>
    <n v="19678295"/>
    <s v="No"/>
    <s v="N/A"/>
    <s v="Ingrid Fernanda Vasquez"/>
    <s v="Subdirector de hidrocarburos"/>
    <n v="6012220601"/>
    <s v="ingrid.vasquez@upme.gov.co"/>
    <m/>
    <m/>
    <m/>
    <m/>
    <m/>
    <m/>
    <m/>
    <m/>
    <m/>
    <m/>
    <m/>
    <m/>
    <m/>
    <m/>
    <m/>
    <m/>
    <m/>
    <m/>
    <n v="24194625"/>
    <m/>
    <m/>
    <m/>
    <n v="-4516330"/>
    <n v="19678295"/>
  </r>
  <r>
    <x v="0"/>
    <x v="7"/>
    <s v="Hidrocarburos"/>
    <s v="Si"/>
    <n v="47"/>
    <s v="170-39"/>
    <s v="1 - Fortalecer la planificación de la oferta de hidrocarburos."/>
    <s v="1 - DOCUMENTOS DE PLANEACIÓN ESTRATÉGICA DEL SECTOR DE HIDROCARBUROS"/>
    <s v="Documento de planeación preliminar"/>
    <n v="43233600"/>
    <s v="C-2103-1900-2-40301B-2103026-02"/>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m/>
    <m/>
    <n v="7539052"/>
    <n v="7539052"/>
  </r>
  <r>
    <x v="0"/>
    <x v="7"/>
    <s v="Hidrocarburos"/>
    <s v="Si"/>
    <n v="52"/>
    <s v="170-40"/>
    <s v="1 - Fortalecer la planificación de la oferta de hidrocarburos."/>
    <s v="1 - DOCUMENTOS DE PLANEACIÓN ESTRATÉGICA DEL SECTOR DE HIDROCARBUROS"/>
    <s v="Documento de planeación preliminar"/>
    <n v="43232605"/>
    <s v="C-2103-1900-2-40301B-2103026-02"/>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m/>
    <m/>
    <n v="30000000"/>
    <n v="30000000"/>
  </r>
  <r>
    <x v="0"/>
    <x v="7"/>
    <s v="Hidrocarburos"/>
    <s v="Si"/>
    <n v="62"/>
    <s v="170-41"/>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3942540"/>
    <n v="3942540"/>
    <s v="No"/>
    <s v="N/A"/>
    <s v="Ingrid Fernanda Vasquez"/>
    <s v="Subdirector de hidrocarburos"/>
    <n v="6012220601"/>
    <s v="ingrid.vasquez@upme.gov.co"/>
    <m/>
    <m/>
    <m/>
    <m/>
    <m/>
    <m/>
    <m/>
    <m/>
    <m/>
    <m/>
    <m/>
    <m/>
    <m/>
    <m/>
    <m/>
    <m/>
    <m/>
    <m/>
    <m/>
    <m/>
    <n v="4928175"/>
    <m/>
    <n v="-985635"/>
    <n v="3942540"/>
  </r>
  <r>
    <x v="0"/>
    <x v="7"/>
    <s v="Hidrocarburos"/>
    <s v="Si"/>
    <n v="59"/>
    <s v="170-4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1112003"/>
    <s v="C-2103-1900-2-40301B-2103025-02"/>
    <s v="Software - Nube pública o privada"/>
    <s v="170-42 Adquirir el servicio de nube para Backup y DRP"/>
    <s v="Noviembre"/>
    <s v="Noviembre"/>
    <s v="Diciembre"/>
    <n v="3"/>
    <s v="Meses"/>
    <s v="Contratación directa "/>
    <s v="Propios - 20 - Ingresos corrientes"/>
    <n v="17377011"/>
    <n v="17377011"/>
    <s v="No"/>
    <s v="N/A"/>
    <s v="Ingrid Fernanda Vasquez"/>
    <s v="Subdirector de hidrocarburos"/>
    <n v="6012220601"/>
    <s v="ingrid.vasquez@upme.gov.co"/>
    <m/>
    <m/>
    <m/>
    <m/>
    <m/>
    <m/>
    <m/>
    <m/>
    <m/>
    <m/>
    <m/>
    <m/>
    <m/>
    <m/>
    <m/>
    <m/>
    <m/>
    <m/>
    <m/>
    <m/>
    <m/>
    <m/>
    <n v="17377011"/>
    <n v="17377011"/>
  </r>
  <r>
    <x v="0"/>
    <x v="7"/>
    <s v="Hidrocarburos"/>
    <s v="Si"/>
    <n v="55"/>
    <s v="170-43"/>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43233501"/>
    <s v="C-2103-1900-2-40301B-2103025-02"/>
    <s v="Software - Licencias"/>
    <s v="170-43 Adquirir el licenciamiento de la plataforma Gsuite (Workspace) para el uso de correo electrónico, drive y demás herramientas colaborativas."/>
    <s v="Octubre"/>
    <s v="Noviembre"/>
    <s v="Noviembre"/>
    <n v="12"/>
    <s v="Meses"/>
    <s v="Seléccion abreviada - acuerdo marco"/>
    <s v="Propios - 20 - Ingresos corrientes"/>
    <n v="15603209"/>
    <n v="15603209"/>
    <s v="No"/>
    <s v="N/A"/>
    <s v="Ingrid Fernanda Vasquez"/>
    <s v="Subdirector de hidrocarburos"/>
    <n v="6012220601"/>
    <s v="ingrid.vasquez@upme.gov.co"/>
    <m/>
    <m/>
    <m/>
    <m/>
    <m/>
    <m/>
    <m/>
    <m/>
    <m/>
    <m/>
    <m/>
    <m/>
    <m/>
    <m/>
    <m/>
    <m/>
    <m/>
    <m/>
    <m/>
    <m/>
    <m/>
    <m/>
    <n v="15603209"/>
    <n v="15603209"/>
  </r>
  <r>
    <x v="0"/>
    <x v="7"/>
    <s v="Hidrocarburos"/>
    <s v="Si"/>
    <n v="55"/>
    <s v="170-44"/>
    <s v="1 - Fortalecer la planificación de la oferta de hidrocarburos."/>
    <s v="1 - DOCUMENTOS DE PLANEACIÓN ESTRATÉGICA DEL SECTOR DE HIDROCARBUROS"/>
    <s v="Documento de planeación preliminar"/>
    <n v="43233501"/>
    <s v="C-2103-1900-2-40301B-2103026-02"/>
    <s v="Software - Licencias"/>
    <s v="170-44 Adquirir el licenciamiento de la plataforma Gsuite (Workspace) para el uso de correo electrónico, drive y demás herramientas colaborativas.                                "/>
    <s v="Octubre"/>
    <s v="Noviembre"/>
    <s v="Noviembre"/>
    <n v="12"/>
    <s v="Meses"/>
    <s v="Seléccion abreviada - acuerdo marco"/>
    <s v="Propios - 20 - Ingresos corrientes"/>
    <n v="14396791"/>
    <n v="14396791"/>
    <s v="No"/>
    <s v="N/A"/>
    <s v="Ingrid Fernanda Vasquez"/>
    <s v="Subdirector de hidrocarburos"/>
    <n v="6012220601"/>
    <s v="ingrid.vasquez@upme.gov.co"/>
    <m/>
    <m/>
    <m/>
    <m/>
    <m/>
    <m/>
    <m/>
    <m/>
    <m/>
    <m/>
    <m/>
    <m/>
    <m/>
    <m/>
    <m/>
    <m/>
    <m/>
    <m/>
    <m/>
    <m/>
    <m/>
    <m/>
    <n v="14396791"/>
    <n v="14396791"/>
  </r>
  <r>
    <x v="0"/>
    <x v="7"/>
    <s v="Hidrocarburos"/>
    <s v="Si"/>
    <n v="59"/>
    <s v="170-45"/>
    <s v="1 - Fortalecer la planificación de la oferta de hidrocarburos."/>
    <s v="1 - DOCUMENTOS DE PLANEACIÓN ESTRATÉGICA DEL SECTOR DE HIDROCARBUROS"/>
    <s v="Documento de planeación preliminar"/>
    <n v="81112003"/>
    <s v="C-2103-1900-2-40301B-2103026-02"/>
    <s v="Software - Nube pública o privada"/>
    <s v="170-45 Adquirir el servicio de nube para Backup y DRP"/>
    <s v="Noviembre"/>
    <s v="Noviembre"/>
    <s v="Diciembre"/>
    <n v="3"/>
    <s v="Meses"/>
    <s v="Contratación directa"/>
    <s v="Propios - 20 - Ingresos corrientes"/>
    <n v="16596569"/>
    <n v="16596569"/>
    <s v="No"/>
    <s v="N/A"/>
    <s v="Ingrid Fernanda Vasquez"/>
    <s v="Subdirector de hidrocarburos"/>
    <n v="6012220601"/>
    <s v="ingrid.vasquez@upme.gov.co"/>
    <m/>
    <m/>
    <m/>
    <m/>
    <m/>
    <m/>
    <m/>
    <m/>
    <m/>
    <m/>
    <m/>
    <m/>
    <m/>
    <m/>
    <m/>
    <m/>
    <m/>
    <m/>
    <m/>
    <m/>
    <m/>
    <m/>
    <n v="16596569"/>
    <n v="16596569"/>
  </r>
  <r>
    <x v="0"/>
    <x v="7"/>
    <s v="Hidrocarburos"/>
    <s v="Si"/>
    <n v="63"/>
    <s v="170-4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41607"/>
    <s v="C-2103-1900-2-40301B-2103025-02"/>
    <s v="Operador logístico"/>
    <s v="170-46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4200777"/>
    <n v="4200777"/>
    <s v="No"/>
    <s v="N/A"/>
    <s v="Ingrid Fernanda Vasquez"/>
    <s v="Subdirector de hidrocarburos"/>
    <n v="6012220601"/>
    <s v="ingrid.vasquez@upme.gov.co"/>
    <m/>
    <m/>
    <m/>
    <m/>
    <m/>
    <m/>
    <m/>
    <m/>
    <m/>
    <m/>
    <m/>
    <m/>
    <m/>
    <m/>
    <m/>
    <m/>
    <m/>
    <m/>
    <m/>
    <m/>
    <m/>
    <m/>
    <n v="17726479"/>
    <n v="17726479"/>
  </r>
  <r>
    <x v="0"/>
    <x v="7"/>
    <s v="Hidrocarburos"/>
    <s v="Si"/>
    <n v="63"/>
    <s v="170-47"/>
    <s v="1 - Fortalecer la planificación de la oferta de hidrocarburos."/>
    <s v="1 - DOCUMENTOS DE PLANEACIÓN ESTRATÉGICA DEL SECTOR DE HIDROCARBUROS"/>
    <s v="Documento de planeación preliminar"/>
    <n v="80141607"/>
    <s v="C-2103-1900-2-40301B-2103026-02"/>
    <s v="Operador logístico"/>
    <s v="170-47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63925989"/>
    <n v="63925989"/>
    <s v="No"/>
    <s v="N/A"/>
    <s v="Ingrid Fernanda Vasquez"/>
    <s v="Subdirector de hidrocarburos"/>
    <n v="6012220601"/>
    <s v="ingrid.vasquez@upme.gov.co"/>
    <m/>
    <m/>
    <m/>
    <m/>
    <m/>
    <m/>
    <m/>
    <m/>
    <m/>
    <m/>
    <m/>
    <m/>
    <m/>
    <m/>
    <m/>
    <m/>
    <m/>
    <m/>
    <m/>
    <m/>
    <m/>
    <m/>
    <n v="60140319"/>
    <n v="60140319"/>
  </r>
  <r>
    <x v="0"/>
    <x v="7"/>
    <s v="Hidrocarburos"/>
    <s v="Si"/>
    <n v="62"/>
    <s v="170-4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43222501"/>
    <s v="C-2103-1900-2-40301B-2103025-02"/>
    <s v="Software - Licencias"/>
    <s v="170-48 Renovar, instalar, configurar y poner en funcionamiento una solución de seguridad firewall perimetral con características de NEXT GENERATION FIREWALL (NGFW)."/>
    <s v="Diciembre"/>
    <s v="Diciembre"/>
    <s v="Diciembre"/>
    <n v="13"/>
    <s v="Meses"/>
    <s v="Contratación directa"/>
    <s v="Propios - 20 - Ingresos corrientes"/>
    <n v="1423761"/>
    <n v="1423761"/>
    <s v="No"/>
    <s v="N/A"/>
    <s v="Ingrid Fernanda Vasquez"/>
    <s v="Subdirector de hidrocarburos"/>
    <n v="6012220601"/>
    <s v="ingrid.vasquez@upme.gov.co"/>
    <m/>
    <m/>
    <m/>
    <m/>
    <m/>
    <m/>
    <m/>
    <m/>
    <m/>
    <m/>
    <m/>
    <m/>
    <m/>
    <m/>
    <m/>
    <m/>
    <m/>
    <m/>
    <m/>
    <m/>
    <m/>
    <m/>
    <n v="1423761"/>
    <n v="1423761"/>
  </r>
  <r>
    <x v="0"/>
    <x v="7"/>
    <s v="Hidrocarburos"/>
    <s v="Si"/>
    <n v="62"/>
    <s v="170-49"/>
    <s v="1 - Fortalecer la planificación de la oferta de hidrocarburos."/>
    <s v="1 - DOCUMENTOS DE PLANEACIÓN ESTRATÉGICA DEL SECTOR DE HIDROCARBUROS"/>
    <s v="Documento de planeación preliminar"/>
    <n v="43222501"/>
    <s v="C-2103-1900-2-40301B-2103026-02"/>
    <s v="Software - Licencias"/>
    <s v="170-49 Renovar, instalar, configurar y poner en funcionamiento una solución de seguridad firewall perimetral con características de NEXT GENERATION FIREWALL (NGFW)."/>
    <s v="Diciembre"/>
    <s v="Diciembre"/>
    <s v="Diciembre"/>
    <n v="13"/>
    <s v="Meses"/>
    <s v="Contratación directa"/>
    <s v="Propios - 20 - Ingresos corrientes"/>
    <n v="17051564"/>
    <n v="17051564"/>
    <s v="No"/>
    <s v="N/A"/>
    <s v="Ingrid Fernanda Vasquez"/>
    <s v="Subdirector de hidrocarburos"/>
    <n v="6012220601"/>
    <s v="ingrid.vasquez@upme.gov.co"/>
    <m/>
    <m/>
    <m/>
    <m/>
    <m/>
    <m/>
    <m/>
    <m/>
    <m/>
    <m/>
    <m/>
    <m/>
    <m/>
    <m/>
    <m/>
    <m/>
    <m/>
    <m/>
    <m/>
    <m/>
    <m/>
    <m/>
    <n v="17051564"/>
    <n v="17051564"/>
  </r>
  <r>
    <x v="0"/>
    <x v="7"/>
    <s v="Hidrocarburos"/>
    <s v="Si"/>
    <n v="63"/>
    <s v="170-5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01507"/>
    <s v="C-2103-1900-2-40301B-2103025-02"/>
    <s v="Consultoría"/>
    <s v="170-50 Aunar esfuerzos técnicos, administrativos y financieros para realizar el diagnóstico técnico y jurídico y la actualización de datos y visualización del sistema de información minero_x0009__x0009__x0009__x0009__x0009_"/>
    <s v="Diciembre"/>
    <s v="Diciembre"/>
    <s v="Diciembre"/>
    <n v="2.5"/>
    <s v="Meses"/>
    <s v="Contratación directa"/>
    <s v="Propios - 20 - Ingresos corrientes"/>
    <n v="18042032"/>
    <n v="18042032"/>
    <s v="No"/>
    <s v="N/A"/>
    <s v="Ingrid Fernanda Vasquez"/>
    <s v="Subdirector de hidrocarburos"/>
    <n v="6012220601"/>
    <s v="ingrid.vasquez@upme.gov.co"/>
    <m/>
    <m/>
    <m/>
    <m/>
    <m/>
    <m/>
    <m/>
    <m/>
    <m/>
    <m/>
    <m/>
    <m/>
    <m/>
    <m/>
    <m/>
    <m/>
    <m/>
    <m/>
    <m/>
    <m/>
    <m/>
    <m/>
    <m/>
    <m/>
  </r>
  <r>
    <x v="0"/>
    <x v="8"/>
    <s v="Demanda"/>
    <s v="Si"/>
    <n v="40"/>
    <s v="160-1"/>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r>
  <r>
    <x v="0"/>
    <x v="8"/>
    <s v="Demanda"/>
    <s v="Si"/>
    <n v="46"/>
    <s v="160-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n v="529480"/>
  </r>
  <r>
    <x v="0"/>
    <x v="8"/>
    <s v="Demanda"/>
    <s v="Si"/>
    <s v="75 (30/12/2024)"/>
    <s v="160-3"/>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4"/>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5"/>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r>
  <r>
    <x v="0"/>
    <x v="8"/>
    <s v="Demanda"/>
    <s v="Si"/>
    <n v="13"/>
    <s v="160-6"/>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r>
  <r>
    <x v="0"/>
    <x v="8"/>
    <s v="Demanda"/>
    <s v="Si"/>
    <n v="52"/>
    <s v="160-7"/>
    <s v="2 - Desarrollar la capacidad instalada en la planificación estratégica de la atención de la demanda."/>
    <s v="1 - DOCUMENTOS METODOLÓGICOS"/>
    <s v="Diagnóstico"/>
    <n v="80111620"/>
    <s v="C-2106-1900-13-40302B-2106005-02"/>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4551769"/>
    <m/>
    <n v="26415620"/>
  </r>
  <r>
    <x v="0"/>
    <x v="8"/>
    <s v="Demanda"/>
    <s v="Si"/>
    <s v="75 (30/12/2024)"/>
    <s v="160-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6778580"/>
  </r>
  <r>
    <x v="0"/>
    <x v="8"/>
    <s v="Demanda"/>
    <s v="Si"/>
    <n v="13"/>
    <s v="160-9"/>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r>
  <r>
    <x v="0"/>
    <x v="8"/>
    <s v="Demanda"/>
    <s v="Si"/>
    <n v="52"/>
    <s v="160-10"/>
    <s v="2 - Desarrollar la capacidad instalada en la planificación estratégica de la atención de la demanda."/>
    <s v="1 - DOCUMENTOS METODOLÓGICOS"/>
    <s v="Diagnóstico"/>
    <n v="93142104"/>
    <s v="C-2106-1900-13-40302B-2106005-02"/>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r>
  <r>
    <x v="0"/>
    <x v="8"/>
    <s v="Demanda"/>
    <s v="Si"/>
    <n v="13"/>
    <s v="160-11"/>
    <s v="2 - Desarrollar la capacidad instalada en la planificación estratégica de la atención de la demanda."/>
    <s v="1 - DOCUMENTOS METODOLÓGICOS"/>
    <s v="Documento metodológico preliminar"/>
    <n v="93142104"/>
    <s v="C-2106-1900-13-40302B-2106005-02"/>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r>
  <r>
    <x v="0"/>
    <x v="8"/>
    <s v="Demanda"/>
    <s v="Si"/>
    <n v="21"/>
    <s v="160-12"/>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m/>
    <m/>
    <n v="450240000"/>
  </r>
  <r>
    <x v="0"/>
    <x v="8"/>
    <s v="Demanda"/>
    <s v="Si"/>
    <n v="52"/>
    <s v="160-13"/>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m/>
    <n v="224374500"/>
    <m/>
    <n v="73300500"/>
  </r>
  <r>
    <x v="0"/>
    <x v="8"/>
    <s v="Demanda"/>
    <s v="Si"/>
    <n v="40"/>
    <s v="160-14"/>
    <s v="1 - Mejorar la representatividad en la información de la participación de los sectores económicos en el consumo de energía."/>
    <s v="1 - DOCUMENTOS DE PLANEACIÓN"/>
    <s v="Documento de planeación preliminar"/>
    <s v="81101516;83101601"/>
    <s v="C-2106-1900-13-40302B-2106003-02"/>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357246000"/>
    <m/>
    <n v="833574000"/>
  </r>
  <r>
    <x v="0"/>
    <x v="8"/>
    <s v="Demanda"/>
    <s v="Si"/>
    <n v="52"/>
    <s v="160-15"/>
    <s v="1 - Mejorar la representatividad en la información de la participación de los sectores económicos en el consumo de energía."/>
    <s v="1 - DOCUMENTOS DE PLANEACIÓN"/>
    <s v="Documento de planeación preliminar"/>
    <n v="81101516"/>
    <s v="C-2106-1900-13-40302B-2106003-02"/>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m/>
    <n v="111598200"/>
    <m/>
    <n v="260395800"/>
  </r>
  <r>
    <x v="0"/>
    <x v="8"/>
    <s v="Demanda"/>
    <s v="Si"/>
    <n v="13"/>
    <s v="160-1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694985"/>
  </r>
  <r>
    <x v="0"/>
    <x v="8"/>
    <s v="Demanda"/>
    <s v="Si"/>
    <n v="2"/>
    <s v="160-17"/>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911500"/>
    <m/>
    <n v="21296500"/>
  </r>
  <r>
    <x v="0"/>
    <x v="8"/>
    <s v="Demanda"/>
    <s v="Si"/>
    <n v="2"/>
    <s v="160-1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m/>
    <m/>
    <n v="4526500"/>
  </r>
  <r>
    <x v="0"/>
    <x v="8"/>
    <s v="Demanda"/>
    <s v="Si"/>
    <n v="59"/>
    <s v="160-19"/>
    <s v="3 - Fomentar la articulación de la política pública, el marco regulatorio y la visión de gobierno."/>
    <s v="1 - DOCUMENTOS DE LINEAMIENTOS TÉCNICOS"/>
    <s v="Documento con los resultados de las validaciones"/>
    <n v="78111502"/>
    <s v="C-2106-1900-13-40302B-2106010-02"/>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000000"/>
    <n v="20000000"/>
    <s v="No"/>
    <s v="N/A"/>
    <s v="Jessica Arias Gaviria"/>
    <s v="Subdirectora de Demanda"/>
    <n v="6012220601"/>
    <s v="jessica.arias@upme.gov.co"/>
    <m/>
    <m/>
    <m/>
    <m/>
    <m/>
    <m/>
    <m/>
    <m/>
    <m/>
    <m/>
    <n v="20000000"/>
    <m/>
    <m/>
    <n v="2590646"/>
    <m/>
    <m/>
    <m/>
    <n v="1047606"/>
    <m/>
    <n v="8129577"/>
    <m/>
    <n v="6962007"/>
    <m/>
    <m/>
  </r>
  <r>
    <x v="0"/>
    <x v="8"/>
    <s v="Demanda"/>
    <s v="Si"/>
    <n v="59"/>
    <s v="160-20"/>
    <s v="3 - Fomentar la articulación de la política pública, el marco regulatorio y la visión de gobierno."/>
    <s v="1 - DOCUMENTOS DE LINEAMIENTOS TÉCNICOS"/>
    <s v="Documento con los resultados de las validaciones"/>
    <s v="N/A"/>
    <s v="C-2106-1900-13-40302B-2106010-02"/>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12417639"/>
    <n v="12417639"/>
    <s v="No"/>
    <s v="N/A"/>
    <s v="Jessica Arias Gaviria"/>
    <s v="Subdirectora de Demanda"/>
    <n v="6012220601"/>
    <s v="jessica.arias@upme.gov.co"/>
    <m/>
    <m/>
    <m/>
    <m/>
    <n v="1255080"/>
    <n v="1255080"/>
    <n v="1581376"/>
    <n v="320796"/>
    <n v="704838"/>
    <n v="1965418"/>
    <n v="1388718"/>
    <n v="1388718"/>
    <m/>
    <m/>
    <m/>
    <m/>
    <m/>
    <m/>
    <m/>
    <m/>
    <n v="987627"/>
    <n v="987627"/>
    <m/>
    <m/>
  </r>
  <r>
    <x v="0"/>
    <x v="8"/>
    <s v="Demanda"/>
    <s v="Si"/>
    <n v="52"/>
    <s v="160-21"/>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m/>
    <n v="7000000"/>
    <m/>
    <n v="14000000"/>
  </r>
  <r>
    <x v="0"/>
    <x v="8"/>
    <s v="Demanda"/>
    <s v="Si"/>
    <n v="13"/>
    <s v="160-22"/>
    <s v="2 - Desarrollar la capacidad instalada en la planificación estratégica de la atención de la demanda."/>
    <s v="1 - DOCUMENTOS METODOLÓGICOS"/>
    <s v="Documento metodológico preliminar"/>
    <n v="43233501"/>
    <s v="C-2106-1900-13-40302B-2106005-02"/>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r>
  <r>
    <x v="0"/>
    <x v="8"/>
    <s v="Demanda"/>
    <s v="Si"/>
    <n v="13"/>
    <s v="160-23"/>
    <s v="1 - Mejorar la representatividad en la información de la participación de los sectores económicos en el consumo de energía."/>
    <s v="1 - DOCUMENTOS DE PLANEACIÓN"/>
    <s v="Documento de planeación preliminar"/>
    <n v="43233501"/>
    <s v="C-2106-1900-13-40302B-2106003-02"/>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r>
  <r>
    <x v="0"/>
    <x v="8"/>
    <s v="Demanda"/>
    <s v="Si"/>
    <n v="13"/>
    <s v="160-24"/>
    <s v="1 - Mejorar la representatividad en la información de la participación de los sectores económicos en el consumo de energía."/>
    <s v="1 - DOCUMENTOS DE PLANEACIÓN"/>
    <s v="Diagnóstico"/>
    <n v="43233501"/>
    <s v="C-2106-1900-13-40302B-2106003-02"/>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r>
  <r>
    <x v="0"/>
    <x v="8"/>
    <s v="Demanda"/>
    <s v="Si"/>
    <n v="60"/>
    <s v="160-25"/>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25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1649900"/>
    <n v="1649900"/>
    <s v="No"/>
    <s v="N/A"/>
    <s v="Wilson Quintero"/>
    <s v="Subdirector de Demanda"/>
    <n v="6012220601"/>
    <s v="wilson.quintero@upme.gov.co"/>
    <m/>
    <m/>
    <m/>
    <m/>
    <m/>
    <m/>
    <m/>
    <m/>
    <m/>
    <m/>
    <m/>
    <m/>
    <m/>
    <m/>
    <m/>
    <m/>
    <m/>
    <m/>
    <m/>
    <m/>
    <n v="1649900"/>
    <m/>
    <m/>
    <n v="1649900"/>
  </r>
  <r>
    <x v="0"/>
    <x v="8"/>
    <s v="Demanda"/>
    <s v="Si"/>
    <n v="60"/>
    <s v="160-2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26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r>
  <r>
    <x v="0"/>
    <x v="8"/>
    <s v="Demanda"/>
    <s v="Si"/>
    <n v="52"/>
    <s v="160-27"/>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7 Prestación de servicios profesionales para adelantar labores de analítica de datos orientadas a la consolidación de modelos y algoritmos mineroenergéticos, así como para diseñar e implementar arquitecturas de datos robustas, escalables y seguras q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r>
  <r>
    <x v="0"/>
    <x v="8"/>
    <s v="Demanda"/>
    <s v="Si"/>
    <n v="52"/>
    <s v="160-28"/>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8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r>
  <r>
    <x v="0"/>
    <x v="8"/>
    <s v="Demanda"/>
    <s v="Si"/>
    <n v="60"/>
    <s v="160-29"/>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29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2806666"/>
    <n v="2806666"/>
    <s v="No"/>
    <s v="N/A"/>
    <s v="Wilson Quintero"/>
    <s v="Subdirector de Demanda"/>
    <n v="6012220601"/>
    <s v="wilson.quintero@upme.gov.co"/>
    <m/>
    <m/>
    <m/>
    <m/>
    <m/>
    <m/>
    <m/>
    <m/>
    <m/>
    <m/>
    <m/>
    <m/>
    <m/>
    <m/>
    <m/>
    <m/>
    <m/>
    <m/>
    <m/>
    <m/>
    <m/>
    <m/>
    <n v="2806666"/>
    <n v="2806666"/>
  </r>
  <r>
    <x v="0"/>
    <x v="8"/>
    <s v="Demanda"/>
    <s v="Si"/>
    <n v="52"/>
    <s v="160-30"/>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30 Prestación de servicios profesionales para el diseño y desarrollo de la estrategia de divulgación de productos de analítica y del portal SIMEC, así como la documentación, el diseño y el soporte técnico de los portales interactivos en desarrollo por"/>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m/>
    <m/>
    <n v="6000000"/>
  </r>
  <r>
    <x v="0"/>
    <x v="8"/>
    <s v="Demanda"/>
    <s v="Si"/>
    <n v="46"/>
    <s v="160-31"/>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31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r>
  <r>
    <x v="0"/>
    <x v="8"/>
    <s v="Demanda"/>
    <s v="Si"/>
    <n v="46"/>
    <s v="160-3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32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r>
  <r>
    <x v="0"/>
    <x v="8"/>
    <s v="Demanda"/>
    <s v="Si"/>
    <n v="46"/>
    <s v="160-33"/>
    <s v="1 - Mejorar la representatividad en la información de la participación de los sectores económicos en el consumo de energía."/>
    <s v="1 - DOCUMENTOS DE PLANEACIÓN"/>
    <s v="Documento de planeación preliminar"/>
    <n v="80111620"/>
    <s v="C-2106-1900-13-40302B-2106003-02"/>
    <s v="Software - Licencias"/>
    <s v="160-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r>
  <r>
    <x v="0"/>
    <x v="8"/>
    <s v="Demanda"/>
    <s v="Si"/>
    <n v="52"/>
    <s v="160-34"/>
    <s v="1 - Mejorar la representatividad en la información de la participación de los sectores económicos en el consumo de energía."/>
    <s v="1 - DOCUMENTOS DE PLANEACIÓN"/>
    <s v="Documento de planeación preliminar"/>
    <n v="43232605"/>
    <s v="C-2106-1900-13-40302B-2106003-02"/>
    <s v="Software - Licencias"/>
    <s v="160-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m/>
    <m/>
    <n v="5807795"/>
    <n v="5807795"/>
  </r>
  <r>
    <x v="0"/>
    <x v="8"/>
    <s v="Demanda"/>
    <s v="Si"/>
    <n v="66"/>
    <s v="160-35"/>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35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592205"/>
    <n v="1592205"/>
  </r>
  <r>
    <x v="0"/>
    <x v="8"/>
    <s v="Demanda"/>
    <s v="Si"/>
    <n v="66"/>
    <s v="160-36"/>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36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2012384"/>
    <n v="2012384"/>
  </r>
  <r>
    <x v="0"/>
    <x v="8"/>
    <s v="Demanda"/>
    <s v="Si"/>
    <n v="66"/>
    <s v="160-37"/>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37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780000"/>
    <n v="1780000"/>
  </r>
  <r>
    <x v="0"/>
    <x v="8"/>
    <s v="Demanda"/>
    <s v="Si"/>
    <n v="66"/>
    <s v="160-38"/>
    <s v="2 - Desarrollar la capacidad instalada en la planificación estratégica de la atención de la demanda."/>
    <s v="1 - DOCUMENTOS METODOLÓGICOS"/>
    <s v="Diagnóstico"/>
    <n v="39121011"/>
    <s v="C-2106-1900-13-40302B-2106005-02"/>
    <s v="Hardware (Equipos de computo o partes físicas)"/>
    <s v="160-38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320781"/>
    <n v="1320781"/>
  </r>
  <r>
    <x v="0"/>
    <x v="8"/>
    <s v="Demanda"/>
    <s v="Si"/>
    <n v="66"/>
    <s v="160-39"/>
    <s v="2 - Desarrollar la capacidad instalada en la planificación estratégica de la atención de la demanda."/>
    <s v="1 - DOCUMENTOS METODOLÓGICOS"/>
    <s v="Diagnóstico"/>
    <n v="39121011"/>
    <s v="C-2106-1900-13-40302B-2106005-02"/>
    <s v="Hardware (Equipos de computo o partes físicas)"/>
    <s v="160-39 Reposición de 5 UPS del centro de cómputo (una por cada rack).                                        "/>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60000"/>
    <n v="160000"/>
  </r>
  <r>
    <x v="0"/>
    <x v="8"/>
    <s v="Demanda"/>
    <s v="Si"/>
    <n v="66"/>
    <s v="160-40"/>
    <s v="2 - Desarrollar la capacidad instalada en la planificación estratégica de la atención de la demanda."/>
    <s v="1 - DOCUMENTOS METODOLÓGICOS"/>
    <s v="Documento metodológico preliminar"/>
    <n v="39121011"/>
    <s v="C-2106-1900-13-40302B-2106005-02"/>
    <s v="Hardware (Equipos de computo o partes físicas)"/>
    <s v="160-40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401693"/>
    <n v="1401693"/>
  </r>
  <r>
    <x v="0"/>
    <x v="8"/>
    <s v="Demanda"/>
    <s v="Si"/>
    <n v="66"/>
    <s v="160-41"/>
    <s v="2 - Desarrollar la capacidad instalada en la planificación estratégica de la atención de la demanda."/>
    <s v="1 - DOCUMENTOS METODOLÓGICOS"/>
    <s v="Documento metodológico preliminar"/>
    <n v="39121011"/>
    <s v="C-2106-1900-13-40302B-2106005-02"/>
    <s v="Hardware (Equipos de computo o partes físicas)"/>
    <s v="160-41 Reposición de 5 UPS del centro de cómputo (una por cada rack)."/>
    <s v="Octubre"/>
    <s v="Noviembre"/>
    <s v="Noviembre"/>
    <n v="12"/>
    <s v="Meses"/>
    <s v="Contratación directa"/>
    <s v="Propios - 20 - Ingresos corrientes"/>
    <n v="509027"/>
    <n v="509027"/>
    <s v="No"/>
    <s v="N/A"/>
    <s v="Johanna Stella Castellanos"/>
    <s v="Subdirector de Demanda"/>
    <n v="6012220601"/>
    <s v="johanna.castellanos@upme.gov.co"/>
    <m/>
    <m/>
    <m/>
    <m/>
    <m/>
    <m/>
    <m/>
    <m/>
    <m/>
    <m/>
    <m/>
    <m/>
    <m/>
    <m/>
    <m/>
    <m/>
    <m/>
    <m/>
    <m/>
    <m/>
    <m/>
    <m/>
    <n v="1900200"/>
    <n v="1900200"/>
  </r>
  <r>
    <x v="0"/>
    <x v="8"/>
    <s v="Demanda"/>
    <s v="Si"/>
    <n v="66"/>
    <s v="160-42"/>
    <s v="3 - Fomentar la articulación de la política pública, el marco regulatorio y la visión de gobierno."/>
    <s v="1 - DOCUMENTOS DE LINEAMIENTOS TÉCNICOS"/>
    <s v="Documento con la descripción de procesos, métodos y herramientas"/>
    <n v="39121011"/>
    <s v="C-2106-1900-13-40302B-2106010-02"/>
    <s v="Hardware (Equipos de computo o partes físicas)"/>
    <s v="160-42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2485000"/>
    <n v="2485000"/>
  </r>
  <r>
    <x v="0"/>
    <x v="8"/>
    <s v="Demanda"/>
    <s v="Si"/>
    <n v="66"/>
    <s v="160-43"/>
    <s v="3 - Fomentar la articulación de la política pública, el marco regulatorio y la visión de gobierno."/>
    <s v="1 - DOCUMENTOS DE LINEAMIENTOS TÉCNICOS"/>
    <s v="Documento con los resultados de las validaciones"/>
    <n v="39121011"/>
    <s v="C-2106-1900-13-40302B-2106010-02"/>
    <s v="Hardware (Equipos de computo o partes físicas)"/>
    <s v="160-43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480000"/>
    <n v="480000"/>
  </r>
  <r>
    <x v="0"/>
    <x v="8"/>
    <s v="Demanda"/>
    <s v="Si"/>
    <n v="66"/>
    <s v="160-44"/>
    <s v="3 - Fomentar la articulación de la política pública, el marco regulatorio y la visión de gobierno."/>
    <s v="1 - DOCUMENTOS DE LINEAMIENTOS TÉCNICOS"/>
    <s v="Documento con los resultados de las validaciones"/>
    <n v="39121011"/>
    <s v="C-2106-1900-13-40302B-2106010-02"/>
    <s v="Hardware (Equipos de computo o partes físicas)"/>
    <s v="160-44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933000"/>
    <n v="933000"/>
  </r>
  <r>
    <x v="0"/>
    <x v="8"/>
    <s v="Demanda"/>
    <s v="Si"/>
    <n v="59"/>
    <s v="160-45"/>
    <s v="3 - Fomentar la articulación de la política pública, el marco regulatorio y la visión de gobierno."/>
    <s v="1 - DOCUMENTOS DE LINEAMIENTOS TÉCNICOS"/>
    <s v="Documento con los resultados de las validaciones"/>
    <n v="81112003"/>
    <s v="C-2106-1900-13-40302B-2106010-02"/>
    <s v="Software - Nube pública o privada"/>
    <s v="160-45 Adquirir el servicio de nube para Backup y DRP     _x0009__x0009__x0009__x0009__x0009_"/>
    <s v="Noviembre"/>
    <s v="Noviembre"/>
    <s v="Diciembre"/>
    <n v="3"/>
    <s v="Meses"/>
    <s v="Contratación directa"/>
    <s v="Propios - 20 - Ingresos corrientes"/>
    <n v="27899961"/>
    <n v="27899961"/>
    <s v="No"/>
    <s v="N/A"/>
    <s v="Johanna Stella Castellanos"/>
    <s v="Subdirector de Demanda"/>
    <n v="6012220601"/>
    <s v="johanna.castellanos@upme.gov.co"/>
    <m/>
    <m/>
    <m/>
    <m/>
    <m/>
    <m/>
    <m/>
    <m/>
    <m/>
    <m/>
    <m/>
    <m/>
    <m/>
    <m/>
    <m/>
    <m/>
    <m/>
    <m/>
    <m/>
    <m/>
    <m/>
    <m/>
    <n v="27899961"/>
    <n v="27899961"/>
  </r>
  <r>
    <x v="0"/>
    <x v="8"/>
    <s v="Demanda"/>
    <s v="Si"/>
    <n v="60"/>
    <s v="160-46"/>
    <s v="1 - Mejorar la representatividad en la información de la participación de los sectores económicos en el consumo de energía."/>
    <s v="1 - DOCUMENTOS DE PLANEACIÓN"/>
    <s v="Diagnóstico"/>
    <n v="43232201"/>
    <s v="C-2106-1900-13-40302B-2106003-02"/>
    <s v="Mantenimientos y/o mejoras"/>
    <s v="160-46 Contratar el servicio de plataforma cómo servicios PaaS de la herramienta Bizagi, así como la migración de los flujos de procesos de la UPME."/>
    <s v="Noviembre"/>
    <s v="Diciembre"/>
    <s v="Diciembre"/>
    <n v="12"/>
    <s v="Meses"/>
    <s v="Contratación directa"/>
    <s v="Propios - 20 - Ingresos corrientes"/>
    <n v="1140873"/>
    <n v="1140873"/>
    <s v="No"/>
    <s v="N/A"/>
    <s v="Johanna Stella Castellanos"/>
    <s v="Subdirector de Demanda"/>
    <n v="6012220601"/>
    <s v="johanna.castellanos@upme.gov.co"/>
    <m/>
    <m/>
    <m/>
    <m/>
    <m/>
    <m/>
    <m/>
    <m/>
    <m/>
    <m/>
    <m/>
    <m/>
    <m/>
    <m/>
    <m/>
    <m/>
    <m/>
    <m/>
    <m/>
    <m/>
    <m/>
    <m/>
    <n v="1140873"/>
    <n v="1140873"/>
  </r>
  <r>
    <x v="0"/>
    <x v="8"/>
    <s v="Demanda"/>
    <s v="Si"/>
    <n v="60"/>
    <s v="160-47"/>
    <s v="2 - Desarrollar la capacidad instalada en la planificación estratégica de la atención de la demanda."/>
    <s v="1 - DOCUMENTOS METODOLÓGICOS"/>
    <s v="Documento metodológico preliminar"/>
    <n v="43232201"/>
    <s v="C-2106-1900-13-40302B-2106005-02"/>
    <s v="Mantenimientos y/o mejoras"/>
    <s v="160-47 Contratar el servicio de plataforma cómo servicios PaaS de la herramienta Bizagi, así como la migración de los flujos de procesos de la UPME."/>
    <s v="Noviembre"/>
    <s v="Diciembre"/>
    <s v="Diciembre"/>
    <n v="12"/>
    <s v="Meses"/>
    <s v="Contratación directa"/>
    <s v="Propios - 20 - Ingresos corrientes"/>
    <n v="509027"/>
    <n v="509027"/>
    <s v="No"/>
    <s v="N/A"/>
    <s v="Johanna Stella Castellanos"/>
    <s v="Subdirector de Demanda"/>
    <n v="6012220601"/>
    <s v="johanna.castellanos@upme.gov.co"/>
    <m/>
    <m/>
    <m/>
    <m/>
    <m/>
    <m/>
    <m/>
    <m/>
    <m/>
    <m/>
    <m/>
    <m/>
    <m/>
    <m/>
    <m/>
    <m/>
    <m/>
    <m/>
    <m/>
    <m/>
    <m/>
    <m/>
    <n v="509027"/>
    <n v="509027"/>
  </r>
  <r>
    <x v="0"/>
    <x v="8"/>
    <s v="Demanda"/>
    <s v="Si"/>
    <n v="60"/>
    <s v="160-48"/>
    <s v="3 - Fomentar la articulación de la política pública, el marco regulatorio y la visión de gobierno."/>
    <s v="1 - DOCUMENTOS DE LINEAMIENTOS TÉCNICOS"/>
    <s v="Documento con los resultados de las validaciones"/>
    <n v="43232201"/>
    <s v="C-2106-1900-13-40302B-2106010-02"/>
    <s v="Mantenimientos y/o mejoras"/>
    <s v="160-48 Contratar el servicio de plataforma cómo servicios PaaS de la herramienta Bizagi, así como la migración de los flujos de procesos de la UPME."/>
    <s v="Noviembre"/>
    <s v="Diciembre"/>
    <s v="Diciembre"/>
    <n v="12"/>
    <s v="Meses"/>
    <s v="Contratación directa"/>
    <s v="Propios - 20 - Ingresos corrientes"/>
    <n v="2333334"/>
    <n v="2333334"/>
    <s v="No"/>
    <s v="N/A"/>
    <s v="Johanna Stella Castellanos"/>
    <s v="Subdirector de Demanda"/>
    <n v="6012220601"/>
    <s v="johanna.castellanos@upme.gov.co"/>
    <m/>
    <m/>
    <m/>
    <m/>
    <m/>
    <m/>
    <m/>
    <m/>
    <m/>
    <m/>
    <m/>
    <m/>
    <m/>
    <m/>
    <m/>
    <m/>
    <m/>
    <m/>
    <m/>
    <m/>
    <m/>
    <m/>
    <n v="2333334"/>
    <n v="2333334"/>
  </r>
  <r>
    <x v="0"/>
    <x v="8"/>
    <s v="Demanda"/>
    <s v="Si"/>
    <n v="66"/>
    <s v="160-49"/>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49 Reposición de 5 UPS del centro de cómputo (una por cada rack)._x0009__x0009__x0009__x0009__x0009_"/>
    <s v="Diciembre"/>
    <s v="Diciembre"/>
    <s v="Diciembre"/>
    <n v="12"/>
    <s v="Meses"/>
    <s v="Contratación directa"/>
    <s v="Propios - 20 - Ingresos corrientes"/>
    <n v="5384589"/>
    <n v="5384589"/>
    <s v="No"/>
    <s v="N/A"/>
    <s v="Johanna Stella Castellanos"/>
    <s v="Subdirector de Demanda"/>
    <n v="6012220601"/>
    <s v="johanna.castellanos@upme.gov.co"/>
    <m/>
    <m/>
    <m/>
    <m/>
    <m/>
    <m/>
    <m/>
    <m/>
    <m/>
    <m/>
    <m/>
    <m/>
    <m/>
    <m/>
    <m/>
    <m/>
    <m/>
    <m/>
    <m/>
    <m/>
    <m/>
    <m/>
    <m/>
    <m/>
  </r>
  <r>
    <x v="0"/>
    <x v="8"/>
    <s v="Demanda"/>
    <s v="Si"/>
    <n v="66"/>
    <s v="160-50"/>
    <s v="2 - Desarrollar la capacidad instalada en la planificación estratégica de la atención de la demanda."/>
    <s v="1 - DOCUMENTOS METODOLÓGICOS"/>
    <s v="Diagnóstico"/>
    <n v="39121011"/>
    <s v="C-2106-1900-13-40302B-2106005-02"/>
    <s v="Hardware (Equipos de computo o partes físicas)"/>
    <s v="160-50 Reposición de 5 UPS del centro de cómputo (una por cada rack).                                        "/>
    <s v="Diciembre"/>
    <s v="Diciembre"/>
    <s v="Diciembre"/>
    <n v="12"/>
    <s v="Meses"/>
    <s v="Contratación directa"/>
    <s v="Propios - 20 - Ingresos corrientes"/>
    <n v="1480781"/>
    <n v="1480781"/>
    <s v="No"/>
    <s v="N/A"/>
    <s v="Johanna Stella Castellanos"/>
    <s v="Subdirector de Demanda"/>
    <n v="6012220601"/>
    <s v="johanna.castellanos@upme.gov.co"/>
    <m/>
    <m/>
    <m/>
    <m/>
    <m/>
    <m/>
    <m/>
    <m/>
    <m/>
    <m/>
    <m/>
    <m/>
    <m/>
    <m/>
    <m/>
    <m/>
    <m/>
    <m/>
    <m/>
    <m/>
    <m/>
    <m/>
    <m/>
    <m/>
  </r>
  <r>
    <x v="0"/>
    <x v="8"/>
    <s v="Demanda"/>
    <s v="Si"/>
    <n v="66"/>
    <s v="160-51"/>
    <s v="2 - Desarrollar la capacidad instalada en la planificación estratégica de la atención de la demanda."/>
    <s v="1 - DOCUMENTOS METODOLÓGICOS"/>
    <s v="Documento metodológico preliminar"/>
    <n v="39121011"/>
    <s v="C-2106-1900-13-40302B-2106005-02"/>
    <s v="Hardware (Equipos de computo o partes físicas)"/>
    <s v="160-51 Reposición de 5 UPS del centro de cómputo (una por cada rack).                                        "/>
    <s v="Diciembre"/>
    <s v="Diciembre"/>
    <s v="Diciembre"/>
    <n v="12"/>
    <s v="Meses"/>
    <s v="Contratación directa"/>
    <s v="Propios - 20 - Ingresos corrientes"/>
    <n v="2792866"/>
    <n v="2792866"/>
    <s v="No"/>
    <s v="N/A"/>
    <s v="Johanna Stella Castellanos"/>
    <s v="Subdirector de Demanda"/>
    <n v="6012220601"/>
    <s v="johanna.castellanos@upme.gov.co"/>
    <m/>
    <m/>
    <m/>
    <m/>
    <m/>
    <m/>
    <m/>
    <m/>
    <m/>
    <m/>
    <m/>
    <m/>
    <m/>
    <m/>
    <m/>
    <m/>
    <m/>
    <m/>
    <m/>
    <m/>
    <m/>
    <m/>
    <m/>
    <m/>
  </r>
  <r>
    <x v="0"/>
    <x v="8"/>
    <s v="Demanda"/>
    <s v="Si"/>
    <n v="66"/>
    <s v="160-52"/>
    <s v="3 - Fomentar la articulación de la política pública, el marco regulatorio y la visión de gobierno."/>
    <s v="1 - DOCUMENTOS DE LINEAMIENTOS TÉCNICOS"/>
    <s v="Documento con la descripción de procesos, métodos y herramientas"/>
    <n v="39121011"/>
    <s v="C-2106-1900-13-40302B-2106010-02"/>
    <s v="Hardware (Equipos de computo o partes físicas)"/>
    <s v="160-52 Reposición de 5 UPS del centro de cómputo (una por cada rack).                                        "/>
    <s v="Diciembre"/>
    <s v="Diciembre"/>
    <s v="Diciembre"/>
    <n v="12"/>
    <s v="Meses"/>
    <s v="Contratación directa"/>
    <s v="Propios - 20 - Ingresos corrientes"/>
    <n v="2485000"/>
    <n v="2485000"/>
    <s v="No"/>
    <s v="N/A"/>
    <s v="Johanna Stella Castellanos"/>
    <s v="Subdirector de Demanda"/>
    <n v="6012220601"/>
    <s v="johanna.castellanos@upme.gov.co"/>
    <m/>
    <m/>
    <m/>
    <m/>
    <m/>
    <m/>
    <m/>
    <m/>
    <m/>
    <m/>
    <m/>
    <m/>
    <m/>
    <m/>
    <m/>
    <m/>
    <m/>
    <m/>
    <m/>
    <m/>
    <m/>
    <m/>
    <m/>
    <m/>
  </r>
  <r>
    <x v="0"/>
    <x v="8"/>
    <s v="Demanda"/>
    <s v="Si"/>
    <n v="66"/>
    <s v="160-53"/>
    <s v="3 - Fomentar la articulación de la política pública, el marco regulatorio y la visión de gobierno."/>
    <s v="1 - DOCUMENTOS DE LINEAMIENTOS TÉCNICOS"/>
    <s v="Documento con los resultados de las validaciones"/>
    <n v="39121011"/>
    <s v="C-2106-1900-13-40302B-2106010-02"/>
    <s v="Hardware (Equipos de computo o partes físicas)"/>
    <s v="160-53 Reposición de 5 UPS del centro de cómputo (una por cada rack).                                        "/>
    <s v="Diciembre"/>
    <s v="Diciembre"/>
    <s v="Diciembre"/>
    <n v="12"/>
    <s v="Meses"/>
    <s v="Contratación directa"/>
    <s v="Propios - 20 - Ingresos corrientes"/>
    <n v="1413000"/>
    <n v="1413000"/>
    <s v="No"/>
    <s v="N/A"/>
    <s v="Johanna Stella Castellanos"/>
    <s v="Subdirector de Demanda"/>
    <n v="6012220601"/>
    <s v="johanna.castellanos@upme.gov.co"/>
    <m/>
    <m/>
    <m/>
    <m/>
    <m/>
    <m/>
    <m/>
    <m/>
    <m/>
    <m/>
    <m/>
    <m/>
    <m/>
    <m/>
    <m/>
    <m/>
    <m/>
    <m/>
    <m/>
    <m/>
    <m/>
    <m/>
    <m/>
    <m/>
  </r>
  <r>
    <x v="0"/>
    <x v="9"/>
    <s v="Territorial"/>
    <s v="Si"/>
    <s v="75 (30/12/2024)"/>
    <s v="100-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r>
  <r>
    <x v="0"/>
    <x v="9"/>
    <s v="Territorial"/>
    <s v="Si"/>
    <n v="13"/>
    <s v="100-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r>
  <r>
    <x v="0"/>
    <x v="9"/>
    <s v="Territorial"/>
    <s v="Si"/>
    <s v="01"/>
    <s v="100-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r>
  <r>
    <x v="0"/>
    <x v="9"/>
    <s v="Territorial"/>
    <s v="Si"/>
    <n v="52"/>
    <s v="100-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r>
  <r>
    <x v="0"/>
    <x v="9"/>
    <s v="Territorial"/>
    <s v="Si"/>
    <n v="52"/>
    <s v="100-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m/>
    <n v="7400000"/>
    <n v="1726667"/>
    <n v="14800000"/>
  </r>
  <r>
    <x v="0"/>
    <x v="9"/>
    <s v="Territorial"/>
    <s v="Si"/>
    <n v="46"/>
    <s v="100-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r>
  <r>
    <x v="0"/>
    <x v="9"/>
    <s v="Territorial"/>
    <s v="Si"/>
    <n v="49"/>
    <s v="100-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r>
  <r>
    <x v="0"/>
    <x v="9"/>
    <s v="Territorial"/>
    <s v="Si"/>
    <n v="49"/>
    <s v="100-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n v="-4588650"/>
    <n v="13800000"/>
  </r>
  <r>
    <x v="0"/>
    <x v="9"/>
    <s v="Territorial"/>
    <s v="Si"/>
    <n v="49"/>
    <s v="100-9"/>
    <s v="1 - Incluir el uso de las particularidades propias de cada territorio en la planeación minero energética."/>
    <s v="2 - DOCUMENTOS METODOLÓGICOS"/>
    <s v="Identificar e incorporar variables sociales, ambientales y territoriales en los documentos de planeación minero energética"/>
    <n v="78111502"/>
    <s v="C-2106-1900-10-53105E-2106005-0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720312"/>
    <m/>
    <n v="2297007"/>
  </r>
  <r>
    <x v="0"/>
    <x v="9"/>
    <s v="Territorial"/>
    <s v="Si"/>
    <n v="63"/>
    <s v="100-1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081258"/>
    <n v="73081258"/>
    <s v="No"/>
    <s v="N/A"/>
    <s v="Ingrid Viviana Garzón"/>
    <s v="Asesora Dirección general"/>
    <n v="6012220601"/>
    <s v="ingrid.garzon@upme.gov.co"/>
    <m/>
    <m/>
    <n v="66000000"/>
    <m/>
    <m/>
    <n v="1400000"/>
    <m/>
    <n v="7000000"/>
    <m/>
    <n v="7826125"/>
    <m/>
    <n v="7826125"/>
    <m/>
    <n v="7495675"/>
    <m/>
    <n v="7000000"/>
    <m/>
    <n v="7000000"/>
    <m/>
    <n v="7000000"/>
    <n v="7081258"/>
    <n v="7000000"/>
    <m/>
    <n v="13533333"/>
  </r>
  <r>
    <x v="0"/>
    <x v="9"/>
    <s v="Territorial"/>
    <s v="Si"/>
    <n v="38"/>
    <s v="100-1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r>
  <r>
    <x v="0"/>
    <x v="9"/>
    <s v="Territorial"/>
    <s v="Si"/>
    <n v="63"/>
    <s v="100-1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173120"/>
    <n v="39173120"/>
    <s v="No"/>
    <s v="N/A"/>
    <s v="Ingrid Viviana Garzón"/>
    <s v="Asesora Dirección general"/>
    <n v="6012220601"/>
    <s v="ingrid.garzon@upme.gov.co"/>
    <m/>
    <m/>
    <m/>
    <m/>
    <m/>
    <m/>
    <n v="34276480"/>
    <m/>
    <m/>
    <n v="3366440"/>
    <m/>
    <n v="4590600"/>
    <m/>
    <n v="4590600"/>
    <m/>
    <n v="4590600"/>
    <m/>
    <n v="4590600"/>
    <m/>
    <n v="4590600"/>
    <n v="4896640"/>
    <m/>
    <m/>
    <n v="12853680"/>
  </r>
  <r>
    <x v="0"/>
    <x v="9"/>
    <s v="Territorial"/>
    <s v="Si"/>
    <n v="11"/>
    <s v="100-1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r>
  <r>
    <x v="0"/>
    <x v="9"/>
    <s v="Territorial"/>
    <s v="Si"/>
    <n v="49"/>
    <s v="100-1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r>
  <r>
    <x v="0"/>
    <x v="9"/>
    <s v="Territorial"/>
    <s v="Si"/>
    <s v="75 (30/12/2024)"/>
    <s v="100-1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r>
  <r>
    <x v="0"/>
    <x v="9"/>
    <s v="Territorial"/>
    <s v="Si"/>
    <n v="52"/>
    <s v="100-1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5750000"/>
    <m/>
    <n v="14250000"/>
  </r>
  <r>
    <x v="0"/>
    <x v="9"/>
    <s v="Territorial"/>
    <s v="Si"/>
    <n v="13"/>
    <s v="100-17"/>
    <s v="1 - Incluir el uso de las particularidades propias de cada territorio en la planeación minero energética."/>
    <s v="2 - DOCUMENTOS METODOLÓGICOS"/>
    <s v="Identificar e incorporar variables sociales, ambientales y territoriales en los documentos de planeación minero energética"/>
    <n v="80101602"/>
    <s v="C-2106-1900-10-53105E-2106005-0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r>
  <r>
    <x v="0"/>
    <x v="9"/>
    <s v="Territorial"/>
    <s v="Si"/>
    <n v="59"/>
    <s v="100-1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51882700"/>
    <n v="51882700"/>
    <s v="No"/>
    <s v="N/A"/>
    <s v="Ingrid Viviana Garzón"/>
    <s v="Asesora Dirección general"/>
    <n v="6012220601"/>
    <s v="ingrid.garzon@upme.gov.co"/>
    <m/>
    <m/>
    <m/>
    <m/>
    <m/>
    <m/>
    <n v="85340001"/>
    <m/>
    <m/>
    <n v="6897700"/>
    <n v="-2099300"/>
    <n v="8997000"/>
    <m/>
    <n v="8997000"/>
    <m/>
    <n v="8997000"/>
    <m/>
    <n v="8997000"/>
    <m/>
    <n v="8997000"/>
    <n v="-31358001"/>
    <m/>
    <m/>
    <m/>
  </r>
  <r>
    <x v="0"/>
    <x v="9"/>
    <s v="Territorial"/>
    <s v="Si"/>
    <s v="75 (30/12/2024)"/>
    <s v="100-19"/>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n v="1529267"/>
    <m/>
    <n v="2169516"/>
  </r>
  <r>
    <x v="0"/>
    <x v="9"/>
    <s v="Territorial"/>
    <s v="Si"/>
    <s v="75 (30/12/2024)"/>
    <s v="100-2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r>
  <r>
    <x v="0"/>
    <x v="9"/>
    <s v="Territorial"/>
    <s v="Si"/>
    <n v="42"/>
    <s v="100-2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r>
  <r>
    <x v="0"/>
    <x v="9"/>
    <s v="Territorial"/>
    <s v="Si"/>
    <n v="31"/>
    <s v="100-2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r>
  <r>
    <x v="0"/>
    <x v="9"/>
    <s v="Territorial"/>
    <s v="Si"/>
    <n v="63"/>
    <s v="100-2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8539630"/>
    <n v="68539630"/>
    <s v="No"/>
    <s v="N/A"/>
    <s v="Ingrid Viviana Garzón"/>
    <s v="Asesora Dirección general"/>
    <n v="6012220601"/>
    <s v="ingrid.garzon@upme.gov.co"/>
    <m/>
    <m/>
    <m/>
    <m/>
    <n v="66513333"/>
    <m/>
    <m/>
    <n v="4830000"/>
    <m/>
    <n v="6900000"/>
    <m/>
    <n v="7520675"/>
    <m/>
    <n v="6900000"/>
    <m/>
    <n v="6900000"/>
    <m/>
    <n v="6900000"/>
    <m/>
    <n v="7888955"/>
    <n v="-2803703"/>
    <n v="6900000"/>
    <n v="4830000"/>
    <n v="13800000"/>
  </r>
  <r>
    <x v="0"/>
    <x v="9"/>
    <s v="Territorial"/>
    <s v="Si"/>
    <n v="59"/>
    <s v="100-2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3333333"/>
    <n v="43333333"/>
    <s v="No"/>
    <s v="N/A"/>
    <s v="Ingrid Viviana Garzón"/>
    <s v="Asesora Dirección general"/>
    <n v="6012220601"/>
    <s v="ingrid.garzon@upme.gov.co"/>
    <m/>
    <m/>
    <m/>
    <m/>
    <m/>
    <m/>
    <n v="37579900"/>
    <m/>
    <m/>
    <n v="3333333"/>
    <m/>
    <n v="5000000"/>
    <m/>
    <n v="5000000"/>
    <m/>
    <n v="5000000"/>
    <m/>
    <n v="5000000"/>
    <m/>
    <n v="5000000"/>
    <n v="5753433"/>
    <n v="5000000"/>
    <m/>
    <n v="10000000"/>
  </r>
  <r>
    <x v="0"/>
    <x v="9"/>
    <s v="Territorial"/>
    <s v="Si"/>
    <n v="63"/>
    <s v="100-2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17406470"/>
    <n v="17406470"/>
    <s v="No"/>
    <s v="N/A"/>
    <s v="Ingrid Viviana Garzón"/>
    <s v="Asesora Dirección general"/>
    <n v="6012220601"/>
    <s v="ingrid.garzon@upme.gov.co"/>
    <m/>
    <m/>
    <m/>
    <m/>
    <m/>
    <m/>
    <m/>
    <m/>
    <m/>
    <m/>
    <m/>
    <m/>
    <m/>
    <m/>
    <m/>
    <m/>
    <n v="21841050"/>
    <m/>
    <m/>
    <n v="3804570"/>
    <m/>
    <m/>
    <n v="-4434580"/>
    <n v="13601900"/>
  </r>
  <r>
    <x v="0"/>
    <x v="9"/>
    <s v="Territorial"/>
    <s v="Si"/>
    <n v="8"/>
    <s v="100-2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r>
  <r>
    <x v="0"/>
    <x v="9"/>
    <s v="Territorial"/>
    <s v="Si"/>
    <n v="59"/>
    <s v="100-2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79972550"/>
    <n v="79972550"/>
    <s v="No"/>
    <s v="N/A"/>
    <s v="Ingrid Viviana Garzón"/>
    <s v="Asesora Dirección general"/>
    <n v="6012220601"/>
    <s v="ingrid.garzon@upme.gov.co"/>
    <m/>
    <m/>
    <n v="85600000"/>
    <m/>
    <m/>
    <n v="4419600"/>
    <m/>
    <n v="7901675"/>
    <m/>
    <n v="7366000"/>
    <m/>
    <n v="7986675"/>
    <m/>
    <n v="7366000"/>
    <m/>
    <n v="7366000"/>
    <m/>
    <n v="7366000"/>
    <m/>
    <n v="7366000"/>
    <n v="-5627450"/>
    <m/>
    <m/>
    <n v="22098000"/>
  </r>
  <r>
    <x v="0"/>
    <x v="9"/>
    <s v="Territorial"/>
    <s v="Si"/>
    <n v="63"/>
    <s v="100-2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19033333"/>
    <n v="19033333"/>
    <s v="No"/>
    <s v="N/A"/>
    <s v="Ingrid Viviana Garzón"/>
    <s v="Asesora Dirección general"/>
    <n v="6012220601"/>
    <s v="ingrid.garzon@upme.gov.co"/>
    <m/>
    <m/>
    <m/>
    <m/>
    <m/>
    <m/>
    <m/>
    <m/>
    <m/>
    <m/>
    <m/>
    <m/>
    <m/>
    <m/>
    <m/>
    <m/>
    <m/>
    <m/>
    <n v="20333333"/>
    <m/>
    <m/>
    <m/>
    <n v="-4000000"/>
    <n v="16333333"/>
  </r>
  <r>
    <x v="0"/>
    <x v="9"/>
    <s v="Territorial"/>
    <s v="Si"/>
    <n v="63"/>
    <s v="100-2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2000000"/>
    <n v="92000000"/>
    <s v="No"/>
    <s v="N/A"/>
    <s v="Ingrid Viviana Garzón"/>
    <s v="Asesora Dirección general"/>
    <n v="6012220601"/>
    <s v="ingrid.garzon@upme.gov.co"/>
    <n v="94000000"/>
    <m/>
    <m/>
    <n v="5600000"/>
    <m/>
    <n v="8000000"/>
    <m/>
    <n v="8000000"/>
    <m/>
    <n v="8000000"/>
    <m/>
    <n v="8000000"/>
    <m/>
    <n v="8000000"/>
    <m/>
    <n v="8000000"/>
    <m/>
    <n v="8000000"/>
    <m/>
    <n v="8000000"/>
    <n v="-2000000"/>
    <n v="8000000"/>
    <m/>
    <n v="14400000"/>
  </r>
  <r>
    <x v="0"/>
    <x v="9"/>
    <s v="Territorial"/>
    <s v="Si"/>
    <s v="75 (30/12/2024)"/>
    <s v="100-3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r>
  <r>
    <x v="0"/>
    <x v="9"/>
    <s v="Territorial"/>
    <s v="Si"/>
    <n v="49"/>
    <s v="100-3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r>
  <r>
    <x v="0"/>
    <x v="9"/>
    <s v="Territorial"/>
    <s v="Si"/>
    <n v="49"/>
    <s v="100-3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r>
  <r>
    <x v="0"/>
    <x v="9"/>
    <s v="Territorial"/>
    <s v="Si"/>
    <n v="11"/>
    <s v="100-3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r>
  <r>
    <x v="0"/>
    <x v="9"/>
    <s v="Territorial"/>
    <s v="Si"/>
    <n v="49"/>
    <s v="100-34"/>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r>
  <r>
    <x v="0"/>
    <x v="9"/>
    <s v="Territorial"/>
    <s v="Si"/>
    <s v="75 (30/12/2024)"/>
    <s v="100-3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r>
  <r>
    <x v="0"/>
    <x v="9"/>
    <s v="Territorial"/>
    <s v="Si"/>
    <n v="49"/>
    <s v="100-3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r>
  <r>
    <x v="0"/>
    <x v="9"/>
    <s v="Territorial"/>
    <s v="Si"/>
    <n v="56"/>
    <s v="100-3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87863"/>
    <n v="62087863"/>
    <s v="No"/>
    <s v="N/A"/>
    <s v="Ingrid Viviana Garzón"/>
    <s v="Asesora Dirección general"/>
    <n v="6012220601"/>
    <s v="ingrid.garzon@upme.gov.co"/>
    <m/>
    <m/>
    <n v="62000000"/>
    <m/>
    <m/>
    <n v="4960000"/>
    <m/>
    <n v="6200000"/>
    <m/>
    <n v="6200000"/>
    <m/>
    <n v="6200000"/>
    <m/>
    <n v="6200000"/>
    <m/>
    <n v="6200000"/>
    <m/>
    <n v="6200000"/>
    <m/>
    <n v="6200000"/>
    <m/>
    <n v="6200000"/>
    <n v="87863"/>
    <n v="7527863"/>
  </r>
  <r>
    <x v="0"/>
    <x v="9"/>
    <s v="Territorial"/>
    <s v="Si"/>
    <n v="63"/>
    <s v="100-38"/>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77500000"/>
    <n v="77500000"/>
    <s v="No"/>
    <s v="N/A"/>
    <s v="Ingrid Viviana Garzón"/>
    <s v="Asesora Dirección general"/>
    <n v="6012220601"/>
    <s v="ingrid.garzon@upme.gov.co"/>
    <n v="86250000"/>
    <m/>
    <m/>
    <n v="5500000"/>
    <m/>
    <n v="7500000"/>
    <m/>
    <n v="7500000"/>
    <m/>
    <n v="7500000"/>
    <m/>
    <n v="7500000"/>
    <m/>
    <n v="7500000"/>
    <m/>
    <n v="7500000"/>
    <n v="0"/>
    <n v="7500000"/>
    <m/>
    <n v="2000000"/>
    <m/>
    <n v="5500000"/>
    <m/>
    <n v="20750000"/>
  </r>
  <r>
    <x v="0"/>
    <x v="9"/>
    <s v="Territorial"/>
    <s v="Si"/>
    <n v="63"/>
    <s v="100-3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78262250"/>
    <n v="78262250"/>
    <s v="No"/>
    <s v="N/A"/>
    <s v="Ingrid Viviana Garzón"/>
    <s v="Asesora Dirección general"/>
    <n v="6012220601"/>
    <s v="ingrid.garzon@upme.gov.co"/>
    <m/>
    <m/>
    <n v="81250000"/>
    <m/>
    <m/>
    <n v="1500000"/>
    <n v="-1000000"/>
    <n v="7500000"/>
    <m/>
    <n v="7500000"/>
    <m/>
    <n v="8045675"/>
    <m/>
    <n v="8716575"/>
    <m/>
    <n v="7500000"/>
    <m/>
    <n v="7500000"/>
    <m/>
    <n v="7500000"/>
    <m/>
    <n v="7500000"/>
    <n v="-1987750"/>
    <n v="15000000"/>
  </r>
  <r>
    <x v="0"/>
    <x v="9"/>
    <s v="Territorial"/>
    <s v="Si"/>
    <n v="46"/>
    <s v="100-4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r>
  <r>
    <x v="0"/>
    <x v="9"/>
    <s v="Territorial"/>
    <s v="Si"/>
    <n v="49"/>
    <s v="100-4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r>
  <r>
    <x v="0"/>
    <x v="9"/>
    <s v="Territorial"/>
    <s v="Si"/>
    <n v="63"/>
    <s v="100-4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0733830"/>
    <n v="80733830"/>
    <s v="No"/>
    <s v="N/A"/>
    <s v="Ingrid Viviana Garzón"/>
    <s v="Asesora Dirección general"/>
    <n v="6012220601"/>
    <s v="ingrid.garzon@upme.gov.co"/>
    <m/>
    <m/>
    <m/>
    <m/>
    <n v="83850000"/>
    <m/>
    <m/>
    <n v="3596667"/>
    <n v="-553333"/>
    <n v="9203395"/>
    <m/>
    <n v="9203395"/>
    <m/>
    <n v="8300000"/>
    <m/>
    <n v="8300000"/>
    <m/>
    <n v="8300000"/>
    <m/>
    <n v="8300000"/>
    <m/>
    <n v="8300000"/>
    <n v="-2562837"/>
    <n v="17230373"/>
  </r>
  <r>
    <x v="0"/>
    <x v="9"/>
    <s v="Territorial"/>
    <s v="Si"/>
    <n v="5"/>
    <s v="100-4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r>
  <r>
    <x v="0"/>
    <x v="9"/>
    <s v="Territorial"/>
    <s v="Si"/>
    <s v="75 (30/12/2024)"/>
    <s v="100-44"/>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r>
  <r>
    <x v="0"/>
    <x v="9"/>
    <s v="Territorial"/>
    <s v="Si"/>
    <n v="63"/>
    <s v="100-45"/>
    <s v="2 - Fortalecer el conocimiento de la población y el territorio en cuanto a la dinámica de la planeación minero energética. "/>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41607"/>
    <s v="C-2106-1900-10-53105E-2106022-02"/>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9135071"/>
    <n v="169135071"/>
    <s v="No"/>
    <s v="N/A"/>
    <s v="Ingrid Viviana Garzón"/>
    <s v="Asesora Dirección general"/>
    <n v="6012220601"/>
    <s v="ingrid.garzon@upme.gov.co"/>
    <m/>
    <m/>
    <m/>
    <m/>
    <m/>
    <m/>
    <m/>
    <m/>
    <m/>
    <m/>
    <m/>
    <m/>
    <m/>
    <m/>
    <n v="168335071"/>
    <m/>
    <m/>
    <m/>
    <m/>
    <m/>
    <m/>
    <m/>
    <m/>
    <n v="168335071"/>
  </r>
  <r>
    <x v="0"/>
    <x v="9"/>
    <s v="Territorial"/>
    <s v="Si"/>
    <n v="49"/>
    <s v="100-46"/>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165225"/>
    <n v="-826104"/>
    <n v="12000000"/>
  </r>
  <r>
    <x v="0"/>
    <x v="9"/>
    <s v="Territorial"/>
    <s v="Si"/>
    <n v="46"/>
    <s v="100-4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530373"/>
    <m/>
    <n v="13192427"/>
  </r>
  <r>
    <x v="0"/>
    <x v="9"/>
    <s v="Territorial"/>
    <s v="Si"/>
    <n v="63"/>
    <s v="100-4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s v="N/A"/>
    <s v="C-2106-1900-10-53105E-2106022-02"/>
    <s v="Viáticos y gastos de viaje"/>
    <s v="100-48 Pago de viáticos y gastos de desplazamiento para la implementación y evaluación de la estrategia de comunicación y participación de la UPME."/>
    <s v="Febrero"/>
    <s v="Febrero"/>
    <s v="Febrero"/>
    <n v="12"/>
    <s v="Meses"/>
    <s v="N/A"/>
    <s v="Propios - 20 - Ingresos corrientes"/>
    <n v="50586203"/>
    <n v="50586203"/>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n v="1477344"/>
    <n v="2626511"/>
    <n v="8522656"/>
    <n v="8522656"/>
  </r>
  <r>
    <x v="0"/>
    <x v="9"/>
    <s v="Territorial"/>
    <s v="Si"/>
    <n v="46"/>
    <s v="100-4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n v="1998990"/>
  </r>
  <r>
    <x v="0"/>
    <x v="9"/>
    <s v="Territorial"/>
    <s v="Si"/>
    <n v="59"/>
    <s v="100-5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3495675"/>
    <n v="63495675"/>
    <s v="No"/>
    <s v="N/A"/>
    <s v="Ingrid Viviana Garzón"/>
    <s v="Asesora Dirección general"/>
    <n v="6012220601"/>
    <s v="ingrid.garzon@upme.gov.co"/>
    <m/>
    <m/>
    <n v="68466667"/>
    <m/>
    <m/>
    <n v="3600000"/>
    <m/>
    <n v="6000000"/>
    <m/>
    <n v="6495675"/>
    <m/>
    <n v="6000000"/>
    <m/>
    <n v="6000000"/>
    <m/>
    <n v="6000000"/>
    <m/>
    <n v="6000000"/>
    <m/>
    <n v="6000000"/>
    <n v="-4970992"/>
    <n v="6000000"/>
    <m/>
    <n v="11400000"/>
  </r>
  <r>
    <x v="0"/>
    <x v="9"/>
    <s v="Territorial"/>
    <s v="Si"/>
    <n v="8"/>
    <s v="100-5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n v="-864981"/>
    <m/>
  </r>
  <r>
    <x v="0"/>
    <x v="9"/>
    <s v="Territorial"/>
    <s v="Si"/>
    <n v="63"/>
    <s v="100-52"/>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39644512"/>
    <n v="139644512"/>
    <s v="No"/>
    <s v="N/A"/>
    <s v="Ingrid Viviana Garzón"/>
    <s v="Asesora Dirección general"/>
    <n v="6012220601"/>
    <s v="ingrid.garzon@upme.gov.co"/>
    <n v="150000000"/>
    <m/>
    <m/>
    <n v="8400000"/>
    <m/>
    <n v="12764674"/>
    <m/>
    <n v="12000000"/>
    <m/>
    <n v="12000000"/>
    <m/>
    <n v="12879838"/>
    <m/>
    <n v="12000000"/>
    <m/>
    <n v="12000000"/>
    <m/>
    <n v="12000000"/>
    <m/>
    <n v="12000000"/>
    <m/>
    <n v="12000000"/>
    <n v="-10355488"/>
    <n v="21600000"/>
  </r>
  <r>
    <x v="0"/>
    <x v="9"/>
    <s v="Territorial"/>
    <s v="Si"/>
    <n v="49"/>
    <s v="100-5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r>
  <r>
    <x v="0"/>
    <x v="9"/>
    <s v="Territorial"/>
    <s v="Si"/>
    <n v="63"/>
    <s v="100-54"/>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032285"/>
    <n v="13032285"/>
    <s v="No"/>
    <s v="N/A"/>
    <s v="Ingrid Viviana Garzón"/>
    <s v="Asesora Dirección general"/>
    <n v="6012220601"/>
    <s v="ingrid.garzon@upme.gov.co"/>
    <m/>
    <m/>
    <m/>
    <m/>
    <m/>
    <m/>
    <m/>
    <m/>
    <m/>
    <m/>
    <m/>
    <m/>
    <m/>
    <m/>
    <m/>
    <m/>
    <n v="13141800"/>
    <m/>
    <m/>
    <n v="3175935"/>
    <m/>
    <n v="3285450"/>
    <n v="-109515"/>
    <n v="6570900"/>
  </r>
  <r>
    <x v="0"/>
    <x v="9"/>
    <s v="Territorial"/>
    <s v="Si"/>
    <n v="33"/>
    <s v="100-55"/>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2111801"/>
    <s v="C-2106-1900-10-53105E-2106022-02"/>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r>
  <r>
    <x v="0"/>
    <x v="9"/>
    <s v="Territorial"/>
    <s v="Si"/>
    <n v="46"/>
    <s v="100-56"/>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198000"/>
    <n v="-346534"/>
    <m/>
  </r>
  <r>
    <x v="0"/>
    <x v="9"/>
    <s v="Territorial"/>
    <s v="Si"/>
    <n v="49"/>
    <s v="100-5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n v="-2571800"/>
    <n v="15000000"/>
  </r>
  <r>
    <x v="0"/>
    <x v="9"/>
    <s v="Territorial"/>
    <s v="Si"/>
    <n v="63"/>
    <s v="100-5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6004333"/>
    <n v="86004333"/>
    <s v="No"/>
    <s v="N/A"/>
    <s v="Ingrid Viviana Garzón"/>
    <s v="Asesora Dirección general"/>
    <n v="6012220601"/>
    <s v="ingrid.garzon@upme.gov.co"/>
    <m/>
    <m/>
    <m/>
    <m/>
    <n v="88970000"/>
    <m/>
    <m/>
    <n v="5931333"/>
    <m/>
    <n v="8897000"/>
    <m/>
    <n v="8897000"/>
    <m/>
    <n v="8897000"/>
    <m/>
    <n v="8897000"/>
    <m/>
    <n v="8897000"/>
    <m/>
    <n v="8897000"/>
    <m/>
    <n v="8897000"/>
    <n v="-2965667"/>
    <n v="17794000"/>
  </r>
  <r>
    <x v="0"/>
    <x v="9"/>
    <s v="Territorial"/>
    <s v="Si"/>
    <n v="56"/>
    <s v="100-5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0050000"/>
    <n v="10050000"/>
    <s v="No"/>
    <s v="N/A"/>
    <s v="Ingrid Viviana Garzón"/>
    <s v="Asesora Dirección general"/>
    <n v="6012220601"/>
    <s v="ingrid.garzon@upme.gov.co"/>
    <m/>
    <m/>
    <m/>
    <m/>
    <m/>
    <m/>
    <m/>
    <m/>
    <m/>
    <m/>
    <m/>
    <m/>
    <m/>
    <m/>
    <m/>
    <m/>
    <m/>
    <m/>
    <m/>
    <m/>
    <n v="10050000"/>
    <m/>
    <m/>
    <n v="10050000"/>
  </r>
  <r>
    <x v="0"/>
    <x v="9"/>
    <s v="Territorial"/>
    <s v="Si"/>
    <n v="16"/>
    <s v="100-6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43233501"/>
    <s v="C-2106-1900-10-53105E-2106022-02"/>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r>
  <r>
    <x v="0"/>
    <x v="9"/>
    <s v="Territorial"/>
    <s v="Si"/>
    <n v="63"/>
    <s v="100-6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4216500"/>
    <n v="24216500"/>
    <s v="No"/>
    <s v="N/A"/>
    <s v="Ingrid Viviana Garzón"/>
    <s v="Asesora Dirección general"/>
    <n v="6012220601"/>
    <s v="ingrid.garzon@upme.gov.co"/>
    <m/>
    <m/>
    <m/>
    <m/>
    <m/>
    <m/>
    <m/>
    <m/>
    <m/>
    <m/>
    <m/>
    <m/>
    <m/>
    <m/>
    <m/>
    <m/>
    <m/>
    <m/>
    <m/>
    <m/>
    <m/>
    <m/>
    <n v="24216500"/>
    <n v="24216500"/>
  </r>
  <r>
    <x v="0"/>
    <x v="9"/>
    <s v="Territorial"/>
    <s v="Si"/>
    <n v="31"/>
    <s v="100-6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8300000"/>
    <m/>
    <n v="15770000"/>
  </r>
  <r>
    <x v="0"/>
    <x v="9"/>
    <s v="Territorial"/>
    <s v="Si"/>
    <n v="63"/>
    <s v="100-6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57721197"/>
    <n v="57721197"/>
    <s v="No"/>
    <s v="N/A"/>
    <s v="Mateo Severino Rodriguez"/>
    <m/>
    <n v="6012220601"/>
    <s v="mateo.severino@upme.gov.co"/>
    <m/>
    <m/>
    <m/>
    <m/>
    <m/>
    <m/>
    <m/>
    <m/>
    <m/>
    <m/>
    <m/>
    <m/>
    <m/>
    <m/>
    <n v="60053700"/>
    <m/>
    <m/>
    <n v="2267825"/>
    <n v="-2267825"/>
    <m/>
    <m/>
    <n v="28239472"/>
    <n v="-64678"/>
    <n v="27213900"/>
  </r>
  <r>
    <x v="0"/>
    <x v="9"/>
    <s v="Territorial"/>
    <s v="Si"/>
    <n v="63"/>
    <s v="100-6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5199999"/>
    <n v="25199999"/>
    <s v="No"/>
    <s v="N/A"/>
    <s v="Mateo Severino Rodriguez"/>
    <m/>
    <n v="6012220601"/>
    <s v="mateo.severino@upme.gov.co"/>
    <m/>
    <m/>
    <m/>
    <m/>
    <m/>
    <m/>
    <m/>
    <m/>
    <m/>
    <m/>
    <m/>
    <m/>
    <m/>
    <m/>
    <m/>
    <m/>
    <m/>
    <m/>
    <n v="27999999"/>
    <m/>
    <m/>
    <n v="6533333"/>
    <n v="-2800000"/>
    <n v="18666666"/>
  </r>
  <r>
    <x v="0"/>
    <x v="9"/>
    <s v="Territorial"/>
    <s v="Si"/>
    <n v="46"/>
    <s v="100-6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r>
  <r>
    <x v="0"/>
    <x v="9"/>
    <s v="Territorial"/>
    <s v="Si"/>
    <n v="46"/>
    <s v="100-6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r>
  <r>
    <x v="0"/>
    <x v="9"/>
    <s v="Territorial"/>
    <s v="Si"/>
    <n v="56"/>
    <s v="100-6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088803"/>
    <n v="4088803"/>
    <s v="No"/>
    <s v="N/A"/>
    <s v="Sandra Caballero"/>
    <s v="Asesora Dirección general"/>
    <n v="6012220601"/>
    <s v="sandra.caballero@upme.gov.co"/>
    <m/>
    <m/>
    <m/>
    <m/>
    <m/>
    <m/>
    <m/>
    <m/>
    <m/>
    <m/>
    <m/>
    <m/>
    <m/>
    <m/>
    <m/>
    <m/>
    <m/>
    <m/>
    <n v="4088803"/>
    <m/>
    <m/>
    <m/>
    <m/>
    <n v="4088803"/>
  </r>
  <r>
    <x v="0"/>
    <x v="9"/>
    <s v="Territorial"/>
    <s v="Si"/>
    <n v="46"/>
    <s v="100-6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r>
  <r>
    <x v="0"/>
    <x v="9"/>
    <s v="Territorial"/>
    <s v="Si"/>
    <n v="56"/>
    <s v="100-6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9750000"/>
    <n v="9750000"/>
    <s v="No"/>
    <s v="N/A"/>
    <s v="Sandra Caballero"/>
    <s v="Asesora Dirección general"/>
    <n v="6012220601"/>
    <s v="sandra.caballero@upme.gov.co"/>
    <m/>
    <m/>
    <m/>
    <m/>
    <m/>
    <m/>
    <m/>
    <m/>
    <m/>
    <m/>
    <m/>
    <m/>
    <m/>
    <m/>
    <m/>
    <m/>
    <m/>
    <m/>
    <m/>
    <m/>
    <n v="9750000"/>
    <m/>
    <m/>
    <n v="9750000"/>
  </r>
  <r>
    <x v="0"/>
    <x v="9"/>
    <s v="Territorial"/>
    <s v="Si"/>
    <n v="63"/>
    <s v="100-7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6789930"/>
    <n v="6789930"/>
    <s v="No"/>
    <s v="N/A"/>
    <s v="Sandra Caballero"/>
    <s v="Asesora Dirección general"/>
    <n v="6012220601"/>
    <s v="sandra.caballero@upme.gov.co"/>
    <m/>
    <m/>
    <m/>
    <m/>
    <m/>
    <m/>
    <m/>
    <m/>
    <m/>
    <m/>
    <m/>
    <m/>
    <m/>
    <m/>
    <m/>
    <m/>
    <m/>
    <m/>
    <n v="7666050"/>
    <m/>
    <m/>
    <m/>
    <n v="-876120"/>
    <n v="6789930"/>
  </r>
  <r>
    <x v="0"/>
    <x v="9"/>
    <s v="Territorial"/>
    <s v="Si"/>
    <n v="56"/>
    <s v="100-7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9066667"/>
    <n v="9066667"/>
    <s v="No"/>
    <s v="N/A"/>
    <s v="Sandra Caballero"/>
    <s v="Asesora Dirección general"/>
    <n v="6012220601"/>
    <s v="sandra.caballero@upme.gov.co"/>
    <m/>
    <m/>
    <m/>
    <m/>
    <m/>
    <m/>
    <m/>
    <m/>
    <m/>
    <m/>
    <m/>
    <m/>
    <m/>
    <m/>
    <m/>
    <m/>
    <m/>
    <m/>
    <m/>
    <m/>
    <m/>
    <m/>
    <n v="6800000"/>
    <n v="6800000"/>
  </r>
  <r>
    <x v="0"/>
    <x v="9"/>
    <s v="Territorial"/>
    <s v="Si"/>
    <n v="46"/>
    <s v="100-7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r>
  <r>
    <x v="0"/>
    <x v="9"/>
    <s v="Territorial"/>
    <s v="Si"/>
    <n v="63"/>
    <s v="100-7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7800000"/>
    <n v="7800000"/>
    <s v="No"/>
    <s v="N/A"/>
    <s v="Sandra Caballero"/>
    <s v="Asesora Dirección general"/>
    <n v="6012220601"/>
    <s v="sandra.caballero@upme.gov.co"/>
    <m/>
    <m/>
    <m/>
    <m/>
    <m/>
    <m/>
    <m/>
    <m/>
    <m/>
    <m/>
    <m/>
    <m/>
    <m/>
    <m/>
    <m/>
    <m/>
    <m/>
    <m/>
    <m/>
    <m/>
    <n v="9000000"/>
    <m/>
    <n v="-1200000"/>
    <n v="7800000"/>
  </r>
  <r>
    <x v="0"/>
    <x v="9"/>
    <s v="Territorial"/>
    <s v="Si"/>
    <n v="63"/>
    <s v="100-7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1333340"/>
    <n v="11333340"/>
    <s v="No"/>
    <s v="N/A"/>
    <s v="Sandra Caballero"/>
    <s v="Asesora Dirección general"/>
    <n v="6012220601"/>
    <s v="sandra.caballero@upme.gov.co"/>
    <m/>
    <m/>
    <m/>
    <m/>
    <m/>
    <m/>
    <m/>
    <m/>
    <m/>
    <m/>
    <m/>
    <m/>
    <m/>
    <m/>
    <m/>
    <m/>
    <m/>
    <m/>
    <m/>
    <m/>
    <n v="13209160"/>
    <m/>
    <n v="-1195827"/>
    <n v="12013333"/>
  </r>
  <r>
    <x v="0"/>
    <x v="9"/>
    <s v="Territorial"/>
    <s v="Si"/>
    <n v="63"/>
    <s v="100-7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0"/>
    <n v="0"/>
    <s v="No"/>
    <s v="N/A"/>
    <s v="Sandra Caballero"/>
    <s v="Asesora Dirección general"/>
    <n v="6012220601"/>
    <s v="sandra.caballero@upme.gov.co"/>
    <m/>
    <m/>
    <m/>
    <m/>
    <m/>
    <m/>
    <m/>
    <m/>
    <m/>
    <m/>
    <m/>
    <m/>
    <m/>
    <m/>
    <m/>
    <m/>
    <m/>
    <m/>
    <m/>
    <m/>
    <n v="390840"/>
    <m/>
    <n v="-390840"/>
    <m/>
  </r>
  <r>
    <x v="0"/>
    <x v="9"/>
    <s v="Territorial"/>
    <s v="Si"/>
    <n v="63"/>
    <s v="100-76"/>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76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 10 dias "/>
    <s v="Meses"/>
    <s v="Contratación directa - Prestación de servicios profesionales"/>
    <s v="Propios - 20 - Ingresos corrientes"/>
    <n v="0"/>
    <n v="0"/>
    <s v="No"/>
    <s v="N/A"/>
    <s v="Sandra Caballero"/>
    <s v="Asesora Dirección general"/>
    <n v="6012220601"/>
    <s v="sandra.caballero@upme.gov.co"/>
    <m/>
    <m/>
    <m/>
    <m/>
    <m/>
    <m/>
    <m/>
    <m/>
    <m/>
    <m/>
    <m/>
    <m/>
    <m/>
    <m/>
    <m/>
    <m/>
    <m/>
    <m/>
    <m/>
    <m/>
    <m/>
    <m/>
    <m/>
    <m/>
  </r>
  <r>
    <x v="0"/>
    <x v="9"/>
    <s v="Territorial"/>
    <s v="Si"/>
    <n v="63"/>
    <s v="100-7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8125425"/>
    <n v="8125425"/>
    <s v="No"/>
    <s v="N/A"/>
    <s v="Sandra Caballero"/>
    <s v="Asesora Dirección general"/>
    <n v="6012220601"/>
    <s v="sandra.caballero@upme.gov.co"/>
    <m/>
    <m/>
    <m/>
    <m/>
    <m/>
    <m/>
    <m/>
    <m/>
    <m/>
    <m/>
    <m/>
    <m/>
    <m/>
    <m/>
    <m/>
    <m/>
    <m/>
    <m/>
    <m/>
    <m/>
    <n v="8125425"/>
    <m/>
    <m/>
    <n v="8125425"/>
  </r>
  <r>
    <x v="0"/>
    <x v="9"/>
    <s v="Territorial"/>
    <s v="Si"/>
    <n v="56"/>
    <s v="100-7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6000000"/>
    <n v="16000000"/>
    <s v="No"/>
    <s v="N/A"/>
    <s v="Sandra Caballero"/>
    <s v="Asesora Dirección general"/>
    <n v="6012220601"/>
    <s v="sandra.caballero@upme.gov.co"/>
    <m/>
    <m/>
    <m/>
    <m/>
    <m/>
    <m/>
    <m/>
    <m/>
    <m/>
    <m/>
    <m/>
    <m/>
    <m/>
    <m/>
    <m/>
    <m/>
    <m/>
    <m/>
    <m/>
    <m/>
    <n v="16000000"/>
    <m/>
    <m/>
    <n v="16000000"/>
  </r>
  <r>
    <x v="0"/>
    <x v="9"/>
    <s v="Territorial"/>
    <s v="Si"/>
    <n v="63"/>
    <s v="100-7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41607"/>
    <s v="C-2106-1900-10-53105E-2106022-02"/>
    <s v="Operador logístico"/>
    <s v="100-7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9000000"/>
    <n v="9000000"/>
    <s v="No"/>
    <s v="N/A"/>
    <s v="Sandra Caballero"/>
    <s v="Asesora Dirección general"/>
    <n v="6012220601"/>
    <s v="sandra.caballero@upme.gov.co"/>
    <m/>
    <m/>
    <m/>
    <m/>
    <m/>
    <m/>
    <m/>
    <m/>
    <m/>
    <m/>
    <m/>
    <m/>
    <m/>
    <m/>
    <m/>
    <m/>
    <m/>
    <m/>
    <m/>
    <m/>
    <m/>
    <m/>
    <m/>
    <m/>
  </r>
  <r>
    <x v="0"/>
    <x v="9"/>
    <s v="Territorial"/>
    <s v="Si"/>
    <n v="63"/>
    <s v="100-8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4236050"/>
    <n v="4236050"/>
    <s v="No"/>
    <s v="N/A"/>
    <s v="Sandra Caballero"/>
    <s v="Asesora Dirección general"/>
    <n v="6012220601"/>
    <s v="sandra.caballero@upme.gov.co"/>
    <m/>
    <m/>
    <m/>
    <m/>
    <m/>
    <m/>
    <m/>
    <m/>
    <m/>
    <m/>
    <m/>
    <m/>
    <m/>
    <m/>
    <m/>
    <m/>
    <m/>
    <m/>
    <m/>
    <m/>
    <n v="4236050"/>
    <m/>
    <m/>
    <n v="4236050"/>
  </r>
  <r>
    <x v="0"/>
    <x v="9"/>
    <s v="Territorial"/>
    <s v="Si"/>
    <n v="59"/>
    <s v="100-81"/>
    <s v="1 - Incluir el uso de las particularidades propias de cada territorio en la planeación minero energética."/>
    <s v="2 - DOCUMENTOS METODOLÓGICOS"/>
    <s v="Definir e implementar lineamientos articulados de gestión institucional con enfoque territorial ambiental y social"/>
    <n v="81112003"/>
    <s v="C-2106-1900-10-53105E-2106005-02"/>
    <s v="Software - Nube pública o privada"/>
    <s v="100-81 Adquirir el servicio de nube para Backup y DRP"/>
    <s v="Noviembre"/>
    <s v="Noviembre"/>
    <s v="Diciembre"/>
    <n v="3"/>
    <s v="Meses"/>
    <s v="Contratación directa"/>
    <s v="Propios - 20 - Ingresos corrientes"/>
    <n v="3630102"/>
    <n v="3630102"/>
    <s v="No"/>
    <s v="N/A"/>
    <s v="Sandra Caballero"/>
    <s v="Asesora Dirección general"/>
    <n v="6012220601"/>
    <s v="sandra.caballero@upme.gov.co"/>
    <m/>
    <m/>
    <m/>
    <m/>
    <m/>
    <m/>
    <m/>
    <m/>
    <m/>
    <m/>
    <m/>
    <m/>
    <m/>
    <m/>
    <m/>
    <m/>
    <m/>
    <m/>
    <m/>
    <m/>
    <m/>
    <m/>
    <n v="3630102"/>
    <n v="3630102"/>
  </r>
  <r>
    <x v="0"/>
    <x v="9"/>
    <s v="Territorial"/>
    <s v="Si"/>
    <n v="59"/>
    <s v="100-8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5446350"/>
    <n v="5446350"/>
    <s v="No"/>
    <s v="N/A"/>
    <s v="Sandra Caballero"/>
    <s v="Asesora Dirección general"/>
    <n v="6012220601"/>
    <s v="sandra.caballero@upme.gov.co"/>
    <m/>
    <m/>
    <m/>
    <m/>
    <m/>
    <m/>
    <m/>
    <m/>
    <m/>
    <m/>
    <m/>
    <m/>
    <m/>
    <m/>
    <m/>
    <m/>
    <m/>
    <m/>
    <m/>
    <m/>
    <n v="5446350"/>
    <m/>
    <m/>
    <n v="5446350"/>
  </r>
  <r>
    <x v="0"/>
    <x v="9"/>
    <s v="Territorial"/>
    <s v="Si"/>
    <n v="63"/>
    <s v="100-8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41607"/>
    <s v="C-2106-1900-10-53105E-2106022-02"/>
    <s v="Operador logístico"/>
    <s v="100-83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6567618"/>
    <n v="6567618"/>
    <s v="No"/>
    <s v="N/A"/>
    <s v="Sandra Caballero"/>
    <s v="Asesora Dirección general"/>
    <n v="6012220601"/>
    <s v="sandra.caballero@upme.gov.co"/>
    <m/>
    <m/>
    <m/>
    <m/>
    <m/>
    <m/>
    <m/>
    <m/>
    <m/>
    <m/>
    <m/>
    <m/>
    <m/>
    <m/>
    <m/>
    <m/>
    <m/>
    <m/>
    <m/>
    <m/>
    <m/>
    <m/>
    <m/>
    <m/>
  </r>
  <r>
    <x v="0"/>
    <x v="9"/>
    <s v="Territorial"/>
    <s v="Si"/>
    <n v="63"/>
    <s v="100-84"/>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41607"/>
    <s v="C-2106-1900-10-53105E-2106022-02"/>
    <s v="Operador logístico"/>
    <s v="100-84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8000000"/>
    <n v="8000000"/>
    <s v="No"/>
    <s v="N/A"/>
    <s v="Sandra Caballero"/>
    <s v="Asesora Dirección general"/>
    <n v="6012220601"/>
    <s v="sandra.caballero@upme.gov.co"/>
    <m/>
    <m/>
    <m/>
    <m/>
    <m/>
    <m/>
    <m/>
    <m/>
    <m/>
    <m/>
    <m/>
    <m/>
    <m/>
    <m/>
    <m/>
    <m/>
    <m/>
    <m/>
    <m/>
    <m/>
    <m/>
    <m/>
    <m/>
    <m/>
  </r>
  <r>
    <x v="0"/>
    <x v="9"/>
    <s v="Territorial"/>
    <s v="Si"/>
    <n v="63"/>
    <s v="100-85"/>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85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10 dias"/>
    <s v="Meses"/>
    <s v="Contratación directa - Prestación de servicios profesionales"/>
    <s v="Propios - 20 - Ingresos corrientes"/>
    <n v="0"/>
    <n v="0"/>
    <s v="No"/>
    <s v="N/A"/>
    <s v="Sandra Caballero"/>
    <s v="Asesora Dirección general"/>
    <n v="6012220601"/>
    <s v="sandra.caballero@upme.gov.co"/>
    <m/>
    <m/>
    <m/>
    <m/>
    <m/>
    <m/>
    <m/>
    <m/>
    <m/>
    <m/>
    <m/>
    <m/>
    <m/>
    <m/>
    <m/>
    <m/>
    <m/>
    <m/>
    <m/>
    <m/>
    <m/>
    <m/>
    <m/>
    <m/>
  </r>
  <r>
    <x v="0"/>
    <x v="9"/>
    <s v="Territorial"/>
    <s v="Si"/>
    <n v="56"/>
    <s v="100-8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6 Prestar servicios profesionales para apoyar a la UPME en la identificación, evaluación y mitigación de impactos ambientales derivados de sus actividades rutinarias, garantizando el cumplimiento de la normativa ambiental, la gestión adecuada de resi"/>
    <s v="Noviembre"/>
    <s v="Noviembre"/>
    <s v="Diciembre"/>
    <n v="24"/>
    <s v="Dias"/>
    <s v="Contratación directa - Prestación de servicios profesionales"/>
    <s v="Propios - 20 - Ingresos corrientes"/>
    <n v="4872137"/>
    <n v="4872137"/>
    <s v="No"/>
    <s v="N/A"/>
    <s v="Sandra Caballero"/>
    <s v="Asesora Dirección general"/>
    <n v="6012220601"/>
    <s v="sandra.caballero@upme.gov.co"/>
    <m/>
    <m/>
    <m/>
    <m/>
    <m/>
    <m/>
    <m/>
    <m/>
    <m/>
    <m/>
    <m/>
    <m/>
    <m/>
    <m/>
    <m/>
    <m/>
    <m/>
    <m/>
    <m/>
    <m/>
    <m/>
    <m/>
    <n v="4872137"/>
    <n v="4872137"/>
  </r>
  <r>
    <x v="0"/>
    <x v="9"/>
    <s v="Territorial"/>
    <s v="Si"/>
    <n v="59"/>
    <s v="100-87"/>
    <s v="1 - Incluir el uso de las particularidades propias de cada territorio en la planeación minero energética."/>
    <s v="2 - DOCUMENTOS METODOLÓGICOS"/>
    <s v="Identificar e incorporar variables sociales, ambientales y territoriales en los documentos de planeación minero energética"/>
    <n v="81112003"/>
    <s v="C-2106-1900-10-53105E-2106005-02"/>
    <s v="Software - Nube pública o privada"/>
    <s v="100-87 Adquirir el servicio de nube para Backup y DRP"/>
    <s v="Noviembre"/>
    <s v="Noviembre"/>
    <s v="Diciembre"/>
    <n v="3"/>
    <s v="Meses"/>
    <s v="Contratación directa"/>
    <s v="Propios - 20 - Ingresos corrientes"/>
    <n v="47781021"/>
    <n v="47781021"/>
    <s v="No"/>
    <s v="N/A"/>
    <s v="Sandra Caballero"/>
    <s v="Asesora Dirección general"/>
    <n v="6012220601"/>
    <s v="sandra.caballero@upme.gov.co"/>
    <m/>
    <m/>
    <m/>
    <m/>
    <m/>
    <m/>
    <m/>
    <m/>
    <m/>
    <m/>
    <m/>
    <m/>
    <m/>
    <m/>
    <m/>
    <m/>
    <m/>
    <m/>
    <m/>
    <m/>
    <m/>
    <m/>
    <n v="47781021"/>
    <n v="47781021"/>
  </r>
  <r>
    <x v="0"/>
    <x v="9"/>
    <s v="Territorial"/>
    <s v="Si"/>
    <n v="59"/>
    <s v="100-8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1112003"/>
    <s v="C-2106-1900-10-53105E-2106022-02"/>
    <s v="Software - Nube pública o privada"/>
    <s v="100-88 Adquirir el servicio de nube para Backup y DRP"/>
    <s v="Noviembre"/>
    <s v="Noviembre"/>
    <s v="Diciembre"/>
    <n v="3"/>
    <s v="Meses"/>
    <s v="Contratación directa"/>
    <s v="Propios - 20 - Ingresos corrientes"/>
    <n v="18767733"/>
    <n v="18767733"/>
    <s v="No"/>
    <s v="N/A"/>
    <s v="Sandra Caballero"/>
    <s v="Asesora Dirección general"/>
    <n v="6012220601"/>
    <s v="sandra.caballero@upme.gov.co"/>
    <m/>
    <m/>
    <m/>
    <m/>
    <m/>
    <m/>
    <m/>
    <m/>
    <m/>
    <m/>
    <m/>
    <m/>
    <m/>
    <m/>
    <m/>
    <m/>
    <m/>
    <m/>
    <m/>
    <m/>
    <m/>
    <m/>
    <n v="18767733"/>
    <n v="18767733"/>
  </r>
  <r>
    <x v="0"/>
    <x v="9"/>
    <s v="Territorial"/>
    <s v="Si"/>
    <n v="63"/>
    <s v="100-89"/>
    <s v="1 - Incluir el uso de las particularidades propias de cada territorio en la planeación minero energética."/>
    <s v="2 - DOCUMENTOS METODOLÓGICOS"/>
    <s v="Identificar e incorporar variables sociales, ambientales y territoriales en los documentos de planeación minero energética"/>
    <n v="80141607"/>
    <s v="C-2106-1900-10-53105E-2106005-02"/>
    <s v="Operador logístico"/>
    <s v="100-8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7661480"/>
    <n v="17661480"/>
    <s v="No"/>
    <s v="N/A"/>
    <s v="Sandra Caballero"/>
    <s v="Asesora Dirección general"/>
    <n v="6012220601"/>
    <s v="sandra.caballero@upme.gov.co"/>
    <m/>
    <m/>
    <m/>
    <m/>
    <m/>
    <m/>
    <m/>
    <m/>
    <m/>
    <m/>
    <m/>
    <m/>
    <m/>
    <m/>
    <m/>
    <m/>
    <m/>
    <m/>
    <m/>
    <m/>
    <m/>
    <m/>
    <m/>
    <m/>
  </r>
  <r>
    <x v="0"/>
    <x v="9"/>
    <s v="Territorial"/>
    <s v="Si"/>
    <n v="63"/>
    <s v="100-90"/>
    <s v="1 - Incluir el uso de las particularidades propias de cada territorio en la planeación minero energética."/>
    <s v="2 - DOCUMENTOS METODOLÓGICOS"/>
    <s v="Definir e implementar lineamientos articulados de gestión institucional con enfoque territorial ambiental y social"/>
    <n v="80141607"/>
    <s v="C-2106-1900-10-53105E-2106005-02"/>
    <s v="Operador logístico"/>
    <s v="100-90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5691427"/>
    <n v="15691427"/>
    <s v="No"/>
    <s v="N/A"/>
    <s v="Sandra Caballero"/>
    <s v="Asesora Dirección general"/>
    <n v="6012220601"/>
    <s v="sandra.caballero@upme.gov.co"/>
    <m/>
    <m/>
    <m/>
    <m/>
    <m/>
    <m/>
    <m/>
    <m/>
    <m/>
    <m/>
    <m/>
    <m/>
    <m/>
    <m/>
    <m/>
    <m/>
    <m/>
    <m/>
    <m/>
    <m/>
    <m/>
    <m/>
    <m/>
    <m/>
  </r>
  <r>
    <x v="0"/>
    <x v="9"/>
    <s v="Territorial"/>
    <s v="Si"/>
    <n v="63"/>
    <s v="100-9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41607"/>
    <s v="C-2106-1900-10-53105E-2106022-02"/>
    <s v="Operador logístico"/>
    <s v="100-91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8967773"/>
    <n v="18967773"/>
    <s v="No"/>
    <s v="N/A"/>
    <s v="Sandra Caballero"/>
    <s v="Asesora Dirección general"/>
    <n v="6012220601"/>
    <s v="sandra.caballero@upme.gov.co"/>
    <m/>
    <m/>
    <m/>
    <m/>
    <m/>
    <m/>
    <m/>
    <m/>
    <m/>
    <m/>
    <m/>
    <m/>
    <m/>
    <m/>
    <m/>
    <m/>
    <m/>
    <m/>
    <m/>
    <m/>
    <m/>
    <m/>
    <m/>
    <m/>
  </r>
  <r>
    <x v="1"/>
    <x v="0"/>
    <s v="N.A"/>
    <s v="Si"/>
    <n v="32"/>
    <s v="111-1"/>
    <s v="N.A"/>
    <s v="N.A"/>
    <s v="N.A"/>
    <n v="72151514"/>
    <s v="A-02-02-02-008-007"/>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m/>
    <m/>
    <n v="5077336"/>
  </r>
  <r>
    <x v="1"/>
    <x v="0"/>
    <s v="N.A"/>
    <s v="Si"/>
    <n v="24"/>
    <s v="111-2"/>
    <s v="N.A"/>
    <s v="N.A"/>
    <s v="N.A"/>
    <n v="41111970"/>
    <s v="A-02-02-02-008-007"/>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r>
  <r>
    <x v="1"/>
    <x v="0"/>
    <s v="N.A"/>
    <s v="Si"/>
    <s v="75 (30/12/2024)"/>
    <s v="111-3"/>
    <s v="N.A"/>
    <s v="N.A"/>
    <s v="N.A"/>
    <n v="72101511"/>
    <s v="A-02-02-02-008-007"/>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r>
  <r>
    <x v="1"/>
    <x v="0"/>
    <s v="N.A"/>
    <s v="Si"/>
    <s v="75 (30/12/2024)"/>
    <s v="111-4"/>
    <s v="N.A"/>
    <s v="N.A"/>
    <s v="N.A"/>
    <n v="72101509"/>
    <s v="A-02-02-02-008-007"/>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m/>
    <m/>
    <m/>
  </r>
  <r>
    <x v="1"/>
    <x v="0"/>
    <s v="N.A"/>
    <s v="Si"/>
    <s v="75 (30/12/2024)"/>
    <s v="111-5"/>
    <s v="N.A"/>
    <s v="N.A"/>
    <s v="N.A"/>
    <n v="78181507"/>
    <s v="A-02-02-02-008-007"/>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m/>
    <m/>
    <n v="386250"/>
  </r>
  <r>
    <x v="1"/>
    <x v="0"/>
    <s v="N.A"/>
    <s v="Si"/>
    <n v="30"/>
    <s v="111-6"/>
    <s v="N.A"/>
    <s v="N.A"/>
    <s v="N.A"/>
    <n v="78181507"/>
    <s v="A-02-02-02-008-007"/>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7"/>
    <s v="N.A"/>
    <s v="N.A"/>
    <s v="N.A"/>
    <n v="46191601"/>
    <s v="A-02-02-02-008-007"/>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r>
  <r>
    <x v="1"/>
    <x v="0"/>
    <s v="N.A"/>
    <s v="Si"/>
    <n v="27"/>
    <s v="111-8"/>
    <s v="N.A"/>
    <s v="N.A"/>
    <s v="N.A"/>
    <s v="44103125;81101707"/>
    <s v="A-02-02-02-008-007"/>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m/>
    <m/>
    <n v="1866600"/>
  </r>
  <r>
    <x v="1"/>
    <x v="0"/>
    <s v="N.A"/>
    <s v="Si"/>
    <s v="75 (30/12/2024)"/>
    <s v="111-9"/>
    <s v="N.A"/>
    <s v="N.A"/>
    <s v="N.A"/>
    <n v="72151704"/>
    <s v="A-02-02-02-008-007"/>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r>
  <r>
    <x v="1"/>
    <x v="0"/>
    <s v="N.A"/>
    <s v="Si"/>
    <s v="75 (30/12/2024)"/>
    <s v="111-10"/>
    <s v="N.A"/>
    <s v="N.A"/>
    <s v="N.A"/>
    <n v="72102900"/>
    <s v="A-02-02-02-008-007"/>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r>
  <r>
    <x v="1"/>
    <x v="0"/>
    <s v="N.A"/>
    <s v="Si"/>
    <n v="62"/>
    <s v="111-11"/>
    <s v="N.A"/>
    <s v="N.A"/>
    <s v="N.A"/>
    <n v="44103100"/>
    <s v="A-02-02-01-003-002"/>
    <s v="Adquisición de bienes y/o servicios (otros)"/>
    <s v="111-11 Adquirir elementos de impresora y/o fotocopiadora (Toners)."/>
    <s v="Mayo"/>
    <s v="Mayo"/>
    <s v="Junio"/>
    <n v="3"/>
    <s v="Meses"/>
    <s v="Contratación directa - Contratos menor cuantía"/>
    <s v="Propios - 20 - Ingresos corrientes"/>
    <n v="14334395"/>
    <n v="14334395"/>
    <s v="No"/>
    <s v="N/A"/>
    <s v="Yezmy Carolina Vargas"/>
    <s v="Coordinador GIT Gestión Administrativa y Servicio al Ciudadano"/>
    <n v="6012220601"/>
    <s v="yezmy.vargas@upme.gov.co"/>
    <m/>
    <m/>
    <m/>
    <m/>
    <m/>
    <m/>
    <m/>
    <m/>
    <m/>
    <m/>
    <m/>
    <m/>
    <m/>
    <m/>
    <m/>
    <m/>
    <m/>
    <m/>
    <m/>
    <m/>
    <m/>
    <m/>
    <m/>
    <m/>
  </r>
  <r>
    <x v="1"/>
    <x v="0"/>
    <s v="N.A"/>
    <s v="Si"/>
    <s v="75 (30/12/2024)"/>
    <s v="111-12"/>
    <s v="N.A"/>
    <s v="N.A"/>
    <s v="N.A"/>
    <n v="80131500"/>
    <s v="A-02-02-02-009-007"/>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m/>
    <m/>
    <n v="10487270"/>
  </r>
  <r>
    <x v="1"/>
    <x v="0"/>
    <s v="N.A"/>
    <s v="Si"/>
    <n v="32"/>
    <s v="111-13"/>
    <s v="N.A"/>
    <s v="N.A"/>
    <s v="N.A"/>
    <s v="78102203;78102206"/>
    <s v="A-02-02-02-006-008"/>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m/>
    <m/>
    <n v="5950900"/>
  </r>
  <r>
    <x v="1"/>
    <x v="0"/>
    <s v="N.A"/>
    <s v="Si"/>
    <s v="75 (30/12/2024)"/>
    <s v="111-14"/>
    <s v="N.A"/>
    <s v="N.A"/>
    <s v="N.A"/>
    <n v="55101519"/>
    <s v="A-02-02-02-008-009"/>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m/>
    <m/>
    <n v="2000000"/>
  </r>
  <r>
    <x v="1"/>
    <x v="0"/>
    <s v="N.A"/>
    <s v="Si"/>
    <n v="32"/>
    <s v="111-15"/>
    <s v="N.A"/>
    <s v="N.A"/>
    <s v="N.A"/>
    <n v="90101604"/>
    <s v="A-02-02-02-006-003"/>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m/>
    <m/>
    <n v="2000000"/>
  </r>
  <r>
    <x v="1"/>
    <x v="0"/>
    <s v="N.A"/>
    <s v="Si"/>
    <s v="75 (30/12/2024)"/>
    <s v="111-16"/>
    <s v="N.A"/>
    <s v="N.A"/>
    <s v="N.A"/>
    <n v="84131503"/>
    <s v="A-02-02-02-007-001"/>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m/>
    <m/>
    <m/>
    <n v="2500000"/>
  </r>
  <r>
    <x v="1"/>
    <x v="0"/>
    <s v="N.A"/>
    <s v="Si"/>
    <s v="75 (30/12/2024)"/>
    <s v="111-17"/>
    <s v="N.A"/>
    <s v="N.A"/>
    <s v="N.A"/>
    <s v="84131501;84131607;84131514;84131500;84131603"/>
    <s v="A-02-02-02-007-001"/>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r>
  <r>
    <x v="1"/>
    <x v="0"/>
    <s v="N.A"/>
    <s v="Si"/>
    <n v="30"/>
    <s v="111-18"/>
    <s v="N.A"/>
    <s v="N.A"/>
    <s v="N.A"/>
    <s v="84131607;84131500"/>
    <s v="A-02-02-02-007-001"/>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19"/>
    <s v="N.A"/>
    <s v="N.A"/>
    <s v="N.A"/>
    <n v="15101506"/>
    <s v="A-02-02-01-003-003"/>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m/>
    <m/>
    <n v="1272730"/>
  </r>
  <r>
    <x v="1"/>
    <x v="0"/>
    <s v="N.A"/>
    <s v="Si"/>
    <s v="75 (30/12/2024)"/>
    <s v="111-20"/>
    <s v="N.A"/>
    <s v="N.A"/>
    <s v="N.A"/>
    <n v="80111707"/>
    <s v="A-02-02-01-002-008"/>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r>
  <r>
    <x v="1"/>
    <x v="0"/>
    <s v="N.A"/>
    <s v="Si"/>
    <n v="51"/>
    <s v="111-21"/>
    <s v="N.A"/>
    <s v="N.A"/>
    <s v="N.A"/>
    <n v="45101515"/>
    <s v="A-02-01-01-004-005"/>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r>
  <r>
    <x v="1"/>
    <x v="0"/>
    <s v="N.A"/>
    <s v="Si"/>
    <n v="19"/>
    <s v="111-22"/>
    <s v="N.A"/>
    <s v="N.A"/>
    <s v="N.A"/>
    <n v="81112501"/>
    <s v="A-02-02-02-008-00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m/>
    <m/>
    <m/>
    <n v="2842125"/>
  </r>
  <r>
    <x v="1"/>
    <x v="0"/>
    <s v="N.A"/>
    <s v="Si"/>
    <s v="75 (30/12/2024)"/>
    <s v="111-23"/>
    <s v="N.A"/>
    <s v="N.A"/>
    <s v="N.A"/>
    <n v="44121600"/>
    <s v="A-02-02-01-003-002"/>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r>
  <r>
    <x v="1"/>
    <x v="0"/>
    <s v="N.A"/>
    <s v="Si"/>
    <s v="75 (30/12/2024)"/>
    <s v="111-24"/>
    <s v="N.A"/>
    <s v="N.A"/>
    <s v="N.A"/>
    <n v="85101503"/>
    <s v="A-02-02-02-009-003"/>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m/>
    <m/>
    <m/>
    <m/>
  </r>
  <r>
    <x v="1"/>
    <x v="0"/>
    <s v="N.A"/>
    <s v="Si"/>
    <s v="75 (30/12/2024)"/>
    <s v="111-25"/>
    <s v="N.A"/>
    <s v="N.A"/>
    <s v="N.A"/>
    <n v="85122201"/>
    <s v="A-02-02-02-009-003"/>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m/>
    <m/>
    <n v="1007488"/>
  </r>
  <r>
    <x v="1"/>
    <x v="0"/>
    <s v="N.A"/>
    <s v="Si"/>
    <n v="12"/>
    <s v="111-26"/>
    <s v="N.A"/>
    <s v="N.A"/>
    <s v="N.A"/>
    <n v="93141506"/>
    <s v="A-02-02-02-009-00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m/>
    <m/>
    <n v="105200000"/>
  </r>
  <r>
    <x v="1"/>
    <x v="0"/>
    <s v="N.A"/>
    <s v="Si"/>
    <s v="75 (30/12/2024)"/>
    <s v="111-27"/>
    <s v="N.A"/>
    <s v="N.A"/>
    <s v="N.A"/>
    <n v="42172001"/>
    <s v="A-02-02-01-003-005"/>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m/>
    <m/>
    <m/>
  </r>
  <r>
    <x v="1"/>
    <x v="0"/>
    <s v="N.A"/>
    <s v="Si"/>
    <n v="18"/>
    <s v="111-28"/>
    <s v="N.A"/>
    <s v="N.A"/>
    <s v="N.A"/>
    <n v="80111620"/>
    <s v="A-02-02-02-008-003"/>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r>
  <r>
    <x v="1"/>
    <x v="0"/>
    <s v="N.A"/>
    <s v="Si"/>
    <n v="54"/>
    <s v="111-29"/>
    <s v="N.A"/>
    <s v="N.A"/>
    <s v="N.A"/>
    <n v="80111620"/>
    <s v="A-02-02-02-008-003"/>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m/>
    <m/>
    <n v="14873860"/>
  </r>
  <r>
    <x v="1"/>
    <x v="0"/>
    <s v="N.A"/>
    <s v="Si"/>
    <s v="75 (30/12/2024)"/>
    <s v="111-30"/>
    <s v="N.A"/>
    <s v="N.A"/>
    <s v="N.A"/>
    <n v="80111620"/>
    <s v="A-02-02-02-008-003"/>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m/>
    <m/>
    <n v="16000000"/>
  </r>
  <r>
    <x v="1"/>
    <x v="0"/>
    <s v="N.A"/>
    <s v="Si"/>
    <n v="52"/>
    <s v="111-31"/>
    <s v="N.A"/>
    <s v="N.A"/>
    <s v="N.A"/>
    <n v="85101508"/>
    <s v="A-02-02-02-009-003"/>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m/>
    <m/>
    <n v="1552500"/>
  </r>
  <r>
    <x v="1"/>
    <x v="0"/>
    <s v="N.A"/>
    <s v="Si"/>
    <s v="75 (30/12/2024)"/>
    <s v="111-32"/>
    <s v="N.A"/>
    <s v="N.A"/>
    <s v="N.A"/>
    <n v="80111620"/>
    <s v="A-02-02-02-008-003"/>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r>
  <r>
    <x v="1"/>
    <x v="0"/>
    <s v="N.A"/>
    <s v="Si"/>
    <n v="18"/>
    <s v="111-33"/>
    <s v="N.A"/>
    <s v="N.A"/>
    <s v="N.A"/>
    <n v="80111620"/>
    <s v="A-02-02-02-008-003"/>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m/>
    <m/>
    <n v="16035680"/>
  </r>
  <r>
    <x v="1"/>
    <x v="0"/>
    <s v="N.A"/>
    <s v="Si"/>
    <n v="18"/>
    <s v="111-34"/>
    <s v="N.A"/>
    <s v="N.A"/>
    <s v="N.A"/>
    <n v="72121103"/>
    <s v="A-02-02-02-005-004"/>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r>
  <r>
    <x v="1"/>
    <x v="0"/>
    <s v="N.A"/>
    <s v="Si"/>
    <s v="75 (30/12/2024)"/>
    <s v="111-35"/>
    <s v="N.A"/>
    <s v="N.A"/>
    <s v="N.A"/>
    <n v="80131500"/>
    <s v="A-02-02-02-009-007"/>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m/>
    <m/>
    <n v="7000000"/>
  </r>
  <r>
    <x v="1"/>
    <x v="0"/>
    <s v="N.A"/>
    <s v="Si"/>
    <n v="18"/>
    <s v="111-36"/>
    <s v="N.A"/>
    <s v="N.A"/>
    <s v="N.A"/>
    <n v="80111620"/>
    <s v="A-02-02-02-008-003"/>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m/>
    <m/>
    <n v="18000000"/>
  </r>
  <r>
    <x v="1"/>
    <x v="0"/>
    <s v="N.A"/>
    <s v="Si"/>
    <n v="6"/>
    <s v="111-37"/>
    <s v="N.A"/>
    <s v="N.A"/>
    <s v="N.A"/>
    <n v="80111620"/>
    <s v="A-02-02-02-009-002"/>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r>
  <r>
    <x v="1"/>
    <x v="0"/>
    <s v="N.A"/>
    <s v="Si"/>
    <n v="35"/>
    <s v="111-38"/>
    <s v="N.A"/>
    <s v="N.A"/>
    <s v="N.A"/>
    <n v="80111620"/>
    <s v="A-02-02-02-009-002"/>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r>
  <r>
    <x v="1"/>
    <x v="0"/>
    <s v="N.A"/>
    <s v="Si"/>
    <n v="6"/>
    <s v="111-39"/>
    <s v="N.A"/>
    <s v="N.A"/>
    <s v="N.A"/>
    <n v="80111620"/>
    <s v="A-02-02-02-009-002"/>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m/>
    <m/>
    <m/>
  </r>
  <r>
    <x v="1"/>
    <x v="0"/>
    <s v="N.A"/>
    <s v="Si"/>
    <n v="32"/>
    <s v="111-40"/>
    <s v="N.A"/>
    <s v="N.A"/>
    <s v="N.A"/>
    <n v="80111620"/>
    <s v="A-05-01-02-008-003 SERVICIOS PROFESIONALES, CIENTÍFICOS Y TÉCNICOS"/>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r>
  <r>
    <x v="1"/>
    <x v="0"/>
    <s v="N.A"/>
    <s v="Si"/>
    <n v="62"/>
    <s v="111-41"/>
    <s v="N.A"/>
    <s v="N.A"/>
    <s v="N.A"/>
    <n v="81112101"/>
    <s v="A-02-02-02-008-004"/>
    <s v="Adquisición de bienes y/o servicios (otros)"/>
    <s v="111-41 Contratar el servicio de enlace dedicado a internet para la UPME"/>
    <s v="Octubre"/>
    <s v="Noviembre"/>
    <s v="Noviembre"/>
    <n v="6"/>
    <s v="Meses"/>
    <s v="Seléccion abreviada - acuerdo marco"/>
    <s v="Propios - 20 - Ingresos corrientes"/>
    <n v="59612291"/>
    <n v="59612291"/>
    <s v="No"/>
    <s v="N/A"/>
    <s v="Nicolas Mejía"/>
    <s v="Coordinador GIT Gestion Administrativa"/>
    <n v="6012220601"/>
    <s v="oscar.mejia@upme.gov.co"/>
    <m/>
    <m/>
    <m/>
    <m/>
    <m/>
    <m/>
    <m/>
    <m/>
    <m/>
    <m/>
    <m/>
    <m/>
    <m/>
    <m/>
    <m/>
    <m/>
    <m/>
    <m/>
    <m/>
    <m/>
    <m/>
    <m/>
    <m/>
    <n v="1759413"/>
  </r>
  <r>
    <x v="1"/>
    <x v="0"/>
    <s v="N.A"/>
    <s v="Si"/>
    <n v="30"/>
    <s v="111-42"/>
    <s v="N.A"/>
    <s v="N.A"/>
    <s v="N.A"/>
    <n v="80111600"/>
    <s v="A-02-02-02-008-003"/>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m/>
    <m/>
    <n v="12453000"/>
  </r>
  <r>
    <x v="1"/>
    <x v="0"/>
    <s v="N.A"/>
    <s v="Si"/>
    <n v="32"/>
    <s v="111-43"/>
    <s v="N.A"/>
    <s v="N.A"/>
    <s v="N.A"/>
    <n v="80111620"/>
    <s v="A-02-02-02-008-003"/>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m/>
    <m/>
    <n v="7992600"/>
  </r>
  <r>
    <x v="1"/>
    <x v="0"/>
    <s v="N.A"/>
    <s v="Si"/>
    <n v="32"/>
    <s v="111-44"/>
    <s v="N.A"/>
    <s v="N.A"/>
    <s v="N.A"/>
    <n v="80111620"/>
    <s v="A-02-02-02-008-003"/>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m/>
    <m/>
    <n v="7992600"/>
  </r>
  <r>
    <x v="1"/>
    <x v="0"/>
    <s v="N.A"/>
    <s v="Si"/>
    <n v="32"/>
    <s v="111-45"/>
    <s v="N.A"/>
    <s v="N.A"/>
    <s v="N.A"/>
    <n v="80111620"/>
    <s v="A-02-02-02-008-003"/>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m/>
    <m/>
    <n v="12453000"/>
  </r>
  <r>
    <x v="1"/>
    <x v="0"/>
    <s v="N.A"/>
    <s v="Si"/>
    <n v="37"/>
    <s v="111-46"/>
    <s v="N.A"/>
    <s v="N.A"/>
    <s v="N.A"/>
    <n v="80111620"/>
    <s v="A-02-02-02-008-003"/>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r>
  <r>
    <x v="1"/>
    <x v="0"/>
    <s v="N.A"/>
    <s v="Si"/>
    <n v="33"/>
    <s v="111-47"/>
    <s v="N.A"/>
    <s v="N.A"/>
    <s v="N.A"/>
    <n v="80111620"/>
    <s v="A-02-02-02-008-00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r>
  <r>
    <x v="1"/>
    <x v="0"/>
    <s v="N.A"/>
    <s v="Si"/>
    <n v="35"/>
    <s v="111-48"/>
    <s v="N.A"/>
    <s v="N.A"/>
    <s v="N.A"/>
    <n v="80111620"/>
    <s v="A-02-02-02-008-003"/>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r>
  <r>
    <x v="1"/>
    <x v="0"/>
    <s v="N.A"/>
    <s v="Si"/>
    <n v="35"/>
    <s v="111-49"/>
    <s v="N.A"/>
    <s v="N.A"/>
    <s v="N.A"/>
    <n v="80111620"/>
    <s v="A-02-02-02-008-003"/>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r>
  <r>
    <x v="1"/>
    <x v="0"/>
    <s v="N.A"/>
    <s v="Si"/>
    <n v="43"/>
    <s v="111-50"/>
    <s v="N.A"/>
    <s v="N.A"/>
    <s v="N.A"/>
    <n v="80111620"/>
    <s v="A-02-02-02-008-003"/>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r>
  <r>
    <x v="1"/>
    <x v="0"/>
    <s v="N.A"/>
    <s v="Si"/>
    <n v="54"/>
    <s v="111-51"/>
    <s v="N.A"/>
    <s v="N.A"/>
    <s v="N.A"/>
    <n v="80111620"/>
    <s v="A-02-02-02-008-003"/>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r>
  <r>
    <x v="1"/>
    <x v="0"/>
    <s v="N.A"/>
    <s v="Si"/>
    <n v="44"/>
    <s v="111-52"/>
    <s v="N.A"/>
    <s v="N.A"/>
    <s v="N.A"/>
    <n v="80111620"/>
    <s v="A-02-02-02-008-003"/>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r>
  <r>
    <x v="1"/>
    <x v="0"/>
    <s v="N.A"/>
    <s v="Si"/>
    <n v="44"/>
    <s v="111-53"/>
    <s v="N.A"/>
    <s v="N.A"/>
    <s v="N.A"/>
    <n v="80101126"/>
    <s v="A-02-02-02-008-003"/>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r>
  <r>
    <x v="1"/>
    <x v="0"/>
    <s v="N.A"/>
    <s v="Si"/>
    <n v="55"/>
    <s v="111-54"/>
    <s v="N.A"/>
    <s v="N.A"/>
    <s v="N.A"/>
    <n v="80101126"/>
    <s v="A-02-02-02-008-003"/>
    <s v="Prestación de servicios profesionales y/o de apoyo a la gestión"/>
    <s v="111-54 Prestar los servicios profesionales para apoyar al Grupo Interno de Trabajo de Gestión del Talento Humano de la UPME en el seguimiento, análisis y consolidación de información relacionada con los planes de mejoramiento, planes de acción, auditorías"/>
    <s v="Septiembre"/>
    <s v="Septiembre"/>
    <s v="Noviembre"/>
    <n v="3.5"/>
    <s v="Meses"/>
    <s v="Contratación directa"/>
    <s v="Propios - 20 - Ingresos corrientes"/>
    <n v="10066826"/>
    <n v="10066826"/>
    <s v="No"/>
    <s v="N/A"/>
    <s v="Katherine Perez"/>
    <s v="Coordinador GIT Talento humano"/>
    <n v="6012220601"/>
    <s v="katherin.perez@upme.gov.co"/>
    <m/>
    <m/>
    <m/>
    <m/>
    <m/>
    <m/>
    <m/>
    <m/>
    <m/>
    <m/>
    <m/>
    <m/>
    <m/>
    <m/>
    <m/>
    <m/>
    <m/>
    <m/>
    <m/>
    <m/>
    <m/>
    <m/>
    <m/>
    <m/>
  </r>
  <r>
    <x v="1"/>
    <x v="0"/>
    <s v="N.A"/>
    <s v="Si"/>
    <n v="44"/>
    <s v="111-55"/>
    <s v="N.A"/>
    <s v="N.A"/>
    <s v="N.A"/>
    <n v="80111620"/>
    <s v="A-02-02-02-008-003"/>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r>
  <r>
    <x v="1"/>
    <x v="0"/>
    <s v="N.A"/>
    <s v="Si"/>
    <n v="49"/>
    <s v="111-56"/>
    <s v="N.A"/>
    <s v="N.A"/>
    <s v="N.A"/>
    <n v="80111620"/>
    <s v="A-02-02-02-008-00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r>
  <r>
    <x v="1"/>
    <x v="0"/>
    <s v="N.A"/>
    <s v="Si"/>
    <n v="54"/>
    <s v="111-57"/>
    <s v="N.A"/>
    <s v="N.A"/>
    <s v="N.A"/>
    <n v="80111620"/>
    <s v="A-02-02-02-008-003"/>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 Prestación de servicios profesionales"/>
    <s v="Propios - 20 - Ingresos corrientes"/>
    <n v="12000000"/>
    <n v="12000000"/>
    <s v="No"/>
    <s v="N/A"/>
    <s v="German Ojeda"/>
    <s v="Coordinador GIT Financiera"/>
    <n v="6012220601"/>
    <s v="german.ojeda@upme.gov.co"/>
    <m/>
    <m/>
    <m/>
    <m/>
    <m/>
    <m/>
    <m/>
    <m/>
    <m/>
    <m/>
    <m/>
    <m/>
    <m/>
    <m/>
    <m/>
    <m/>
    <m/>
    <m/>
    <m/>
    <m/>
    <m/>
    <m/>
    <m/>
    <m/>
  </r>
  <r>
    <x v="1"/>
    <x v="0"/>
    <s v="N.A"/>
    <s v="Si"/>
    <n v="54"/>
    <s v="111-58"/>
    <s v="N.A"/>
    <s v="N.A"/>
    <s v="N.A"/>
    <n v="80111620"/>
    <s v="A-02-02-02-008-003"/>
    <s v="Prestación de servicios profesionales y/o de apoyo a la gestión"/>
    <s v="111-58 "/>
    <s v="Noviembre"/>
    <s v="Noviembre"/>
    <s v="Noviembre"/>
    <n v="2"/>
    <s v="Meses"/>
    <s v="Contratación directa - Prestación de servicios profesionales"/>
    <s v="Propios - 20 - Ingresos corrientes"/>
    <n v="0"/>
    <n v="0"/>
    <s v="No"/>
    <s v="N/A"/>
    <s v="German Ojeda"/>
    <s v="Coordinador GIT Financiera"/>
    <n v="6012220601"/>
    <s v="german.ojeda@upme.gov.co"/>
    <m/>
    <m/>
    <m/>
    <m/>
    <m/>
    <m/>
    <m/>
    <m/>
    <m/>
    <m/>
    <m/>
    <m/>
    <m/>
    <m/>
    <m/>
    <m/>
    <m/>
    <m/>
    <m/>
    <m/>
    <m/>
    <m/>
    <m/>
    <m/>
  </r>
  <r>
    <x v="1"/>
    <x v="0"/>
    <s v="N.A"/>
    <s v="Si"/>
    <n v="54"/>
    <s v="111-59"/>
    <s v="N.A"/>
    <s v="N.A"/>
    <s v="N.A"/>
    <n v="80111620"/>
    <s v="A-02-02-02-008-003"/>
    <s v="Prestación de servicios profesionales y/o de apoyo a la gestión"/>
    <s v="111-59 Prestar servicios profesionales en el GIT de Gestión Contractual para desarrollar las actividades asociadas al procedimiento de gestión contractual de la UPME                          "/>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r>
  <r>
    <x v="1"/>
    <x v="0"/>
    <s v="N.A"/>
    <s v="Si"/>
    <n v="54"/>
    <s v="111-60"/>
    <s v="N.A"/>
    <s v="N.A"/>
    <s v="N.A"/>
    <n v="80111620"/>
    <s v="A-02-02-02-008-003"/>
    <s v="Prestación de servicios profesionales y/o de apoyo a la gestión"/>
    <s v="111-60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r>
  <r>
    <x v="1"/>
    <x v="0"/>
    <s v="N.A"/>
    <s v="Si"/>
    <n v="61"/>
    <s v="111-61"/>
    <s v="N.A"/>
    <s v="N.A"/>
    <s v="N.A"/>
    <n v="80111620"/>
    <s v="A-02-02-02-008-003"/>
    <s v="Prestación de servicios profesionales y/o de apoyo a la gestión"/>
    <s v="111-61 Prestar los  servicios profesionales  al Grupo Interno de Trabajo de Gestión Administrativa en el levantamiento, verificación, consolidación y análisis de información relacionada con los inventarios de bienes de la entidad, con el fin de fortalecer"/>
    <s v="Diciembre"/>
    <s v="Diciembre"/>
    <s v="Diciembre"/>
    <n v="1"/>
    <s v="Meses"/>
    <s v="Contratación directa - Prestación de servicios profesionales"/>
    <s v="Propios - 20 - Ingresos corrientes"/>
    <n v="3611300"/>
    <n v="3611300"/>
    <s v="No"/>
    <s v="N/A"/>
    <s v="Jenny Patricia Peña"/>
    <s v="Coordinador GIT Gestion Administrativa"/>
    <n v="6012220601"/>
    <s v="jenny.pena@upme.gov.co"/>
    <m/>
    <m/>
    <m/>
    <m/>
    <m/>
    <m/>
    <m/>
    <m/>
    <m/>
    <m/>
    <m/>
    <m/>
    <m/>
    <m/>
    <m/>
    <m/>
    <m/>
    <m/>
    <m/>
    <m/>
    <m/>
    <m/>
    <m/>
    <m/>
  </r>
  <r>
    <x v="1"/>
    <x v="8"/>
    <s v="N.A"/>
    <s v="Si"/>
    <s v="75 (30/12/2024)"/>
    <s v="161-1"/>
    <s v="N.A"/>
    <s v="N.A"/>
    <s v="N.A"/>
    <n v="80111620"/>
    <s v="A-05-01-02-008-003 SERVICIOS PROFESIONALES, CIENTÍFICOS Y TÉCNICOS"/>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m/>
    <m/>
    <n v="15884400"/>
  </r>
  <r>
    <x v="1"/>
    <x v="8"/>
    <s v="N.A"/>
    <s v="Si"/>
    <n v="53"/>
    <s v="161-2"/>
    <s v="N.A"/>
    <s v="N.A"/>
    <s v="N.A"/>
    <n v="80111620"/>
    <s v="A-05-01-02-008-003 SERVICIOS PROFESIONALES, CIENTÍFICOS Y TÉCNICOS"/>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3188480"/>
    <n v="93188480"/>
    <s v="No"/>
    <s v="N/A"/>
    <s v="Jessica Arias Gaviria"/>
    <s v="Subdirectora de Demanda"/>
    <n v="6012220601"/>
    <s v="jessica.arias@upme.gov.co"/>
    <m/>
    <m/>
    <m/>
    <m/>
    <m/>
    <m/>
    <m/>
    <m/>
    <m/>
    <m/>
    <m/>
    <m/>
    <m/>
    <m/>
    <m/>
    <m/>
    <m/>
    <m/>
    <m/>
    <m/>
    <m/>
    <m/>
    <m/>
    <n v="15884400"/>
  </r>
  <r>
    <x v="1"/>
    <x v="8"/>
    <s v="N.A"/>
    <s v="Si"/>
    <s v="75 (30/12/2024)"/>
    <s v="161-3"/>
    <s v="N.A"/>
    <s v="N.A"/>
    <s v="N.A"/>
    <n v="80111620"/>
    <s v="A-05-01-02-008-003 SERVICIOS PROFESIONALES, CIENTÍFICOS Y TÉCNICOS"/>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m/>
    <m/>
    <n v="12453000"/>
  </r>
  <r>
    <x v="1"/>
    <x v="8"/>
    <s v="N.A"/>
    <s v="Si"/>
    <s v="75 (30/12/2024)"/>
    <s v="161-4"/>
    <s v="N.A"/>
    <s v="N.A"/>
    <s v="N.A"/>
    <n v="80111620"/>
    <s v="A-05-01-02-008-003 SERVICIOS PROFESIONALES, CIENTÍFICOS Y TÉCNICOS"/>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r>
  <r>
    <x v="1"/>
    <x v="8"/>
    <s v="N.A"/>
    <s v="Si"/>
    <s v="75 (30/12/2024)"/>
    <s v="161-5"/>
    <s v="N.A"/>
    <s v="N.A"/>
    <s v="N.A"/>
    <n v="80111620"/>
    <s v="A-05-01-02-008-003 SERVICIOS PROFESIONALES, CIENTÍFICOS Y TÉCNICOS"/>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4380600"/>
  </r>
  <r>
    <x v="1"/>
    <x v="8"/>
    <s v="N.A"/>
    <s v="Si"/>
    <s v="75 (30/12/2024)"/>
    <s v="161-6"/>
    <s v="N.A"/>
    <s v="N.A"/>
    <s v="N.A"/>
    <n v="80111620"/>
    <s v="A-05-01-02-008-003 SERVICIOS PROFESIONALES, CIENTÍFICOS Y TÉCNICOS"/>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r>
  <r>
    <x v="1"/>
    <x v="8"/>
    <s v="N.A"/>
    <s v="Si"/>
    <n v="41"/>
    <s v="161-7"/>
    <s v="N.A"/>
    <s v="N.A"/>
    <s v="N.A"/>
    <n v="80111620"/>
    <s v="A-05-01-02-008-003 SERVICIOS PROFESIONALES, CIENTÍFICOS Y TÉCNICOS"/>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m/>
    <m/>
    <n v="4928175"/>
  </r>
  <r>
    <x v="1"/>
    <x v="8"/>
    <s v="N.A"/>
    <s v="Si"/>
    <s v="75 (30/12/2024)"/>
    <s v="161-8"/>
    <s v="N.A"/>
    <s v="N.A"/>
    <s v="N.A"/>
    <n v="80111620"/>
    <s v="A-05-01-02-008-003 SERVICIOS PROFESIONALES, CIENTÍFICOS Y TÉCNICOS"/>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r>
  <r>
    <x v="1"/>
    <x v="8"/>
    <s v="N.A"/>
    <s v="Si"/>
    <n v="41"/>
    <s v="161-9"/>
    <s v="N.A"/>
    <s v="N.A"/>
    <s v="N.A"/>
    <n v="80111620"/>
    <s v="A-05-01-02-008-003 SERVICIOS PROFESIONALES, CIENTÍFICOS Y TÉCNICOS"/>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m/>
    <m/>
    <n v="6570900"/>
  </r>
  <r>
    <x v="1"/>
    <x v="8"/>
    <s v="N.A"/>
    <s v="Si"/>
    <s v="75 (30/12/2024)"/>
    <s v="161-10"/>
    <s v="N.A"/>
    <s v="N.A"/>
    <s v="N.A"/>
    <n v="80111620"/>
    <s v="A-05-01-02-008-003 SERVICIOS PROFESIONALES, CIENTÍFICOS Y TÉCNICOS"/>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r>
  <r>
    <x v="1"/>
    <x v="8"/>
    <s v="N.A"/>
    <s v="Si"/>
    <n v="41"/>
    <s v="161-11"/>
    <s v="N.A"/>
    <s v="N.A"/>
    <s v="N.A"/>
    <n v="80111620"/>
    <s v="A-05-01-02-008-003 SERVICIOS PROFESIONALES, CIENTÍFICOS Y TÉCNICOS"/>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m/>
    <m/>
    <n v="6570900"/>
  </r>
  <r>
    <x v="1"/>
    <x v="8"/>
    <s v="N.A"/>
    <s v="Si"/>
    <s v="75 (30/12/2024)"/>
    <s v="161-12"/>
    <s v="N.A"/>
    <s v="N.A"/>
    <s v="N.A"/>
    <n v="80111620"/>
    <s v="A-05-01-02-008-003 SERVICIOS PROFESIONALES, CIENTÍFICOS Y TÉCNICOS"/>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m/>
    <m/>
    <n v="7261800"/>
  </r>
  <r>
    <x v="1"/>
    <x v="8"/>
    <s v="N.A"/>
    <s v="Si"/>
    <s v="75 (30/12/2024)"/>
    <s v="161-13"/>
    <s v="N.A"/>
    <s v="N.A"/>
    <s v="N.A"/>
    <n v="80111620"/>
    <s v="A-05-01-02-008-003 SERVICIOS PROFESIONALES, CIENTÍFICOS Y TÉCNICOS"/>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m/>
    <m/>
    <n v="7261800"/>
  </r>
  <r>
    <x v="1"/>
    <x v="8"/>
    <s v="N.A"/>
    <s v="Si"/>
    <n v="26"/>
    <s v="161-14"/>
    <s v="N.A"/>
    <s v="N.A"/>
    <s v="N.A"/>
    <n v="80111620"/>
    <s v="A-05-01-02-008-003 SERVICIOS PROFESIONALES, CIENTÍFICOS Y TÉCNICOS"/>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m/>
    <m/>
    <n v="6823635"/>
  </r>
  <r>
    <x v="1"/>
    <x v="8"/>
    <s v="N.A"/>
    <s v="Si"/>
    <n v="26"/>
    <s v="161-15"/>
    <s v="N.A"/>
    <s v="N.A"/>
    <s v="N.A"/>
    <n v="80111620"/>
    <s v="A-05-01-02-008-003 SERVICIOS PROFESIONALES, CIENTÍFICOS Y TÉCNICOS"/>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m/>
    <m/>
    <n v="6570900"/>
  </r>
  <r>
    <x v="1"/>
    <x v="8"/>
    <s v="N.A"/>
    <s v="Si"/>
    <n v="55"/>
    <s v="161-16"/>
    <s v="N.A"/>
    <s v="N.A"/>
    <s v="N.A"/>
    <n v="80111620"/>
    <s v="A-05-01-02-008-003 SERVICIOS PROFESIONALES, CIENTÍFICOS Y TÉCNICOS"/>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0369790"/>
    <n v="20369790"/>
    <s v="No"/>
    <s v="N/A"/>
    <s v="Jessica Arias Gaviria"/>
    <s v="Subdirectora de Demanda"/>
    <n v="6012220601"/>
    <s v="jessica.arias@upme.gov.co"/>
    <m/>
    <m/>
    <m/>
    <m/>
    <m/>
    <m/>
    <m/>
    <m/>
    <m/>
    <m/>
    <m/>
    <m/>
    <m/>
    <m/>
    <m/>
    <m/>
    <m/>
    <m/>
    <m/>
    <m/>
    <m/>
    <m/>
    <m/>
    <n v="6570900"/>
  </r>
  <r>
    <x v="1"/>
    <x v="8"/>
    <s v="N.A"/>
    <s v="Si"/>
    <n v="42"/>
    <s v="161-17"/>
    <s v="N.A"/>
    <s v="N.A"/>
    <s v="N.A"/>
    <n v="80111620"/>
    <s v="A-05-01-02-008-003 SERVICIOS PROFESIONALES, CIENTÍFICOS Y TÉCNICOS"/>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m/>
    <m/>
    <n v="8748600"/>
  </r>
  <r>
    <x v="1"/>
    <x v="8"/>
    <s v="N.A"/>
    <s v="Si"/>
    <n v="41"/>
    <s v="161-18"/>
    <s v="N.A"/>
    <s v="N.A"/>
    <s v="N.A"/>
    <n v="80111620"/>
    <s v="A-05-01-02-008-003 SERVICIOS PROFESIONALES, CIENTÍFICOS Y TÉCNICOS"/>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m/>
    <m/>
    <n v="5832400"/>
  </r>
  <r>
    <x v="1"/>
    <x v="8"/>
    <s v="N.A"/>
    <s v="Si"/>
    <n v="42"/>
    <s v="161-19"/>
    <s v="N.A"/>
    <s v="N.A"/>
    <s v="N.A"/>
    <n v="80111620"/>
    <s v="A-05-01-02-008-003 SERVICIOS PROFESIONALES, CIENTÍFICOS Y TÉCNICOS"/>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m/>
    <m/>
    <n v="8748600"/>
  </r>
  <r>
    <x v="1"/>
    <x v="8"/>
    <s v="N.A"/>
    <s v="Si"/>
    <n v="42"/>
    <s v="161-20"/>
    <s v="N.A"/>
    <s v="N.A"/>
    <s v="N.A"/>
    <n v="80111620"/>
    <s v="A-05-01-02-008-003 SERVICIOS PROFESIONALES, CIENTÍFICOS Y TÉCNICOS"/>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m/>
    <m/>
    <n v="13326600"/>
  </r>
  <r>
    <x v="1"/>
    <x v="8"/>
    <s v="N.A"/>
    <s v="Si"/>
    <n v="42"/>
    <s v="161-21"/>
    <s v="N.A"/>
    <s v="N.A"/>
    <s v="N.A"/>
    <n v="80111620"/>
    <s v="A-05-01-02-008-003 SERVICIOS PROFESIONALES, CIENTÍFICOS Y TÉCNICOS"/>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m/>
    <m/>
    <n v="13326600"/>
  </r>
  <r>
    <x v="1"/>
    <x v="8"/>
    <s v="N.A"/>
    <s v="Si"/>
    <n v="42"/>
    <s v="161-22"/>
    <s v="N.A"/>
    <s v="N.A"/>
    <s v="N.A"/>
    <n v="80111620"/>
    <s v="A-05-01-02-008-003 SERVICIOS PROFESIONALES, CIENTÍFICOS Y TÉCNICOS"/>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1034800"/>
    <m/>
    <m/>
    <m/>
    <m/>
    <m/>
    <m/>
    <m/>
    <m/>
    <m/>
    <m/>
    <m/>
    <m/>
    <m/>
    <m/>
    <m/>
    <m/>
    <m/>
    <m/>
    <m/>
    <m/>
    <m/>
    <m/>
    <n v="14733600"/>
  </r>
  <r>
    <x v="1"/>
    <x v="8"/>
    <s v="N.A"/>
    <s v="Si"/>
    <n v="42"/>
    <s v="161-23"/>
    <s v="N.A"/>
    <s v="N.A"/>
    <s v="N.A"/>
    <n v="80111620"/>
    <s v="A-05-01-02-008-003 SERVICIOS PROFESIONALES, CIENTÍFICOS Y TÉCNICOS"/>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m/>
    <m/>
    <n v="11050200"/>
  </r>
  <r>
    <x v="1"/>
    <x v="8"/>
    <s v="N.A"/>
    <s v="Si"/>
    <n v="26"/>
    <s v="161-24"/>
    <s v="N.A"/>
    <s v="N.A"/>
    <s v="N.A"/>
    <n v="80111620"/>
    <s v="A-05-01-02-008-003 SERVICIOS PROFESIONALES, CIENTÍFICOS Y TÉCNICOS"/>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m/>
    <m/>
    <n v="6570900"/>
  </r>
  <r>
    <x v="1"/>
    <x v="8"/>
    <s v="N.A"/>
    <s v="Si"/>
    <n v="55"/>
    <s v="161-25"/>
    <s v="N.A"/>
    <s v="N.A"/>
    <s v="N.A"/>
    <n v="80111620"/>
    <s v="A-05-01-02-008-003 SERVICIOS PROFESIONALES, CIENTÍFICOS Y TÉCNICOS"/>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22778910"/>
    <n v="22778910"/>
    <s v="No"/>
    <s v="N/A"/>
    <s v="Jessica Arias Gaviria"/>
    <s v="Subdirectora de Demanda"/>
    <n v="6012220601"/>
    <s v="jessica.arias@upme.gov.co"/>
    <m/>
    <m/>
    <m/>
    <m/>
    <m/>
    <m/>
    <m/>
    <m/>
    <m/>
    <m/>
    <m/>
    <m/>
    <m/>
    <m/>
    <m/>
    <m/>
    <m/>
    <m/>
    <m/>
    <m/>
    <m/>
    <m/>
    <m/>
    <n v="9181200"/>
  </r>
  <r>
    <x v="1"/>
    <x v="8"/>
    <s v="N.A"/>
    <s v="Si"/>
    <n v="55"/>
    <s v="161-26"/>
    <s v="N.A"/>
    <s v="N.A"/>
    <s v="N.A"/>
    <n v="80111620"/>
    <s v="A-05-01-02-008-003 SERVICIOS PROFESIONALES, CIENTÍFICOS Y TÉCNICOS"/>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1366667"/>
    <n v="91366667"/>
    <s v="No"/>
    <s v="N/A"/>
    <s v="Jessica Arias Gaviria"/>
    <s v="Subdirectora de Demanda"/>
    <n v="6012220601"/>
    <s v="jessica.arias@upme.gov.co"/>
    <m/>
    <m/>
    <m/>
    <m/>
    <m/>
    <m/>
    <m/>
    <m/>
    <m/>
    <m/>
    <m/>
    <m/>
    <m/>
    <m/>
    <m/>
    <m/>
    <m/>
    <m/>
    <m/>
    <m/>
    <m/>
    <m/>
    <m/>
    <n v="17300000"/>
  </r>
  <r>
    <x v="1"/>
    <x v="8"/>
    <s v="N.A"/>
    <s v="Si"/>
    <n v="55"/>
    <s v="161-27"/>
    <s v="N.A"/>
    <s v="N.A"/>
    <s v="N.A"/>
    <n v="80111620"/>
    <s v="A-05-01-02-008-003 SERVICIOS PROFESIONALES, CIENTÍFICOS Y TÉCNICOS"/>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m/>
    <m/>
    <m/>
    <m/>
    <m/>
    <m/>
    <n v="16978000"/>
  </r>
  <r>
    <x v="1"/>
    <x v="8"/>
    <s v="N.A"/>
    <s v="Si"/>
    <n v="42"/>
    <s v="161-28"/>
    <s v="N.A"/>
    <s v="N.A"/>
    <s v="N.A"/>
    <n v="80111620"/>
    <s v="A-05-01-02-008-003 SERVICIOS PROFESIONALES, CIENTÍFICOS Y TÉCNICOS"/>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m/>
    <m/>
    <n v="11925000"/>
  </r>
  <r>
    <x v="1"/>
    <x v="8"/>
    <s v="N.A"/>
    <s v="Si"/>
    <s v="75 (30/12/2024)"/>
    <s v="161-29"/>
    <s v="N.A"/>
    <s v="N.A"/>
    <s v="N.A"/>
    <n v="80111620"/>
    <s v="A-05-01-02-008-003 SERVICIOS PROFESIONALES, CIENTÍFICOS Y TÉCNICOS"/>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m/>
    <m/>
    <n v="17300000"/>
  </r>
  <r>
    <x v="1"/>
    <x v="8"/>
    <s v="N.A"/>
    <s v="Si"/>
    <n v="55"/>
    <s v="161-30"/>
    <s v="N.A"/>
    <s v="N.A"/>
    <s v="N.A"/>
    <n v="80111620"/>
    <s v="A-05-01-02-008-003 SERVICIOS PROFESIONALES, CIENTÍFICOS Y TÉCNICOS"/>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2674773"/>
    <n v="92674773"/>
    <s v="No"/>
    <s v="N/A"/>
    <s v="Jessica Arias Gaviria"/>
    <s v="Subdirectora de Demanda"/>
    <n v="6012220601"/>
    <s v="jessica.arias@upme.gov.co"/>
    <m/>
    <m/>
    <m/>
    <m/>
    <m/>
    <m/>
    <m/>
    <m/>
    <m/>
    <m/>
    <m/>
    <m/>
    <m/>
    <m/>
    <m/>
    <m/>
    <m/>
    <m/>
    <m/>
    <m/>
    <m/>
    <m/>
    <m/>
    <n v="17950000"/>
  </r>
  <r>
    <x v="1"/>
    <x v="8"/>
    <s v="N.A"/>
    <s v="Si"/>
    <n v="5"/>
    <s v="161-31"/>
    <s v="N.A"/>
    <s v="N.A"/>
    <s v="N.A"/>
    <n v="80111620"/>
    <s v="A-05-01-02-008-003 SERVICIOS PROFESIONALES, CIENTÍFICOS Y TÉCNICOS"/>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m/>
    <m/>
    <n v="17994900"/>
  </r>
  <r>
    <x v="1"/>
    <x v="8"/>
    <s v="N.A"/>
    <s v="Si"/>
    <s v="75 (30/12/2024)"/>
    <s v="161-32"/>
    <s v="N.A"/>
    <s v="N.A"/>
    <s v="N.A"/>
    <n v="80111620"/>
    <s v="A-05-01-02-008-003 SERVICIOS PROFESIONALES, CIENTÍFICOS Y TÉCNICOS"/>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m/>
    <m/>
    <n v="15454543"/>
  </r>
  <r>
    <x v="1"/>
    <x v="8"/>
    <s v="N.A"/>
    <s v="Si"/>
    <n v="51"/>
    <s v="161-33"/>
    <s v="N.A"/>
    <s v="N.A"/>
    <s v="N.A"/>
    <n v="80111620"/>
    <s v="A-05-01-02-008-003 SERVICIOS PROFESIONALES, CIENTÍFICOS Y TÉCNICOS"/>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m/>
    <m/>
    <n v="20893644"/>
  </r>
  <r>
    <x v="1"/>
    <x v="8"/>
    <s v="N.A"/>
    <s v="Si"/>
    <n v="13"/>
    <s v="161-34"/>
    <s v="N.A"/>
    <s v="N.A"/>
    <s v="N.A"/>
    <n v="80111620"/>
    <s v="A-05-01-02-008-003 SERVICIOS PROFESIONALES, CIENTÍFICOS Y TÉCNICOS"/>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m/>
    <m/>
    <n v="6732560"/>
  </r>
  <r>
    <x v="1"/>
    <x v="8"/>
    <s v="N.A"/>
    <s v="Si"/>
    <n v="51"/>
    <s v="161-35"/>
    <s v="N.A"/>
    <s v="N.A"/>
    <s v="N.A"/>
    <n v="80111620"/>
    <s v="A-05-01-02-008-003 SERVICIOS PROFESIONALES, CIENTÍFICOS Y TÉCNICOS"/>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r>
  <r>
    <x v="1"/>
    <x v="8"/>
    <s v="N.A"/>
    <s v="Si"/>
    <n v="42"/>
    <s v="161-36"/>
    <s v="N.A"/>
    <s v="N.A"/>
    <s v="N.A"/>
    <n v="80111620"/>
    <s v="A-05-01-02-008-002 SERVICIOS JURIDICOS Y CONTABLES"/>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m/>
    <m/>
    <n v="18000000"/>
  </r>
  <r>
    <x v="1"/>
    <x v="8"/>
    <s v="N.A"/>
    <s v="Si"/>
    <n v="42"/>
    <s v="161-37"/>
    <s v="N.A"/>
    <s v="N.A"/>
    <s v="N.A"/>
    <n v="80111620"/>
    <s v="A-05-01-02-008-002 SERVICIOS JURIDICOS Y CONTABLES"/>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m/>
    <m/>
    <n v="13230000"/>
  </r>
  <r>
    <x v="1"/>
    <x v="8"/>
    <s v="N.A"/>
    <s v="Si"/>
    <s v="75 (30/12/2024)"/>
    <s v="161-38"/>
    <s v="N.A"/>
    <s v="N.A"/>
    <s v="N.A"/>
    <n v="80111620"/>
    <s v="A-05-01-02-008-002 SERVICIOS JURIDICOS Y CONTABLES"/>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m/>
    <m/>
    <n v="18400000"/>
  </r>
  <r>
    <x v="1"/>
    <x v="8"/>
    <s v="N.A"/>
    <s v="Si"/>
    <n v="56"/>
    <s v="161-39"/>
    <s v="N.A"/>
    <s v="N.A"/>
    <s v="N.A"/>
    <n v="80111620"/>
    <s v="A-05-01-02-008-002 SERVICIOS JURIDICOS Y CONTABLES"/>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06202815"/>
    <n v="106202815"/>
    <s v="No"/>
    <s v="N/A"/>
    <s v="Jessica Arias Gaviria"/>
    <s v="Subdirectora de Demanda"/>
    <n v="6012220601"/>
    <s v="jessica.arias@upme.gov.co"/>
    <m/>
    <m/>
    <m/>
    <m/>
    <m/>
    <m/>
    <m/>
    <m/>
    <m/>
    <m/>
    <m/>
    <m/>
    <m/>
    <m/>
    <m/>
    <m/>
    <m/>
    <m/>
    <m/>
    <m/>
    <m/>
    <m/>
    <m/>
    <n v="23902165"/>
  </r>
  <r>
    <x v="1"/>
    <x v="8"/>
    <s v="N.A"/>
    <s v="Si"/>
    <n v="42"/>
    <s v="161-40"/>
    <s v="N.A"/>
    <s v="N.A"/>
    <s v="N.A"/>
    <n v="80111620"/>
    <s v="A-05-01-02-008-002 SERVICIOS JURIDICOS Y CONTABLES"/>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m/>
    <m/>
    <n v="10000000"/>
  </r>
  <r>
    <x v="1"/>
    <x v="8"/>
    <s v="N.A"/>
    <s v="Si"/>
    <n v="44"/>
    <s v="161-41"/>
    <s v="N.A"/>
    <s v="N.A"/>
    <s v="N.A"/>
    <n v="80111620"/>
    <s v="A-05-01-02-008-003 SERVICIOS PROFESIONALES, CIENTÍFICOS Y TÉCNICOS"/>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m/>
    <m/>
    <n v="8125425"/>
  </r>
  <r>
    <x v="1"/>
    <x v="8"/>
    <s v="N.A"/>
    <s v="Si"/>
    <n v="41"/>
    <s v="161-42"/>
    <s v="N.A"/>
    <s v="N.A"/>
    <s v="N.A"/>
    <n v="80111620"/>
    <s v="A-05-01-02-008-003 SERVICIOS PROFESIONALES, CIENTÍFICOS Y TÉCNICOS"/>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m/>
    <m/>
    <n v="19000000"/>
  </r>
  <r>
    <x v="1"/>
    <x v="8"/>
    <s v="N.A"/>
    <s v="Si"/>
    <n v="41"/>
    <s v="161-43"/>
    <s v="N.A"/>
    <s v="N.A"/>
    <s v="N.A"/>
    <n v="80111620"/>
    <s v="A-05-01-02-008-003 SERVICIOS PROFESIONALES, CIENTÍFICOS Y TÉCNICOS"/>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m/>
    <m/>
    <n v="5000000"/>
  </r>
  <r>
    <x v="1"/>
    <x v="8"/>
    <s v="N.A"/>
    <s v="Si"/>
    <n v="50"/>
    <s v="161-44"/>
    <s v="N.A"/>
    <s v="N.A"/>
    <s v="N.A"/>
    <n v="80111620"/>
    <s v="A-05-01-02-008-002 SERVICIOS JURIDICOS Y CONTABLES"/>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m/>
    <m/>
    <n v="5000000"/>
  </r>
  <r>
    <x v="1"/>
    <x v="8"/>
    <s v="N.A"/>
    <s v="Si"/>
    <n v="54"/>
    <s v="161-45"/>
    <s v="N.A"/>
    <s v="N.A"/>
    <s v="N.A"/>
    <n v="80111620"/>
    <s v="A-05-01-02-008-002 SERVICIOS JURIDICOS Y CONTABLES"/>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m/>
    <m/>
    <n v="8569000"/>
  </r>
  <r>
    <x v="1"/>
    <x v="8"/>
    <s v="N.A"/>
    <s v="Si"/>
    <n v="50"/>
    <s v="161-46"/>
    <s v="N.A"/>
    <s v="N.A"/>
    <s v="N.A"/>
    <n v="80111620"/>
    <s v="A-05-01-02-008-002 SERVICIOS JURIDICOS Y CONTABLES"/>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m/>
    <m/>
    <n v="5000000"/>
  </r>
  <r>
    <x v="1"/>
    <x v="8"/>
    <s v="N.A"/>
    <s v="Si"/>
    <s v="75 (30/12/2024)"/>
    <s v="161-47"/>
    <s v="N.A"/>
    <s v="N.A"/>
    <s v="N.A"/>
    <n v="80111620"/>
    <s v="A-05-01-02-008-003 SERVICIOS PROFESIONALES, CIENTÍFICOS Y TÉCNICOS"/>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s v="75 (30/12/2024)"/>
    <s v="161-48"/>
    <s v="N.A"/>
    <s v="N.A"/>
    <s v="N.A"/>
    <n v="80111620"/>
    <s v="A-05-01-02-008-003 SERVICIOS PROFESIONALES, CIENTÍFICOS Y TÉCNICOS"/>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n v="48"/>
    <s v="161-49"/>
    <s v="N.A"/>
    <s v="N.A"/>
    <s v="N.A"/>
    <n v="80111620"/>
    <s v="A-05-01-02-008-002 SERVICIOS JURIDICOS Y CONTABLES"/>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m/>
    <m/>
    <n v="17000000"/>
  </r>
  <r>
    <x v="1"/>
    <x v="8"/>
    <s v="N.A"/>
    <s v="Si"/>
    <n v="31"/>
    <s v="161-50"/>
    <s v="N.A"/>
    <s v="N.A"/>
    <s v="N.A"/>
    <n v="80111620"/>
    <s v="A-05-01-02-008-003 SERVICIOS PROFESIONALES, CIENTÍFICOS Y TÉCNICOS"/>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m/>
    <m/>
    <n v="7366800"/>
  </r>
  <r>
    <x v="1"/>
    <x v="8"/>
    <s v="N.A"/>
    <s v="Si"/>
    <s v="75 (30/12/2024)"/>
    <s v="161-51"/>
    <s v="N.A"/>
    <s v="N.A"/>
    <s v="N.A"/>
    <s v="84111701;84101501"/>
    <s v="A-05-01-02-007-001 SERVICIOS FINANCIEROS Y CONEXOS"/>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m/>
    <m/>
    <n v="5513940"/>
  </r>
  <r>
    <x v="1"/>
    <x v="8"/>
    <s v="N.A"/>
    <s v="Si"/>
    <n v="46"/>
    <s v="161-52"/>
    <s v="N.A"/>
    <s v="N.A"/>
    <s v="N.A"/>
    <n v="80111620"/>
    <s v="A-05-01-02-008-003 SERVICIOS PROFESIONALES, CIENTÍFICOS Y TÉCNICOS"/>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m/>
    <m/>
    <n v="1768080"/>
  </r>
  <r>
    <x v="1"/>
    <x v="8"/>
    <s v="N.A"/>
    <s v="Si"/>
    <n v="22"/>
    <s v="161-53"/>
    <s v="N.A"/>
    <s v="N.A"/>
    <s v="N.A"/>
    <n v="80111620"/>
    <s v="A-05-01-02-008-003 SERVICIOS PROFESIONALES, CIENTÍFICOS Y TÉCNICOS"/>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m/>
    <m/>
    <n v="6570900"/>
  </r>
  <r>
    <x v="1"/>
    <x v="8"/>
    <s v="N.A"/>
    <s v="Si"/>
    <n v="53"/>
    <s v="161-54"/>
    <s v="N.A"/>
    <s v="N.A"/>
    <s v="N.A"/>
    <n v="80131500"/>
    <s v="A-05-01-02-007-002 SERVICIOS INMOBILIARIOS"/>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12188296"/>
    <n v="112188296"/>
    <s v="No"/>
    <s v="N/A"/>
    <s v="Yezmy Carolina Vargas"/>
    <s v="Coordinadora GIT Gestión Administrativa y Servicio al Ciudadano"/>
    <n v="6012220601"/>
    <s v="yezmy.vargas@upme.gov.co"/>
    <m/>
    <m/>
    <m/>
    <m/>
    <m/>
    <m/>
    <m/>
    <m/>
    <m/>
    <m/>
    <m/>
    <m/>
    <m/>
    <m/>
    <m/>
    <m/>
    <m/>
    <m/>
    <m/>
    <m/>
    <m/>
    <m/>
    <m/>
    <n v="11622486"/>
  </r>
  <r>
    <x v="1"/>
    <x v="8"/>
    <s v="N.A"/>
    <s v="Si"/>
    <n v="54"/>
    <s v="161-55"/>
    <s v="N.A"/>
    <s v="N.A"/>
    <s v="N.A"/>
    <n v="80111620"/>
    <s v="A-05-01-02-008-002 SERVICIOS JURIDICOS Y CONTABLES"/>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m/>
    <m/>
    <n v="3718480"/>
  </r>
  <r>
    <x v="1"/>
    <x v="8"/>
    <s v="N.A"/>
    <s v="Si"/>
    <n v="54"/>
    <s v="161-56"/>
    <s v="N.A"/>
    <s v="N.A"/>
    <s v="N.A"/>
    <n v="80111620"/>
    <s v="A-05-01-02-008-003 SERVICIOS PROFESIONALES, CIENTÍFICOS Y TÉCNICOS"/>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m/>
    <m/>
    <n v="4113480"/>
  </r>
  <r>
    <x v="1"/>
    <x v="8"/>
    <s v="N.A"/>
    <s v="Si"/>
    <s v="75 (30/12/2024)"/>
    <s v="161-57"/>
    <s v="N.A"/>
    <s v="N.A"/>
    <s v="N.A"/>
    <s v="78102203;78102206"/>
    <s v="A-05-01-02-006-008 SERVICIOS POSTALES Y DE MENSAJERIA"/>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m/>
    <m/>
    <n v="2500000"/>
  </r>
  <r>
    <x v="1"/>
    <x v="8"/>
    <s v="N.A"/>
    <s v="Si"/>
    <s v="75 (30/12/2024)"/>
    <s v="161-58"/>
    <s v="N.A"/>
    <s v="N.A"/>
    <s v="N.A"/>
    <n v="80111620"/>
    <s v="A-05-01-02-008-003 SERVICIOS PROFESIONALES, CIENTÍFICOS Y TÉCNICOS"/>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m/>
    <m/>
    <n v="6916000"/>
  </r>
  <r>
    <x v="1"/>
    <x v="8"/>
    <s v="N.A"/>
    <s v="Si"/>
    <n v="53"/>
    <s v="161-59"/>
    <s v="N.A"/>
    <s v="N.A"/>
    <s v="N.A"/>
    <n v="80111620"/>
    <s v="A-05-01-02-008-002 SERVICIOS JURIDICOS Y CONTABLES"/>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50378334"/>
    <n v="50378334"/>
    <s v="No"/>
    <s v="N/A"/>
    <s v="Jessica Arias Gaviria"/>
    <s v="Subdirectora de Demanda"/>
    <n v="6012220601"/>
    <s v="jessica.arias@upme.gov.co"/>
    <m/>
    <m/>
    <m/>
    <m/>
    <m/>
    <m/>
    <m/>
    <m/>
    <m/>
    <m/>
    <m/>
    <m/>
    <m/>
    <m/>
    <m/>
    <m/>
    <m/>
    <m/>
    <m/>
    <m/>
    <m/>
    <m/>
    <m/>
    <n v="4525000"/>
  </r>
  <r>
    <x v="1"/>
    <x v="8"/>
    <s v="N.A"/>
    <s v="Si"/>
    <s v="75 (30/12/2024)"/>
    <s v="161-60"/>
    <s v="N.A"/>
    <s v="N.A"/>
    <s v="N.A"/>
    <s v="N/A"/>
    <s v="A-05-01-02-007-001 SERVICIOS FINANCIEROS Y CONEXOS"/>
    <s v="Impuesto"/>
    <s v="161-60 4X1000"/>
    <s v="N.A"/>
    <s v="N.A"/>
    <s v="N.A"/>
    <s v="N.A"/>
    <s v="N/A"/>
    <s v="N/A"/>
    <s v="Propios - 20 - Ingresos corrientes"/>
    <n v="16984554"/>
    <n v="16984554"/>
    <s v="No"/>
    <s v="N/A"/>
    <s v="Jessica Arias Gaviria"/>
    <s v="Subdirectora de Demanda"/>
    <n v="6012220601"/>
    <s v="jessica.arias@upme.gov.co"/>
    <m/>
    <m/>
    <m/>
    <m/>
    <m/>
    <m/>
    <m/>
    <m/>
    <m/>
    <m/>
    <m/>
    <m/>
    <m/>
    <m/>
    <m/>
    <m/>
    <m/>
    <m/>
    <m/>
    <m/>
    <m/>
    <m/>
    <n v="2994117"/>
    <n v="299411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8">
  <r>
    <x v="0"/>
    <x v="0"/>
    <s v="Transversal"/>
    <s v="Si"/>
    <n v="55"/>
    <s v="110-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s v="N/A"/>
    <x v="0"/>
    <s v="Planta temporal"/>
    <s v="110-1 Planta temporal"/>
    <s v="Septiembre"/>
    <s v="Septiembre"/>
    <s v="Septiembre"/>
    <n v="4"/>
    <s v="Meses"/>
    <s v="Contratación directa - Prestación de servicios profesionales"/>
    <s v="Propios - 20 - Ingresos corrientes"/>
    <n v="0"/>
    <n v="0"/>
    <s v="No"/>
    <s v="N/A"/>
    <s v="Liliana Castillo"/>
    <s v="Coordinadora GIT Gestión del Talento Humano"/>
    <n v="6012220601"/>
    <s v="liliana.castillo@upme.gov.co"/>
    <m/>
    <m/>
    <m/>
    <m/>
    <m/>
    <m/>
    <m/>
    <m/>
    <m/>
    <m/>
    <m/>
    <m/>
    <m/>
    <m/>
    <m/>
    <m/>
    <m/>
    <m/>
    <m/>
    <m/>
    <m/>
    <m/>
    <n v="0"/>
    <n v="0"/>
    <m/>
    <m/>
    <n v="0"/>
    <n v="0"/>
    <n v="0"/>
    <n v="0"/>
    <n v="0"/>
    <n v="35825"/>
    <s v="26/05/2025"/>
    <n v="0"/>
    <n v="0"/>
    <m/>
    <m/>
    <n v="0"/>
    <n v="0"/>
    <n v="0"/>
    <m/>
    <m/>
    <m/>
    <m/>
    <m/>
    <m/>
    <m/>
    <m/>
    <m/>
    <m/>
    <m/>
    <m/>
    <m/>
    <m/>
    <m/>
    <m/>
    <m/>
    <m/>
    <m/>
    <m/>
    <m/>
    <m/>
    <m/>
    <m/>
    <m/>
    <m/>
    <n v="0"/>
    <n v="0"/>
    <n v="0"/>
  </r>
  <r>
    <x v="0"/>
    <x v="0"/>
    <s v="Transversal"/>
    <s v="Si"/>
    <n v="5"/>
    <s v="110-2"/>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m/>
    <m/>
    <n v="9818668"/>
    <m/>
    <m/>
    <n v="78900000"/>
    <n v="78900000"/>
    <n v="0"/>
    <n v="0"/>
    <n v="0"/>
    <n v="27025"/>
    <d v="2025-02-19T00:00:00"/>
    <n v="78900000"/>
    <n v="0"/>
    <n v="30025"/>
    <d v="2025-03-13T00:00:00"/>
    <n v="78900000"/>
    <n v="0"/>
    <n v="0"/>
    <s v="JIMENEZ AVELLANEDA LINA ADELAIDA"/>
    <s v="CO1.PCCNTR.7639923"/>
    <m/>
    <m/>
    <m/>
    <m/>
    <n v="78900000"/>
    <m/>
    <m/>
    <n v="5961332"/>
    <m/>
    <n v="10520000"/>
    <m/>
    <n v="10520000"/>
    <m/>
    <n v="10520000"/>
    <m/>
    <n v="10520000"/>
    <m/>
    <n v="10520000"/>
    <m/>
    <n v="10520000"/>
    <m/>
    <m/>
    <m/>
    <n v="9818668"/>
    <n v="78900000"/>
    <n v="78900000"/>
    <n v="0"/>
  </r>
  <r>
    <x v="0"/>
    <x v="0"/>
    <s v="Transversal"/>
    <s v="Si"/>
    <n v="5"/>
    <s v="110-3"/>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m/>
    <m/>
    <n v="11782400"/>
    <m/>
    <m/>
    <n v="92068956"/>
    <n v="92068956"/>
    <n v="0"/>
    <n v="0"/>
    <n v="0"/>
    <n v="28725"/>
    <d v="2025-02-27T00:00:00"/>
    <n v="92068956"/>
    <n v="0"/>
    <n v="30125"/>
    <d v="2025-03-13T00:00:00"/>
    <n v="92068956"/>
    <n v="0"/>
    <n v="0"/>
    <s v="DIAZ ORTIZ ANGELICA"/>
    <s v="CO1.PCCNTR.7639885"/>
    <m/>
    <m/>
    <m/>
    <m/>
    <n v="92068956"/>
    <m/>
    <m/>
    <n v="7153600"/>
    <m/>
    <n v="12624000"/>
    <m/>
    <n v="12624000"/>
    <m/>
    <m/>
    <m/>
    <n v="25248000"/>
    <m/>
    <n v="12624000"/>
    <m/>
    <n v="10012956"/>
    <m/>
    <m/>
    <m/>
    <n v="11782400"/>
    <n v="92068956"/>
    <n v="92068956"/>
    <n v="0"/>
  </r>
  <r>
    <x v="0"/>
    <x v="0"/>
    <s v="Transversal"/>
    <s v="Si"/>
    <n v="44"/>
    <s v="110-4"/>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m/>
    <m/>
    <n v="60832200"/>
    <n v="60832200"/>
    <n v="0"/>
    <n v="0"/>
    <n v="0"/>
    <n v="2125"/>
    <d v="2025-01-03T00:00:00"/>
    <n v="60832200"/>
    <n v="0"/>
    <n v="1025"/>
    <d v="2025-01-07T00:00:00"/>
    <n v="60832200"/>
    <n v="0"/>
    <n v="0"/>
    <s v="HERRERA DE LA HOZ MILENA DEL PILAR "/>
    <s v="CO1.PCCNTR.7204712"/>
    <n v="42000000"/>
    <m/>
    <m/>
    <n v="4600000"/>
    <m/>
    <n v="6000000"/>
    <m/>
    <n v="6000000"/>
    <m/>
    <n v="6000000"/>
    <m/>
    <n v="6000000"/>
    <m/>
    <n v="6000000"/>
    <n v="11400000"/>
    <n v="6000000"/>
    <m/>
    <n v="6000000"/>
    <n v="7432200"/>
    <n v="6000000"/>
    <m/>
    <n v="6000000"/>
    <m/>
    <n v="2232200"/>
    <n v="60832200"/>
    <n v="60832200"/>
    <n v="0"/>
  </r>
  <r>
    <x v="0"/>
    <x v="0"/>
    <s v="Transversal"/>
    <s v="Si"/>
    <n v="47"/>
    <s v="110-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m/>
    <m/>
    <n v="0"/>
    <n v="0"/>
    <n v="0"/>
    <n v="0"/>
    <n v="0"/>
    <n v="36225"/>
    <d v="2025-06-04T00:00:00"/>
    <n v="0"/>
    <n v="0"/>
    <m/>
    <m/>
    <n v="0"/>
    <n v="0"/>
    <n v="0"/>
    <m/>
    <m/>
    <m/>
    <m/>
    <m/>
    <m/>
    <m/>
    <m/>
    <m/>
    <m/>
    <m/>
    <m/>
    <m/>
    <m/>
    <m/>
    <m/>
    <m/>
    <m/>
    <m/>
    <m/>
    <m/>
    <m/>
    <m/>
    <m/>
    <m/>
    <m/>
    <n v="0"/>
    <n v="0"/>
    <n v="0"/>
  </r>
  <r>
    <x v="0"/>
    <x v="0"/>
    <s v="Transversal"/>
    <s v="Si"/>
    <n v="40"/>
    <s v="110-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m/>
    <m/>
    <n v="86765890"/>
    <n v="86765890"/>
    <n v="0"/>
    <n v="0"/>
    <n v="0"/>
    <n v="5025"/>
    <d v="2025-01-08T00:00:00"/>
    <n v="86765890"/>
    <n v="0"/>
    <n v="5325"/>
    <d v="2025-01-14T00:00:00"/>
    <n v="86765890"/>
    <n v="0"/>
    <n v="0"/>
    <s v="GARCIA RUEDA PAOLA ANDREA"/>
    <s v="CO1.PCCNTR.7236456"/>
    <n v="71142450"/>
    <m/>
    <m/>
    <n v="4463840"/>
    <m/>
    <n v="8369700"/>
    <m/>
    <n v="8369700"/>
    <m/>
    <n v="8369700"/>
    <m/>
    <n v="8369700"/>
    <m/>
    <n v="8369700"/>
    <m/>
    <n v="8369700"/>
    <n v="15623440"/>
    <n v="8369700"/>
    <m/>
    <n v="8369700"/>
    <m/>
    <n v="8369700"/>
    <m/>
    <n v="6974750"/>
    <n v="86765890"/>
    <n v="86765890"/>
    <n v="0"/>
  </r>
  <r>
    <x v="0"/>
    <x v="0"/>
    <s v="Transversal"/>
    <s v="Si"/>
    <n v="40"/>
    <s v="110-7"/>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m/>
    <m/>
    <n v="103500000"/>
    <n v="103500000"/>
    <n v="0"/>
    <n v="0"/>
    <n v="0"/>
    <n v="4725"/>
    <d v="2025-01-07T00:00:00"/>
    <n v="103500000"/>
    <n v="0"/>
    <n v="6525"/>
    <d v="2025-01-15T00:00:00"/>
    <n v="103500000"/>
    <n v="0"/>
    <n v="0"/>
    <s v="VARGAS SOTO EDGAR SAUL"/>
    <s v="CO1.PCCNTR.7242992"/>
    <n v="81000000"/>
    <m/>
    <m/>
    <n v="4500000"/>
    <m/>
    <n v="9000000"/>
    <m/>
    <n v="9000000"/>
    <m/>
    <n v="9000000"/>
    <m/>
    <n v="9000000"/>
    <m/>
    <n v="9000000"/>
    <m/>
    <n v="9000000"/>
    <m/>
    <n v="9000000"/>
    <n v="22500000"/>
    <n v="9000000"/>
    <m/>
    <n v="9000000"/>
    <m/>
    <n v="18000000"/>
    <n v="103500000"/>
    <n v="103500000"/>
    <n v="0"/>
  </r>
  <r>
    <x v="0"/>
    <x v="0"/>
    <s v="Transversal"/>
    <s v="Si"/>
    <n v="40"/>
    <s v="110-8"/>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m/>
    <m/>
    <n v="80733333"/>
    <n v="80733333"/>
    <n v="0"/>
    <n v="0"/>
    <n v="0"/>
    <n v="6625"/>
    <d v="2025-01-09T00:00:00"/>
    <n v="80733333"/>
    <n v="0"/>
    <n v="5125"/>
    <d v="2025-01-14T00:00:00"/>
    <n v="80733333"/>
    <n v="0"/>
    <n v="0"/>
    <s v="BURGOS CUEVAS GLADYS MARIANELA"/>
    <s v="CO1.PCCNTR.7230550"/>
    <n v="70000000"/>
    <m/>
    <m/>
    <n v="3733333"/>
    <m/>
    <n v="7000000"/>
    <m/>
    <n v="7000000"/>
    <m/>
    <n v="7000000"/>
    <m/>
    <n v="7000000"/>
    <m/>
    <n v="7000000"/>
    <m/>
    <n v="7000000"/>
    <m/>
    <n v="7000000"/>
    <n v="10733333"/>
    <n v="7000000"/>
    <m/>
    <n v="7000000"/>
    <m/>
    <n v="14000000"/>
    <n v="80733333"/>
    <n v="80733333"/>
    <n v="0"/>
  </r>
  <r>
    <x v="0"/>
    <x v="0"/>
    <s v="Transversal"/>
    <s v="Si"/>
    <s v="75 (30/12/2024)"/>
    <s v="110-9"/>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m/>
    <m/>
    <n v="6366291"/>
    <m/>
    <m/>
    <n v="44191291"/>
    <n v="44191291"/>
    <n v="0"/>
    <n v="0"/>
    <n v="0"/>
    <n v="2725"/>
    <d v="2025-01-07T00:00:00"/>
    <n v="44191291"/>
    <n v="0"/>
    <n v="2325.1682500000002"/>
    <d v="2025-01-09T00:00:00"/>
    <n v="44191291"/>
    <n v="0"/>
    <n v="0"/>
    <s v="NIÑO GUARIN MARIA PAULA,BALLESTEROS SANCHEZ MARTHA ADRIANA CATALINA_x000a_"/>
    <s v="CO1.PCCNTR.7211982"/>
    <n v="5950000"/>
    <m/>
    <m/>
    <n v="5950000"/>
    <n v="38241291"/>
    <n v="8500000"/>
    <m/>
    <n v="8500000"/>
    <m/>
    <n v="8500000"/>
    <m/>
    <m/>
    <m/>
    <m/>
    <m/>
    <m/>
    <m/>
    <m/>
    <m/>
    <n v="6375000"/>
    <m/>
    <m/>
    <m/>
    <n v="6366291"/>
    <n v="44191291"/>
    <n v="44191291"/>
    <n v="0"/>
  </r>
  <r>
    <x v="0"/>
    <x v="0"/>
    <s v="Transversal"/>
    <s v="Si"/>
    <n v="32"/>
    <s v="110-1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8500000"/>
    <m/>
    <n v="433709"/>
    <m/>
    <m/>
    <n v="45058709"/>
    <n v="45058709"/>
    <n v="0"/>
    <n v="0"/>
    <n v="0"/>
    <n v="2725"/>
    <d v="2025-01-07T00:00:00"/>
    <n v="45058709"/>
    <n v="0"/>
    <n v="2325.1682500000002"/>
    <d v="2025-01-09T00:00:00"/>
    <n v="45058709"/>
    <n v="0"/>
    <n v="0"/>
    <s v="NIÑO GUARIN MARIA PAULA,BALLESTEROS SANCHEZ MARTHA ADRIANA CATALINA_x000a_"/>
    <s v="CO1.PCCNTR.7211982"/>
    <m/>
    <m/>
    <m/>
    <m/>
    <n v="45058709"/>
    <m/>
    <m/>
    <m/>
    <m/>
    <m/>
    <m/>
    <n v="8500000"/>
    <m/>
    <n v="8500000"/>
    <m/>
    <n v="8500000"/>
    <m/>
    <n v="8500000"/>
    <m/>
    <n v="2125000"/>
    <m/>
    <n v="8500000"/>
    <m/>
    <n v="433709"/>
    <n v="45058709"/>
    <n v="45058709"/>
    <n v="0"/>
  </r>
  <r>
    <x v="0"/>
    <x v="0"/>
    <s v="Transversal"/>
    <s v="Si"/>
    <n v="60"/>
    <s v="110-1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13666666.33"/>
    <n v="113666666.33"/>
    <s v="No"/>
    <s v="N/A"/>
    <s v="Paula Ruiz"/>
    <s v="Secretaria General"/>
    <n v="6012220601"/>
    <s v="paula.ruiz@upme.gov.co"/>
    <n v="126500000"/>
    <m/>
    <m/>
    <n v="8433333"/>
    <m/>
    <n v="11000000"/>
    <m/>
    <n v="11000000"/>
    <m/>
    <n v="11000000"/>
    <m/>
    <n v="11000000"/>
    <m/>
    <n v="11000000"/>
    <m/>
    <n v="11000000"/>
    <m/>
    <n v="11000000"/>
    <m/>
    <n v="11000000"/>
    <m/>
    <n v="6233333.3300000001"/>
    <n v="-12833333.67"/>
    <n v="11000000"/>
    <m/>
    <m/>
    <n v="113666666.33"/>
    <n v="113666666.33"/>
    <n v="0"/>
    <n v="0"/>
    <n v="0"/>
    <n v="1925"/>
    <d v="2025-01-03T00:00:00"/>
    <n v="113666666.33"/>
    <n v="0"/>
    <n v="925"/>
    <d v="2025-01-07T00:00:00"/>
    <n v="113666666.33"/>
    <n v="0"/>
    <n v="0"/>
    <s v="HINCAPIE VILLAMIZAR LAURA PATRICIA"/>
    <s v="CO1.PCCNTR.7203693"/>
    <n v="126500000"/>
    <m/>
    <m/>
    <n v="8433333"/>
    <m/>
    <n v="11000000"/>
    <m/>
    <n v="11000000"/>
    <m/>
    <n v="11000000"/>
    <m/>
    <n v="11000000"/>
    <m/>
    <n v="11000000"/>
    <m/>
    <n v="11000000"/>
    <m/>
    <n v="11000000"/>
    <m/>
    <n v="11000000"/>
    <m/>
    <n v="6233333.3300000001"/>
    <n v="-12833333.670000002"/>
    <n v="11000000"/>
    <n v="113666666.33"/>
    <n v="113666666.33"/>
    <n v="0"/>
  </r>
  <r>
    <x v="0"/>
    <x v="0"/>
    <s v="Transversal"/>
    <s v="Si"/>
    <s v="75 (30/12/2024)"/>
    <s v="110-12"/>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m/>
    <m/>
    <n v="29398747"/>
    <n v="29398747"/>
    <n v="0"/>
    <n v="0"/>
    <n v="0"/>
    <n v="4625"/>
    <d v="2024-01-07T00:00:00"/>
    <n v="29398747"/>
    <n v="0"/>
    <n v="5025"/>
    <d v="2024-01-14T00:00:00"/>
    <n v="29398742"/>
    <n v="5"/>
    <n v="5"/>
    <s v="BEDOYA GONZALEZ CRISTIAN ELIECER"/>
    <s v="CO1.PCCNTR.7233044"/>
    <n v="29398742"/>
    <m/>
    <m/>
    <n v="2895499"/>
    <m/>
    <n v="5429062"/>
    <m/>
    <n v="5429062"/>
    <m/>
    <n v="5429062"/>
    <m/>
    <n v="5429062"/>
    <m/>
    <m/>
    <m/>
    <m/>
    <m/>
    <m/>
    <m/>
    <m/>
    <m/>
    <m/>
    <m/>
    <n v="4786995"/>
    <n v="29398742"/>
    <n v="29398742"/>
    <n v="0"/>
  </r>
  <r>
    <x v="0"/>
    <x v="0"/>
    <s v="Transversal"/>
    <s v="Si"/>
    <n v="63"/>
    <s v="110-1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60759"/>
    <n v="33060759"/>
    <s v="No"/>
    <s v="N/A"/>
    <s v="Liliana Castillo"/>
    <s v="Coordinadora GIT Gestión del Talento Humano"/>
    <n v="6012220601"/>
    <s v="liliana.castillo@upme.gov.co"/>
    <n v="33035471"/>
    <m/>
    <m/>
    <m/>
    <m/>
    <m/>
    <m/>
    <m/>
    <m/>
    <m/>
    <m/>
    <m/>
    <m/>
    <n v="5429062"/>
    <m/>
    <n v="5429062"/>
    <m/>
    <n v="5429062"/>
    <m/>
    <n v="5429062"/>
    <m/>
    <n v="5429062"/>
    <m/>
    <n v="5890161"/>
    <m/>
    <m/>
    <n v="33035471"/>
    <n v="33035471"/>
    <n v="0"/>
    <n v="25288"/>
    <n v="25288"/>
    <n v="4625"/>
    <d v="2024-01-07T00:00:00"/>
    <n v="33060759"/>
    <n v="0"/>
    <n v="5025"/>
    <d v="2024-01-14T00:00:00"/>
    <n v="33060759"/>
    <n v="0"/>
    <n v="0"/>
    <s v="BEDOYA GONZALEZ CRISTIAN ELIECER"/>
    <s v="CO1.PCCNTR.7233044"/>
    <n v="33035471"/>
    <m/>
    <m/>
    <m/>
    <m/>
    <m/>
    <m/>
    <m/>
    <m/>
    <m/>
    <m/>
    <m/>
    <m/>
    <n v="5429062"/>
    <m/>
    <n v="5429062"/>
    <m/>
    <n v="5429062"/>
    <m/>
    <n v="5429062"/>
    <m/>
    <n v="5429062"/>
    <n v="25288"/>
    <n v="5915449"/>
    <n v="33060759"/>
    <n v="33060759"/>
    <n v="0"/>
  </r>
  <r>
    <x v="0"/>
    <x v="0"/>
    <s v="Transversal"/>
    <s v="Si"/>
    <n v="32"/>
    <s v="110-1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m/>
    <m/>
    <n v="0"/>
    <n v="0"/>
    <n v="0"/>
    <n v="0"/>
    <n v="0"/>
    <m/>
    <m/>
    <m/>
    <n v="0"/>
    <m/>
    <m/>
    <n v="0"/>
    <n v="0"/>
    <n v="0"/>
    <m/>
    <m/>
    <m/>
    <m/>
    <m/>
    <m/>
    <m/>
    <m/>
    <m/>
    <m/>
    <m/>
    <m/>
    <m/>
    <m/>
    <m/>
    <m/>
    <m/>
    <m/>
    <m/>
    <m/>
    <m/>
    <m/>
    <m/>
    <m/>
    <m/>
    <m/>
    <n v="0"/>
    <n v="0"/>
    <n v="0"/>
  </r>
  <r>
    <x v="0"/>
    <x v="0"/>
    <s v="Transversal"/>
    <s v="Si"/>
    <n v="6"/>
    <s v="110-1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m/>
    <m/>
    <n v="35154530"/>
    <m/>
    <m/>
    <n v="134447258"/>
    <n v="134447258"/>
    <n v="0"/>
    <n v="0"/>
    <n v="0"/>
    <n v="27425"/>
    <d v="2025-02-21T00:00:00"/>
    <n v="134447258"/>
    <n v="0"/>
    <n v="31025"/>
    <d v="2025-03-21T00:00:00"/>
    <n v="134447258"/>
    <n v="0"/>
    <n v="0"/>
    <s v="UNIVERSIDAD NACIONAL DE COLOMBIA"/>
    <s v="CO1.PCCNTR.7684507"/>
    <m/>
    <m/>
    <m/>
    <m/>
    <n v="134447258"/>
    <m/>
    <m/>
    <m/>
    <m/>
    <m/>
    <m/>
    <m/>
    <m/>
    <m/>
    <m/>
    <m/>
    <m/>
    <m/>
    <m/>
    <n v="99292728"/>
    <m/>
    <m/>
    <m/>
    <n v="35154530"/>
    <n v="134447258"/>
    <n v="134447258"/>
    <n v="0"/>
  </r>
  <r>
    <x v="0"/>
    <x v="0"/>
    <s v="Transversal"/>
    <s v="Si"/>
    <n v="32"/>
    <s v="110-16"/>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m/>
    <m/>
    <n v="22692000"/>
    <n v="22692000"/>
    <n v="0"/>
    <n v="0"/>
    <n v="0"/>
    <n v="22325"/>
    <d v="2025-01-31T00:00:00"/>
    <n v="22692000"/>
    <n v="0"/>
    <n v="26425"/>
    <d v="2025-02-18T00:00:00"/>
    <n v="22692000"/>
    <n v="0"/>
    <n v="0"/>
    <s v="CALDERON SIERRA BIBIANA"/>
    <s v="CO1.PCCNTR.7504677"/>
    <m/>
    <m/>
    <n v="22692000"/>
    <m/>
    <m/>
    <n v="2521333"/>
    <m/>
    <n v="7564000"/>
    <m/>
    <n v="7564000"/>
    <m/>
    <n v="5042667"/>
    <m/>
    <m/>
    <m/>
    <m/>
    <m/>
    <m/>
    <m/>
    <m/>
    <m/>
    <m/>
    <m/>
    <m/>
    <n v="22692000"/>
    <n v="22692000"/>
    <n v="0"/>
  </r>
  <r>
    <x v="0"/>
    <x v="0"/>
    <s v="Transversal"/>
    <s v="Si"/>
    <s v="75 (30/12/2024)"/>
    <s v="110-17"/>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m/>
    <m/>
    <n v="29988500"/>
    <n v="29988500"/>
    <n v="0"/>
    <n v="0"/>
    <n v="0"/>
    <n v="21225"/>
    <d v="2025-01-28T00:00:00"/>
    <n v="29988500"/>
    <n v="0"/>
    <n v="19625"/>
    <d v="2025-02-05T00:00:00"/>
    <n v="29988500"/>
    <n v="0"/>
    <n v="0"/>
    <s v="MURCIA VANEGAS JESSICA LORENA"/>
    <s v="CO1.PCCNTR.7396905"/>
    <m/>
    <m/>
    <n v="29988500"/>
    <m/>
    <m/>
    <n v="6666667"/>
    <m/>
    <n v="8000000"/>
    <m/>
    <n v="8000000"/>
    <m/>
    <n v="7321833"/>
    <m/>
    <m/>
    <m/>
    <m/>
    <m/>
    <m/>
    <m/>
    <m/>
    <m/>
    <m/>
    <m/>
    <m/>
    <n v="29988500"/>
    <n v="29988500"/>
    <n v="0"/>
  </r>
  <r>
    <x v="0"/>
    <x v="0"/>
    <s v="Transversal"/>
    <s v="Si"/>
    <n v="5"/>
    <s v="110-1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m/>
    <m/>
    <n v="2611044"/>
    <n v="2611044"/>
    <n v="0"/>
    <n v="0"/>
    <n v="0"/>
    <n v="28725"/>
    <d v="2025-02-27T00:00:00"/>
    <n v="2611044"/>
    <n v="0"/>
    <n v="30125"/>
    <d v="2025-03-13T00:00:00"/>
    <n v="2611044"/>
    <n v="0"/>
    <n v="0"/>
    <s v="DIAZ ORTIZ ANGELICA"/>
    <s v="CO1.PCCNTR.7639885"/>
    <m/>
    <m/>
    <m/>
    <m/>
    <n v="2611044"/>
    <m/>
    <m/>
    <m/>
    <m/>
    <m/>
    <m/>
    <m/>
    <m/>
    <m/>
    <m/>
    <m/>
    <m/>
    <m/>
    <m/>
    <n v="2611044"/>
    <m/>
    <m/>
    <m/>
    <m/>
    <n v="2611044"/>
    <n v="2611044"/>
    <n v="0"/>
  </r>
  <r>
    <x v="0"/>
    <x v="0"/>
    <s v="Transversal"/>
    <s v="Si"/>
    <n v="47"/>
    <s v="110-1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600"/>
    <x v="1"/>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m/>
    <m/>
    <n v="20000000"/>
    <n v="20000000"/>
    <m/>
    <m/>
    <n v="20000000"/>
    <n v="20000000"/>
    <n v="0"/>
    <n v="0"/>
    <n v="0"/>
    <n v="53625"/>
    <d v="2025-11-04T00:00:00"/>
    <n v="20000000"/>
    <n v="0"/>
    <n v="89725"/>
    <d v="2025-12-15T00:00:00"/>
    <n v="20000000"/>
    <n v="0"/>
    <n v="0"/>
    <s v="NOVASOFT S A S"/>
    <n v="157847"/>
    <m/>
    <m/>
    <m/>
    <m/>
    <m/>
    <m/>
    <m/>
    <m/>
    <m/>
    <m/>
    <m/>
    <m/>
    <m/>
    <m/>
    <m/>
    <m/>
    <m/>
    <m/>
    <m/>
    <m/>
    <m/>
    <m/>
    <n v="20000000"/>
    <n v="20000000"/>
    <n v="20000000"/>
    <n v="20000000"/>
    <n v="0"/>
  </r>
  <r>
    <x v="0"/>
    <x v="0"/>
    <s v="Transversal"/>
    <s v="Si"/>
    <n v="15"/>
    <s v="110-20"/>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m/>
    <m/>
    <n v="8830541"/>
    <n v="8830541"/>
    <n v="0"/>
    <n v="0"/>
    <n v="0"/>
    <n v="40325"/>
    <d v="2025-07-28T00:00:00"/>
    <n v="8830541"/>
    <n v="0"/>
    <n v="67525"/>
    <d v="2025-10-02T00:00:00"/>
    <n v="8830541"/>
    <n v="0"/>
    <n v="0"/>
    <s v="INFORMACION LOCALIZADA S.A.S."/>
    <s v="CO1.PCCNTR.6913420"/>
    <m/>
    <m/>
    <m/>
    <m/>
    <m/>
    <m/>
    <m/>
    <m/>
    <m/>
    <m/>
    <m/>
    <m/>
    <m/>
    <m/>
    <m/>
    <m/>
    <m/>
    <m/>
    <n v="8830541"/>
    <m/>
    <m/>
    <m/>
    <m/>
    <n v="8830541"/>
    <n v="8830541"/>
    <n v="8830541"/>
    <n v="0"/>
  </r>
  <r>
    <x v="0"/>
    <x v="0"/>
    <s v="Transversal"/>
    <s v="Si"/>
    <n v="16"/>
    <s v="110-21"/>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m/>
    <m/>
    <n v="9764650"/>
    <n v="9764650"/>
    <n v="0"/>
    <n v="0"/>
    <n v="0"/>
    <n v="5025"/>
    <d v="2025-01-08T00:00:00"/>
    <n v="9764650"/>
    <n v="0"/>
    <n v="5325"/>
    <d v="2025-01-14T00:00:00"/>
    <n v="9764650"/>
    <n v="0"/>
    <n v="0"/>
    <s v="GARCIA RUEDA PAOLA ANDREA"/>
    <s v="CO1.PCCNTR.7236456"/>
    <m/>
    <m/>
    <m/>
    <m/>
    <m/>
    <m/>
    <m/>
    <m/>
    <m/>
    <m/>
    <m/>
    <m/>
    <m/>
    <m/>
    <m/>
    <m/>
    <n v="9764650"/>
    <m/>
    <m/>
    <m/>
    <m/>
    <m/>
    <m/>
    <n v="9764650"/>
    <n v="9764650"/>
    <n v="9764650"/>
    <n v="0"/>
  </r>
  <r>
    <x v="0"/>
    <x v="0"/>
    <s v="Transversal"/>
    <s v="Si"/>
    <n v="47"/>
    <s v="110-22"/>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m/>
    <m/>
    <n v="21333333"/>
    <m/>
    <m/>
    <n v="32727272"/>
    <n v="32727272"/>
    <n v="0"/>
    <n v="0"/>
    <n v="0"/>
    <n v="39025"/>
    <d v="2025-07-15T00:00:00"/>
    <n v="32727272"/>
    <n v="0"/>
    <n v="54625"/>
    <d v="2025-08-13T00:00:00"/>
    <n v="32727272"/>
    <n v="0"/>
    <n v="0"/>
    <s v="OSORIO ALVAREZ CARLOS ANDRES"/>
    <s v="CO1.PCCNTR.8189958"/>
    <m/>
    <m/>
    <m/>
    <m/>
    <m/>
    <m/>
    <m/>
    <m/>
    <m/>
    <m/>
    <m/>
    <m/>
    <m/>
    <m/>
    <n v="32727272"/>
    <m/>
    <m/>
    <n v="4121212"/>
    <m/>
    <n v="7272727"/>
    <m/>
    <m/>
    <m/>
    <n v="21333333"/>
    <n v="32727272"/>
    <n v="32727272"/>
    <n v="0"/>
  </r>
  <r>
    <x v="0"/>
    <x v="0"/>
    <s v="Transversal"/>
    <s v="Si"/>
    <n v="44"/>
    <s v="110-23"/>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m/>
    <m/>
    <n v="16363638"/>
    <n v="16363638"/>
    <n v="0"/>
    <n v="0"/>
    <n v="0"/>
    <n v="38925"/>
    <d v="2025-07-15T00:00:00"/>
    <n v="16363638"/>
    <n v="0"/>
    <n v="54725"/>
    <d v="2025-08-15T00:00:00"/>
    <n v="16363638"/>
    <n v="0"/>
    <n v="0"/>
    <s v="MEDINA GONZALEZ MAGNOLIA"/>
    <s v="CO1.PCCNTR.8198235"/>
    <m/>
    <m/>
    <m/>
    <m/>
    <m/>
    <m/>
    <m/>
    <m/>
    <m/>
    <m/>
    <m/>
    <m/>
    <m/>
    <m/>
    <n v="16363638"/>
    <m/>
    <m/>
    <n v="1939394"/>
    <m/>
    <n v="3636364"/>
    <m/>
    <n v="3636364"/>
    <m/>
    <n v="7151516"/>
    <n v="16363638"/>
    <n v="16363638"/>
    <n v="0"/>
  </r>
  <r>
    <x v="0"/>
    <x v="0"/>
    <s v="Transversal"/>
    <s v="Si"/>
    <n v="37"/>
    <s v="110-2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5720236"/>
    <m/>
    <n v="12000000"/>
    <m/>
    <m/>
    <n v="17720236"/>
    <n v="17720236"/>
    <n v="0"/>
    <n v="0"/>
    <n v="0"/>
    <n v="42225"/>
    <d v="2025-08-08T00:00:00"/>
    <n v="17720236"/>
    <n v="0"/>
    <n v="56425"/>
    <d v="2025-08-25T00:00:00"/>
    <n v="17720236"/>
    <n v="0"/>
    <n v="0"/>
    <s v="VERA ARGUELLES SANTOS ELIECER"/>
    <s v="CO1.PCCNTR.8219284"/>
    <m/>
    <m/>
    <m/>
    <m/>
    <m/>
    <m/>
    <m/>
    <m/>
    <m/>
    <m/>
    <m/>
    <m/>
    <m/>
    <m/>
    <n v="17720236"/>
    <m/>
    <m/>
    <m/>
    <m/>
    <m/>
    <m/>
    <n v="5720236"/>
    <m/>
    <n v="12000000"/>
    <n v="17720236"/>
    <n v="17720236"/>
    <n v="0"/>
  </r>
  <r>
    <x v="0"/>
    <x v="0"/>
    <s v="Transversal"/>
    <s v="Si"/>
    <n v="44"/>
    <s v="110-25"/>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m/>
    <n v="279764"/>
    <n v="0"/>
    <n v="0"/>
    <m/>
    <m/>
    <n v="7279764"/>
    <n v="7279764"/>
    <n v="0"/>
    <n v="0"/>
    <n v="0"/>
    <n v="42225"/>
    <d v="2025-08-08T00:00:00"/>
    <n v="7279764"/>
    <n v="0"/>
    <n v="56425"/>
    <d v="2025-08-25T00:00:00"/>
    <n v="7279764"/>
    <n v="0"/>
    <n v="0"/>
    <s v="VERA ARGUELLES SANTOS ELIECER"/>
    <s v="CO1.PCCNTR.8219284"/>
    <m/>
    <m/>
    <m/>
    <m/>
    <m/>
    <m/>
    <m/>
    <m/>
    <m/>
    <m/>
    <m/>
    <m/>
    <m/>
    <m/>
    <n v="8279764"/>
    <m/>
    <n v="-1000000"/>
    <m/>
    <m/>
    <n v="7000000"/>
    <m/>
    <n v="279764"/>
    <m/>
    <m/>
    <n v="7279764"/>
    <n v="7279764"/>
    <n v="0"/>
  </r>
  <r>
    <x v="0"/>
    <x v="0"/>
    <s v="Transversal"/>
    <s v="Si"/>
    <n v="44"/>
    <s v="110-2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m/>
    <m/>
    <n v="21667800"/>
    <n v="21667800"/>
    <n v="0"/>
    <n v="0"/>
    <n v="0"/>
    <n v="38725"/>
    <d v="2025-07-15T00:00:00"/>
    <n v="21667800"/>
    <n v="0"/>
    <n v="57725"/>
    <d v="2025-08-29T00:00:00"/>
    <n v="21667800"/>
    <n v="0"/>
    <n v="0"/>
    <s v="RANGEL VANEGAS PEDRO PABLO"/>
    <s v="CO1.PCCNTR.8252560"/>
    <m/>
    <m/>
    <m/>
    <m/>
    <m/>
    <m/>
    <m/>
    <m/>
    <m/>
    <m/>
    <m/>
    <m/>
    <m/>
    <m/>
    <n v="21667800"/>
    <m/>
    <m/>
    <m/>
    <m/>
    <n v="5416950"/>
    <m/>
    <n v="5416950"/>
    <m/>
    <n v="10833900"/>
    <n v="21667800"/>
    <n v="21667800"/>
    <n v="0"/>
  </r>
  <r>
    <x v="0"/>
    <x v="0"/>
    <s v="Transversal"/>
    <s v="Si"/>
    <n v="39"/>
    <s v="110-27"/>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m/>
    <m/>
    <n v="15150000"/>
    <m/>
    <m/>
    <n v="15150000"/>
    <n v="15150000"/>
    <n v="0"/>
    <n v="0"/>
    <n v="0"/>
    <n v="21225"/>
    <d v="2025-01-28T00:00:00"/>
    <n v="15150000"/>
    <n v="0"/>
    <n v="19625"/>
    <d v="2025-02-05T00:00:00"/>
    <n v="15150000"/>
    <n v="0"/>
    <n v="0"/>
    <s v="MURCIA VANEGAS JESSICA LORENA"/>
    <s v="CO1.PCCNTR.7396905"/>
    <m/>
    <m/>
    <m/>
    <m/>
    <m/>
    <m/>
    <m/>
    <m/>
    <m/>
    <m/>
    <m/>
    <m/>
    <m/>
    <m/>
    <m/>
    <m/>
    <n v="15150000"/>
    <m/>
    <m/>
    <m/>
    <m/>
    <m/>
    <m/>
    <n v="15150000"/>
    <n v="15150000"/>
    <n v="15150000"/>
    <n v="0"/>
  </r>
  <r>
    <x v="0"/>
    <x v="0"/>
    <s v="Transversal"/>
    <s v="Si"/>
    <n v="44"/>
    <s v="110-2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m/>
    <m/>
    <n v="9767800"/>
    <n v="9767800"/>
    <n v="0"/>
    <n v="0"/>
    <n v="0"/>
    <n v="2125"/>
    <d v="2025-01-03T00:00:00"/>
    <n v="9767800"/>
    <n v="0"/>
    <n v="1025"/>
    <d v="2025-01-07T00:00:00"/>
    <n v="9767800"/>
    <n v="0"/>
    <n v="0"/>
    <s v="HERRERA DE LA HOZ MILENA DEL PILAR "/>
    <s v="CO1.PCCNTR.7204712"/>
    <m/>
    <m/>
    <m/>
    <m/>
    <m/>
    <m/>
    <m/>
    <m/>
    <m/>
    <m/>
    <m/>
    <m/>
    <m/>
    <m/>
    <m/>
    <m/>
    <m/>
    <m/>
    <n v="9767800"/>
    <m/>
    <m/>
    <m/>
    <m/>
    <n v="9767800"/>
    <n v="9767800"/>
    <n v="9767800"/>
    <n v="0"/>
  </r>
  <r>
    <x v="0"/>
    <x v="0"/>
    <s v="Transversal"/>
    <s v="Si"/>
    <n v="63"/>
    <s v="110-2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2179520"/>
    <n v="2179520"/>
    <s v="No"/>
    <s v="N/A"/>
    <s v="Katherin Perez"/>
    <s v="Coordinadora GIT TH "/>
    <n v="6012220601"/>
    <s v="katherine.perez@upme.gov.co"/>
    <m/>
    <m/>
    <m/>
    <m/>
    <m/>
    <m/>
    <m/>
    <m/>
    <m/>
    <m/>
    <m/>
    <m/>
    <m/>
    <m/>
    <m/>
    <m/>
    <m/>
    <m/>
    <m/>
    <m/>
    <m/>
    <m/>
    <n v="2335200"/>
    <n v="2335200"/>
    <m/>
    <m/>
    <n v="2335200"/>
    <n v="2335200"/>
    <n v="0"/>
    <n v="-155680"/>
    <n v="-155680"/>
    <n v="49725"/>
    <d v="2025-10-08T00:00:00"/>
    <n v="2179520"/>
    <n v="0"/>
    <n v="83225"/>
    <d v="2025-12-01T00:00:00"/>
    <n v="2179520"/>
    <n v="0"/>
    <n v="0"/>
    <s v="ARCINIEGAS YANGUMA ANGIE YULIED"/>
    <s v="CO1.PCCNTR.8654207"/>
    <m/>
    <m/>
    <m/>
    <m/>
    <m/>
    <m/>
    <m/>
    <m/>
    <m/>
    <m/>
    <m/>
    <m/>
    <m/>
    <m/>
    <m/>
    <m/>
    <m/>
    <m/>
    <m/>
    <m/>
    <m/>
    <m/>
    <n v="2179520"/>
    <n v="2179520"/>
    <n v="2179520"/>
    <n v="2179520"/>
    <n v="0"/>
  </r>
  <r>
    <x v="0"/>
    <x v="0"/>
    <s v="Transversal"/>
    <s v="Si"/>
    <n v="63"/>
    <s v="110-3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6960000"/>
    <n v="6960000"/>
    <s v="No"/>
    <s v="N/A"/>
    <s v="Carolina Barrera"/>
    <s v="Coordinadora GIT TH "/>
    <n v="6012220601"/>
    <s v="yenny.barrera@upme.gov.co "/>
    <m/>
    <m/>
    <m/>
    <m/>
    <m/>
    <m/>
    <m/>
    <m/>
    <m/>
    <m/>
    <m/>
    <m/>
    <m/>
    <m/>
    <m/>
    <m/>
    <m/>
    <m/>
    <m/>
    <m/>
    <m/>
    <m/>
    <n v="7200000"/>
    <n v="7200000"/>
    <m/>
    <m/>
    <n v="7200000"/>
    <n v="7200000"/>
    <n v="0"/>
    <n v="-240000"/>
    <n v="-240000"/>
    <n v="49425"/>
    <d v="2025-10-07T00:00:00"/>
    <n v="6720000"/>
    <n v="240000"/>
    <n v="84125"/>
    <d v="2025-12-02T00:00:00"/>
    <n v="6720000"/>
    <n v="240000"/>
    <n v="0"/>
    <s v="DIAZ NIÑO MARTA CECILIA"/>
    <s v="CO1.PCCNTR.8665015"/>
    <m/>
    <m/>
    <m/>
    <m/>
    <m/>
    <m/>
    <m/>
    <m/>
    <m/>
    <m/>
    <m/>
    <m/>
    <m/>
    <m/>
    <m/>
    <m/>
    <m/>
    <m/>
    <m/>
    <m/>
    <m/>
    <m/>
    <n v="6720000"/>
    <n v="6720000"/>
    <n v="6720000"/>
    <n v="6720000"/>
    <n v="0"/>
  </r>
  <r>
    <x v="0"/>
    <x v="0"/>
    <s v="Transversal"/>
    <s v="Si"/>
    <n v="63"/>
    <s v="110-3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1 Prestar servicios de apoyo a la gestión de los procesos y procedimientos de competencia de la Oficina Asesora Jurídica y la Secretaría general de la UPME, en el marco del proyecto de inversión &quot;Fortalecimiento de la percepción ciudadana frente a lo"/>
    <s v="Octubre"/>
    <s v="Octubre"/>
    <s v="Octubre"/>
    <n v="2.5"/>
    <s v="Meses"/>
    <s v="Contratación directa- prestación de servicios profesionales "/>
    <s v="Propios - 20 - Ingresos corrientes"/>
    <n v="3080000"/>
    <n v="3080000"/>
    <s v="No"/>
    <s v="N/A"/>
    <s v="Carolina Barrera"/>
    <s v="Coordinadora GIT TH "/>
    <n v="6012220601"/>
    <s v="yenny.barrera@upme.gov.co "/>
    <m/>
    <m/>
    <m/>
    <m/>
    <m/>
    <m/>
    <m/>
    <m/>
    <m/>
    <m/>
    <m/>
    <m/>
    <m/>
    <m/>
    <m/>
    <m/>
    <m/>
    <m/>
    <m/>
    <m/>
    <m/>
    <m/>
    <n v="3080000"/>
    <n v="3080000"/>
    <n v="220000"/>
    <n v="220000"/>
    <n v="3300000"/>
    <n v="3300000"/>
    <n v="0"/>
    <n v="-220000"/>
    <n v="-220000"/>
    <n v="49525"/>
    <d v="2025-10-07T00:00:00"/>
    <n v="3080000"/>
    <n v="0"/>
    <n v="84825"/>
    <d v="2025-12-03T00:00:00"/>
    <n v="3080000"/>
    <n v="0"/>
    <n v="0"/>
    <s v="PEÑA TORRES ANGELY PAOLA"/>
    <s v="CO1.PCCNTR.8668722"/>
    <m/>
    <m/>
    <m/>
    <m/>
    <m/>
    <m/>
    <m/>
    <m/>
    <m/>
    <m/>
    <m/>
    <m/>
    <m/>
    <m/>
    <m/>
    <m/>
    <m/>
    <m/>
    <m/>
    <m/>
    <m/>
    <m/>
    <n v="3080000"/>
    <n v="3080000"/>
    <n v="3080000"/>
    <n v="3080000"/>
    <n v="0"/>
  </r>
  <r>
    <x v="0"/>
    <x v="0"/>
    <s v="Transversal"/>
    <s v="Si"/>
    <n v="63"/>
    <s v="110-32"/>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18000000"/>
    <n v="18000000"/>
    <s v="No"/>
    <s v="N/A"/>
    <s v="Edith Chávez"/>
    <s v="Coordinadora GIT Gestión Contractual"/>
    <n v="6012220601"/>
    <s v="edith.chavez@upme.gov.co"/>
    <m/>
    <m/>
    <m/>
    <m/>
    <m/>
    <m/>
    <m/>
    <m/>
    <m/>
    <m/>
    <m/>
    <m/>
    <m/>
    <m/>
    <m/>
    <m/>
    <m/>
    <m/>
    <n v="20000000"/>
    <m/>
    <m/>
    <m/>
    <n v="0"/>
    <n v="20000000"/>
    <m/>
    <m/>
    <n v="20000000"/>
    <n v="20000000"/>
    <n v="0"/>
    <n v="-2000000"/>
    <n v="-2000000"/>
    <n v="53125"/>
    <d v="2025-10-29T00:00:00"/>
    <n v="18000000"/>
    <n v="0"/>
    <n v="75225"/>
    <d v="2025-11-06T00:00:00"/>
    <n v="18000000"/>
    <n v="0"/>
    <n v="0"/>
    <s v="CHAMORRO MEJIA XIMENA LUCIA"/>
    <s v="CO1.PCCNTR 8539443"/>
    <m/>
    <m/>
    <m/>
    <m/>
    <m/>
    <m/>
    <m/>
    <m/>
    <m/>
    <m/>
    <m/>
    <m/>
    <m/>
    <m/>
    <m/>
    <m/>
    <m/>
    <m/>
    <n v="20000000"/>
    <m/>
    <m/>
    <m/>
    <n v="-2000000"/>
    <n v="18000000"/>
    <n v="18000000"/>
    <n v="18000000"/>
    <n v="0"/>
  </r>
  <r>
    <x v="0"/>
    <x v="0"/>
    <s v="Transversal"/>
    <s v="Si"/>
    <n v="60"/>
    <s v="110-3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0"/>
    <n v="0"/>
    <s v="No"/>
    <s v="N/A"/>
    <s v="Jenny Peña"/>
    <s v="Coordinadora GIT Gestión Contractual"/>
    <n v="6012220601"/>
    <s v="jenny.pena@upme.gov.co"/>
    <m/>
    <m/>
    <m/>
    <m/>
    <m/>
    <m/>
    <m/>
    <m/>
    <m/>
    <m/>
    <m/>
    <m/>
    <m/>
    <m/>
    <m/>
    <m/>
    <m/>
    <m/>
    <m/>
    <m/>
    <m/>
    <m/>
    <n v="0"/>
    <n v="0"/>
    <m/>
    <m/>
    <n v="0"/>
    <n v="0"/>
    <n v="0"/>
    <n v="0"/>
    <n v="0"/>
    <n v="53025"/>
    <d v="2025-10-29T00:00:00"/>
    <n v="0"/>
    <n v="0"/>
    <m/>
    <m/>
    <n v="0"/>
    <n v="0"/>
    <n v="0"/>
    <m/>
    <m/>
    <m/>
    <m/>
    <m/>
    <m/>
    <m/>
    <m/>
    <m/>
    <m/>
    <m/>
    <m/>
    <m/>
    <m/>
    <m/>
    <m/>
    <m/>
    <m/>
    <m/>
    <m/>
    <m/>
    <m/>
    <m/>
    <m/>
    <m/>
    <m/>
    <n v="0"/>
    <n v="0"/>
    <n v="0"/>
  </r>
  <r>
    <x v="0"/>
    <x v="0"/>
    <s v="Transversal"/>
    <s v="Si"/>
    <n v="63"/>
    <s v="110-34"/>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3480000"/>
    <n v="3480000"/>
    <s v="No"/>
    <s v="N/A"/>
    <s v="Katherin Perez"/>
    <s v="Coordinadora GIT TH "/>
    <n v="6012220601"/>
    <s v="katherin.perez@upme.gov.co"/>
    <m/>
    <m/>
    <m/>
    <m/>
    <m/>
    <m/>
    <m/>
    <m/>
    <m/>
    <m/>
    <m/>
    <m/>
    <m/>
    <m/>
    <m/>
    <m/>
    <m/>
    <m/>
    <m/>
    <m/>
    <m/>
    <m/>
    <n v="3600000"/>
    <n v="3600000"/>
    <m/>
    <m/>
    <n v="3600000"/>
    <n v="3600000"/>
    <n v="0"/>
    <n v="-120000"/>
    <n v="-120000"/>
    <n v="52925"/>
    <d v="2025-10-29T00:00:00"/>
    <n v="3360000"/>
    <n v="120000"/>
    <n v="83625"/>
    <d v="2025-12-01T00:00:00"/>
    <n v="3360000"/>
    <n v="120000"/>
    <n v="0"/>
    <s v="MANTILLA DIAZ GRANADOS PAULA ANDREA"/>
    <s v="CO1.PCCNTR.8656742"/>
    <m/>
    <m/>
    <m/>
    <m/>
    <m/>
    <m/>
    <m/>
    <m/>
    <m/>
    <m/>
    <m/>
    <m/>
    <m/>
    <m/>
    <m/>
    <m/>
    <m/>
    <m/>
    <m/>
    <m/>
    <m/>
    <m/>
    <n v="3360000"/>
    <n v="3360000"/>
    <n v="3360000"/>
    <n v="3360000"/>
    <n v="0"/>
  </r>
  <r>
    <x v="0"/>
    <x v="0"/>
    <s v="Transversal"/>
    <s v="Si"/>
    <n v="63"/>
    <s v="110-35"/>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5040000"/>
    <n v="5040000"/>
    <s v="No"/>
    <s v="N/A"/>
    <s v="Katherin Perez"/>
    <s v="Coordinadora GIT TH "/>
    <n v="6012220601"/>
    <s v="katherin.perez@upme.gov.co"/>
    <m/>
    <m/>
    <m/>
    <m/>
    <m/>
    <m/>
    <m/>
    <m/>
    <m/>
    <m/>
    <m/>
    <m/>
    <m/>
    <m/>
    <m/>
    <m/>
    <m/>
    <m/>
    <m/>
    <m/>
    <m/>
    <m/>
    <n v="5400000"/>
    <n v="5400000"/>
    <m/>
    <m/>
    <n v="5400000"/>
    <n v="5400000"/>
    <n v="0"/>
    <n v="-360000"/>
    <n v="-360000"/>
    <n v="52825"/>
    <d v="2025-10-29T00:00:00"/>
    <n v="5040000"/>
    <n v="0"/>
    <n v="83725"/>
    <d v="2025-12-01T00:00:00"/>
    <n v="5040000"/>
    <n v="0"/>
    <n v="0"/>
    <s v="TAMARA VILLAMIZAR NESTOR ALFONSO"/>
    <s v="CO1.PCCNTR.8656835"/>
    <m/>
    <m/>
    <m/>
    <m/>
    <m/>
    <m/>
    <m/>
    <m/>
    <m/>
    <m/>
    <m/>
    <m/>
    <m/>
    <m/>
    <m/>
    <m/>
    <m/>
    <m/>
    <m/>
    <m/>
    <m/>
    <m/>
    <n v="5040000"/>
    <n v="5040000"/>
    <n v="5040000"/>
    <n v="5040000"/>
    <n v="0"/>
  </r>
  <r>
    <x v="0"/>
    <x v="0"/>
    <s v="Transversal"/>
    <s v="Si"/>
    <n v="63"/>
    <s v="110-3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7700000"/>
    <n v="7700000"/>
    <s v="No"/>
    <s v="N/A"/>
    <s v="Edith Chávez"/>
    <s v="Coordinadora GIT TH "/>
    <n v="6012220601"/>
    <s v="edith.chavez@upme.gov.co"/>
    <m/>
    <m/>
    <m/>
    <m/>
    <m/>
    <m/>
    <m/>
    <m/>
    <m/>
    <m/>
    <m/>
    <m/>
    <m/>
    <m/>
    <m/>
    <m/>
    <m/>
    <m/>
    <m/>
    <m/>
    <n v="9800000"/>
    <m/>
    <m/>
    <n v="9800000"/>
    <m/>
    <m/>
    <n v="9800000"/>
    <n v="9800000"/>
    <n v="0"/>
    <n v="-2100000"/>
    <n v="-2100000"/>
    <n v="53325"/>
    <d v="2025-11-04T00:00:00"/>
    <n v="7700000"/>
    <n v="0"/>
    <n v="82225"/>
    <d v="2025-11-27T00:00:00"/>
    <n v="7700000"/>
    <n v="0"/>
    <n v="0"/>
    <s v="QUESADA SALGADO CARLOS ALBERTO"/>
    <s v="CO1.PCCNTR.8631297"/>
    <m/>
    <m/>
    <m/>
    <m/>
    <m/>
    <m/>
    <m/>
    <m/>
    <m/>
    <m/>
    <m/>
    <m/>
    <m/>
    <m/>
    <m/>
    <m/>
    <m/>
    <m/>
    <m/>
    <m/>
    <n v="9800000"/>
    <m/>
    <n v="-2100000"/>
    <n v="7700000"/>
    <n v="7700000"/>
    <n v="7700000"/>
    <n v="0"/>
  </r>
  <r>
    <x v="0"/>
    <x v="0"/>
    <s v="Transversal"/>
    <s v="Si"/>
    <n v="63"/>
    <s v="110-37"/>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7 Prestar servicios profesionales para brindar apoyo en la elaboración de análisis asociados a los riesgos de conflictividad social en los territorios solicitados."/>
    <s v="Noviembre"/>
    <s v="Noviembre"/>
    <s v="Noviembre"/>
    <n v="1.5"/>
    <s v="Meses"/>
    <s v="Contratación directa- prestación de servicios profesionales "/>
    <s v="Propios - 20 - Ingresos corrientes"/>
    <n v="3285450"/>
    <n v="3285450"/>
    <s v="No"/>
    <s v="N/A"/>
    <s v="German Ojeda"/>
    <s v="Subdirector Minería "/>
    <n v="6012220601"/>
    <s v="german.ojeda@upme.gov.co"/>
    <m/>
    <m/>
    <m/>
    <m/>
    <m/>
    <m/>
    <m/>
    <m/>
    <m/>
    <m/>
    <m/>
    <m/>
    <m/>
    <m/>
    <m/>
    <m/>
    <m/>
    <m/>
    <m/>
    <m/>
    <m/>
    <m/>
    <n v="3833025"/>
    <n v="3833025"/>
    <m/>
    <m/>
    <n v="3833025"/>
    <n v="3833025"/>
    <n v="0"/>
    <n v="-547575"/>
    <n v="-547575"/>
    <n v="54425"/>
    <d v="2025-11-13T00:00:00"/>
    <n v="3066420"/>
    <n v="219030"/>
    <n v="83125"/>
    <d v="2025-12-01T00:00:00"/>
    <n v="3066420"/>
    <n v="219030"/>
    <n v="0"/>
    <s v="PALLARES MEJIA CEDELSI"/>
    <s v="CO1.PCCNTR. 8643631"/>
    <m/>
    <m/>
    <m/>
    <m/>
    <m/>
    <m/>
    <m/>
    <m/>
    <m/>
    <m/>
    <m/>
    <m/>
    <m/>
    <m/>
    <m/>
    <m/>
    <m/>
    <m/>
    <m/>
    <m/>
    <m/>
    <m/>
    <n v="3066420"/>
    <n v="3066420"/>
    <n v="3066420"/>
    <n v="3066420"/>
    <n v="0"/>
  </r>
  <r>
    <x v="0"/>
    <x v="0"/>
    <s v="Transversal"/>
    <s v="Si"/>
    <n v="63"/>
    <s v="110-38"/>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8 Prestar servicios profesionales para apoyar la actualización de la caracterización del ciudadano y de los grupos de valor del sector minero                                                "/>
    <s v="Noviembre"/>
    <s v="Noviembre"/>
    <s v="Noviembre"/>
    <n v="45"/>
    <s v="Dias"/>
    <s v="Contratación directa- prestación de servicios profesionales "/>
    <s v="Propios - 20 - Ingresos corrientes"/>
    <n v="5400000"/>
    <n v="5400000"/>
    <s v="No"/>
    <s v="N/A"/>
    <s v="German Ojeda"/>
    <s v="Subdirector Minería "/>
    <n v="6012220601"/>
    <s v="german.ojeda@upme.gov.co"/>
    <m/>
    <m/>
    <m/>
    <m/>
    <m/>
    <m/>
    <m/>
    <m/>
    <m/>
    <m/>
    <m/>
    <m/>
    <m/>
    <m/>
    <m/>
    <m/>
    <m/>
    <m/>
    <m/>
    <m/>
    <m/>
    <m/>
    <n v="6000000"/>
    <n v="6000000"/>
    <m/>
    <m/>
    <n v="6000000"/>
    <n v="6000000"/>
    <n v="0"/>
    <n v="-600000"/>
    <n v="-600000"/>
    <n v="56225"/>
    <d v="2025-12-01T00:00:00"/>
    <n v="5400000"/>
    <n v="0"/>
    <n v="84925"/>
    <d v="2025-12-03T00:00:00"/>
    <n v="5400000"/>
    <n v="0"/>
    <n v="0"/>
    <s v="CACERES REMOLINA LUDWING FERNEY"/>
    <s v="CO1.PCCNTR.8668330"/>
    <m/>
    <m/>
    <m/>
    <m/>
    <m/>
    <m/>
    <m/>
    <m/>
    <m/>
    <m/>
    <m/>
    <m/>
    <m/>
    <m/>
    <m/>
    <m/>
    <m/>
    <m/>
    <m/>
    <m/>
    <m/>
    <m/>
    <n v="5400000"/>
    <n v="5400000"/>
    <n v="5400000"/>
    <n v="5400000"/>
    <n v="0"/>
  </r>
  <r>
    <x v="0"/>
    <x v="0"/>
    <s v="Transversal"/>
    <s v="Si"/>
    <n v="60"/>
    <s v="110-3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41607"/>
    <x v="1"/>
    <s v="Operador logístico"/>
    <s v="110-3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2"/>
    <s v="Meses"/>
    <s v="Contratación directa"/>
    <s v="Propios - 20 - Ingresos corrientes"/>
    <n v="7753590"/>
    <n v="7753590"/>
    <s v="No"/>
    <s v="N/A"/>
    <s v="Sandra Caballero"/>
    <s v="Asesora Direccion General"/>
    <n v="6012220601"/>
    <s v="sandra.caballero@upme.gov.co"/>
    <m/>
    <m/>
    <m/>
    <m/>
    <m/>
    <m/>
    <m/>
    <m/>
    <m/>
    <m/>
    <m/>
    <m/>
    <m/>
    <m/>
    <m/>
    <m/>
    <m/>
    <m/>
    <m/>
    <m/>
    <m/>
    <m/>
    <n v="7753190"/>
    <n v="7753190"/>
    <m/>
    <m/>
    <n v="7753190"/>
    <n v="7753190"/>
    <n v="0"/>
    <n v="400"/>
    <n v="400"/>
    <n v="36625"/>
    <d v="2025-06-13T00:00:00"/>
    <n v="7753590"/>
    <n v="0"/>
    <n v="57325"/>
    <d v="2025-08-28T00:00:00"/>
    <n v="7753590"/>
    <n v="0"/>
    <n v="0"/>
    <s v="M2C ESTRATEGIAS SAS"/>
    <s v="CO1.PCCNTR.8239092"/>
    <m/>
    <m/>
    <m/>
    <m/>
    <m/>
    <m/>
    <m/>
    <m/>
    <m/>
    <m/>
    <m/>
    <m/>
    <m/>
    <m/>
    <m/>
    <m/>
    <m/>
    <m/>
    <m/>
    <m/>
    <m/>
    <m/>
    <n v="7753590"/>
    <n v="7753590"/>
    <n v="7753590"/>
    <n v="7753590"/>
    <n v="0"/>
  </r>
  <r>
    <x v="0"/>
    <x v="0"/>
    <s v="Transversal"/>
    <s v="Si"/>
    <n v="60"/>
    <s v="110-4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Operador logístico"/>
    <s v="110-40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2"/>
    <s v="Meses"/>
    <s v="Contratación directa"/>
    <s v="Propios - 20 - Ingresos corrientes"/>
    <n v="50092281.670000002"/>
    <n v="50092281.670000002"/>
    <s v="No"/>
    <s v="N/A"/>
    <s v="Sandra Caballero"/>
    <s v="Asesora Direccion General"/>
    <n v="6012220601"/>
    <s v="sandra.caballero@upme.gov.co"/>
    <m/>
    <m/>
    <m/>
    <m/>
    <m/>
    <m/>
    <m/>
    <m/>
    <m/>
    <m/>
    <m/>
    <m/>
    <m/>
    <m/>
    <m/>
    <m/>
    <m/>
    <m/>
    <m/>
    <m/>
    <m/>
    <m/>
    <n v="50092281.670000002"/>
    <n v="50092281.670000002"/>
    <m/>
    <m/>
    <n v="50092281.670000002"/>
    <n v="50092281.670000002"/>
    <n v="0"/>
    <n v="0"/>
    <n v="0"/>
    <n v="36625"/>
    <d v="2025-06-13T00:00:00"/>
    <n v="50092281.670000002"/>
    <n v="0"/>
    <n v="57325"/>
    <d v="2025-08-28T00:00:00"/>
    <n v="50092281.670000002"/>
    <n v="0"/>
    <n v="0"/>
    <s v="M2C ESTRATEGIAS SAS"/>
    <s v="CO1.PCCNTR.8239092"/>
    <m/>
    <m/>
    <m/>
    <m/>
    <m/>
    <m/>
    <m/>
    <m/>
    <m/>
    <m/>
    <m/>
    <m/>
    <m/>
    <m/>
    <m/>
    <m/>
    <m/>
    <m/>
    <m/>
    <m/>
    <m/>
    <m/>
    <n v="50092281.670000002"/>
    <n v="50092281.670000002"/>
    <n v="50092281.670000002"/>
    <n v="50092281.670000002"/>
    <n v="0"/>
  </r>
  <r>
    <x v="0"/>
    <x v="0"/>
    <s v="Transversal"/>
    <s v="Si"/>
    <n v="60"/>
    <s v="110-4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41 Prestar servicios de apoyo a la gestión, para actividades enmarcadas en el Plan de Bienestar y Seguridad y Salud en el trabajo."/>
    <s v="Diciembre"/>
    <s v="Diciembre"/>
    <s v="Diciembre"/>
    <n v="1"/>
    <s v="Meses"/>
    <s v="Contratación directa- prestación de servicios profesionales "/>
    <s v="Propios - 20 - Ingresos corrientes"/>
    <n v="1823450"/>
    <n v="1823450"/>
    <s v="No"/>
    <s v="N/A"/>
    <s v="Katherin Perez"/>
    <s v="Coordinadora GIT TH "/>
    <n v="6012220601"/>
    <s v="katherin.perez@upme.gov.co"/>
    <m/>
    <m/>
    <m/>
    <m/>
    <m/>
    <m/>
    <m/>
    <m/>
    <m/>
    <m/>
    <m/>
    <m/>
    <m/>
    <m/>
    <m/>
    <m/>
    <m/>
    <m/>
    <m/>
    <m/>
    <m/>
    <m/>
    <n v="1823850"/>
    <n v="1823850"/>
    <m/>
    <m/>
    <n v="1823850"/>
    <n v="1823850"/>
    <n v="0"/>
    <n v="-400"/>
    <n v="-400"/>
    <n v="56825"/>
    <d v="2025-12-04T00:00:00"/>
    <n v="0"/>
    <n v="1823450"/>
    <m/>
    <m/>
    <n v="0"/>
    <n v="1823450"/>
    <n v="0"/>
    <m/>
    <m/>
    <m/>
    <m/>
    <m/>
    <m/>
    <m/>
    <m/>
    <m/>
    <m/>
    <m/>
    <m/>
    <m/>
    <m/>
    <m/>
    <m/>
    <m/>
    <m/>
    <m/>
    <m/>
    <m/>
    <m/>
    <m/>
    <m/>
    <m/>
    <m/>
    <n v="0"/>
    <n v="0"/>
    <n v="0"/>
  </r>
  <r>
    <x v="0"/>
    <x v="0"/>
    <s v="Transversal"/>
    <s v="Si"/>
    <n v="63"/>
    <s v="110-42"/>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01507"/>
    <x v="1"/>
    <s v="Consultoría"/>
    <s v="110-42 Prestar los servicios profesionales para realizar y apoyar las diferentes actividades que fortalezcan la gestión del conocimiento por medio de la implementación de las políticas del Modelo Integrado de Planeación y Gestión MIPG y la política de Ges"/>
    <s v="Diciembre"/>
    <s v="Diciembre"/>
    <s v="Diciembre"/>
    <n v="1"/>
    <s v="Meses"/>
    <s v="Contratación directa - Contratos interadministrativos"/>
    <s v="Propios - 20 - Ingresos corrientes"/>
    <n v="155680"/>
    <n v="155680"/>
    <s v="No"/>
    <s v="N/A"/>
    <s v="German Ojeda"/>
    <s v="Subdirector Minería "/>
    <n v="6012220601"/>
    <s v="german.ojeda@upme.gov.co"/>
    <m/>
    <m/>
    <m/>
    <m/>
    <m/>
    <m/>
    <m/>
    <m/>
    <m/>
    <m/>
    <m/>
    <m/>
    <m/>
    <m/>
    <m/>
    <m/>
    <m/>
    <m/>
    <m/>
    <m/>
    <m/>
    <m/>
    <m/>
    <m/>
    <m/>
    <m/>
    <m/>
    <m/>
    <m/>
    <m/>
    <m/>
    <n v="4625"/>
    <d v="2024-01-07T00:00:00"/>
    <n v="155680"/>
    <n v="0"/>
    <n v="5025"/>
    <d v="2025-01-14T00:00:00"/>
    <n v="155680"/>
    <n v="0"/>
    <n v="0"/>
    <s v="BEDOYA GONZALEZ CRISTIAN ELIECER"/>
    <s v="CO1.PCCNTR.7233044"/>
    <m/>
    <m/>
    <m/>
    <m/>
    <m/>
    <m/>
    <m/>
    <m/>
    <m/>
    <m/>
    <m/>
    <m/>
    <m/>
    <m/>
    <m/>
    <m/>
    <m/>
    <m/>
    <m/>
    <m/>
    <m/>
    <m/>
    <n v="155680"/>
    <n v="155680"/>
    <n v="155680"/>
    <n v="155680"/>
    <n v="0"/>
  </r>
  <r>
    <x v="0"/>
    <x v="0"/>
    <s v="Transversal"/>
    <s v="Si"/>
    <n v="63"/>
    <s v="110-4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01507"/>
    <x v="0"/>
    <s v="Consultoría"/>
    <s v="110-43 Aunar esfuerzos técnicos, administrativos y financieros para realizar el diagnóstico técnico y jurídico, y la actualización de datos y visualización del sistema de información minero colombiano."/>
    <s v="Diciembre"/>
    <s v="Diciembre"/>
    <s v="Diciembre"/>
    <n v="1"/>
    <s v="Meses"/>
    <s v=" Contratación directa - Contratos interadministrativos"/>
    <s v="Propios - 20 - Ingresos corrientes"/>
    <n v="6162287"/>
    <n v="6162287"/>
    <s v="No"/>
    <s v="N/A"/>
    <s v="German Ojeda"/>
    <s v="Subdirector Minería "/>
    <n v="6012220601"/>
    <s v="german.ojeda@upme.gov.co"/>
    <m/>
    <m/>
    <m/>
    <m/>
    <m/>
    <m/>
    <m/>
    <m/>
    <m/>
    <m/>
    <m/>
    <m/>
    <m/>
    <m/>
    <m/>
    <m/>
    <m/>
    <m/>
    <m/>
    <m/>
    <m/>
    <m/>
    <m/>
    <m/>
    <m/>
    <m/>
    <m/>
    <m/>
    <m/>
    <m/>
    <m/>
    <n v="47225"/>
    <d v="2025-09-25T00:00:00"/>
    <n v="6162287"/>
    <n v="0"/>
    <n v="71825"/>
    <d v="2025-10-20T00:00:00"/>
    <n v="6162287"/>
    <n v="0"/>
    <n v="0"/>
    <s v="CORPORACIÓN PÚBLICA DE INNOVACIÓN EN TECNOLOGÍA - INNTIC"/>
    <s v="CO1.PCCNTR.8455133"/>
    <m/>
    <m/>
    <m/>
    <m/>
    <m/>
    <m/>
    <m/>
    <m/>
    <m/>
    <m/>
    <m/>
    <m/>
    <m/>
    <m/>
    <m/>
    <m/>
    <m/>
    <m/>
    <m/>
    <m/>
    <m/>
    <m/>
    <n v="6162287"/>
    <n v="6162287"/>
    <n v="6162287"/>
    <n v="6162287"/>
    <n v="0"/>
  </r>
  <r>
    <x v="0"/>
    <x v="1"/>
    <s v="Transversal"/>
    <s v="Si"/>
    <n v="40"/>
    <s v="101-1"/>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m/>
    <m/>
    <n v="127600000"/>
    <n v="127600000"/>
    <n v="0"/>
    <n v="0"/>
    <n v="0"/>
    <n v="925"/>
    <d v="2025-01-03T00:00:00"/>
    <n v="127600000"/>
    <n v="0"/>
    <n v="3825"/>
    <d v="2025-01-10T00:00:00"/>
    <n v="127600000"/>
    <n v="0"/>
    <n v="0"/>
    <s v="FERNANDEZ GALVIS JENNYFER ROCIO"/>
    <s v="CO1.PCCNTR.7215006"/>
    <n v="126500000"/>
    <m/>
    <m/>
    <n v="6600000"/>
    <m/>
    <n v="11000000"/>
    <m/>
    <n v="11000000"/>
    <m/>
    <n v="11000000"/>
    <m/>
    <n v="11000000"/>
    <m/>
    <n v="11000000"/>
    <m/>
    <n v="11000000"/>
    <m/>
    <n v="11000000"/>
    <n v="1100000"/>
    <n v="11000000"/>
    <m/>
    <n v="11000000"/>
    <m/>
    <n v="22000000"/>
    <n v="127600000"/>
    <n v="127600000"/>
    <n v="0"/>
  </r>
  <r>
    <x v="0"/>
    <x v="1"/>
    <s v="Transversal"/>
    <s v="Si"/>
    <s v="75 (30/12/2024)"/>
    <s v="101-2"/>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m/>
    <m/>
    <n v="39754000"/>
    <n v="39754000"/>
    <n v="0"/>
    <n v="0"/>
    <n v="0"/>
    <n v="22125"/>
    <d v="2025-01-30T00:00:00"/>
    <n v="39754000"/>
    <n v="0"/>
    <n v="20625"/>
    <d v="2025-02-06T00:00:00"/>
    <n v="39754000"/>
    <n v="0"/>
    <n v="0"/>
    <s v="PATIÑO GUTIERREZ MARIA JOSE"/>
    <s v="CO1.PCCNTR.7402312"/>
    <m/>
    <m/>
    <n v="39754000"/>
    <m/>
    <m/>
    <n v="1807000"/>
    <m/>
    <n v="3794700"/>
    <m/>
    <n v="3794700"/>
    <m/>
    <n v="3794700"/>
    <m/>
    <n v="3794700"/>
    <m/>
    <n v="3794700"/>
    <m/>
    <n v="3794700"/>
    <m/>
    <n v="3794700"/>
    <m/>
    <n v="3794700"/>
    <m/>
    <n v="7589400"/>
    <n v="39754000"/>
    <n v="39754000"/>
    <n v="0"/>
  </r>
  <r>
    <x v="0"/>
    <x v="1"/>
    <s v="Transversal"/>
    <s v="Si"/>
    <n v="56"/>
    <s v="101-3"/>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865541"/>
    <n v="10865541"/>
    <s v="No"/>
    <s v="N/A"/>
    <s v="Diego Armando Vanegas Páez"/>
    <s v="Jefe de Oficina Asesora"/>
    <n v="6012220601"/>
    <s v="diego.vanegas@upme.gov.co"/>
    <m/>
    <m/>
    <n v="10865541"/>
    <m/>
    <m/>
    <m/>
    <m/>
    <m/>
    <m/>
    <m/>
    <m/>
    <m/>
    <m/>
    <m/>
    <m/>
    <n v="2865541"/>
    <m/>
    <n v="6666667"/>
    <m/>
    <n v="1333333"/>
    <m/>
    <m/>
    <m/>
    <m/>
    <m/>
    <m/>
    <n v="10865541"/>
    <n v="10865541"/>
    <n v="0"/>
    <n v="0"/>
    <n v="0"/>
    <n v="21225"/>
    <d v="2025-01-28T00:00:00"/>
    <n v="10865541"/>
    <n v="0"/>
    <n v="19625"/>
    <d v="2025-02-05T00:00:00"/>
    <n v="10865541"/>
    <n v="0"/>
    <n v="0"/>
    <s v="MURCIA VANEGAS JESSICA LORENA"/>
    <s v="CO1.PCCNTR.7396905"/>
    <m/>
    <m/>
    <n v="10865541"/>
    <m/>
    <m/>
    <m/>
    <m/>
    <m/>
    <m/>
    <m/>
    <m/>
    <m/>
    <m/>
    <m/>
    <m/>
    <n v="2865541"/>
    <m/>
    <n v="6666667"/>
    <m/>
    <n v="1333333"/>
    <m/>
    <m/>
    <m/>
    <m/>
    <n v="10865541"/>
    <n v="10865541"/>
    <n v="0"/>
  </r>
  <r>
    <x v="0"/>
    <x v="1"/>
    <s v="Transversal"/>
    <s v="Si"/>
    <n v="41"/>
    <s v="101-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m/>
    <m/>
    <n v="45600000"/>
    <n v="45600000"/>
    <n v="0"/>
    <n v="0"/>
    <n v="0"/>
    <n v="16025"/>
    <d v="2025-01-22T00:00:00"/>
    <n v="45600000"/>
    <n v="0"/>
    <n v="13725"/>
    <d v="2025-01-28T00:00:00"/>
    <n v="45600000"/>
    <n v="0"/>
    <n v="0"/>
    <s v="ALZATE SAENZ NELSY ANDREA"/>
    <s v="CO1.PCCNTR.7328240"/>
    <n v="99000000"/>
    <m/>
    <m/>
    <n v="600000"/>
    <m/>
    <n v="9000000"/>
    <m/>
    <n v="9000000"/>
    <m/>
    <n v="9000000"/>
    <m/>
    <m/>
    <n v="-53400000"/>
    <m/>
    <m/>
    <n v="9000000"/>
    <m/>
    <n v="9000000"/>
    <m/>
    <m/>
    <m/>
    <m/>
    <m/>
    <m/>
    <n v="45600000"/>
    <n v="45600000"/>
    <n v="0"/>
  </r>
  <r>
    <x v="0"/>
    <x v="1"/>
    <s v="Transversal"/>
    <s v="Si"/>
    <s v="75 (30/12/2024)"/>
    <s v="101-5"/>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m/>
    <m/>
    <n v="7023738"/>
    <m/>
    <m/>
    <n v="7918450"/>
    <n v="7918450"/>
    <n v="0"/>
    <n v="0"/>
    <n v="0"/>
    <n v="9925"/>
    <d v="2025-01-14T00:00:00"/>
    <n v="7918450"/>
    <n v="0"/>
    <n v="8525"/>
    <d v="2025-01-17T00:00:00"/>
    <n v="7918450"/>
    <n v="0"/>
    <n v="0"/>
    <s v="SALGADO SALGUERO BLANCA DEL"/>
    <s v="CO1.PCCNTR.7260523"/>
    <n v="7918450"/>
    <m/>
    <m/>
    <m/>
    <m/>
    <m/>
    <m/>
    <n v="894712"/>
    <m/>
    <m/>
    <m/>
    <m/>
    <m/>
    <m/>
    <m/>
    <m/>
    <m/>
    <m/>
    <m/>
    <m/>
    <m/>
    <m/>
    <m/>
    <n v="7023738"/>
    <n v="7918450"/>
    <n v="7918450"/>
    <n v="0"/>
  </r>
  <r>
    <x v="0"/>
    <x v="1"/>
    <s v="Transversal"/>
    <s v="Si"/>
    <s v="75 (30/12/2024)"/>
    <s v="101-6"/>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m/>
    <m/>
    <n v="7918450"/>
    <n v="7918450"/>
    <n v="0"/>
    <n v="0"/>
    <n v="0"/>
    <n v="9825"/>
    <d v="2025-01-14T00:00:00"/>
    <n v="7918450"/>
    <n v="0"/>
    <n v="8925"/>
    <d v="2025-01-17T00:00:00"/>
    <n v="7918450"/>
    <n v="0"/>
    <n v="0"/>
    <s v="AYA NAVARRO ESTEFANIA"/>
    <s v="CO1.PCCNTR.7260913"/>
    <n v="7918450"/>
    <m/>
    <m/>
    <m/>
    <m/>
    <m/>
    <m/>
    <m/>
    <m/>
    <m/>
    <m/>
    <m/>
    <m/>
    <m/>
    <m/>
    <m/>
    <m/>
    <m/>
    <m/>
    <n v="2285039"/>
    <m/>
    <n v="5633411"/>
    <m/>
    <m/>
    <n v="7918450"/>
    <n v="7918450"/>
    <n v="0"/>
  </r>
  <r>
    <x v="0"/>
    <x v="1"/>
    <s v="Transversal"/>
    <s v="Si"/>
    <n v="13"/>
    <s v="101-7"/>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m/>
    <m/>
    <n v="10000000"/>
    <n v="10000000"/>
    <n v="0"/>
    <n v="0"/>
    <n v="0"/>
    <n v="30925"/>
    <d v="2025-03-19T00:00:00"/>
    <n v="10000000"/>
    <n v="0"/>
    <n v="32225"/>
    <d v="2025-03-28T00:00:00"/>
    <n v="10000000"/>
    <n v="0"/>
    <n v="0"/>
    <s v="TORRIJOS OSPINA YOSSIE ESTEBAN"/>
    <s v="CO1.PCCNTR.7703844"/>
    <m/>
    <m/>
    <m/>
    <m/>
    <n v="10000000"/>
    <m/>
    <m/>
    <m/>
    <m/>
    <n v="3285450"/>
    <m/>
    <n v="3285450"/>
    <m/>
    <m/>
    <m/>
    <n v="3285450"/>
    <m/>
    <n v="143650"/>
    <m/>
    <m/>
    <m/>
    <m/>
    <m/>
    <m/>
    <n v="10000000"/>
    <n v="10000000"/>
    <n v="0"/>
  </r>
  <r>
    <x v="0"/>
    <x v="1"/>
    <s v="Transversal"/>
    <s v="Si"/>
    <n v="13"/>
    <s v="101-8"/>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m/>
    <m/>
    <n v="10000000"/>
    <n v="10000000"/>
    <n v="0"/>
    <n v="0"/>
    <n v="0"/>
    <n v="30925"/>
    <d v="2025-03-19T00:00:00"/>
    <n v="10000000"/>
    <n v="0"/>
    <n v="32225"/>
    <d v="2025-03-28T00:00:00"/>
    <n v="10000000"/>
    <n v="0"/>
    <n v="0"/>
    <s v="TORRIJOS OSPINA YOSSIE ESTEBAN"/>
    <s v="CO1.PCCNTR.7703844"/>
    <m/>
    <m/>
    <m/>
    <m/>
    <n v="10000000"/>
    <m/>
    <m/>
    <m/>
    <m/>
    <m/>
    <m/>
    <m/>
    <m/>
    <n v="3285450"/>
    <m/>
    <m/>
    <m/>
    <n v="3141800"/>
    <m/>
    <n v="3285450"/>
    <m/>
    <n v="287300"/>
    <m/>
    <m/>
    <n v="10000000"/>
    <n v="10000000"/>
    <n v="0"/>
  </r>
  <r>
    <x v="0"/>
    <x v="1"/>
    <s v="Transversal"/>
    <s v="Si"/>
    <n v="56"/>
    <s v="101-9"/>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4572055"/>
    <n v="14572055"/>
    <s v="No"/>
    <s v="N/A"/>
    <s v="Diego Armando Vanegas Páez"/>
    <s v="Jefe de Oficina Asesora"/>
    <n v="6012220601"/>
    <s v="diego.vanegas@upme.gov.co"/>
    <m/>
    <m/>
    <m/>
    <m/>
    <m/>
    <m/>
    <m/>
    <m/>
    <m/>
    <m/>
    <m/>
    <m/>
    <m/>
    <m/>
    <m/>
    <m/>
    <m/>
    <m/>
    <n v="14572055"/>
    <m/>
    <m/>
    <m/>
    <m/>
    <n v="14572055"/>
    <m/>
    <m/>
    <n v="14572055"/>
    <n v="14572055"/>
    <n v="0"/>
    <n v="0"/>
    <n v="0"/>
    <n v="45925"/>
    <d v="2025-09-22T00:00:00"/>
    <n v="14572055"/>
    <n v="0"/>
    <n v="74425"/>
    <d v="2025-10-31T00:00:00"/>
    <n v="14572055"/>
    <n v="0"/>
    <n v="0"/>
    <s v="UNDERNET DE COLOMBIA S A S"/>
    <s v="CO1.PCCNTR.8518648"/>
    <m/>
    <m/>
    <m/>
    <m/>
    <m/>
    <m/>
    <m/>
    <m/>
    <m/>
    <m/>
    <m/>
    <m/>
    <m/>
    <m/>
    <m/>
    <m/>
    <m/>
    <m/>
    <n v="14572055"/>
    <m/>
    <m/>
    <m/>
    <m/>
    <n v="14572055"/>
    <n v="14572055"/>
    <n v="14572055"/>
    <n v="0"/>
  </r>
  <r>
    <x v="0"/>
    <x v="1"/>
    <s v="Transversal"/>
    <s v="Si"/>
    <n v="56"/>
    <s v="101-10"/>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7100000"/>
    <n v="27100000"/>
    <s v="No"/>
    <s v="N/A"/>
    <s v="Diego Armando Vanegas Páez"/>
    <s v="Jefe de Oficina Asesora"/>
    <n v="6012220601"/>
    <s v="diego.vanegas@upme.gov.co"/>
    <m/>
    <m/>
    <m/>
    <m/>
    <m/>
    <m/>
    <m/>
    <m/>
    <m/>
    <m/>
    <m/>
    <m/>
    <m/>
    <m/>
    <m/>
    <m/>
    <n v="28000000"/>
    <m/>
    <n v="-900000"/>
    <n v="100000"/>
    <m/>
    <n v="9000000"/>
    <m/>
    <n v="18000000"/>
    <m/>
    <m/>
    <n v="27100000"/>
    <n v="27100000"/>
    <n v="0"/>
    <n v="0"/>
    <n v="0"/>
    <n v="44325"/>
    <d v="2025-09-05T00:00:00"/>
    <n v="27100000"/>
    <n v="0"/>
    <n v="63325"/>
    <d v="2025-09-18T00:00:00"/>
    <n v="27100000"/>
    <n v="0"/>
    <n v="0"/>
    <s v="MERCADO ORTEGA JULIETA ALEXANDRA"/>
    <s v="CO1.PCCNTR.8329782"/>
    <m/>
    <m/>
    <m/>
    <m/>
    <m/>
    <m/>
    <m/>
    <m/>
    <m/>
    <m/>
    <m/>
    <m/>
    <m/>
    <m/>
    <m/>
    <m/>
    <n v="28000000"/>
    <m/>
    <n v="-900000"/>
    <n v="100000"/>
    <m/>
    <n v="9000000"/>
    <m/>
    <n v="18000000"/>
    <n v="27100000"/>
    <n v="27100000"/>
    <n v="0"/>
  </r>
  <r>
    <x v="0"/>
    <x v="1"/>
    <s v="Transversal"/>
    <s v="Si"/>
    <n v="41"/>
    <s v="101-11"/>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5474364"/>
    <m/>
    <n v="13051272"/>
    <m/>
    <m/>
    <n v="18525636"/>
    <n v="18525636"/>
    <n v="0"/>
    <n v="0"/>
    <n v="0"/>
    <n v="44425"/>
    <d v="2025-09-08T00:00:00"/>
    <n v="18525636"/>
    <n v="0"/>
    <n v="63225"/>
    <d v="2025-09-18T00:00:00"/>
    <n v="18525636"/>
    <n v="0"/>
    <n v="0"/>
    <s v="PRECIADO GUTIERREZ EDWAR HERNANDO"/>
    <s v="CO1.PCCNTR.8334110"/>
    <m/>
    <m/>
    <m/>
    <m/>
    <m/>
    <m/>
    <m/>
    <m/>
    <m/>
    <m/>
    <m/>
    <m/>
    <m/>
    <m/>
    <m/>
    <m/>
    <n v="18525636"/>
    <m/>
    <m/>
    <m/>
    <m/>
    <n v="5474364"/>
    <m/>
    <n v="13051272"/>
    <n v="18525636"/>
    <n v="18525636"/>
    <n v="0"/>
  </r>
  <r>
    <x v="0"/>
    <x v="1"/>
    <s v="Transversal"/>
    <s v="Si"/>
    <n v="41"/>
    <s v="101-12"/>
    <s v="1 - Mejorar el direccionamiento estratégico y la gestión de los procesos frente a la ciudadanía."/>
    <x v="2"/>
    <s v="Realizar la programación y seguimiento a la ejecución de las políticas, estrategias, los planes y proyectos institucionales"/>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m/>
    <m/>
    <n v="13142281"/>
    <n v="13142281"/>
    <n v="5"/>
    <n v="5"/>
    <n v="13142286"/>
    <n v="13142286"/>
    <n v="0"/>
    <n v="0"/>
    <n v="0"/>
    <n v="53725"/>
    <d v="2025-11-05T00:00:00"/>
    <n v="13142286"/>
    <n v="0"/>
    <n v="83925"/>
    <d v="2025-12-02T00:00:00"/>
    <n v="13142281"/>
    <n v="5"/>
    <n v="5"/>
    <s v="ISOLUCION SISTEMAS INTEGRADOS DE GESTION S.A."/>
    <s v="CO1.PCCNTR.8649923"/>
    <m/>
    <m/>
    <m/>
    <m/>
    <m/>
    <m/>
    <m/>
    <m/>
    <m/>
    <m/>
    <m/>
    <m/>
    <m/>
    <m/>
    <m/>
    <m/>
    <m/>
    <m/>
    <m/>
    <m/>
    <m/>
    <m/>
    <n v="13142281"/>
    <n v="13142281"/>
    <n v="13142281"/>
    <n v="13142281"/>
    <n v="0"/>
  </r>
  <r>
    <x v="0"/>
    <x v="1"/>
    <s v="Transversal"/>
    <s v="Si"/>
    <n v="40"/>
    <s v="101-13"/>
    <s v="1 - Mejorar el direccionamiento estratégico y la gestión de los procesos frente a la ciudadanía."/>
    <x v="3"/>
    <s v="Planificar y coordinar la apropiación e implementación del MIPG"/>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m/>
    <m/>
    <n v="117000000"/>
    <n v="117000000"/>
    <n v="0"/>
    <n v="0"/>
    <n v="0"/>
    <n v="1025"/>
    <d v="2025-01-03T00:00:00"/>
    <n v="117000000"/>
    <n v="0"/>
    <n v="2925"/>
    <d v="2025-01-09T00:00:00"/>
    <n v="117000000"/>
    <n v="0"/>
    <n v="0"/>
    <s v="BOHORQUEZ GIL DIANA CAROLINA"/>
    <s v="CO1.PCCNTR.7213082"/>
    <n v="115000000"/>
    <m/>
    <m/>
    <n v="7000000"/>
    <m/>
    <n v="10000000"/>
    <m/>
    <n v="10000000"/>
    <m/>
    <n v="10000000"/>
    <m/>
    <n v="10000000"/>
    <m/>
    <n v="10000000"/>
    <m/>
    <n v="10000000"/>
    <m/>
    <n v="10000000"/>
    <n v="2000000"/>
    <n v="10000000"/>
    <m/>
    <n v="10000000"/>
    <m/>
    <n v="20000000"/>
    <n v="117000000"/>
    <n v="117000000"/>
    <n v="0"/>
  </r>
  <r>
    <x v="0"/>
    <x v="1"/>
    <s v="Transversal"/>
    <s v="Si"/>
    <n v="40"/>
    <s v="101-14"/>
    <s v="1 - Mejorar el direccionamiento estratégico y la gestión de los procesos frente a la ciudadanía."/>
    <x v="3"/>
    <s v="Planificar y coordinar la apropiación e implementación del MIPG"/>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m/>
    <m/>
    <n v="109647575"/>
    <n v="109647575"/>
    <m/>
    <m/>
    <n v="109647575"/>
    <n v="109647575"/>
    <n v="0"/>
    <n v="0"/>
    <n v="0"/>
    <n v="53725"/>
    <d v="2025-11-05T00:00:00"/>
    <n v="109647575"/>
    <n v="0"/>
    <n v="83925"/>
    <d v="2025-12-02T00:00:00"/>
    <n v="109647575"/>
    <n v="0"/>
    <n v="0"/>
    <s v="ISOLUCION SISTEMAS INTEGRADOS DE GESTION S.A."/>
    <s v="CO1.PCCNTR.8649923"/>
    <m/>
    <m/>
    <m/>
    <m/>
    <m/>
    <m/>
    <m/>
    <m/>
    <m/>
    <m/>
    <m/>
    <m/>
    <m/>
    <m/>
    <m/>
    <m/>
    <m/>
    <m/>
    <m/>
    <m/>
    <m/>
    <m/>
    <n v="109647575"/>
    <n v="109647575"/>
    <n v="109647575"/>
    <n v="109647575"/>
    <n v="0"/>
  </r>
  <r>
    <x v="0"/>
    <x v="1"/>
    <s v="Transversal"/>
    <s v="Si"/>
    <n v="56"/>
    <s v="101-15"/>
    <s v="1 - Mejorar el direccionamiento estratégico y la gestión de los procesos frente a la ciudadanía."/>
    <x v="3"/>
    <s v="Planificar y coordinar la apropiación e implementación del MIPG"/>
    <n v="81112003"/>
    <x v="3"/>
    <s v="Software - Nube pública o privada"/>
    <s v="101-15 Adquirir el servicio de nube para Backup y DRP"/>
    <s v="Noviembre"/>
    <s v="Noviembre"/>
    <s v="Diciembre"/>
    <n v="3"/>
    <s v="Meses"/>
    <s v="Contratación directa"/>
    <s v="Propios - 20 - Ingresos corrientes"/>
    <n v="22643403"/>
    <n v="22643403"/>
    <s v="No"/>
    <s v="N/A"/>
    <s v="Diego Armando Vanegas Páez"/>
    <s v="Jefe de Oficina Asesora"/>
    <n v="6012220601"/>
    <s v="diego.vanegas@upme.gov.co"/>
    <m/>
    <m/>
    <m/>
    <m/>
    <m/>
    <m/>
    <m/>
    <m/>
    <m/>
    <m/>
    <m/>
    <m/>
    <m/>
    <m/>
    <m/>
    <m/>
    <m/>
    <m/>
    <m/>
    <m/>
    <m/>
    <m/>
    <n v="22643403"/>
    <n v="22643403"/>
    <m/>
    <m/>
    <n v="22643403"/>
    <n v="22643403"/>
    <n v="0"/>
    <n v="0"/>
    <n v="0"/>
    <n v="57025"/>
    <d v="2025-12-09T00:00:00"/>
    <n v="22643403"/>
    <n v="0"/>
    <n v="91125"/>
    <d v="2025-12-17T00:00:00"/>
    <n v="22643403"/>
    <n v="0"/>
    <n v="0"/>
    <s v="TECH AND KNOWLEDGE S.A.S"/>
    <s v="CO1.PCCNTR.8707246"/>
    <m/>
    <m/>
    <m/>
    <m/>
    <m/>
    <m/>
    <m/>
    <m/>
    <m/>
    <m/>
    <m/>
    <m/>
    <m/>
    <m/>
    <m/>
    <m/>
    <m/>
    <m/>
    <m/>
    <m/>
    <m/>
    <m/>
    <n v="22643403"/>
    <n v="22643403"/>
    <n v="22643403"/>
    <n v="22643403"/>
    <n v="0"/>
  </r>
  <r>
    <x v="0"/>
    <x v="1"/>
    <s v="Transversal"/>
    <s v="Si"/>
    <n v="15"/>
    <s v="101-16"/>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m/>
    <m/>
    <n v="58116667"/>
    <n v="58116667"/>
    <n v="0"/>
    <n v="0"/>
    <n v="0"/>
    <n v="24325"/>
    <d v="2025-02-05T00:00:00"/>
    <n v="58116667"/>
    <n v="0"/>
    <n v="24025"/>
    <d v="2025-02-13T00:00:00"/>
    <n v="58116667"/>
    <n v="0"/>
    <n v="0"/>
    <s v="OTERO LLANOS CAMILA ANDREA"/>
    <s v="CO1.PCCNTR.7462945"/>
    <m/>
    <m/>
    <n v="58300000"/>
    <m/>
    <n v="-183333"/>
    <n v="3116667"/>
    <m/>
    <n v="5500000"/>
    <m/>
    <n v="5500000"/>
    <m/>
    <n v="5500000"/>
    <m/>
    <n v="5500000"/>
    <m/>
    <n v="5500000"/>
    <m/>
    <n v="5500000"/>
    <m/>
    <n v="5500000"/>
    <m/>
    <n v="5500000"/>
    <m/>
    <n v="11000000"/>
    <n v="58116667"/>
    <n v="58116667"/>
    <n v="0"/>
  </r>
  <r>
    <x v="0"/>
    <x v="1"/>
    <s v="Transversal"/>
    <s v="Si"/>
    <n v="40"/>
    <s v="101-17"/>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n v="547575"/>
    <n v="9000000"/>
    <m/>
    <n v="9000000"/>
    <m/>
    <n v="17647575"/>
    <m/>
    <m/>
    <n v="99547575"/>
    <n v="99547575"/>
    <n v="0"/>
    <n v="0"/>
    <n v="0"/>
    <n v="16125"/>
    <d v="2025-01-22T00:00:00"/>
    <n v="99547575"/>
    <n v="0"/>
    <n v="13025"/>
    <d v="2025-01-27T00:00:00"/>
    <n v="99547575"/>
    <n v="0"/>
    <n v="0"/>
    <s v="FERNANDEZ CUBIDES CLAUDIA"/>
    <s v="CO1.PCCNTR.7328226"/>
    <n v="99000000"/>
    <m/>
    <m/>
    <n v="900000"/>
    <m/>
    <n v="9000000"/>
    <m/>
    <n v="9000000"/>
    <m/>
    <n v="9000000"/>
    <m/>
    <n v="9000000"/>
    <m/>
    <n v="9000000"/>
    <m/>
    <n v="9000000"/>
    <m/>
    <n v="9000000"/>
    <n v="547575"/>
    <n v="9000000"/>
    <m/>
    <n v="9000000"/>
    <m/>
    <n v="17647575"/>
    <n v="99547575"/>
    <n v="99547575"/>
    <n v="0"/>
  </r>
  <r>
    <x v="0"/>
    <x v="1"/>
    <s v="Transversal"/>
    <s v="Si"/>
    <n v="56"/>
    <s v="101-18"/>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2626"/>
    <n v="30662626"/>
    <s v="No"/>
    <s v="N/A"/>
    <s v="Diego Armando Vanegas Páez"/>
    <s v="Jefe de Oficina Asesora"/>
    <n v="6012220601"/>
    <s v="diego.vanegas@upme.gov.co"/>
    <m/>
    <m/>
    <n v="15145959"/>
    <m/>
    <m/>
    <m/>
    <m/>
    <m/>
    <m/>
    <m/>
    <m/>
    <n v="678167"/>
    <m/>
    <n v="8000000"/>
    <m/>
    <n v="5134459"/>
    <n v="15516667"/>
    <n v="1333333"/>
    <m/>
    <n v="6666667"/>
    <m/>
    <n v="8000000"/>
    <m/>
    <n v="850000"/>
    <m/>
    <m/>
    <n v="30662626"/>
    <n v="30662626"/>
    <n v="0"/>
    <n v="0"/>
    <n v="0"/>
    <n v="21225"/>
    <d v="2025-01-28T00:00:00"/>
    <n v="30662626"/>
    <n v="0"/>
    <n v="19625"/>
    <d v="2025-02-05T00:00:00"/>
    <n v="30662626"/>
    <n v="0"/>
    <n v="0"/>
    <s v="MURCIA VANEGAS JESSICA LORENA"/>
    <s v="CO1.PCCNTR.7396905"/>
    <m/>
    <m/>
    <n v="15145959"/>
    <m/>
    <m/>
    <m/>
    <m/>
    <m/>
    <m/>
    <m/>
    <m/>
    <n v="678167"/>
    <m/>
    <n v="8000000"/>
    <m/>
    <n v="5134459"/>
    <n v="15516667"/>
    <n v="1333333"/>
    <m/>
    <n v="6666667"/>
    <m/>
    <n v="8000000"/>
    <m/>
    <n v="850000"/>
    <n v="30662626"/>
    <n v="30662626"/>
    <n v="0"/>
  </r>
  <r>
    <x v="0"/>
    <x v="1"/>
    <s v="Transversal"/>
    <s v="Si"/>
    <n v="56"/>
    <s v="101-19"/>
    <s v="2 - Fortalecer la gestión de conocimiento para la planeación minero energética."/>
    <x v="4"/>
    <s v="Realizar la implementación de un esquema organizativo y de gobernabilidad para la gestión del conocimiento"/>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000000"/>
    <n v="192000000"/>
    <s v="No"/>
    <s v="N/A"/>
    <s v="Diego Armando Vanegas Páez"/>
    <s v="Jefe de Oficina Asesora"/>
    <n v="6012220601"/>
    <s v="diego.vanegas@upme.gov.co"/>
    <m/>
    <m/>
    <m/>
    <m/>
    <m/>
    <m/>
    <n v="192000000"/>
    <m/>
    <m/>
    <m/>
    <m/>
    <m/>
    <m/>
    <m/>
    <m/>
    <n v="48000000"/>
    <m/>
    <m/>
    <m/>
    <m/>
    <m/>
    <n v="48000000"/>
    <m/>
    <n v="96000000"/>
    <m/>
    <m/>
    <n v="192000000"/>
    <n v="192000000"/>
    <n v="0"/>
    <n v="0"/>
    <n v="0"/>
    <n v="30425"/>
    <d v="2025-03-12T00:00:00"/>
    <n v="192000000"/>
    <n v="0"/>
    <n v="34825"/>
    <d v="2025-04-11T00:00:00"/>
    <n v="192000000"/>
    <n v="0"/>
    <n v="0"/>
    <s v="COLEGIO MAYOR DE NUESTRA SEÑORA DEL ROSARIO"/>
    <s v="CO1.PCCNTR.7763621"/>
    <m/>
    <m/>
    <m/>
    <m/>
    <m/>
    <m/>
    <n v="192000000"/>
    <m/>
    <m/>
    <m/>
    <m/>
    <m/>
    <m/>
    <m/>
    <m/>
    <n v="48000000"/>
    <m/>
    <m/>
    <m/>
    <m/>
    <m/>
    <n v="48000000"/>
    <m/>
    <n v="96000000"/>
    <n v="192000000"/>
    <n v="192000000"/>
    <n v="0"/>
  </r>
  <r>
    <x v="0"/>
    <x v="1"/>
    <s v="Transversal"/>
    <s v="Si"/>
    <n v="15"/>
    <s v="101-20"/>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m/>
    <m/>
    <n v="1228760"/>
    <n v="1228760"/>
    <n v="0"/>
    <n v="0"/>
    <n v="0"/>
    <n v="22125"/>
    <d v="2025-01-30T00:00:00"/>
    <n v="1228760"/>
    <n v="0"/>
    <n v="20625"/>
    <d v="2025-02-06T00:00:00"/>
    <n v="1228760"/>
    <n v="0"/>
    <n v="0"/>
    <s v="PATIÑO GUTIERREZ MARIA JOSE"/>
    <s v="CO1.PCCNTR.7402312"/>
    <m/>
    <m/>
    <n v="1481740"/>
    <m/>
    <n v="-252980"/>
    <n v="1228760"/>
    <m/>
    <m/>
    <m/>
    <m/>
    <m/>
    <m/>
    <m/>
    <m/>
    <m/>
    <m/>
    <m/>
    <m/>
    <m/>
    <m/>
    <m/>
    <m/>
    <m/>
    <m/>
    <n v="1228760"/>
    <n v="1228760"/>
    <n v="0"/>
  </r>
  <r>
    <x v="0"/>
    <x v="1"/>
    <s v="Transversal"/>
    <s v="Si"/>
    <n v="40"/>
    <s v="101-21"/>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m/>
    <m/>
    <n v="9569050"/>
    <n v="9569050"/>
    <n v="0"/>
    <n v="0"/>
    <n v="0"/>
    <n v="30925"/>
    <d v="2025-03-19T00:00:00"/>
    <n v="9569050"/>
    <n v="0"/>
    <n v="32225"/>
    <d v="2025-03-28T00:00:00"/>
    <n v="9569050"/>
    <n v="0"/>
    <n v="0"/>
    <s v="TORRIJOS OSPINA YOSSIE ESTEBAN"/>
    <s v="CO1.PCCNTR.7703844"/>
    <m/>
    <m/>
    <m/>
    <m/>
    <n v="10116625"/>
    <m/>
    <m/>
    <m/>
    <n v="-547575"/>
    <m/>
    <m/>
    <m/>
    <m/>
    <m/>
    <m/>
    <m/>
    <m/>
    <m/>
    <m/>
    <m/>
    <m/>
    <n v="2998150"/>
    <m/>
    <n v="6570900"/>
    <n v="9569050"/>
    <n v="9569050"/>
    <n v="0"/>
  </r>
  <r>
    <x v="0"/>
    <x v="1"/>
    <s v="Transversal"/>
    <s v="Si"/>
    <n v="15"/>
    <s v="101-22"/>
    <s v="1 - Mejorar el direccionamiento estratégico y la gestión de los procesos frente a la ciudadanía."/>
    <x v="2"/>
    <s v="Realizar la programación y seguimiento a la ejecución de las políticas, estrategias, los planes y proyectos institucionales"/>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m/>
    <m/>
    <n v="4351494"/>
    <n v="4351494"/>
    <n v="0"/>
    <n v="0"/>
    <n v="0"/>
    <n v="40325"/>
    <d v="2025-07-28T00:00:00"/>
    <n v="4351494"/>
    <n v="0"/>
    <n v="67525"/>
    <d v="2025-10-02T00:00:00"/>
    <n v="4351494"/>
    <n v="0"/>
    <n v="0"/>
    <s v="INFORMACION LOCALIZADA S.A.S."/>
    <s v="CO1.PCCNTR.6913420"/>
    <m/>
    <m/>
    <m/>
    <m/>
    <m/>
    <m/>
    <m/>
    <m/>
    <m/>
    <m/>
    <m/>
    <m/>
    <m/>
    <m/>
    <m/>
    <m/>
    <m/>
    <m/>
    <n v="4351494"/>
    <m/>
    <m/>
    <m/>
    <m/>
    <n v="4351494"/>
    <n v="4351494"/>
    <n v="4351494"/>
    <n v="0"/>
  </r>
  <r>
    <x v="0"/>
    <x v="1"/>
    <s v="Transversal"/>
    <s v="Si"/>
    <n v="15"/>
    <s v="101-23"/>
    <s v="1 - Mejorar el direccionamiento estratégico y la gestión de los procesos frente a la ciudadanía."/>
    <x v="3"/>
    <s v="Realizar acciones que faciliten la articulación de los instrumentos de planeación, de cara a la mejora de los productos y servicios prestados a la ciudadanía"/>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m/>
    <m/>
    <n v="3019398"/>
    <n v="3019398"/>
    <n v="0"/>
    <n v="0"/>
    <n v="0"/>
    <n v="40325"/>
    <d v="2025-07-28T00:00:00"/>
    <n v="3019398"/>
    <n v="0"/>
    <n v="67525"/>
    <d v="2025-10-02T00:00:00"/>
    <n v="3019398"/>
    <n v="0"/>
    <n v="0"/>
    <s v="INFORMACION LOCALIZADA S.A.S."/>
    <s v="CO1.PCCNTR.6913420"/>
    <m/>
    <m/>
    <m/>
    <m/>
    <m/>
    <m/>
    <m/>
    <m/>
    <m/>
    <m/>
    <m/>
    <m/>
    <m/>
    <m/>
    <m/>
    <m/>
    <m/>
    <m/>
    <n v="3019398"/>
    <m/>
    <m/>
    <m/>
    <m/>
    <n v="3019398"/>
    <n v="3019398"/>
    <n v="3019398"/>
    <n v="0"/>
  </r>
  <r>
    <x v="0"/>
    <x v="1"/>
    <s v="Transversal"/>
    <s v="Si"/>
    <n v="41"/>
    <s v="101-2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m/>
    <m/>
    <n v="32000000"/>
    <n v="32000000"/>
    <n v="0"/>
    <n v="0"/>
    <n v="0"/>
    <n v="43225"/>
    <d v="2025-08-27T00:00:00"/>
    <n v="32000000"/>
    <n v="0"/>
    <n v="57625"/>
    <d v="2025-08-29T00:00:00"/>
    <n v="32000000"/>
    <n v="0"/>
    <n v="0"/>
    <s v="SANCHEZ GOMEZ LUISA FERNANDA"/>
    <s v="CO1.PCCNTR.8253749"/>
    <m/>
    <m/>
    <m/>
    <m/>
    <m/>
    <m/>
    <m/>
    <m/>
    <m/>
    <m/>
    <m/>
    <m/>
    <m/>
    <m/>
    <n v="32000000"/>
    <m/>
    <m/>
    <m/>
    <m/>
    <n v="8000000"/>
    <m/>
    <n v="8000000"/>
    <m/>
    <n v="16000000"/>
    <n v="32000000"/>
    <n v="32000000"/>
    <n v="0"/>
  </r>
  <r>
    <x v="0"/>
    <x v="1"/>
    <s v="Transversal"/>
    <s v="Si"/>
    <n v="40"/>
    <s v="101-25"/>
    <s v="1 - Mejorar el direccionamiento estratégico y la gestión de los procesos frente a la ciudadanía."/>
    <x v="3"/>
    <s v="Planificar y coordinar la apropiación e implementación del MIPG"/>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n v="352425"/>
    <m/>
    <m/>
    <m/>
    <m/>
    <n v="352425"/>
    <m/>
    <m/>
    <n v="352425"/>
    <n v="352425"/>
    <n v="0"/>
    <n v="0"/>
    <n v="0"/>
    <n v="16125"/>
    <d v="2025-01-22T00:00:00"/>
    <n v="352425"/>
    <n v="0"/>
    <n v="13025"/>
    <d v="2025-01-27T00:00:00"/>
    <n v="352425"/>
    <n v="0"/>
    <n v="0"/>
    <s v="FERNANDEZ CUBIDES CLAUDIA"/>
    <s v="CO1.PCCNTR.7328226"/>
    <m/>
    <m/>
    <m/>
    <m/>
    <m/>
    <m/>
    <m/>
    <m/>
    <m/>
    <m/>
    <m/>
    <m/>
    <m/>
    <m/>
    <m/>
    <m/>
    <m/>
    <m/>
    <n v="352425"/>
    <m/>
    <m/>
    <m/>
    <m/>
    <n v="352425"/>
    <n v="352425"/>
    <n v="352425"/>
    <n v="0"/>
  </r>
  <r>
    <x v="0"/>
    <x v="1"/>
    <s v="Transversal"/>
    <s v="Si"/>
    <n v="56"/>
    <s v="101-26"/>
    <s v="1 - Mejorar el direccionamiento estratégico y la gestión de los procesos frente a la ciudadanía."/>
    <x v="3"/>
    <s v="Planificar y coordinar la apropiación e implementación del MIPG"/>
    <n v="80111620"/>
    <x v="3"/>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8674364"/>
    <n v="8674364"/>
    <s v="No"/>
    <s v="N/A"/>
    <s v="Verónica Tabares Muñoz"/>
    <s v="Jefe de Oficina Asesora"/>
    <n v="6012220601"/>
    <s v="veronica.tabares@upme.gov.co"/>
    <m/>
    <m/>
    <m/>
    <m/>
    <m/>
    <m/>
    <m/>
    <m/>
    <m/>
    <m/>
    <m/>
    <m/>
    <m/>
    <m/>
    <m/>
    <m/>
    <n v="9474364"/>
    <m/>
    <m/>
    <n v="3200000"/>
    <n v="-800000"/>
    <n v="2525636"/>
    <m/>
    <n v="2948728"/>
    <m/>
    <m/>
    <n v="8674364"/>
    <n v="8674364"/>
    <n v="0"/>
    <n v="0"/>
    <n v="0"/>
    <n v="44425"/>
    <d v="2025-09-08T00:00:00"/>
    <n v="8674364"/>
    <n v="0"/>
    <n v="63225"/>
    <d v="2025-09-18T00:00:00"/>
    <n v="8674364"/>
    <n v="0"/>
    <n v="0"/>
    <s v="PRECIADO GUTIERREZ EDWAR HERNANDO"/>
    <s v="CO1.PCCNTR.8334110"/>
    <m/>
    <m/>
    <m/>
    <m/>
    <m/>
    <m/>
    <m/>
    <m/>
    <m/>
    <m/>
    <m/>
    <m/>
    <m/>
    <m/>
    <m/>
    <m/>
    <n v="9474364"/>
    <m/>
    <m/>
    <n v="3200000"/>
    <n v="-800000"/>
    <n v="2525636"/>
    <m/>
    <n v="2948728"/>
    <n v="8674364"/>
    <n v="8674364"/>
    <n v="0"/>
  </r>
  <r>
    <x v="0"/>
    <x v="1"/>
    <s v="Transversal"/>
    <s v="Si"/>
    <n v="41"/>
    <s v="101-27"/>
    <s v="1 - Mejorar el direccionamiento estratégico y la gestión de los procesos frente a la ciudadanía."/>
    <x v="3"/>
    <s v="Planificar y coordinar la apropiación e implementación del MIPG"/>
    <n v="80111620"/>
    <x v="3"/>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m/>
    <m/>
    <n v="3500000"/>
    <n v="3500000"/>
    <n v="0"/>
    <n v="0"/>
    <n v="0"/>
    <n v="44325"/>
    <d v="2025-09-05T00:00:00"/>
    <n v="3500000"/>
    <n v="0"/>
    <n v="63325"/>
    <d v="2025-09-18T00:00:00"/>
    <n v="3500000"/>
    <n v="0"/>
    <n v="0"/>
    <s v="MERCADO ORTEGA JULIETA ALEXANDRA"/>
    <s v="CO1.PCCNTR.8329782"/>
    <m/>
    <m/>
    <m/>
    <m/>
    <m/>
    <m/>
    <m/>
    <m/>
    <m/>
    <m/>
    <m/>
    <m/>
    <m/>
    <m/>
    <m/>
    <m/>
    <n v="3500000"/>
    <m/>
    <m/>
    <n v="3500000"/>
    <m/>
    <m/>
    <m/>
    <m/>
    <n v="3500000"/>
    <n v="3500000"/>
    <n v="0"/>
  </r>
  <r>
    <x v="0"/>
    <x v="1"/>
    <s v="Transversal"/>
    <s v="Si"/>
    <n v="56"/>
    <s v="101-28"/>
    <s v="1 - Mejorar el direccionamiento estratégico y la gestión de los procesos frente a la ciudadanía."/>
    <x v="3"/>
    <s v="Planificar y coordinar la apropiación e implementación del MIPG"/>
    <n v="81112003"/>
    <x v="3"/>
    <s v="Software - Nube pública o privada"/>
    <s v="101-28  Adquirir el servicio de nube para Backup y DRP "/>
    <s v="Noviembre"/>
    <s v="Noviembre"/>
    <s v="Diciembre"/>
    <n v="3"/>
    <s v="Meses"/>
    <s v="Contratación directa"/>
    <s v="Propios - 20 - Ingresos corrientes"/>
    <n v="5475750"/>
    <n v="5475750"/>
    <s v="No"/>
    <s v="N/A"/>
    <s v="Verónica Tabares Muñoz"/>
    <s v="Jefe de Oficina Asesora"/>
    <n v="6012220601"/>
    <s v="veronica.tabares@upme.gov.co"/>
    <m/>
    <m/>
    <m/>
    <m/>
    <m/>
    <m/>
    <m/>
    <m/>
    <m/>
    <m/>
    <m/>
    <m/>
    <m/>
    <m/>
    <m/>
    <m/>
    <m/>
    <m/>
    <m/>
    <m/>
    <m/>
    <m/>
    <n v="5475750"/>
    <n v="5475750"/>
    <m/>
    <m/>
    <n v="5475750"/>
    <n v="5475750"/>
    <n v="0"/>
    <n v="0"/>
    <n v="0"/>
    <n v="57025"/>
    <d v="2025-12-09T00:00:00"/>
    <n v="5475750"/>
    <n v="0"/>
    <n v="91125"/>
    <d v="2025-12-17T00:00:00"/>
    <n v="5475750"/>
    <n v="0"/>
    <n v="0"/>
    <s v="TECH AND KNOWLEDGE S.A.S"/>
    <s v="CO1.PCCNTR.8707246"/>
    <m/>
    <m/>
    <m/>
    <m/>
    <m/>
    <m/>
    <m/>
    <m/>
    <m/>
    <m/>
    <m/>
    <m/>
    <m/>
    <m/>
    <m/>
    <m/>
    <m/>
    <m/>
    <m/>
    <m/>
    <m/>
    <m/>
    <n v="5475750"/>
    <n v="5475750"/>
    <n v="5475750"/>
    <n v="5475750"/>
    <n v="0"/>
  </r>
  <r>
    <x v="0"/>
    <x v="1"/>
    <s v="Transversal"/>
    <s v="Si"/>
    <n v="56"/>
    <s v="101-29"/>
    <s v="1 - Mejorar el direccionamiento estratégico y la gestión de los procesos frente a la ciudadanía."/>
    <x v="2"/>
    <s v="Realizar la formulación de políticas, estrategias, proyectos y planes encaminadas a lograr los objetivos institucionales en desarrollo de su misión"/>
    <n v="81112003"/>
    <x v="2"/>
    <s v="Software - Nube pública o privada"/>
    <s v="101-29 Adquirir el servicio de nube para Backup y DRP "/>
    <s v="Noviembre"/>
    <s v="Noviembre"/>
    <s v="Diciembre"/>
    <n v="3"/>
    <s v="Meses"/>
    <s v="Contratación directa"/>
    <s v="Propios - 20 - Ingresos corrientes"/>
    <n v="45963"/>
    <n v="45963"/>
    <s v="No"/>
    <s v="N/A"/>
    <s v="Verónica Tabares Muñoz"/>
    <s v="Jefe de Oficina Asesora"/>
    <n v="6012220601"/>
    <s v="veronica.tabares@upme.gov.co"/>
    <m/>
    <m/>
    <m/>
    <m/>
    <m/>
    <m/>
    <m/>
    <m/>
    <m/>
    <m/>
    <m/>
    <m/>
    <m/>
    <m/>
    <m/>
    <m/>
    <m/>
    <m/>
    <m/>
    <m/>
    <m/>
    <m/>
    <n v="45963"/>
    <n v="45963"/>
    <m/>
    <m/>
    <n v="45963"/>
    <n v="45963"/>
    <n v="0"/>
    <n v="0"/>
    <n v="0"/>
    <n v="57025"/>
    <d v="2025-12-09T00:00:00"/>
    <n v="45963"/>
    <n v="0"/>
    <n v="91125"/>
    <d v="2025-12-17T00:00:00"/>
    <n v="45963"/>
    <n v="0"/>
    <n v="0"/>
    <s v="TECH AND KNOWLEDGE S.A.S"/>
    <s v="CO1.PCCNTR.8707246"/>
    <m/>
    <m/>
    <m/>
    <m/>
    <m/>
    <m/>
    <m/>
    <m/>
    <m/>
    <m/>
    <m/>
    <m/>
    <m/>
    <m/>
    <m/>
    <m/>
    <m/>
    <m/>
    <m/>
    <m/>
    <m/>
    <m/>
    <n v="45963"/>
    <n v="45963"/>
    <n v="45963"/>
    <n v="45963"/>
    <n v="0"/>
  </r>
  <r>
    <x v="0"/>
    <x v="1"/>
    <s v="Transversal"/>
    <s v="Si"/>
    <n v="56"/>
    <s v="101-30"/>
    <s v="1 - Mejorar el direccionamiento estratégico y la gestión de los procesos frente a la ciudadanía."/>
    <x v="2"/>
    <s v="Realizar la programación y seguimiento a la ejecución de las políticas, estrategias, los planes y proyectos institucionales"/>
    <n v="81112003"/>
    <x v="2"/>
    <s v="Software - Nube pública o privada"/>
    <s v="101-30 Adquirir el servicio de nube para Backup y DRP "/>
    <s v="Noviembre"/>
    <s v="Noviembre"/>
    <s v="Diciembre"/>
    <n v="3"/>
    <s v="Meses"/>
    <s v="Contratación directa"/>
    <s v="Propios - 20 - Ingresos corrientes"/>
    <n v="2270639"/>
    <n v="2270639"/>
    <s v="No"/>
    <s v="N/A"/>
    <s v="Verónica Tabares Muñoz"/>
    <s v="Jefe de Oficina Asesora"/>
    <n v="6012220601"/>
    <s v="veronica.tabares@upme.gov.co"/>
    <m/>
    <m/>
    <m/>
    <m/>
    <m/>
    <m/>
    <m/>
    <m/>
    <m/>
    <m/>
    <m/>
    <m/>
    <m/>
    <m/>
    <m/>
    <m/>
    <m/>
    <m/>
    <m/>
    <m/>
    <m/>
    <m/>
    <n v="2270639"/>
    <n v="2270639"/>
    <m/>
    <m/>
    <n v="2270639"/>
    <n v="2270639"/>
    <n v="0"/>
    <n v="0"/>
    <n v="0"/>
    <n v="57025"/>
    <d v="2025-12-09T00:00:00"/>
    <n v="2270639"/>
    <n v="0"/>
    <n v="91125"/>
    <d v="2025-12-17T00:00:00"/>
    <n v="2270639"/>
    <n v="0"/>
    <n v="0"/>
    <s v="TECH AND KNOWLEDGE S.A.S"/>
    <s v="CO1.PCCNTR.8707246"/>
    <m/>
    <m/>
    <m/>
    <m/>
    <m/>
    <m/>
    <m/>
    <m/>
    <m/>
    <m/>
    <m/>
    <m/>
    <m/>
    <m/>
    <m/>
    <m/>
    <m/>
    <m/>
    <m/>
    <m/>
    <m/>
    <m/>
    <n v="2270639"/>
    <n v="2270639"/>
    <n v="2270639"/>
    <n v="2270639"/>
    <n v="0"/>
  </r>
  <r>
    <x v="0"/>
    <x v="1"/>
    <s v="Transversal"/>
    <s v="Si"/>
    <n v="56"/>
    <s v="101-31"/>
    <s v="1 - Mejorar el direccionamiento estratégico y la gestión de los procesos frente a la ciudadanía."/>
    <x v="3"/>
    <s v="Realizar acciones que faciliten la articulación de los instrumentos de planeación, de cara a la mejora de los productos y servicios prestados a la ciudadanía"/>
    <n v="81112003"/>
    <x v="3"/>
    <s v="Software - Nube pública o privada"/>
    <s v="101-31 Adquirir el servicio de nube para Backup y DRP "/>
    <s v="Noviembre"/>
    <s v="Noviembre"/>
    <s v="Diciembre"/>
    <n v="3"/>
    <s v="Meses"/>
    <s v="Contratación directa"/>
    <s v="Propios - 20 - Ingresos corrientes"/>
    <n v="1883"/>
    <n v="1883"/>
    <s v="No"/>
    <s v="N/A"/>
    <s v="Verónica Tabares Muñoz"/>
    <s v="Jefe de Oficina Asesora"/>
    <n v="6012220601"/>
    <s v="veronica.tabares@upme.gov.co"/>
    <m/>
    <m/>
    <m/>
    <m/>
    <m/>
    <m/>
    <m/>
    <m/>
    <m/>
    <m/>
    <m/>
    <m/>
    <m/>
    <m/>
    <m/>
    <m/>
    <m/>
    <m/>
    <m/>
    <m/>
    <m/>
    <m/>
    <n v="1883"/>
    <n v="1883"/>
    <m/>
    <m/>
    <n v="1883"/>
    <n v="1883"/>
    <n v="0"/>
    <n v="0"/>
    <n v="0"/>
    <n v="57025"/>
    <d v="2025-12-09T00:00:00"/>
    <n v="1883"/>
    <n v="0"/>
    <n v="91125"/>
    <d v="2025-12-17T00:00:00"/>
    <n v="1883"/>
    <n v="0"/>
    <n v="0"/>
    <s v="TECH AND KNOWLEDGE S.A.S"/>
    <s v="CO1.PCCNTR.8707246"/>
    <m/>
    <m/>
    <m/>
    <m/>
    <m/>
    <m/>
    <m/>
    <m/>
    <m/>
    <m/>
    <m/>
    <m/>
    <m/>
    <m/>
    <m/>
    <m/>
    <m/>
    <m/>
    <m/>
    <m/>
    <m/>
    <m/>
    <n v="1883"/>
    <n v="1883"/>
    <n v="1883"/>
    <n v="1883"/>
    <n v="0"/>
  </r>
  <r>
    <x v="0"/>
    <x v="1"/>
    <s v="Transversal"/>
    <s v="Si"/>
    <n v="56"/>
    <s v="101-32"/>
    <s v="2 - Fortalecer la gestión de conocimiento para la planeación minero energética."/>
    <x v="4"/>
    <s v="Realizar la implementación de un esquema organizativo y de gobernabilidad para la gestión del conocimiento"/>
    <n v="81112003"/>
    <x v="0"/>
    <s v="Software - Nube pública o privada"/>
    <s v="101-32 Adquirir el servicio de nube para Backup y DRP "/>
    <s v="Noviembre"/>
    <s v="Noviembre"/>
    <s v="Diciembre"/>
    <n v="3"/>
    <s v="Meses"/>
    <s v="Contratación directa"/>
    <s v="Propios - 20 - Ingresos corrientes"/>
    <n v="509986"/>
    <n v="509986"/>
    <s v="No"/>
    <s v="N/A"/>
    <s v="Verónica Tabares Muñoz"/>
    <s v="Jefe de Oficina Asesora"/>
    <n v="6012220601"/>
    <s v="veronica.tabares@upme.gov.co"/>
    <m/>
    <m/>
    <m/>
    <m/>
    <m/>
    <m/>
    <m/>
    <m/>
    <m/>
    <m/>
    <m/>
    <m/>
    <m/>
    <m/>
    <m/>
    <m/>
    <m/>
    <m/>
    <m/>
    <m/>
    <m/>
    <m/>
    <n v="509986"/>
    <n v="509986"/>
    <m/>
    <m/>
    <n v="509986"/>
    <n v="509986"/>
    <n v="0"/>
    <n v="0"/>
    <n v="0"/>
    <n v="57025"/>
    <d v="2025-12-09T00:00:00"/>
    <n v="509986"/>
    <n v="0"/>
    <n v="91125"/>
    <d v="2025-12-17T00:00:00"/>
    <n v="509986"/>
    <n v="0"/>
    <n v="0"/>
    <s v="TECH AND KNOWLEDGE S.A.S"/>
    <s v="CO1.PCCNTR.8707246"/>
    <m/>
    <m/>
    <m/>
    <m/>
    <m/>
    <m/>
    <m/>
    <m/>
    <m/>
    <m/>
    <m/>
    <m/>
    <m/>
    <m/>
    <m/>
    <m/>
    <m/>
    <m/>
    <m/>
    <m/>
    <m/>
    <m/>
    <n v="509986"/>
    <n v="509986"/>
    <n v="509986"/>
    <n v="509986"/>
    <n v="0"/>
  </r>
  <r>
    <x v="0"/>
    <x v="2"/>
    <s v="Fondos"/>
    <s v="Si"/>
    <n v="54"/>
    <s v="180-1"/>
    <s v="1 - Mejorar la capacidad de los interesados en formular proyectos de inversión en el sector energético."/>
    <x v="5"/>
    <s v="Capacitar interesados en la presentación de proyectos de inversión"/>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m/>
    <m/>
    <n v="1774730"/>
    <n v="1774730"/>
    <m/>
    <m/>
    <n v="704838"/>
    <n v="704838"/>
    <n v="826125"/>
    <n v="826125"/>
    <m/>
    <m/>
    <n v="3211135"/>
    <n v="3211135"/>
    <n v="351429"/>
    <m/>
    <m/>
    <n v="351429"/>
    <m/>
    <m/>
    <n v="3485403"/>
    <n v="3098871"/>
    <n v="4646340"/>
    <n v="5032872"/>
    <m/>
    <m/>
    <n v="15000000"/>
    <n v="15000000"/>
    <n v="0"/>
    <n v="0"/>
    <n v="0"/>
    <n v="26125"/>
    <d v="2025-02-12T00:00:00"/>
    <n v="15000000"/>
    <n v="0"/>
    <s v="24925,34325,39525,47325,47425,47525,49225,55825,55925,77725,78725,80925,81525,89225"/>
    <d v="2025-02-14T00:00:00"/>
    <n v="11443548"/>
    <n v="3556452"/>
    <n v="3556452"/>
    <s v="BUENO LOPEZ MAXIMILIANO,PEÑA SUAREZ MANUEL,ESCOBAR MOLINA OSCAR EDUARDO,GOMEZ ALVAREZ IVAN DARIO,PRIETO MATEUS LUIS ANDRES_x000a_"/>
    <s v="125,3025,0407,8925,9025,10525,12425,12525,20325,20325,20425,1002,21225,26425_x000a_"/>
    <m/>
    <m/>
    <n v="1774730"/>
    <n v="1774730"/>
    <m/>
    <m/>
    <n v="704838"/>
    <n v="704838"/>
    <n v="826125"/>
    <n v="826125"/>
    <m/>
    <m/>
    <n v="3211135"/>
    <n v="3211135"/>
    <n v="351429"/>
    <m/>
    <m/>
    <n v="351429"/>
    <m/>
    <m/>
    <n v="3485403"/>
    <n v="3098871"/>
    <n v="1089888"/>
    <n v="1476420"/>
    <n v="11443548"/>
    <n v="11443548"/>
    <n v="0"/>
  </r>
  <r>
    <x v="0"/>
    <x v="2"/>
    <s v="Fondos"/>
    <s v="Si"/>
    <n v="59"/>
    <s v="180-2"/>
    <s v="1 - Mejorar la capacidad de los interesados en formular proyectos de inversión en el sector energético."/>
    <x v="5"/>
    <s v="Capacitar organizaciones y usuarios en general en las regiones"/>
    <n v="81112003"/>
    <x v="4"/>
    <s v="Software - Nube pública o privada"/>
    <s v="180-2 Adquirir el servicio de nube para Backup y DRP"/>
    <s v="Noviembre"/>
    <s v="Noviembre"/>
    <s v="Diciembre "/>
    <n v="3"/>
    <s v="Meses"/>
    <s v="Contratación directa"/>
    <s v="Propios - 20 - Ingresos corrientes"/>
    <n v="7952995"/>
    <n v="7952995"/>
    <s v="No"/>
    <s v="N/A"/>
    <s v="Maximiliano Bueno López"/>
    <s v="Jefe Oficina Gestión de Proyectos de Fondos"/>
    <n v="6012220601"/>
    <s v="maximiliano.bueno@upme.gov.co"/>
    <m/>
    <m/>
    <m/>
    <m/>
    <m/>
    <m/>
    <m/>
    <m/>
    <m/>
    <m/>
    <m/>
    <m/>
    <m/>
    <m/>
    <m/>
    <m/>
    <m/>
    <m/>
    <m/>
    <m/>
    <m/>
    <m/>
    <n v="7952995"/>
    <n v="7952995"/>
    <m/>
    <m/>
    <n v="7952995"/>
    <n v="7952995"/>
    <n v="0"/>
    <n v="0"/>
    <n v="0"/>
    <n v="57025"/>
    <d v="2025-12-09T00:00:00"/>
    <n v="7952995"/>
    <n v="0"/>
    <n v="91125"/>
    <d v="2025-12-17T00:00:00"/>
    <n v="7952995"/>
    <n v="0"/>
    <n v="0"/>
    <s v="TECH AND KNOWLEDGE S.A.S"/>
    <s v="CO1.PCCNTR.8707246"/>
    <m/>
    <m/>
    <m/>
    <m/>
    <m/>
    <m/>
    <m/>
    <m/>
    <m/>
    <m/>
    <m/>
    <m/>
    <m/>
    <m/>
    <m/>
    <m/>
    <m/>
    <m/>
    <m/>
    <m/>
    <m/>
    <m/>
    <n v="7952995"/>
    <n v="7952995"/>
    <n v="7952995"/>
    <n v="7952995"/>
    <n v="0"/>
  </r>
  <r>
    <x v="0"/>
    <x v="2"/>
    <s v="Fondos"/>
    <s v="Si"/>
    <s v="75 (30/12/2024)"/>
    <s v="180-3"/>
    <s v="1 - Mejorar la capacidad de los interesados en formular proyectos de inversión en el sector energético."/>
    <x v="6"/>
    <s v="Documento con la descripción de procesos, métodos y herramientas"/>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925"/>
    <d v="2025-01-14T00:00:00"/>
    <n v="5228050"/>
    <n v="0"/>
    <n v="8525"/>
    <d v="2025-01-17T00:00:00"/>
    <n v="5228050"/>
    <n v="0"/>
    <n v="0"/>
    <s v="SALGADO SALGUERO BLANCA DEL"/>
    <s v="CO1.PCCNTR.7260523"/>
    <n v="5228050"/>
    <m/>
    <m/>
    <m/>
    <m/>
    <m/>
    <m/>
    <m/>
    <m/>
    <m/>
    <m/>
    <m/>
    <m/>
    <m/>
    <m/>
    <m/>
    <m/>
    <m/>
    <m/>
    <m/>
    <m/>
    <m/>
    <m/>
    <n v="5228050"/>
    <n v="5228050"/>
    <n v="5228050"/>
    <n v="0"/>
  </r>
  <r>
    <x v="0"/>
    <x v="2"/>
    <s v="Fondos"/>
    <s v="Si"/>
    <s v="75 (30/12/2024)"/>
    <s v="180-4"/>
    <s v="1 - Mejorar la capacidad de los interesados en formular proyectos de inversión en el sector energético."/>
    <x v="6"/>
    <s v="Documento con la descripción de procesos, métodos y herramientas"/>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825"/>
    <d v="2025-01-14T00:00:00"/>
    <n v="5228050"/>
    <n v="0"/>
    <n v="8925"/>
    <d v="2025-01-17T00:00:00"/>
    <n v="5228050"/>
    <n v="0"/>
    <n v="0"/>
    <s v="AYA NAVARRO ESTEFANIA"/>
    <s v="CO1.PCCNTR.7260913"/>
    <n v="5228050"/>
    <m/>
    <m/>
    <m/>
    <m/>
    <m/>
    <m/>
    <m/>
    <m/>
    <m/>
    <m/>
    <m/>
    <m/>
    <m/>
    <m/>
    <m/>
    <m/>
    <m/>
    <m/>
    <m/>
    <m/>
    <m/>
    <m/>
    <n v="5228050"/>
    <n v="5228050"/>
    <n v="5228050"/>
    <n v="0"/>
  </r>
  <r>
    <x v="0"/>
    <x v="2"/>
    <s v="Fondos"/>
    <s v="Si"/>
    <n v="55"/>
    <s v="180-5"/>
    <s v="1 - Mejorar la capacidad de los interesados en formular proyectos de inversión en el sector energético."/>
    <x v="6"/>
    <s v="Documento con la descripción de procesos, métodos y herramientas"/>
    <n v="43231513"/>
    <x v="5"/>
    <s v="Software -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15921910"/>
    <n v="15921910"/>
    <s v="No"/>
    <s v="N/A"/>
    <s v="Maximiliano Bueno López"/>
    <s v="Jefe Oficina Gestión de Proyectos de Fondos"/>
    <n v="6012220601"/>
    <s v="maximilianobueno@upme.gov.co"/>
    <m/>
    <m/>
    <m/>
    <m/>
    <m/>
    <m/>
    <m/>
    <m/>
    <m/>
    <m/>
    <m/>
    <m/>
    <m/>
    <m/>
    <m/>
    <m/>
    <m/>
    <m/>
    <m/>
    <m/>
    <m/>
    <m/>
    <n v="15921910"/>
    <n v="15921910"/>
    <m/>
    <m/>
    <n v="15921910"/>
    <n v="15921910"/>
    <n v="0"/>
    <n v="0"/>
    <n v="0"/>
    <n v="54825"/>
    <d v="2025-11-14T00:00:00"/>
    <n v="15921910"/>
    <n v="0"/>
    <n v="85325"/>
    <d v="2025-12-04T00:00:00"/>
    <n v="15921910"/>
    <n v="0"/>
    <n v="0"/>
    <s v="MCAD TRAINING &amp; CONSULTING S.A.S."/>
    <s v="CO1.PCCNTR.8665487"/>
    <m/>
    <m/>
    <m/>
    <m/>
    <m/>
    <m/>
    <m/>
    <m/>
    <m/>
    <m/>
    <m/>
    <m/>
    <m/>
    <m/>
    <m/>
    <m/>
    <m/>
    <m/>
    <m/>
    <m/>
    <m/>
    <m/>
    <n v="15921910"/>
    <n v="15921910"/>
    <n v="15921910"/>
    <n v="15921910"/>
    <n v="0"/>
  </r>
  <r>
    <x v="0"/>
    <x v="2"/>
    <s v="Fondos"/>
    <s v="Si"/>
    <n v="55"/>
    <s v="180-6"/>
    <s v="1 - Mejorar la capacidad de los interesados en formular proyectos de inversión en el sector energético."/>
    <x v="6"/>
    <s v="Documento con los resultados de las validaciones"/>
    <n v="80111620"/>
    <x v="5"/>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9863700"/>
    <n v="9863700"/>
    <s v="No"/>
    <s v="N/A"/>
    <s v="Maximiliano Bueno López"/>
    <s v="Jefe Oficina Gestión de Proyectos de Fondos"/>
    <n v="6012220601"/>
    <s v="maximilianobueno@upme.gov.co"/>
    <m/>
    <m/>
    <m/>
    <m/>
    <m/>
    <m/>
    <m/>
    <m/>
    <m/>
    <m/>
    <m/>
    <m/>
    <m/>
    <m/>
    <m/>
    <m/>
    <m/>
    <m/>
    <n v="10568250"/>
    <m/>
    <n v="-704550"/>
    <n v="1409100"/>
    <n v="0"/>
    <n v="8454600"/>
    <m/>
    <m/>
    <n v="9863700"/>
    <n v="9863700"/>
    <n v="0"/>
    <n v="0"/>
    <n v="0"/>
    <n v="46625"/>
    <d v="2025-09-24T00:00:00"/>
    <n v="9863700"/>
    <n v="0"/>
    <n v="71725"/>
    <d v="2025-10-20T00:00:00"/>
    <n v="9863700"/>
    <n v="0"/>
    <n v="0"/>
    <s v="CABALLERO VILLAMIL DIEGO ALEJANDRO"/>
    <s v="CO1.PCCNTR. 8455910"/>
    <m/>
    <m/>
    <m/>
    <m/>
    <m/>
    <m/>
    <m/>
    <m/>
    <m/>
    <m/>
    <m/>
    <m/>
    <m/>
    <m/>
    <m/>
    <m/>
    <m/>
    <m/>
    <n v="10568250"/>
    <m/>
    <n v="-704550"/>
    <n v="1409100"/>
    <m/>
    <n v="8454600"/>
    <n v="9863700"/>
    <n v="9863700"/>
    <n v="0"/>
  </r>
  <r>
    <x v="0"/>
    <x v="2"/>
    <s v="Fondos"/>
    <s v="Si"/>
    <n v="28"/>
    <s v="180-7"/>
    <s v="1 - Mejorar la capacidad de los interesados en formular proyectos de inversión en el sector energético."/>
    <x v="6"/>
    <s v="Documento con los resultados de las validaciones"/>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m/>
    <m/>
    <n v="99400400"/>
    <n v="99400400"/>
    <n v="0"/>
    <n v="0"/>
    <n v="0"/>
    <n v="2325"/>
    <d v="2025-01-03T00:00:00"/>
    <n v="99400400"/>
    <n v="0"/>
    <n v="3725"/>
    <d v="2025-01-10T00:00:00"/>
    <n v="99400400"/>
    <n v="0"/>
    <n v="0"/>
    <s v="PEÑA GONZALEZ DAVID LEONARDO"/>
    <s v="CO1.PCCNTR. CO1.PCCNTR.7215046"/>
    <n v="98543500"/>
    <m/>
    <m/>
    <n v="5141400"/>
    <m/>
    <n v="8569000"/>
    <m/>
    <n v="8569000"/>
    <m/>
    <n v="8569000"/>
    <m/>
    <n v="8569000"/>
    <m/>
    <n v="8569000"/>
    <m/>
    <n v="8569000"/>
    <m/>
    <n v="8569000"/>
    <m/>
    <n v="8569000"/>
    <m/>
    <n v="8569000"/>
    <n v="856900"/>
    <n v="17138000"/>
    <n v="99400400"/>
    <n v="99400400"/>
    <n v="0"/>
  </r>
  <r>
    <x v="0"/>
    <x v="2"/>
    <s v="Fondos"/>
    <s v="Si"/>
    <n v="32"/>
    <s v="180-8"/>
    <s v="1 - Mejorar la capacidad de los interesados en formular proyectos de inversión en el sector energético."/>
    <x v="6"/>
    <s v="Documento con los resultados de las validaciones"/>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m/>
    <m/>
    <n v="97115333"/>
    <n v="97115333"/>
    <n v="0"/>
    <n v="0"/>
    <n v="0"/>
    <n v="6725"/>
    <d v="2025-01-09T00:00:00"/>
    <n v="97115333"/>
    <n v="0"/>
    <n v="9525"/>
    <d v="2025-01-20T00:00:00"/>
    <n v="97115333"/>
    <n v="0"/>
    <n v="0"/>
    <s v="SOTELO SANCHEZ CESAR HERNAN"/>
    <s v="CO1.PCCNTR.7263041"/>
    <n v="98543500"/>
    <m/>
    <n v="-1428167"/>
    <n v="2856333"/>
    <m/>
    <n v="8569000"/>
    <m/>
    <n v="8569000"/>
    <m/>
    <n v="8569000"/>
    <m/>
    <n v="8569000"/>
    <m/>
    <n v="8569000"/>
    <m/>
    <n v="8569000"/>
    <m/>
    <n v="8569000"/>
    <m/>
    <n v="8569000"/>
    <m/>
    <n v="8569000"/>
    <m/>
    <n v="17138000"/>
    <n v="97115333"/>
    <n v="97115333"/>
    <n v="0"/>
  </r>
  <r>
    <x v="0"/>
    <x v="2"/>
    <s v="Fondos"/>
    <s v="Si"/>
    <n v="32"/>
    <s v="180-9"/>
    <s v="1 - Mejorar la capacidad de los interesados en formular proyectos de inversión en el sector energético."/>
    <x v="6"/>
    <s v="Documento con los resultados de las validaciones"/>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m/>
    <m/>
    <n v="62757067"/>
    <n v="62757067"/>
    <n v="0"/>
    <n v="0"/>
    <n v="0"/>
    <n v="10125"/>
    <d v="2025-01-14T00:00:00"/>
    <n v="62757067"/>
    <n v="0"/>
    <n v="7425"/>
    <d v="2025-01-16T00:00:00"/>
    <n v="62757067"/>
    <n v="0"/>
    <n v="0"/>
    <s v="MYERSTON VEGA LISETH CAROLINA"/>
    <s v="CO1.PCCNTR.7245575"/>
    <n v="62939500"/>
    <m/>
    <n v="-182433"/>
    <n v="2554067"/>
    <m/>
    <n v="5473000"/>
    <m/>
    <n v="5473000"/>
    <m/>
    <n v="5473000"/>
    <m/>
    <n v="5473000"/>
    <m/>
    <n v="5473000"/>
    <m/>
    <n v="5473000"/>
    <m/>
    <n v="5473000"/>
    <m/>
    <n v="5473000"/>
    <m/>
    <n v="5473000"/>
    <m/>
    <n v="10946000"/>
    <n v="62757067"/>
    <n v="62757067"/>
    <n v="0"/>
  </r>
  <r>
    <x v="0"/>
    <x v="2"/>
    <s v="Fondos"/>
    <s v="Si"/>
    <n v="28"/>
    <s v="180-10"/>
    <s v="1 - Mejorar la capacidad de los interesados en formular proyectos de inversión en el sector energético."/>
    <x v="6"/>
    <s v="Documento con los resultados de las validaciones"/>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m/>
    <m/>
    <n v="53699067"/>
    <n v="53699067"/>
    <n v="0"/>
    <n v="0"/>
    <n v="0"/>
    <n v="10425"/>
    <d v="2025-01-14T00:00:00"/>
    <n v="53699067"/>
    <n v="0"/>
    <n v="8825"/>
    <d v="2025-01-17T00:00:00"/>
    <n v="53699067"/>
    <n v="0"/>
    <n v="0"/>
    <s v="RAMIREZ YAIMA OLGA ESTELLA"/>
    <s v="CO1.PCCNTR.7259306"/>
    <n v="29991500"/>
    <m/>
    <m/>
    <n v="2285067"/>
    <m/>
    <n v="8569000"/>
    <n v="15138567"/>
    <n v="8569000"/>
    <m/>
    <n v="8569000"/>
    <n v="8569000"/>
    <n v="8569000"/>
    <m/>
    <n v="8569000"/>
    <m/>
    <n v="8569000"/>
    <m/>
    <m/>
    <m/>
    <m/>
    <m/>
    <m/>
    <m/>
    <m/>
    <n v="53699067"/>
    <n v="53699067"/>
    <n v="0"/>
  </r>
  <r>
    <x v="0"/>
    <x v="2"/>
    <s v="Fondos"/>
    <s v="Si"/>
    <n v="28"/>
    <s v="180-11"/>
    <s v="1 - Mejorar la capacidad de los interesados en formular proyectos de inversión en el sector energético."/>
    <x v="6"/>
    <s v="Documento con los resultados de las validaciones"/>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m/>
    <m/>
    <n v="44668533"/>
    <n v="44668533"/>
    <n v="0"/>
    <n v="0"/>
    <n v="0"/>
    <n v="10325"/>
    <d v="2025-01-14T00:00:00"/>
    <n v="44668533"/>
    <n v="0"/>
    <n v="8625"/>
    <d v="2025-01-17T00:00:00"/>
    <n v="44668533"/>
    <n v="0"/>
    <n v="0"/>
    <s v="TEJEDOR PEREZ GERARDO"/>
    <s v="CO1.PCCNTR.7262212"/>
    <n v="24556000"/>
    <m/>
    <m/>
    <n v="2572533"/>
    <m/>
    <n v="7016000"/>
    <n v="13096533"/>
    <n v="7016000"/>
    <m/>
    <n v="7016000"/>
    <n v="7016000"/>
    <n v="7016000"/>
    <m/>
    <n v="7016000"/>
    <m/>
    <n v="7016000"/>
    <m/>
    <m/>
    <m/>
    <m/>
    <m/>
    <m/>
    <m/>
    <m/>
    <n v="44668533"/>
    <n v="44668533"/>
    <n v="0"/>
  </r>
  <r>
    <x v="0"/>
    <x v="2"/>
    <s v="Fondos"/>
    <s v="Si"/>
    <n v="28"/>
    <s v="180-12"/>
    <s v="1 - Mejorar la capacidad de los interesados en formular proyectos de inversión en el sector energético."/>
    <x v="6"/>
    <s v="Documento con los resultados de las validaciones"/>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m/>
    <m/>
    <n v="40191333"/>
    <n v="40191333"/>
    <n v="0"/>
    <n v="0"/>
    <n v="0"/>
    <n v="10625"/>
    <d v="2024-01-14T00:00:00"/>
    <n v="40191333"/>
    <n v="0"/>
    <n v="9725"/>
    <d v="2025-01-20T00:00:00"/>
    <n v="40191333"/>
    <n v="0"/>
    <n v="0"/>
    <s v="ACOSTA SANCHEZ CARLOS ARTURO"/>
    <s v="CO1.PCCNTR.7269456"/>
    <n v="22211000"/>
    <m/>
    <m/>
    <n v="2115333"/>
    <m/>
    <n v="6346000"/>
    <n v="11634333"/>
    <n v="6346000"/>
    <m/>
    <n v="6346000"/>
    <n v="6346000"/>
    <n v="6346000"/>
    <m/>
    <n v="6346000"/>
    <m/>
    <n v="6346000"/>
    <m/>
    <m/>
    <m/>
    <m/>
    <m/>
    <m/>
    <m/>
    <m/>
    <n v="40191333"/>
    <n v="40191333"/>
    <n v="0"/>
  </r>
  <r>
    <x v="0"/>
    <x v="2"/>
    <s v="Fondos"/>
    <s v="Si"/>
    <n v="28"/>
    <s v="180-13"/>
    <s v="1 - Mejorar la capacidad de los interesados en formular proyectos de inversión en el sector energético."/>
    <x v="6"/>
    <s v="Documento con los resultados de las validaciones"/>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725"/>
    <d v="2025-01-14T00:00:00"/>
    <n v="37754333"/>
    <n v="0"/>
    <n v="8325"/>
    <d v="2025-01-17T00:00:00"/>
    <n v="37754333"/>
    <n v="0"/>
    <n v="0"/>
    <s v="RAMOS HERNANDEZ KEVIN ENRIQUE"/>
    <s v="CO1.PCCNTR.7263732"/>
    <n v="20755000"/>
    <m/>
    <m/>
    <n v="2174333"/>
    <m/>
    <n v="5930000"/>
    <n v="11069333"/>
    <n v="5930000"/>
    <m/>
    <n v="5930000"/>
    <n v="5930000"/>
    <n v="5930000"/>
    <m/>
    <n v="5930000"/>
    <m/>
    <n v="5930000"/>
    <m/>
    <m/>
    <m/>
    <m/>
    <m/>
    <m/>
    <m/>
    <m/>
    <n v="37754333"/>
    <n v="37754333"/>
    <n v="0"/>
  </r>
  <r>
    <x v="0"/>
    <x v="2"/>
    <s v="Fondos"/>
    <s v="Si"/>
    <n v="28"/>
    <s v="180-14"/>
    <s v="1 - Mejorar la capacidad de los interesados en formular proyectos de inversión en el sector energético."/>
    <x v="6"/>
    <s v="Documento con los resultados de las validaciones"/>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525"/>
    <d v="2025-01-14T00:00:00"/>
    <n v="37754333"/>
    <n v="0"/>
    <n v="8725.2822500000002"/>
    <d v="2025-01-17T00:00:00"/>
    <n v="37754333"/>
    <n v="0"/>
    <n v="0"/>
    <s v="SANCHEZ MENDOZA SANDRA MILENA, CORREDOR CALDERON FELIPE HUMBERTO _x000a_"/>
    <s v="CO1.PCCNTR.7255926, CO1.PCCNTR.7255926_x000a_"/>
    <n v="20755000"/>
    <m/>
    <m/>
    <n v="2174333"/>
    <m/>
    <n v="5930000"/>
    <n v="11069333"/>
    <n v="5930000"/>
    <m/>
    <n v="5930000"/>
    <n v="5930000"/>
    <n v="5930000"/>
    <m/>
    <n v="5930000"/>
    <m/>
    <n v="5930000"/>
    <m/>
    <m/>
    <m/>
    <m/>
    <m/>
    <m/>
    <m/>
    <m/>
    <n v="37754333"/>
    <n v="37754333"/>
    <n v="0"/>
  </r>
  <r>
    <x v="0"/>
    <x v="2"/>
    <s v="Fondos"/>
    <s v="Si"/>
    <n v="28"/>
    <s v="180-15"/>
    <s v="1 - Mejorar la capacidad de los interesados en formular proyectos de inversión en el sector energético."/>
    <x v="6"/>
    <s v="Documento con los resultados de las validaciones"/>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m/>
    <m/>
    <n v="36370667"/>
    <n v="36370667"/>
    <n v="0"/>
    <n v="0"/>
    <n v="0"/>
    <n v="13025"/>
    <d v="2025-01-17T00:00:00"/>
    <n v="36370667"/>
    <n v="0"/>
    <n v="12225"/>
    <d v="2025-01-24T00:00:00"/>
    <n v="36370667"/>
    <n v="0"/>
    <n v="0"/>
    <s v="LUQUE GONZALEZ RAFAEL ANGELO"/>
    <s v="CO1.PCCNTR.7309915"/>
    <n v="20755000"/>
    <m/>
    <m/>
    <n v="790667"/>
    <m/>
    <n v="5930000"/>
    <n v="9685667"/>
    <n v="5930000"/>
    <m/>
    <n v="5930000"/>
    <n v="5930000"/>
    <n v="5930000"/>
    <m/>
    <n v="5930000"/>
    <m/>
    <n v="5930000"/>
    <m/>
    <m/>
    <m/>
    <m/>
    <m/>
    <m/>
    <m/>
    <m/>
    <n v="36370667"/>
    <n v="36370667"/>
    <n v="0"/>
  </r>
  <r>
    <x v="0"/>
    <x v="2"/>
    <s v="Fondos"/>
    <s v="Si"/>
    <n v="28"/>
    <s v="180-16"/>
    <s v="1 - Mejorar la capacidad de los interesados en formular proyectos de inversión en el sector energético."/>
    <x v="6"/>
    <s v="Documento con los resultados de las validaciones"/>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m/>
    <m/>
    <n v="33567733"/>
    <n v="33567733"/>
    <n v="0"/>
    <n v="0"/>
    <n v="0"/>
    <n v="13225"/>
    <d v="2025-01-17T00:00:00"/>
    <n v="33567733"/>
    <n v="0"/>
    <n v="12025"/>
    <d v="2025-01-24T00:00:00"/>
    <n v="33567733"/>
    <n v="0"/>
    <n v="0"/>
    <s v="SALGADO BENITEZ NELSON ALBERTO"/>
    <s v="CO1.PCCNTR.7310313"/>
    <n v="19155500"/>
    <m/>
    <m/>
    <n v="729733"/>
    <m/>
    <n v="5473000"/>
    <n v="8939233"/>
    <n v="5473000"/>
    <m/>
    <n v="5473000"/>
    <n v="5473000"/>
    <n v="5473000"/>
    <m/>
    <n v="5473000"/>
    <m/>
    <n v="5473000"/>
    <m/>
    <m/>
    <m/>
    <m/>
    <m/>
    <m/>
    <m/>
    <m/>
    <n v="33567733"/>
    <n v="33567733"/>
    <n v="0"/>
  </r>
  <r>
    <x v="0"/>
    <x v="2"/>
    <s v="Fondos"/>
    <s v="Si"/>
    <n v="32"/>
    <s v="180-17"/>
    <s v="1 - Mejorar la capacidad de los interesados en formular proyectos de inversión en el sector energético."/>
    <x v="6"/>
    <s v="Documento con los resultados de las validaciones"/>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m/>
    <m/>
    <n v="16966300"/>
    <n v="16966300"/>
    <n v="0"/>
    <n v="0"/>
    <n v="0"/>
    <n v="13125"/>
    <d v="2025-01-17T00:00:00"/>
    <n v="16966300"/>
    <n v="0"/>
    <n v="12925"/>
    <d v="2025-01-27T00:00:00"/>
    <n v="16966300"/>
    <n v="0"/>
    <n v="0"/>
    <s v="BOLAÑOS OCAMPO CAROLINA"/>
    <s v="CO1.PCCNTR.7314668"/>
    <n v="19155500"/>
    <m/>
    <m/>
    <n v="547300"/>
    <m/>
    <n v="5473000"/>
    <m/>
    <n v="5473000"/>
    <n v="-2189200"/>
    <n v="5473000"/>
    <m/>
    <m/>
    <m/>
    <m/>
    <m/>
    <m/>
    <m/>
    <m/>
    <m/>
    <m/>
    <m/>
    <m/>
    <m/>
    <m/>
    <n v="16966300"/>
    <n v="16966300"/>
    <n v="0"/>
  </r>
  <r>
    <x v="0"/>
    <x v="2"/>
    <s v="Fondos"/>
    <s v="Si"/>
    <n v="28"/>
    <s v="180-18"/>
    <s v="1 - Mejorar la capacidad de los interesados en formular proyectos de inversión en el sector energético."/>
    <x v="6"/>
    <s v="Documento con los resultados de las validaciones"/>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m/>
    <m/>
    <n v="25229600"/>
    <n v="25229600"/>
    <n v="0"/>
    <n v="0"/>
    <n v="0"/>
    <n v="13325"/>
    <d v="2025-01-17T00:00:00"/>
    <n v="25229600"/>
    <n v="0"/>
    <n v="10325"/>
    <d v="2025-01-22T00:00:00"/>
    <n v="25229600"/>
    <n v="0"/>
    <n v="0"/>
    <s v="QUINONES VALENTIERRA JOHN EDINSON"/>
    <s v="CO1.PCCNTR.7292780"/>
    <n v="14091000"/>
    <m/>
    <m/>
    <n v="1073600"/>
    <m/>
    <n v="4026000"/>
    <n v="7112600"/>
    <n v="4026000"/>
    <m/>
    <n v="4026000"/>
    <n v="4026000"/>
    <n v="4026000"/>
    <m/>
    <n v="4026000"/>
    <m/>
    <n v="4026000"/>
    <m/>
    <m/>
    <m/>
    <m/>
    <m/>
    <m/>
    <m/>
    <m/>
    <n v="25229600"/>
    <n v="25229600"/>
    <n v="0"/>
  </r>
  <r>
    <x v="0"/>
    <x v="2"/>
    <s v="Fondos"/>
    <s v="Si"/>
    <n v="24"/>
    <s v="180-19"/>
    <s v="1 - Mejorar la capacidad de los interesados en formular proyectos de inversión en el sector energético."/>
    <x v="6"/>
    <s v="Documento con los resultados de las validaciones"/>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m/>
    <m/>
    <n v="36201325"/>
    <n v="36201325"/>
    <n v="0"/>
    <n v="0"/>
    <n v="0"/>
    <n v="35625"/>
    <d v="2025-05-21T00:00:00"/>
    <n v="36201325"/>
    <n v="0"/>
    <n v="42125"/>
    <s v="26/05/2025"/>
    <n v="36201325"/>
    <n v="0"/>
    <n v="0"/>
    <s v="AREVALO ORDOÑEZ LUIS FERNANDO"/>
    <s v="CO1.PCCNTR.7911634"/>
    <m/>
    <m/>
    <m/>
    <m/>
    <m/>
    <m/>
    <m/>
    <m/>
    <n v="36201325"/>
    <m/>
    <m/>
    <m/>
    <m/>
    <n v="949351"/>
    <m/>
    <n v="9493510"/>
    <m/>
    <n v="18987020"/>
    <m/>
    <n v="6771444"/>
    <m/>
    <m/>
    <m/>
    <m/>
    <n v="36201325"/>
    <n v="36201325"/>
    <n v="0"/>
  </r>
  <r>
    <x v="0"/>
    <x v="2"/>
    <s v="Fondos"/>
    <s v="Si"/>
    <n v="55"/>
    <s v="180-20"/>
    <s v="1 - Mejorar la capacidad de los interesados en formular proyectos de inversión en el sector energético."/>
    <x v="6"/>
    <s v="Documento con los resultados de las validaciones"/>
    <n v="78111502"/>
    <x v="5"/>
    <s v="Tiquetes"/>
    <s v="180-20 Adquirir los servicios necesarios para garantizar el desplazamiento de servidores públicos y contratistas de la UPME a los eventos y espacios que se desarrollan con el fin de realizar el levantamiento, gestión y apropiación de información en los te"/>
    <s v="Noviembre"/>
    <s v="Noviembre"/>
    <s v="Noviembre"/>
    <n v="1"/>
    <s v="Meses"/>
    <s v="Contratación régimen especial - Régimen especial"/>
    <s v="Propios - 20 - Ingresos corrientes"/>
    <n v="18574076"/>
    <n v="18574076"/>
    <s v="No"/>
    <s v="N/A"/>
    <s v="Maximiliano Bueno López"/>
    <s v="Jefe Oficina Gestión de Proyectos de Fondos"/>
    <n v="6012220601"/>
    <s v="maximilianobueno@upme.gov.co"/>
    <m/>
    <m/>
    <m/>
    <m/>
    <m/>
    <m/>
    <m/>
    <m/>
    <m/>
    <m/>
    <m/>
    <m/>
    <m/>
    <m/>
    <m/>
    <m/>
    <m/>
    <m/>
    <m/>
    <m/>
    <n v="18574076"/>
    <m/>
    <n v="0"/>
    <n v="18574076"/>
    <m/>
    <m/>
    <n v="18574076"/>
    <n v="18574076"/>
    <n v="0"/>
    <n v="0"/>
    <n v="0"/>
    <n v="725"/>
    <d v="2025-01-03T00:00:00"/>
    <n v="18574076"/>
    <n v="0"/>
    <n v="725"/>
    <d v="2025-01-03T00:00:00"/>
    <n v="18574076"/>
    <n v="0"/>
    <n v="0"/>
    <s v="FESTIVAL TOURS S.A.S"/>
    <s v="CO1.PCCNTR.7126910"/>
    <m/>
    <m/>
    <m/>
    <m/>
    <m/>
    <m/>
    <m/>
    <m/>
    <m/>
    <m/>
    <m/>
    <m/>
    <m/>
    <m/>
    <m/>
    <m/>
    <m/>
    <m/>
    <m/>
    <m/>
    <n v="18574076"/>
    <m/>
    <m/>
    <n v="18574076"/>
    <n v="18574076"/>
    <n v="18574076"/>
    <n v="0"/>
  </r>
  <r>
    <x v="0"/>
    <x v="2"/>
    <s v="Fondos"/>
    <s v="Si"/>
    <n v="59"/>
    <s v="180-21"/>
    <s v="1 - Mejorar la capacidad de los interesados en formular proyectos de inversión en el sector energético."/>
    <x v="6"/>
    <s v="Documento con los resultados de las validaciones"/>
    <n v="43231513"/>
    <x v="5"/>
    <s v="Software - Licencias"/>
    <s v="180-21 Adquirir licencias de AutoCAD para la evaluación integral de los proyectos de energía eléctrica y gas combustible recibidos a través de los fondos de apoyo financiero del Ministerio de Minas y Energía (MME)."/>
    <s v="Noviembre"/>
    <s v="Noviembre"/>
    <s v="Noviembre"/>
    <n v="1"/>
    <s v="Meses"/>
    <s v="Contratación directa "/>
    <s v="Propios - 20 - Ingresos corrientes"/>
    <n v="20828090"/>
    <n v="20828090"/>
    <s v="No"/>
    <s v="N/A"/>
    <s v="Maximiliano Bueno López"/>
    <s v="Jefe Oficina Gestión de Proyectos de Fondos"/>
    <n v="6012220601"/>
    <s v="maximilianobueno@upme.gov.co"/>
    <m/>
    <m/>
    <m/>
    <m/>
    <m/>
    <m/>
    <m/>
    <m/>
    <m/>
    <m/>
    <m/>
    <m/>
    <m/>
    <m/>
    <m/>
    <m/>
    <m/>
    <m/>
    <m/>
    <m/>
    <m/>
    <m/>
    <n v="20828090"/>
    <n v="20828090"/>
    <m/>
    <m/>
    <n v="20828090"/>
    <n v="20828090"/>
    <n v="0"/>
    <n v="0"/>
    <n v="0"/>
    <n v="54825"/>
    <d v="2025-11-14T00:00:00"/>
    <n v="20828090"/>
    <n v="0"/>
    <n v="85325"/>
    <d v="2025-12-04T00:00:00"/>
    <n v="20828090"/>
    <n v="0"/>
    <n v="0"/>
    <s v="MCAD TRAINING &amp; CONSULTING S.A.S."/>
    <s v="CO1.PCCNTR.8665487"/>
    <m/>
    <m/>
    <m/>
    <m/>
    <m/>
    <m/>
    <m/>
    <m/>
    <m/>
    <m/>
    <m/>
    <m/>
    <m/>
    <m/>
    <m/>
    <m/>
    <m/>
    <m/>
    <m/>
    <m/>
    <m/>
    <m/>
    <n v="20828090"/>
    <n v="20828090"/>
    <n v="20828090"/>
    <n v="20828090"/>
    <n v="0"/>
  </r>
  <r>
    <x v="0"/>
    <x v="2"/>
    <s v="Fondos"/>
    <s v="Si"/>
    <n v="29"/>
    <s v="180-22"/>
    <s v="1 - Mejorar la capacidad de los interesados en formular proyectos de inversión en el sector energético."/>
    <x v="6"/>
    <s v="Documento con la descripción de procesos, métodos y herramientas"/>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m/>
    <m/>
    <n v="23585520"/>
    <n v="23585520"/>
    <n v="0"/>
    <n v="0"/>
    <n v="0"/>
    <n v="25225"/>
    <d v="2025-02-07T00:00:00"/>
    <n v="23585520"/>
    <n v="0"/>
    <n v="27625"/>
    <d v="2025-02-26T00:00:00"/>
    <n v="23585520"/>
    <n v="0"/>
    <n v="0"/>
    <s v="AVILA SANTAMARIA JUAN ANGEL"/>
    <s v="CO1.PCCNTR.7544936"/>
    <m/>
    <m/>
    <n v="23974720"/>
    <m/>
    <m/>
    <n v="233520"/>
    <n v="-389200"/>
    <n v="2335200"/>
    <m/>
    <n v="2335200"/>
    <m/>
    <n v="2335200"/>
    <m/>
    <n v="2335200"/>
    <m/>
    <n v="2335200"/>
    <m/>
    <n v="2335200"/>
    <m/>
    <n v="2335200"/>
    <m/>
    <n v="2335200"/>
    <m/>
    <n v="4670400"/>
    <n v="23585520"/>
    <n v="23585520"/>
    <n v="0"/>
  </r>
  <r>
    <x v="0"/>
    <x v="2"/>
    <s v="Fondos"/>
    <s v="Si"/>
    <n v="7"/>
    <s v="180-23"/>
    <s v="1 - Mejorar la capacidad de los interesados en formular proyectos de inversión en el sector energético."/>
    <x v="6"/>
    <s v="Documento con la descripción de procesos, métodos y herramientas"/>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m/>
    <m/>
    <n v="3675000"/>
    <n v="3675000"/>
    <n v="0"/>
    <n v="0"/>
    <n v="0"/>
    <n v="27825"/>
    <d v="2025-02-21T00:00:00"/>
    <n v="3675000"/>
    <n v="0"/>
    <n v="28525"/>
    <d v="2025-03-03T00:00:00"/>
    <n v="3675000"/>
    <n v="0"/>
    <n v="0"/>
    <s v="DUQUE PARRA CHRISTIAN LEONARDO"/>
    <s v="CO1.PCCNTR.7585353"/>
    <m/>
    <m/>
    <m/>
    <m/>
    <n v="3675000"/>
    <m/>
    <m/>
    <n v="3675000"/>
    <m/>
    <m/>
    <m/>
    <m/>
    <m/>
    <m/>
    <m/>
    <m/>
    <m/>
    <m/>
    <m/>
    <m/>
    <m/>
    <m/>
    <m/>
    <m/>
    <n v="3675000"/>
    <n v="3675000"/>
    <n v="0"/>
  </r>
  <r>
    <x v="0"/>
    <x v="2"/>
    <s v="Fondos"/>
    <s v="Si"/>
    <n v="29"/>
    <s v="180-24"/>
    <s v="1 - Mejorar la capacidad de los interesados en formular proyectos de inversión en el sector energético."/>
    <x v="6"/>
    <s v="Documento con la descripción de procesos, métodos y herramientas"/>
    <n v="43233501"/>
    <x v="5"/>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m/>
    <m/>
    <n v="10696777"/>
    <n v="10696777"/>
    <n v="0"/>
    <n v="0"/>
    <n v="0"/>
    <n v="40325"/>
    <d v="2025-07-28T00:00:00"/>
    <n v="10696777"/>
    <n v="0"/>
    <n v="67525"/>
    <d v="2025-10-02T00:00:00"/>
    <n v="10696777"/>
    <n v="0"/>
    <n v="0"/>
    <s v="INFORMACION LOCALIZADA S.A.S."/>
    <s v="CO1.PCCNTR.6913420"/>
    <m/>
    <m/>
    <m/>
    <m/>
    <m/>
    <m/>
    <m/>
    <m/>
    <m/>
    <m/>
    <m/>
    <m/>
    <m/>
    <m/>
    <m/>
    <m/>
    <m/>
    <m/>
    <n v="10696777"/>
    <m/>
    <m/>
    <m/>
    <m/>
    <n v="10696777"/>
    <n v="10696777"/>
    <n v="10696777"/>
    <n v="0"/>
  </r>
  <r>
    <x v="0"/>
    <x v="2"/>
    <s v="Fondos"/>
    <s v="Si"/>
    <n v="50"/>
    <s v="180-25"/>
    <s v="1 - Mejorar la capacidad de los interesados en formular proyectos de inversión en el sector energético."/>
    <x v="6"/>
    <s v="Documento con los resultados de las validaciones"/>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225"/>
    <d v="2025-07-17T00:00:00"/>
    <n v="27673333"/>
    <n v="0"/>
    <n v="53325"/>
    <d v="2025-08-08T00:00:00"/>
    <n v="27673333"/>
    <n v="0"/>
    <n v="0"/>
    <s v="CORREDOR CALDERON FELIPE HUMBERTO"/>
    <s v="CO1.PCCNTR.8161233"/>
    <m/>
    <m/>
    <m/>
    <m/>
    <m/>
    <m/>
    <m/>
    <m/>
    <m/>
    <m/>
    <m/>
    <m/>
    <m/>
    <m/>
    <n v="29650000"/>
    <m/>
    <n v="-1976667"/>
    <n v="3953333"/>
    <m/>
    <n v="5930000"/>
    <m/>
    <n v="5930000"/>
    <m/>
    <n v="11860000"/>
    <n v="27673333"/>
    <n v="27673333"/>
    <n v="0"/>
  </r>
  <r>
    <x v="0"/>
    <x v="2"/>
    <s v="Fondos"/>
    <s v="Si"/>
    <n v="50"/>
    <s v="180-26"/>
    <s v="1 - Mejorar la capacidad de los interesados en formular proyectos de inversión en el sector energético."/>
    <x v="6"/>
    <s v="Documento con los resultados de las validaciones"/>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m/>
    <m/>
    <n v="23578170"/>
    <n v="23578170"/>
    <n v="0"/>
    <n v="0"/>
    <n v="0"/>
    <n v="35425"/>
    <d v="2025-05-20T00:00:00"/>
    <n v="23578170"/>
    <n v="0"/>
    <n v="47225"/>
    <d v="2025-07-03T00:00:00"/>
    <n v="23578170"/>
    <n v="0"/>
    <n v="0"/>
    <s v="GARCIA MANZANO JESUS DANIEL"/>
    <s v="CO1.PCCNTR.8026429"/>
    <m/>
    <m/>
    <m/>
    <m/>
    <m/>
    <m/>
    <m/>
    <m/>
    <m/>
    <m/>
    <m/>
    <m/>
    <n v="23977800"/>
    <m/>
    <m/>
    <n v="3596670"/>
    <n v="-399630"/>
    <n v="3996300"/>
    <m/>
    <n v="3996300"/>
    <m/>
    <n v="3996300"/>
    <m/>
    <n v="7992600"/>
    <n v="23578170"/>
    <n v="23578170"/>
    <n v="0"/>
  </r>
  <r>
    <x v="0"/>
    <x v="2"/>
    <s v="Fondos"/>
    <s v="Si"/>
    <n v="55"/>
    <s v="180-27"/>
    <s v="1 - Mejorar la capacidad de los interesados en formular proyectos de inversión en el sector energético."/>
    <x v="6"/>
    <s v="Documento con los resultados de las validaciones"/>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29307915"/>
    <n v="29307915"/>
    <s v="No"/>
    <s v="N/A"/>
    <s v="Manuel Peña Suarez"/>
    <s v="Jefe Oficina Gestión de Proyectos de Fondos"/>
    <n v="6012220601"/>
    <s v="manuel.pena@upme.govco"/>
    <m/>
    <m/>
    <m/>
    <m/>
    <m/>
    <m/>
    <m/>
    <m/>
    <m/>
    <m/>
    <m/>
    <m/>
    <n v="31606575"/>
    <m/>
    <m/>
    <n v="574665"/>
    <n v="-2298660"/>
    <n v="5746650"/>
    <m/>
    <n v="5746650"/>
    <m/>
    <n v="5746650"/>
    <n v="0"/>
    <n v="11493300"/>
    <m/>
    <m/>
    <n v="29307915"/>
    <n v="29307915"/>
    <n v="0"/>
    <n v="0"/>
    <n v="0"/>
    <n v="37225"/>
    <d v="2025-06-16T00:00:00"/>
    <n v="29307915"/>
    <n v="0"/>
    <n v="50825"/>
    <d v="2025-07-25T00:00:00"/>
    <n v="29307915"/>
    <n v="0"/>
    <n v="0"/>
    <s v="ACEVEDO GARAVITO ALIDA YAMILE "/>
    <s v="CO1.PCCNTR.8107693"/>
    <m/>
    <m/>
    <m/>
    <m/>
    <m/>
    <m/>
    <m/>
    <m/>
    <m/>
    <m/>
    <m/>
    <m/>
    <n v="31606575"/>
    <m/>
    <m/>
    <n v="574665"/>
    <n v="-2298660"/>
    <n v="5746650"/>
    <m/>
    <n v="5746650"/>
    <m/>
    <n v="5746650"/>
    <m/>
    <n v="11493300"/>
    <n v="29307915"/>
    <n v="29307915"/>
    <n v="0"/>
  </r>
  <r>
    <x v="0"/>
    <x v="2"/>
    <s v="Fondos"/>
    <s v="Si"/>
    <n v="50"/>
    <s v="180-28"/>
    <s v="1 - Mejorar la capacidad de los interesados en formular proyectos de inversión en el sector energético."/>
    <x v="6"/>
    <s v="Documento con los resultados de las validaciones"/>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325"/>
    <d v="2025-07-17T00:00:00"/>
    <n v="27673333"/>
    <n v="0"/>
    <n v="53125"/>
    <d v="2025-08-08T00:00:00"/>
    <n v="27673333"/>
    <n v="0"/>
    <n v="0"/>
    <s v="LUQUE GONZALEZ RAFAEL ANGELO"/>
    <s v="CO1.PCCNTR.8161249"/>
    <m/>
    <m/>
    <m/>
    <m/>
    <m/>
    <m/>
    <m/>
    <m/>
    <m/>
    <m/>
    <m/>
    <m/>
    <m/>
    <m/>
    <n v="29650000"/>
    <m/>
    <n v="-1976667"/>
    <n v="3953333"/>
    <m/>
    <n v="5930000"/>
    <m/>
    <n v="5930000"/>
    <m/>
    <n v="11860000"/>
    <n v="27673333"/>
    <n v="27673333"/>
    <n v="0"/>
  </r>
  <r>
    <x v="0"/>
    <x v="2"/>
    <s v="Fondos"/>
    <s v="Si"/>
    <n v="54"/>
    <s v="180-29"/>
    <s v="1 - Mejorar la capacidad de los interesados en formular proyectos de inversión en el sector energético."/>
    <x v="5"/>
    <s v="Capacitar organizaciones y usuarios en general en las regiones"/>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m/>
    <m/>
    <m/>
    <m/>
    <m/>
    <m/>
    <m/>
    <m/>
    <m/>
    <m/>
    <m/>
    <m/>
    <m/>
    <m/>
    <n v="28661667"/>
    <m/>
    <n v="-1581334"/>
    <n v="3162667"/>
    <m/>
    <n v="6127666"/>
    <m/>
    <n v="5930000"/>
    <n v="0"/>
    <n v="11860000"/>
    <m/>
    <m/>
    <n v="27080333"/>
    <n v="27080333"/>
    <n v="0"/>
    <n v="0"/>
    <n v="0"/>
    <n v="39425"/>
    <d v="2025-07-17T00:00:00"/>
    <n v="27080333"/>
    <n v="0"/>
    <n v="54525"/>
    <d v="2025-08-13T00:00:00"/>
    <n v="27080333"/>
    <n v="0"/>
    <n v="0"/>
    <s v="SANCHEZ SANCHEZ FABIO"/>
    <s v="CO1.PCCNTR.8185326"/>
    <m/>
    <m/>
    <m/>
    <m/>
    <m/>
    <m/>
    <m/>
    <m/>
    <m/>
    <m/>
    <m/>
    <m/>
    <m/>
    <m/>
    <n v="28661667"/>
    <m/>
    <n v="-1581334"/>
    <n v="3162667"/>
    <m/>
    <n v="6127666"/>
    <m/>
    <n v="5930000"/>
    <m/>
    <n v="11860000"/>
    <n v="27080333"/>
    <n v="27080333"/>
    <n v="0"/>
  </r>
  <r>
    <x v="0"/>
    <x v="2"/>
    <s v="Fondos"/>
    <s v="Si"/>
    <n v="55"/>
    <s v="180-30"/>
    <s v="1 - Mejorar la capacidad de los interesados en formular proyectos de inversión en el sector energético."/>
    <x v="6"/>
    <s v="Documento con la descripción de procesos, métodos y herramientas"/>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2741333"/>
    <n v="32741333"/>
    <s v="No"/>
    <s v="N/A"/>
    <s v="Manuel Peña Suarez"/>
    <s v="Jefe Oficina Gestión de Proyectos de Fondos"/>
    <n v="6012220601"/>
    <s v="manuel.pena@upme.govco"/>
    <m/>
    <m/>
    <m/>
    <m/>
    <m/>
    <m/>
    <m/>
    <m/>
    <m/>
    <m/>
    <m/>
    <m/>
    <m/>
    <m/>
    <n v="35080000"/>
    <m/>
    <m/>
    <n v="4677333"/>
    <n v="-2338667"/>
    <n v="7016000"/>
    <m/>
    <n v="7016000"/>
    <n v="0"/>
    <n v="14032000"/>
    <m/>
    <m/>
    <n v="32741333"/>
    <n v="32741333"/>
    <n v="0"/>
    <n v="0"/>
    <n v="0"/>
    <n v="39525"/>
    <d v="2025-07-17T00:00:00"/>
    <n v="32741333"/>
    <n v="0"/>
    <n v="53725"/>
    <d v="2025-08-08T00:00:00"/>
    <n v="32741333"/>
    <n v="0"/>
    <n v="0"/>
    <s v="TEJEDOR PEREZ GERARDO"/>
    <s v="CO1.PCCNTR.8166224"/>
    <m/>
    <m/>
    <m/>
    <m/>
    <m/>
    <m/>
    <m/>
    <m/>
    <m/>
    <m/>
    <m/>
    <m/>
    <m/>
    <m/>
    <n v="35080000"/>
    <m/>
    <m/>
    <n v="4677333"/>
    <n v="-2338667"/>
    <n v="7016000"/>
    <m/>
    <n v="7016000"/>
    <m/>
    <n v="14032000"/>
    <n v="32741333"/>
    <n v="32741333"/>
    <n v="0"/>
  </r>
  <r>
    <x v="0"/>
    <x v="2"/>
    <s v="Fondos"/>
    <s v="Si"/>
    <n v="55"/>
    <s v="180-31"/>
    <s v="1 - Mejorar la capacidad de los interesados en formular proyectos de inversión en el sector energético."/>
    <x v="6"/>
    <s v="Documento con la descripción de procesos, métodos y herramientas"/>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13527360"/>
    <n v="13527360"/>
    <s v="No"/>
    <s v="N/A"/>
    <s v="Manuel Peña Suarez"/>
    <s v="Jefe Oficina Gestión de Proyectos de Fondos"/>
    <n v="6012220601"/>
    <s v="manuel.pena@upme.govco"/>
    <m/>
    <m/>
    <m/>
    <m/>
    <m/>
    <m/>
    <m/>
    <m/>
    <m/>
    <m/>
    <m/>
    <m/>
    <m/>
    <m/>
    <m/>
    <m/>
    <n v="16627380"/>
    <m/>
    <n v="-3100020"/>
    <n v="845460"/>
    <m/>
    <n v="4227300"/>
    <n v="0"/>
    <n v="8454600"/>
    <m/>
    <m/>
    <n v="13527360"/>
    <n v="13527360"/>
    <n v="0"/>
    <n v="0"/>
    <n v="0"/>
    <n v="40625"/>
    <d v="2025-07-30T00:00:00"/>
    <n v="13527360"/>
    <n v="0"/>
    <n v="60025"/>
    <d v="2025-09-08T00:00:00"/>
    <n v="13527360"/>
    <n v="0"/>
    <n v="0"/>
    <s v="BELTRAN GOMEZ NESTOR EDUARDO"/>
    <s v="CO1.PCCNTR.8285629"/>
    <m/>
    <m/>
    <m/>
    <m/>
    <m/>
    <m/>
    <m/>
    <m/>
    <m/>
    <m/>
    <m/>
    <m/>
    <m/>
    <m/>
    <m/>
    <m/>
    <n v="16627380"/>
    <m/>
    <n v="-3100020"/>
    <n v="845460"/>
    <m/>
    <n v="4227300"/>
    <m/>
    <n v="8454600"/>
    <n v="13527360"/>
    <n v="13527360"/>
    <n v="0"/>
  </r>
  <r>
    <x v="0"/>
    <x v="2"/>
    <s v="Fondos"/>
    <s v="Si"/>
    <n v="50"/>
    <s v="180-32"/>
    <s v="1 - Mejorar la capacidad de los interesados en formular proyectos de inversión en el sector energético."/>
    <x v="6"/>
    <s v="Documento con los resultados de las validaciones"/>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m/>
    <m/>
    <n v="29614667"/>
    <n v="29614667"/>
    <n v="0"/>
    <n v="0"/>
    <n v="0"/>
    <n v="39825"/>
    <d v="2025-07-18T00:00:00"/>
    <n v="29614667"/>
    <n v="0"/>
    <n v="53625"/>
    <d v="2025-08-08T00:00:00"/>
    <n v="29614667"/>
    <n v="0"/>
    <n v="0"/>
    <s v="ACOSTA SANCHEZ CARLOS ARTURO"/>
    <s v="CO1.PCCNTR.8166093"/>
    <m/>
    <m/>
    <m/>
    <m/>
    <m/>
    <m/>
    <m/>
    <m/>
    <m/>
    <m/>
    <m/>
    <m/>
    <m/>
    <m/>
    <n v="31730000"/>
    <m/>
    <m/>
    <n v="4230666"/>
    <n v="-2115333"/>
    <n v="6346001"/>
    <m/>
    <n v="6346000"/>
    <m/>
    <n v="12692000"/>
    <n v="29614667"/>
    <n v="29614667"/>
    <n v="0"/>
  </r>
  <r>
    <x v="0"/>
    <x v="2"/>
    <s v="Fondos"/>
    <s v="Si"/>
    <n v="50"/>
    <s v="180-33"/>
    <s v="1 - Mejorar la capacidad de los interesados en formular proyectos de inversión en el sector energético."/>
    <x v="6"/>
    <s v="Documento con los resultados de las validaciones"/>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m/>
    <m/>
    <n v="27673333"/>
    <n v="27673333"/>
    <n v="0"/>
    <n v="0"/>
    <n v="0"/>
    <n v="39725"/>
    <d v="2025-07-18T00:00:00"/>
    <n v="27673333"/>
    <n v="0"/>
    <n v="53425"/>
    <d v="2025-08-08T00:00:00"/>
    <n v="27673333"/>
    <n v="0"/>
    <n v="0"/>
    <s v="RAMOS HERNANDEZ KEVIN ENRIQUE"/>
    <s v="CO1.PCCNTR.8161439"/>
    <m/>
    <m/>
    <m/>
    <m/>
    <m/>
    <m/>
    <m/>
    <m/>
    <m/>
    <m/>
    <m/>
    <m/>
    <m/>
    <m/>
    <n v="29650000"/>
    <m/>
    <m/>
    <n v="3953333"/>
    <n v="-1976667"/>
    <n v="5930000"/>
    <m/>
    <n v="5930000"/>
    <m/>
    <n v="11860000"/>
    <n v="27673333"/>
    <n v="27673333"/>
    <n v="0"/>
  </r>
  <r>
    <x v="0"/>
    <x v="2"/>
    <s v="Fondos"/>
    <s v="Si"/>
    <n v="50"/>
    <s v="180-34"/>
    <s v="1 - Mejorar la capacidad de los interesados en formular proyectos de inversión en el sector energético."/>
    <x v="6"/>
    <s v="Documento con los resultados de las validaciones"/>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m/>
    <m/>
    <n v="25540667"/>
    <n v="25540667"/>
    <n v="0"/>
    <n v="0"/>
    <n v="0"/>
    <n v="39625"/>
    <d v="2025-07-18T00:00:00"/>
    <n v="25540667"/>
    <n v="0"/>
    <n v="53525"/>
    <d v="2025-08-08T00:00:00"/>
    <n v="25540667"/>
    <n v="0"/>
    <n v="0"/>
    <s v="SALGADO BENITEZ NELSON ALBERTO"/>
    <s v="CO1.PCCNTR.8165961"/>
    <m/>
    <m/>
    <m/>
    <m/>
    <m/>
    <m/>
    <m/>
    <m/>
    <m/>
    <m/>
    <m/>
    <m/>
    <m/>
    <m/>
    <n v="27365000"/>
    <m/>
    <n v="-1824333"/>
    <n v="3648667"/>
    <m/>
    <n v="5473000"/>
    <m/>
    <n v="5473000"/>
    <m/>
    <n v="10946000"/>
    <n v="25540667"/>
    <n v="25540667"/>
    <n v="0"/>
  </r>
  <r>
    <x v="0"/>
    <x v="2"/>
    <s v="Fondos"/>
    <s v="Si"/>
    <n v="55"/>
    <s v="180-35"/>
    <s v="1 - Mejorar la capacidad de los interesados en formular proyectos de inversión en el sector energético."/>
    <x v="6"/>
    <s v="Documento con los resultados de las validaciones"/>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m/>
    <m/>
    <m/>
    <m/>
    <m/>
    <m/>
    <m/>
    <m/>
    <m/>
    <m/>
    <m/>
    <m/>
    <m/>
    <m/>
    <m/>
    <m/>
    <n v="21000000"/>
    <m/>
    <n v="-1800000"/>
    <n v="1200000"/>
    <m/>
    <n v="6000000"/>
    <n v="0"/>
    <n v="12000000"/>
    <m/>
    <m/>
    <n v="19200000"/>
    <n v="19200000"/>
    <n v="0"/>
    <n v="0"/>
    <n v="0"/>
    <n v="43825"/>
    <d v="2025-08-29T00:00:00"/>
    <n v="19200000"/>
    <n v="0"/>
    <n v="63025"/>
    <d v="2025-09-16T00:00:00"/>
    <n v="19200000"/>
    <n v="0"/>
    <n v="0"/>
    <s v="RINCON PEDREROS MARTHA GUADALUPE"/>
    <s v="CO1.PCCNTR.8317483"/>
    <m/>
    <m/>
    <m/>
    <m/>
    <m/>
    <m/>
    <m/>
    <m/>
    <m/>
    <m/>
    <m/>
    <m/>
    <m/>
    <m/>
    <m/>
    <m/>
    <n v="21000000"/>
    <m/>
    <n v="-1800000"/>
    <n v="1200000"/>
    <m/>
    <n v="6000000"/>
    <m/>
    <n v="12000000"/>
    <n v="19200000"/>
    <n v="19200000"/>
    <n v="0"/>
  </r>
  <r>
    <x v="0"/>
    <x v="2"/>
    <s v="Fondos"/>
    <s v="Si"/>
    <n v="55"/>
    <s v="180-36"/>
    <s v="1 - Mejorar la capacidad de los interesados en formular proyectos de inversión en el sector energético."/>
    <x v="6"/>
    <s v="Documento con los resultados de las validaciones"/>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m/>
    <m/>
    <m/>
    <m/>
    <m/>
    <m/>
    <m/>
    <m/>
    <m/>
    <m/>
    <m/>
    <m/>
    <m/>
    <m/>
    <m/>
    <m/>
    <n v="21000000"/>
    <m/>
    <n v="-1800000"/>
    <n v="1200000"/>
    <m/>
    <n v="6000000"/>
    <n v="0"/>
    <n v="12000000"/>
    <m/>
    <m/>
    <n v="19200000"/>
    <n v="19200000"/>
    <n v="0"/>
    <n v="0"/>
    <n v="0"/>
    <n v="43725"/>
    <d v="2025-08-29T00:00:00"/>
    <n v="19200000"/>
    <n v="0"/>
    <n v="62925"/>
    <s v="16/0972025"/>
    <n v="19200000"/>
    <n v="0"/>
    <n v="0"/>
    <s v="GARCIA ANGARITA JOSE ABRAHAM"/>
    <s v="CO1.PCCNTR.8314195"/>
    <m/>
    <m/>
    <m/>
    <m/>
    <m/>
    <m/>
    <m/>
    <m/>
    <m/>
    <m/>
    <m/>
    <m/>
    <m/>
    <m/>
    <m/>
    <m/>
    <n v="21000000"/>
    <m/>
    <n v="-1800000"/>
    <n v="1200000"/>
    <m/>
    <n v="6000000"/>
    <m/>
    <n v="12000000"/>
    <n v="19200000"/>
    <n v="19200000"/>
    <n v="0"/>
  </r>
  <r>
    <x v="0"/>
    <x v="2"/>
    <s v="Fondos"/>
    <s v="Si"/>
    <n v="44"/>
    <s v="180-37"/>
    <s v="1 - Mejorar la capacidad de los interesados en formular proyectos de inversión en el sector energético."/>
    <x v="6"/>
    <s v="Documento con los resultados de las validaciones"/>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m/>
    <m/>
    <n v="0"/>
    <n v="0"/>
    <n v="0"/>
    <n v="0"/>
    <n v="0"/>
    <n v="43625"/>
    <d v="2025-08-29T00:00:00"/>
    <n v="0"/>
    <n v="0"/>
    <m/>
    <m/>
    <n v="0"/>
    <n v="0"/>
    <n v="0"/>
    <m/>
    <m/>
    <m/>
    <m/>
    <m/>
    <m/>
    <m/>
    <m/>
    <m/>
    <m/>
    <m/>
    <m/>
    <m/>
    <m/>
    <m/>
    <m/>
    <m/>
    <m/>
    <m/>
    <m/>
    <m/>
    <m/>
    <m/>
    <m/>
    <m/>
    <m/>
    <n v="0"/>
    <n v="0"/>
    <n v="0"/>
  </r>
  <r>
    <x v="0"/>
    <x v="2"/>
    <s v="Fondos"/>
    <s v="Si"/>
    <n v="54"/>
    <s v="180-38"/>
    <s v="1 - Mejorar la capacidad de los interesados en formular proyectos de inversión en el sector energético."/>
    <x v="5"/>
    <s v="Capacitar organizaciones y usuarios en general en las regiones"/>
    <n v="80111620"/>
    <x v="4"/>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m/>
    <m/>
    <m/>
    <m/>
    <m/>
    <m/>
    <m/>
    <m/>
    <m/>
    <m/>
    <m/>
    <m/>
    <m/>
    <m/>
    <m/>
    <m/>
    <m/>
    <m/>
    <n v="18417000"/>
    <m/>
    <n v="-2701160"/>
    <n v="982240"/>
    <n v="0"/>
    <n v="14733600"/>
    <m/>
    <m/>
    <n v="15715840"/>
    <n v="15715840"/>
    <n v="0"/>
    <n v="0"/>
    <n v="0"/>
    <n v="46725"/>
    <d v="2025-09-24T00:00:00"/>
    <n v="15715840"/>
    <n v="0"/>
    <n v="72925"/>
    <d v="2025-10-23T00:00:00"/>
    <n v="15715840"/>
    <n v="0"/>
    <n v="0"/>
    <s v="LOPEZ TIMANA JORGE ENRIQUE"/>
    <s v="CO1.PCCNTR.8481754"/>
    <m/>
    <m/>
    <m/>
    <m/>
    <m/>
    <m/>
    <m/>
    <m/>
    <m/>
    <m/>
    <m/>
    <m/>
    <m/>
    <m/>
    <m/>
    <m/>
    <m/>
    <m/>
    <n v="18417000"/>
    <m/>
    <n v="-2701160"/>
    <n v="982240"/>
    <m/>
    <n v="14733600"/>
    <n v="15715840"/>
    <n v="15715840"/>
    <n v="0"/>
  </r>
  <r>
    <x v="0"/>
    <x v="2"/>
    <s v="Fondos"/>
    <s v="Si"/>
    <n v="55"/>
    <s v="180-39"/>
    <s v="1 - Mejorar la capacidad de los interesados en formular proyectos de inversión en el sector energético."/>
    <x v="6"/>
    <s v="Documento con los resultados de las validaciones"/>
    <n v="80111620"/>
    <x v="5"/>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9308775"/>
    <n v="9308775"/>
    <s v="No"/>
    <s v="N/A"/>
    <s v="Manuel Peña Suarez"/>
    <s v="Jefe Oficina Gestión de Proyectos de Fondos"/>
    <n v="6012220601"/>
    <s v="manuel.pena@upme.govco"/>
    <m/>
    <m/>
    <m/>
    <m/>
    <m/>
    <m/>
    <m/>
    <m/>
    <m/>
    <m/>
    <m/>
    <m/>
    <m/>
    <m/>
    <m/>
    <m/>
    <m/>
    <m/>
    <n v="10403925"/>
    <m/>
    <n v="-1095150"/>
    <n v="2737875"/>
    <n v="0"/>
    <n v="6570900"/>
    <m/>
    <m/>
    <n v="9308775"/>
    <n v="9308775"/>
    <n v="0"/>
    <n v="0"/>
    <n v="0"/>
    <n v="46825"/>
    <d v="2025-09-24T00:00:00"/>
    <n v="9308775"/>
    <n v="0"/>
    <n v="67425"/>
    <d v="2025-10-02T00:00:00"/>
    <n v="9308775"/>
    <n v="0"/>
    <n v="0"/>
    <s v="CARVAJAL IBARRA MARLENY LIBERTAD"/>
    <s v="CO1.PCCNTR.8386981"/>
    <m/>
    <m/>
    <m/>
    <m/>
    <m/>
    <m/>
    <m/>
    <m/>
    <m/>
    <m/>
    <m/>
    <m/>
    <m/>
    <m/>
    <m/>
    <m/>
    <m/>
    <m/>
    <n v="10403925"/>
    <m/>
    <n v="-1095150"/>
    <n v="2737875"/>
    <m/>
    <n v="6570900"/>
    <n v="9308775"/>
    <n v="9308775"/>
    <n v="0"/>
  </r>
  <r>
    <x v="0"/>
    <x v="2"/>
    <s v="Fondos"/>
    <s v="Si"/>
    <n v="59"/>
    <s v="180-40"/>
    <s v="1 - Mejorar la capacidad de los interesados en formular proyectos de inversión en el sector energético."/>
    <x v="5"/>
    <s v="Capacitar interesados en la presentación de proyectos de inversión"/>
    <n v="81112003"/>
    <x v="4"/>
    <s v="Software - Nube pública o privada"/>
    <s v="180-40 Adquirir el servicio de nube para Backup y DRP"/>
    <s v="Noviembre"/>
    <s v="Noviembre"/>
    <s v="Diciembre "/>
    <n v="3"/>
    <s v="Meses"/>
    <s v="Contratación directa"/>
    <s v="Propios - 20 - Ingresos corrientes"/>
    <n v="22047005"/>
    <n v="22047005"/>
    <s v="No"/>
    <s v="N/A"/>
    <s v="Manuel Peña Suarez"/>
    <s v="Jefe Oficina Gestión de Proyectos de Fondos"/>
    <n v="6012220601"/>
    <s v="manuel.pena@upme.govco"/>
    <m/>
    <m/>
    <m/>
    <m/>
    <m/>
    <m/>
    <m/>
    <m/>
    <m/>
    <m/>
    <m/>
    <m/>
    <m/>
    <m/>
    <m/>
    <m/>
    <m/>
    <m/>
    <m/>
    <m/>
    <m/>
    <m/>
    <n v="22047005"/>
    <n v="22047005"/>
    <m/>
    <m/>
    <n v="22047005"/>
    <n v="22047005"/>
    <n v="0"/>
    <n v="0"/>
    <n v="0"/>
    <n v="57025"/>
    <d v="2025-12-09T00:00:00"/>
    <n v="22047005"/>
    <n v="0"/>
    <n v="91125"/>
    <d v="2025-12-17T00:00:00"/>
    <n v="22047005"/>
    <n v="0"/>
    <n v="0"/>
    <s v="TECH AND KNOWLEDGE S.A.S"/>
    <s v="CO1.PCCNTR.8707246"/>
    <m/>
    <m/>
    <m/>
    <m/>
    <m/>
    <m/>
    <m/>
    <m/>
    <m/>
    <m/>
    <m/>
    <m/>
    <m/>
    <m/>
    <m/>
    <m/>
    <m/>
    <m/>
    <m/>
    <m/>
    <m/>
    <m/>
    <n v="22047005"/>
    <n v="22047005"/>
    <n v="22047005"/>
    <n v="22047005"/>
    <n v="0"/>
  </r>
  <r>
    <x v="0"/>
    <x v="2"/>
    <s v="Fondos"/>
    <s v="Si"/>
    <n v="55"/>
    <s v="180-41"/>
    <s v="1 - Mejorar la capacidad de los interesados en formular proyectos de inversión en el sector energético."/>
    <x v="6"/>
    <s v="Documento con los resultados de las validaciones"/>
    <n v="80111620"/>
    <x v="5"/>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3996920"/>
    <n v="13996920"/>
    <s v="No"/>
    <s v="N/A"/>
    <s v="Manuel Peña Suarez"/>
    <s v="Jefe Oficina Gestión de Proyectos de Fondos"/>
    <n v="6012220601"/>
    <s v="manuel.pena@upme.govco"/>
    <m/>
    <m/>
    <m/>
    <m/>
    <m/>
    <m/>
    <m/>
    <m/>
    <m/>
    <m/>
    <m/>
    <m/>
    <m/>
    <m/>
    <m/>
    <m/>
    <m/>
    <m/>
    <n v="14733600"/>
    <m/>
    <n v="-736680"/>
    <m/>
    <n v="0"/>
    <n v="13996920"/>
    <m/>
    <m/>
    <n v="13996920"/>
    <n v="13996920"/>
    <n v="0"/>
    <n v="0"/>
    <n v="0"/>
    <n v="50225"/>
    <d v="2025-10-14T00:00:00"/>
    <n v="13996920"/>
    <n v="0"/>
    <n v="73825"/>
    <d v="2025-10-30T00:00:00"/>
    <n v="13996920"/>
    <n v="0"/>
    <n v="0"/>
    <s v="ULLOA AVILA JHOLMAN ALEXIS"/>
    <s v="CO1.PCCNTR.8508511"/>
    <m/>
    <m/>
    <m/>
    <m/>
    <m/>
    <m/>
    <m/>
    <m/>
    <m/>
    <m/>
    <m/>
    <m/>
    <m/>
    <m/>
    <m/>
    <m/>
    <m/>
    <m/>
    <n v="14733600"/>
    <m/>
    <n v="-736680"/>
    <m/>
    <m/>
    <n v="13996920"/>
    <n v="13996920"/>
    <n v="13996920"/>
    <n v="0"/>
  </r>
  <r>
    <x v="0"/>
    <x v="2"/>
    <s v="Fondos"/>
    <s v="Si"/>
    <n v="60"/>
    <s v="180-42"/>
    <s v="1 - Mejorar la capacidad de los interesados en formular proyectos de inversión en el sector energético."/>
    <x v="6"/>
    <s v="Documento con los resultados de las validaciones"/>
    <n v="43232201"/>
    <x v="5"/>
    <s v="Mantenimientos y/o mejoras"/>
    <s v="180-42 Contratar el servicio de plataforma cómo servicios PaaS de la herramienta Bizagi, así como la migración de los flujos de procesos de la UPME."/>
    <s v="Noviembre"/>
    <s v="Noviembre"/>
    <s v="Diciembre "/>
    <n v="12"/>
    <s v="Meses"/>
    <s v="Contratación directa"/>
    <s v="Propios - 20 - Ingresos corrientes"/>
    <n v="327084002"/>
    <n v="327084002"/>
    <s v="No"/>
    <s v="N/A"/>
    <s v="Manuel Peña Suarez"/>
    <s v="Jefe Oficina Gestión de Proyectos de Fondos"/>
    <n v="6012220601"/>
    <s v="manuel.pena@upme.govco"/>
    <m/>
    <m/>
    <m/>
    <m/>
    <m/>
    <m/>
    <m/>
    <m/>
    <m/>
    <m/>
    <m/>
    <m/>
    <m/>
    <m/>
    <m/>
    <m/>
    <m/>
    <m/>
    <m/>
    <m/>
    <m/>
    <m/>
    <n v="327084002"/>
    <n v="327084002"/>
    <m/>
    <m/>
    <n v="327084002"/>
    <n v="327084002"/>
    <n v="0"/>
    <n v="0"/>
    <n v="0"/>
    <n v="7325"/>
    <d v="2025-01-09T00:00:00"/>
    <n v="327084002"/>
    <n v="0"/>
    <n v="31825"/>
    <d v="2025-03-27T00:00:00"/>
    <n v="327084002"/>
    <n v="0"/>
    <n v="0"/>
    <s v="BIZAGI LATAM S.A.S"/>
    <s v="CO1.PCCNTR.7688699"/>
    <m/>
    <m/>
    <m/>
    <m/>
    <m/>
    <m/>
    <m/>
    <m/>
    <m/>
    <m/>
    <m/>
    <m/>
    <m/>
    <m/>
    <m/>
    <m/>
    <m/>
    <m/>
    <m/>
    <m/>
    <m/>
    <m/>
    <n v="327084002"/>
    <n v="327084002"/>
    <n v="327084002"/>
    <n v="327084002"/>
    <n v="0"/>
  </r>
  <r>
    <x v="0"/>
    <x v="2"/>
    <s v="Fondos"/>
    <s v="Si"/>
    <n v="60"/>
    <s v="180-43"/>
    <s v="1 - Mejorar la capacidad de los interesados en formular proyectos de inversión en el sector energético."/>
    <x v="5"/>
    <s v="Capacitar interesados en la presentación de proyectos de inversión"/>
    <n v="43232201"/>
    <x v="4"/>
    <s v="Mantenimientos y/o mejoras"/>
    <s v="180-43 Contratar el servicio de plataforma cómo servicios PaaS de la herramienta Bizagi, así como la migración de los flujos de procesos de la UPME."/>
    <s v="Noviembre"/>
    <s v="Noviembre"/>
    <s v="Diciembre "/>
    <n v="12"/>
    <s v="Meses"/>
    <s v="Contratación directa"/>
    <s v="Propios - 20 - Ingresos corrientes"/>
    <n v="12952995"/>
    <n v="12952995"/>
    <s v="No"/>
    <s v="N/A"/>
    <s v="Manuel Peña Suarez"/>
    <s v="Jefe Oficina Gestión de Proyectos de Fondos"/>
    <n v="6012220601"/>
    <s v="manuel.pena@upme.govco"/>
    <m/>
    <m/>
    <m/>
    <m/>
    <m/>
    <m/>
    <m/>
    <m/>
    <m/>
    <m/>
    <m/>
    <m/>
    <m/>
    <m/>
    <m/>
    <m/>
    <m/>
    <m/>
    <m/>
    <m/>
    <m/>
    <m/>
    <n v="12952995"/>
    <n v="12952995"/>
    <m/>
    <m/>
    <n v="12952995"/>
    <n v="12952995"/>
    <n v="0"/>
    <n v="0"/>
    <n v="0"/>
    <n v="7325"/>
    <d v="2025-01-09T00:00:00"/>
    <n v="12952995"/>
    <n v="0"/>
    <n v="31825"/>
    <d v="2025-03-27T00:00:00"/>
    <n v="12952995"/>
    <n v="0"/>
    <n v="0"/>
    <s v="BIZAGI LATAM S.A.S"/>
    <s v="CO1.PCCNTR.7688699"/>
    <m/>
    <m/>
    <m/>
    <m/>
    <m/>
    <m/>
    <m/>
    <m/>
    <m/>
    <m/>
    <m/>
    <m/>
    <m/>
    <m/>
    <m/>
    <m/>
    <m/>
    <m/>
    <m/>
    <m/>
    <m/>
    <m/>
    <n v="12952995"/>
    <n v="12952995"/>
    <n v="12952995"/>
    <n v="12952995"/>
    <n v="0"/>
  </r>
  <r>
    <x v="0"/>
    <x v="2"/>
    <s v="Fondos"/>
    <s v="Si"/>
    <n v="60"/>
    <s v="180-44"/>
    <s v="1 - Mejorar la capacidad de los interesados en formular proyectos de inversión en el sector energético."/>
    <x v="5"/>
    <s v="Capacitar organizaciones y usuarios en general en las regiones"/>
    <n v="43232201"/>
    <x v="4"/>
    <s v="Mantenimientos y/o mejoras"/>
    <s v="180-44 Contratar el servicio de plataforma cómo servicios PaaS de la herramienta Bizagi, así como la migración de los flujos de procesos de la UPME."/>
    <s v="Noviembre"/>
    <s v="Noviembre"/>
    <s v="Diciembre "/>
    <n v="12"/>
    <s v="Meses"/>
    <s v="Contratación directa"/>
    <s v="Propios - 20 - Ingresos corrientes"/>
    <n v="7853827"/>
    <n v="7853827"/>
    <s v="No"/>
    <s v="N/A"/>
    <s v="Manuel Peña Suarez"/>
    <s v="Jefe Oficina Gestión de Proyectos de Fondos"/>
    <n v="6012220601"/>
    <s v="manuel.pena@upme.govco"/>
    <m/>
    <m/>
    <m/>
    <m/>
    <m/>
    <m/>
    <m/>
    <m/>
    <m/>
    <m/>
    <m/>
    <m/>
    <m/>
    <m/>
    <m/>
    <m/>
    <m/>
    <m/>
    <m/>
    <m/>
    <m/>
    <m/>
    <n v="7853827"/>
    <n v="7853827"/>
    <m/>
    <m/>
    <n v="7853827"/>
    <n v="7853827"/>
    <n v="0"/>
    <n v="0"/>
    <n v="0"/>
    <n v="7325"/>
    <d v="2025-01-09T00:00:00"/>
    <n v="7853827"/>
    <n v="0"/>
    <n v="31825"/>
    <d v="2025-03-27T00:00:00"/>
    <n v="7853827"/>
    <n v="0"/>
    <n v="0"/>
    <s v="BIZAGI LATAM S.A.S"/>
    <s v="CO1.PCCNTR.7688699"/>
    <m/>
    <m/>
    <m/>
    <m/>
    <m/>
    <m/>
    <m/>
    <m/>
    <m/>
    <m/>
    <m/>
    <m/>
    <m/>
    <m/>
    <m/>
    <m/>
    <m/>
    <m/>
    <m/>
    <m/>
    <m/>
    <m/>
    <n v="7853827"/>
    <n v="7853827"/>
    <n v="7853827"/>
    <n v="7853827"/>
    <n v="0"/>
  </r>
  <r>
    <x v="0"/>
    <x v="2"/>
    <s v="Fondos"/>
    <s v="Si"/>
    <n v="55"/>
    <s v="180-45"/>
    <s v="1 - Mejorar la capacidad de los interesados en formular proyectos de inversión en el sector energético."/>
    <x v="6"/>
    <s v="Documento con los resultados de las validaciones"/>
    <n v="43233501"/>
    <x v="5"/>
    <s v="Software - Licencias"/>
    <s v="180-45 Adquirir el licenciamiento de la plataforma Gsuite (Workspace) para el uso de correo electrónico, drive y demás herramientas colaborativas."/>
    <s v="Noviembre"/>
    <s v="Noviembre"/>
    <s v="Noviembre"/>
    <n v="2"/>
    <s v="Meses"/>
    <s v="Selección abreviada- acuerdo marco"/>
    <s v="Propios - 20 - Ingresos corrientes"/>
    <n v="30000000"/>
    <n v="30000000"/>
    <s v="No"/>
    <s v="N/A"/>
    <s v="Manuel Peña Suarez"/>
    <s v="Jefe Oficina Gestión de Proyectos de Fondos"/>
    <n v="6012220601"/>
    <s v="manuel.pena@upme.govco"/>
    <m/>
    <m/>
    <m/>
    <m/>
    <m/>
    <m/>
    <m/>
    <m/>
    <m/>
    <m/>
    <m/>
    <m/>
    <m/>
    <m/>
    <m/>
    <m/>
    <m/>
    <m/>
    <m/>
    <m/>
    <m/>
    <m/>
    <n v="30000000"/>
    <n v="30000000"/>
    <m/>
    <m/>
    <n v="30000000"/>
    <n v="30000000"/>
    <n v="0"/>
    <n v="0"/>
    <n v="0"/>
    <n v="55325"/>
    <d v="2025-11-19T00:00:00"/>
    <n v="30000000"/>
    <n v="0"/>
    <n v="93425"/>
    <d v="2025-12-22T00:00:00"/>
    <n v="30000000"/>
    <n v="0"/>
    <n v="0"/>
    <s v="INFORMACION LOCALIZADA S.A.S."/>
    <n v="158428"/>
    <m/>
    <m/>
    <m/>
    <m/>
    <m/>
    <m/>
    <m/>
    <m/>
    <m/>
    <m/>
    <m/>
    <m/>
    <m/>
    <m/>
    <m/>
    <m/>
    <m/>
    <m/>
    <m/>
    <m/>
    <m/>
    <m/>
    <n v="30000000"/>
    <n v="30000000"/>
    <n v="30000000"/>
    <n v="30000000"/>
    <n v="0"/>
  </r>
  <r>
    <x v="0"/>
    <x v="3"/>
    <s v="TIC"/>
    <s v="Si"/>
    <s v="75 (30/12/2024)"/>
    <s v="130-1"/>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m/>
    <m/>
    <n v="69300000"/>
    <n v="69300000"/>
    <n v="0"/>
    <n v="0"/>
    <n v="0"/>
    <n v="5925"/>
    <d v="2025-01-08T00:00:00"/>
    <n v="69300000"/>
    <n v="0"/>
    <n v="10025"/>
    <d v="2025-01-22T00:00:00"/>
    <n v="69300000"/>
    <n v="0"/>
    <n v="0"/>
    <s v="CIFUENTES CORTES JEHISON DAVID"/>
    <s v="CO1.PCCNTR.7269226"/>
    <n v="69300000"/>
    <m/>
    <m/>
    <n v="1680000"/>
    <m/>
    <n v="6300000"/>
    <m/>
    <n v="6300000"/>
    <m/>
    <n v="6300000"/>
    <m/>
    <n v="6300000"/>
    <m/>
    <n v="6300000"/>
    <m/>
    <n v="6300000"/>
    <m/>
    <n v="6300000"/>
    <m/>
    <n v="6300000"/>
    <m/>
    <n v="6300000"/>
    <m/>
    <n v="10920000"/>
    <n v="69300000"/>
    <n v="69300000"/>
    <n v="0"/>
  </r>
  <r>
    <x v="0"/>
    <x v="3"/>
    <s v="TIC"/>
    <s v="Si"/>
    <n v="36"/>
    <s v="130-2"/>
    <s v="1 - Incrementar el desarrollo de los habilitadores transversales de la política de gobierno digital."/>
    <x v="7"/>
    <s v="Mantener y fortalecer el modelo Operativo de TI"/>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m/>
    <m/>
    <n v="79566667"/>
    <n v="79566667"/>
    <n v="0"/>
    <n v="0"/>
    <n v="0"/>
    <n v="5825"/>
    <d v="2025-01-08T00:00:00"/>
    <n v="79566667"/>
    <n v="0"/>
    <n v="8125"/>
    <d v="2025-01-17T00:00:00"/>
    <n v="79566667"/>
    <n v="0"/>
    <n v="0"/>
    <s v="SUAREZ CARDENAS HENDRIX"/>
    <s v="CO1.PCCNTR.7253814"/>
    <n v="63000000"/>
    <m/>
    <m/>
    <n v="2566667"/>
    <m/>
    <n v="7000000"/>
    <m/>
    <n v="7000000"/>
    <m/>
    <n v="7000000"/>
    <m/>
    <n v="7000000"/>
    <m/>
    <n v="7000000"/>
    <m/>
    <n v="7000000"/>
    <n v="16566667"/>
    <n v="7000000"/>
    <m/>
    <n v="7000000"/>
    <m/>
    <n v="7000000"/>
    <m/>
    <n v="14000000"/>
    <n v="79566667"/>
    <n v="79566667"/>
    <n v="0"/>
  </r>
  <r>
    <x v="0"/>
    <x v="3"/>
    <s v="TIC"/>
    <s v="Si"/>
    <s v="75 (30/12/2024)"/>
    <s v="130-3"/>
    <s v="1 - Incrementar el desarrollo de los habilitadores transversales de la política de gobierno digital."/>
    <x v="7"/>
    <s v="Mantener y fortalecer el modelo Operativo de TI"/>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m/>
    <m/>
    <n v="56100000"/>
    <n v="56100000"/>
    <n v="0"/>
    <n v="0"/>
    <n v="0"/>
    <n v="11025"/>
    <d v="2025-01-14T00:00:00"/>
    <n v="56100000"/>
    <n v="0"/>
    <n v="12725"/>
    <d v="2025-01-27T00:00:00"/>
    <n v="56100000"/>
    <n v="0"/>
    <n v="0"/>
    <s v="BAUTISTA HERNANDEZ EDWIN ALEXANDER"/>
    <s v="CO1.PCCNTR.7319342"/>
    <n v="56100000"/>
    <m/>
    <m/>
    <n v="510000"/>
    <m/>
    <n v="5100000"/>
    <m/>
    <n v="5100000"/>
    <m/>
    <n v="5100000"/>
    <m/>
    <n v="5100000"/>
    <m/>
    <n v="5100000"/>
    <m/>
    <n v="5100000"/>
    <m/>
    <n v="5100000"/>
    <m/>
    <n v="5100000"/>
    <m/>
    <n v="5100000"/>
    <m/>
    <n v="9690000"/>
    <n v="56100000"/>
    <n v="56100000"/>
    <n v="0"/>
  </r>
  <r>
    <x v="0"/>
    <x v="3"/>
    <s v="TIC"/>
    <s v="Si"/>
    <s v="75 (30/12/2024)"/>
    <s v="130-4"/>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m/>
    <m/>
    <n v="19943000"/>
    <n v="19943000"/>
    <n v="0"/>
    <n v="0"/>
    <n v="0"/>
    <n v="10825"/>
    <d v="2025-01-14T00:00:00"/>
    <n v="19943000"/>
    <n v="0"/>
    <n v="12625"/>
    <d v="2025-01-27T00:00:00"/>
    <n v="19943000"/>
    <n v="0"/>
    <n v="0"/>
    <s v="ROJAS ORTIZ ADRIANA YASMILI"/>
    <s v="CO1.PCCNTR.7314388"/>
    <n v="19943000"/>
    <m/>
    <m/>
    <n v="830000"/>
    <m/>
    <n v="8300000"/>
    <m/>
    <n v="8300000"/>
    <m/>
    <m/>
    <m/>
    <m/>
    <m/>
    <m/>
    <m/>
    <m/>
    <m/>
    <m/>
    <m/>
    <m/>
    <m/>
    <n v="2513000"/>
    <m/>
    <m/>
    <n v="19943000"/>
    <n v="19943000"/>
    <n v="0"/>
  </r>
  <r>
    <x v="0"/>
    <x v="3"/>
    <s v="TIC"/>
    <s v="Si"/>
    <n v="2"/>
    <s v="130-5"/>
    <s v="1 - Incrementar el desarrollo de los habilitadores transversales de la política de gobierno digital."/>
    <x v="7"/>
    <s v="Mantener y fortalecer el modelo Operativo de TI"/>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5787000"/>
    <m/>
    <n v="16136000"/>
    <m/>
    <m/>
    <n v="63423000"/>
    <n v="63423000"/>
    <n v="0"/>
    <n v="0"/>
    <n v="0"/>
    <n v="10825"/>
    <d v="2025-01-14T00:00:00"/>
    <n v="63423000"/>
    <n v="0"/>
    <n v="12625"/>
    <d v="2025-01-27T00:00:00"/>
    <n v="63423000"/>
    <n v="0"/>
    <n v="0"/>
    <s v="ROJAS ORTIZ ADRIANA YASMILI"/>
    <s v="CO1.PCCNTR.7314388"/>
    <n v="63057000"/>
    <m/>
    <m/>
    <m/>
    <m/>
    <m/>
    <m/>
    <m/>
    <m/>
    <n v="8300000"/>
    <m/>
    <n v="8300000"/>
    <m/>
    <n v="8300000"/>
    <m/>
    <n v="8300000"/>
    <m/>
    <n v="8300000"/>
    <n v="366000"/>
    <m/>
    <m/>
    <n v="5787000"/>
    <m/>
    <n v="16136000"/>
    <n v="63423000"/>
    <n v="63423000"/>
    <n v="0"/>
  </r>
  <r>
    <x v="0"/>
    <x v="3"/>
    <s v="TIC"/>
    <s v="Si"/>
    <n v="36"/>
    <s v="130-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m/>
    <m/>
    <n v="120202500"/>
    <n v="120202500"/>
    <n v="0"/>
    <n v="0"/>
    <n v="0"/>
    <n v="5625"/>
    <d v="2025-01-08T00:00:00"/>
    <n v="120202500"/>
    <n v="0"/>
    <n v="7625"/>
    <d v="2025-01-17T00:00:00"/>
    <n v="120202500"/>
    <n v="0"/>
    <n v="0"/>
    <s v="LINARES CASTRO FERNANDO"/>
    <s v="CO1.PCCNTR.7255180"/>
    <n v="84600000"/>
    <m/>
    <m/>
    <n v="3877500"/>
    <m/>
    <n v="10575000"/>
    <m/>
    <n v="10575000"/>
    <m/>
    <n v="10575000"/>
    <m/>
    <n v="10575000"/>
    <m/>
    <n v="10575000"/>
    <m/>
    <n v="10575000"/>
    <n v="35602500"/>
    <n v="10575000"/>
    <m/>
    <n v="10575000"/>
    <m/>
    <n v="10575000"/>
    <m/>
    <n v="21150000"/>
    <n v="120202500"/>
    <n v="120202500"/>
    <n v="0"/>
  </r>
  <r>
    <x v="0"/>
    <x v="3"/>
    <s v="TIC"/>
    <s v="Si"/>
    <n v="2"/>
    <s v="130-7"/>
    <s v="1 - Incrementar el desarrollo de los habilitadores transversales de la política de gobierno digital."/>
    <x v="7"/>
    <s v="Mantener y fortalecer el modelo Operativo de TI"/>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m/>
    <m/>
    <n v="28588000"/>
    <n v="28588000"/>
    <n v="0"/>
    <n v="0"/>
    <n v="0"/>
    <n v="1325"/>
    <d v="2025-01-03T00:00:00"/>
    <n v="28588000"/>
    <n v="0"/>
    <n v="3925"/>
    <d v="2025-01-10T00:00:00"/>
    <n v="28588000"/>
    <n v="0"/>
    <n v="0"/>
    <s v="VELASQUEZ RIVERA EDISSON"/>
    <s v="CO1.PCCNTR.7217655"/>
    <n v="28588000"/>
    <m/>
    <m/>
    <n v="2450400"/>
    <m/>
    <n v="4084000"/>
    <m/>
    <n v="4084000"/>
    <m/>
    <n v="4084000"/>
    <m/>
    <n v="4084000"/>
    <m/>
    <n v="4084000"/>
    <m/>
    <n v="4084000"/>
    <m/>
    <n v="1633600"/>
    <m/>
    <m/>
    <m/>
    <m/>
    <m/>
    <m/>
    <n v="28588000"/>
    <n v="28588000"/>
    <n v="0"/>
  </r>
  <r>
    <x v="0"/>
    <x v="3"/>
    <s v="TIC"/>
    <s v="Si"/>
    <n v="36"/>
    <s v="130-8"/>
    <s v="1 - Incrementar el desarrollo de los habilitadores transversales de la política de gobierno digital."/>
    <x v="7"/>
    <s v="Mantener y fortalecer el modelo Operativo de TI"/>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m/>
    <m/>
    <n v="49695067"/>
    <n v="49695067"/>
    <n v="0"/>
    <n v="0"/>
    <n v="0"/>
    <n v="5525"/>
    <d v="2025-01-08T00:00:00"/>
    <n v="49695067"/>
    <n v="0"/>
    <n v="7725"/>
    <d v="2025-01-17T00:00:00"/>
    <n v="49695067"/>
    <n v="0"/>
    <n v="0"/>
    <s v="CAJAMARCA MARTINEZ ESTEFANY LIZETTE"/>
    <s v="CO1.PCCNTR.7253621"/>
    <n v="48092000"/>
    <m/>
    <m/>
    <n v="1603067"/>
    <m/>
    <n v="4372000"/>
    <m/>
    <n v="4372000"/>
    <m/>
    <n v="4372000"/>
    <m/>
    <n v="4372000"/>
    <m/>
    <n v="4372000"/>
    <m/>
    <n v="4372000"/>
    <m/>
    <n v="4372000"/>
    <n v="1603067"/>
    <n v="4372000"/>
    <m/>
    <n v="4372000"/>
    <m/>
    <n v="8744000"/>
    <n v="49695067"/>
    <n v="49695067"/>
    <n v="0"/>
  </r>
  <r>
    <x v="0"/>
    <x v="3"/>
    <s v="TIC"/>
    <s v="Si"/>
    <n v="36"/>
    <s v="130-9"/>
    <s v="1 - Incrementar el desarrollo de los habilitadores transversales de la política de gobierno digital."/>
    <x v="7"/>
    <s v="Mantener y fortalecer el modelo Operativo de TI"/>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m/>
    <m/>
    <n v="51150000"/>
    <n v="51150000"/>
    <n v="0"/>
    <n v="0"/>
    <n v="0"/>
    <n v="5425"/>
    <d v="2025-01-08T00:00:00"/>
    <n v="51150000"/>
    <n v="0"/>
    <n v="8425"/>
    <d v="2025-01-17T00:00:00"/>
    <n v="51150000"/>
    <n v="0"/>
    <n v="0"/>
    <s v="ROMERO VARGAS SANDRA MILENA"/>
    <s v="CO1.PCCNTR.7264942"/>
    <n v="49500000"/>
    <m/>
    <m/>
    <n v="1650000"/>
    <m/>
    <n v="4500000"/>
    <m/>
    <n v="4500000"/>
    <m/>
    <n v="4500000"/>
    <m/>
    <n v="4500000"/>
    <m/>
    <n v="4500000"/>
    <m/>
    <n v="4500000"/>
    <m/>
    <n v="4500000"/>
    <n v="1650000"/>
    <n v="4500000"/>
    <m/>
    <n v="4500000"/>
    <m/>
    <n v="9000000"/>
    <n v="51150000"/>
    <n v="51150000"/>
    <n v="0"/>
  </r>
  <r>
    <x v="0"/>
    <x v="3"/>
    <s v="TIC"/>
    <s v="Si"/>
    <n v="36"/>
    <s v="130-10"/>
    <s v="1 - Incrementar el desarrollo de los habilitadores transversales de la política de gobierno digital."/>
    <x v="7"/>
    <s v="Mantener y fortalecer el modelo Operativo de TI"/>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m/>
    <m/>
    <n v="90666667"/>
    <n v="90666667"/>
    <n v="0"/>
    <n v="0"/>
    <n v="0"/>
    <n v="5325"/>
    <d v="2025-01-08T00:00:00"/>
    <n v="90666667"/>
    <n v="0"/>
    <n v="9325"/>
    <d v="2025-01-20T00:00:00"/>
    <n v="90666667"/>
    <n v="0"/>
    <n v="0"/>
    <s v="ESPINOSA MUÑOZ NINROTH"/>
    <s v="CO1.PCCNTR.7265924"/>
    <n v="80000000"/>
    <m/>
    <m/>
    <n v="2666667"/>
    <m/>
    <n v="8000000"/>
    <m/>
    <n v="8000000"/>
    <m/>
    <n v="8000000"/>
    <m/>
    <n v="8000000"/>
    <m/>
    <n v="8000000"/>
    <m/>
    <n v="8000000"/>
    <m/>
    <n v="8000000"/>
    <n v="10666667"/>
    <n v="8000000"/>
    <m/>
    <n v="8000000"/>
    <m/>
    <n v="16000000"/>
    <n v="90666667"/>
    <n v="90666667"/>
    <n v="0"/>
  </r>
  <r>
    <x v="0"/>
    <x v="3"/>
    <s v="TIC"/>
    <s v="Si"/>
    <n v="30"/>
    <s v="130-11"/>
    <s v="3 - Mejorar la implementación del modelo de Gestión de Información Institucional."/>
    <x v="9"/>
    <s v="Identificar y apropiar soluciones de TI"/>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4227300"/>
    <m/>
    <n v="1448777"/>
    <m/>
    <m/>
    <n v="48076077"/>
    <n v="48076077"/>
    <n v="0"/>
    <n v="0"/>
    <n v="0"/>
    <n v="12125"/>
    <d v="2025-01-16T00:00:00"/>
    <n v="48076077"/>
    <n v="0"/>
    <n v="14025"/>
    <d v="2025-01-28T00:00:00"/>
    <n v="48076077"/>
    <n v="0"/>
    <n v="0"/>
    <s v="BERRIO FLOREZ LAURA CAROLINA"/>
    <s v="CO1.PCCNTR.7317033"/>
    <n v="36000000"/>
    <m/>
    <m/>
    <n v="400000"/>
    <m/>
    <n v="6000000"/>
    <m/>
    <n v="6000000"/>
    <m/>
    <n v="6000000"/>
    <m/>
    <n v="6000000"/>
    <n v="12076077"/>
    <n v="6000000"/>
    <m/>
    <n v="6000000"/>
    <m/>
    <n v="6000000"/>
    <m/>
    <m/>
    <m/>
    <n v="4227300"/>
    <m/>
    <n v="1448777"/>
    <n v="48076077"/>
    <n v="48076077"/>
    <n v="0"/>
  </r>
  <r>
    <x v="0"/>
    <x v="3"/>
    <s v="TIC"/>
    <s v="Si"/>
    <s v="75 (30/12/2024)"/>
    <s v="130-12"/>
    <s v="3 - Mejorar la implementación del modelo de Gestión de Información Institucional."/>
    <x v="9"/>
    <s v="Identificar y apropiar soluciones de TI"/>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5577912"/>
    <m/>
    <n v="11189109"/>
    <m/>
    <m/>
    <n v="52844000"/>
    <n v="52844000"/>
    <n v="0"/>
    <n v="0"/>
    <n v="0"/>
    <n v="12325"/>
    <d v="2025-01-16T00:00:00"/>
    <n v="52844000"/>
    <n v="0"/>
    <n v="16025"/>
    <d v="2025-01-30T00:00:00"/>
    <n v="52844000"/>
    <n v="0"/>
    <n v="0"/>
    <s v="ORTEGA SANTOFIMIO JEYSON GIOVANNY"/>
    <s v="CO1.PCCNTR.7348886"/>
    <n v="52844000"/>
    <m/>
    <m/>
    <m/>
    <m/>
    <n v="4804000"/>
    <m/>
    <n v="4804000"/>
    <m/>
    <n v="4804000"/>
    <m/>
    <n v="4804000"/>
    <m/>
    <n v="4804000"/>
    <m/>
    <n v="4804000"/>
    <m/>
    <n v="1470792"/>
    <m/>
    <n v="5782187"/>
    <m/>
    <n v="5577912"/>
    <m/>
    <n v="11189109"/>
    <n v="52844000"/>
    <n v="52844000"/>
    <n v="0"/>
  </r>
  <r>
    <x v="0"/>
    <x v="3"/>
    <s v="TIC"/>
    <s v="Si"/>
    <n v="2"/>
    <s v="130-13"/>
    <s v="3 - Mejorar la implementación del modelo de Gestión de Información Institucional."/>
    <x v="9"/>
    <s v="Identificar y apropiar soluciones de TI"/>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m/>
    <m/>
    <n v="7000000"/>
    <n v="7000000"/>
    <n v="0"/>
    <n v="0"/>
    <n v="0"/>
    <n v="12325"/>
    <d v="2025-01-16T00:00:00"/>
    <n v="7000000"/>
    <n v="0"/>
    <n v="16025"/>
    <d v="2025-01-30T00:00:00"/>
    <n v="7000000"/>
    <n v="0"/>
    <n v="0"/>
    <s v="ORTEGA SANTOFIMIO JEYSON GIOVANNY"/>
    <s v="CO1.PCCNTR.7348886"/>
    <n v="7000000"/>
    <m/>
    <m/>
    <m/>
    <m/>
    <m/>
    <m/>
    <m/>
    <m/>
    <m/>
    <m/>
    <n v="1427546"/>
    <m/>
    <n v="1430696"/>
    <m/>
    <m/>
    <m/>
    <n v="4141758"/>
    <m/>
    <m/>
    <m/>
    <m/>
    <m/>
    <m/>
    <n v="7000000"/>
    <n v="7000000"/>
    <n v="0"/>
  </r>
  <r>
    <x v="0"/>
    <x v="3"/>
    <s v="TIC"/>
    <s v="Si"/>
    <n v="2"/>
    <s v="130-14"/>
    <s v="2 - Aumentar la capacidad institucional a nivel de arquitectura tecnológica y de sistemas de información."/>
    <x v="8"/>
    <s v="Administrar de manera eficiente el Software a nivel Institucional, de cara a la mejora de los productos y servicios prestados a la ciudadanía"/>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m/>
    <m/>
    <n v="82333784"/>
    <n v="82333784"/>
    <n v="0"/>
    <n v="0"/>
    <n v="0"/>
    <n v="5725"/>
    <d v="2025-01-08T00:00:00"/>
    <n v="82333784"/>
    <n v="0"/>
    <n v="9625"/>
    <d v="2025-01-20T00:00:00"/>
    <n v="82333784"/>
    <n v="0"/>
    <n v="0"/>
    <s v="VARGAS ACUÑA GILDARDO ANDRES"/>
    <s v="CO1.PCCNTR.7270418"/>
    <n v="75000000"/>
    <m/>
    <m/>
    <n v="2500000"/>
    <m/>
    <n v="7500000"/>
    <m/>
    <n v="7500000"/>
    <m/>
    <n v="7500000"/>
    <m/>
    <n v="7500000"/>
    <m/>
    <n v="7500000"/>
    <m/>
    <n v="7500000"/>
    <n v="7333784"/>
    <n v="7500000"/>
    <m/>
    <n v="7500000"/>
    <m/>
    <n v="7500000"/>
    <m/>
    <n v="12333784"/>
    <n v="82333784"/>
    <n v="82333784"/>
    <n v="0"/>
  </r>
  <r>
    <x v="0"/>
    <x v="3"/>
    <s v="TIC"/>
    <s v="Si"/>
    <n v="36"/>
    <s v="130-15"/>
    <s v="1 - Incrementar el desarrollo de los habilitadores transversales de la política de gobierno digital."/>
    <x v="7"/>
    <s v="Mantener y fortalecer el modelo Operativo de TI"/>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m/>
    <m/>
    <n v="85176000"/>
    <n v="85176000"/>
    <n v="0"/>
    <n v="0"/>
    <n v="0"/>
    <n v="1425"/>
    <d v="2025-01-03T00:00:00"/>
    <n v="85176000"/>
    <n v="0"/>
    <n v="3225"/>
    <d v="2025-01-09T00:00:00"/>
    <n v="85176000"/>
    <n v="0"/>
    <n v="0"/>
    <s v="AVILA MONTENEGRO DANIELA ALEJANDRA"/>
    <s v="CO1.PCCNTR.7213727"/>
    <n v="80080000"/>
    <m/>
    <m/>
    <n v="5096000"/>
    <m/>
    <n v="7280000"/>
    <m/>
    <n v="7280000"/>
    <m/>
    <n v="7280000"/>
    <m/>
    <n v="7280000"/>
    <m/>
    <n v="7280000"/>
    <m/>
    <n v="7280000"/>
    <n v="5096000"/>
    <n v="7280000"/>
    <m/>
    <n v="7280000"/>
    <m/>
    <n v="7280000"/>
    <m/>
    <n v="14560000"/>
    <n v="85176000"/>
    <n v="85176000"/>
    <n v="0"/>
  </r>
  <r>
    <x v="0"/>
    <x v="3"/>
    <s v="TIC"/>
    <s v="Si"/>
    <n v="42"/>
    <s v="130-16"/>
    <s v="1 - Incrementar el desarrollo de los habilitadores transversales de la política de gobierno digital."/>
    <x v="7"/>
    <s v="Mantener y fortalecer el modelo Operativo de TI"/>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m/>
    <m/>
    <n v="77000000"/>
    <n v="77000000"/>
    <n v="0"/>
    <n v="0"/>
    <n v="0"/>
    <n v="1125"/>
    <d v="2025-01-03T00:00:00"/>
    <n v="77000000"/>
    <n v="0"/>
    <n v="1325"/>
    <d v="2025-01-08T00:00:00"/>
    <n v="77000000"/>
    <n v="0"/>
    <n v="0"/>
    <s v="GOMEZ CELY KARINA ANDREA"/>
    <s v="CO1.PCCNTR.7207531"/>
    <n v="77000000"/>
    <m/>
    <m/>
    <n v="5133333"/>
    <m/>
    <n v="7000000"/>
    <m/>
    <n v="7000000"/>
    <m/>
    <n v="7000000"/>
    <m/>
    <n v="7000000"/>
    <m/>
    <n v="7000000"/>
    <m/>
    <n v="7000000"/>
    <m/>
    <n v="7000000"/>
    <m/>
    <n v="7000000"/>
    <m/>
    <n v="7000000"/>
    <m/>
    <n v="8866667"/>
    <n v="77000000"/>
    <n v="77000000"/>
    <n v="0"/>
  </r>
  <r>
    <x v="0"/>
    <x v="3"/>
    <s v="TIC"/>
    <s v="Si"/>
    <s v="75 (30/12/2024)"/>
    <s v="130-17"/>
    <s v="3 - Mejorar la implementación del modelo de Gestión de Información Institucional."/>
    <x v="9"/>
    <s v="Identificar y apropiar soluciones de TI"/>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m/>
    <m/>
    <n v="13580131"/>
    <n v="13580131"/>
    <n v="0"/>
    <n v="0"/>
    <n v="0"/>
    <n v="9925"/>
    <d v="2025-01-14T00:00:00"/>
    <n v="13580131"/>
    <n v="0"/>
    <n v="8525"/>
    <d v="2025-01-17T00:00:00"/>
    <n v="13580131"/>
    <n v="0"/>
    <n v="0"/>
    <s v="SALGADO SALGUERO BLANCA DEL"/>
    <s v="CO1.PCCNTR.7260523"/>
    <n v="13580131"/>
    <m/>
    <m/>
    <m/>
    <m/>
    <n v="8500000"/>
    <m/>
    <m/>
    <m/>
    <m/>
    <m/>
    <n v="4677021"/>
    <m/>
    <m/>
    <m/>
    <m/>
    <m/>
    <m/>
    <m/>
    <m/>
    <m/>
    <m/>
    <m/>
    <n v="403110"/>
    <n v="13580131"/>
    <n v="13580131"/>
    <n v="0"/>
  </r>
  <r>
    <x v="0"/>
    <x v="3"/>
    <s v="TIC"/>
    <s v="Si"/>
    <s v="75 (30/12/2024)"/>
    <s v="130-18"/>
    <s v="3 - Mejorar la implementación del modelo de Gestión de Información Institucional."/>
    <x v="9"/>
    <s v="Identificar y apropiar soluciones de TI"/>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m/>
    <m/>
    <n v="13580131"/>
    <n v="13580131"/>
    <n v="0"/>
    <n v="0"/>
    <n v="0"/>
    <n v="9825"/>
    <d v="2025-01-14T00:00:00"/>
    <n v="13580131"/>
    <n v="0"/>
    <n v="8925"/>
    <d v="2025-01-17T00:00:00"/>
    <n v="13580131"/>
    <n v="0"/>
    <n v="0"/>
    <s v="AYA NAVARRO ESTEFANIA"/>
    <s v="CO1.PCCNTR.7260913"/>
    <n v="13580131"/>
    <m/>
    <m/>
    <m/>
    <m/>
    <m/>
    <m/>
    <m/>
    <m/>
    <m/>
    <m/>
    <n v="3822979"/>
    <m/>
    <n v="8500000"/>
    <m/>
    <n v="1257152"/>
    <m/>
    <m/>
    <m/>
    <m/>
    <m/>
    <m/>
    <m/>
    <m/>
    <n v="13580131"/>
    <n v="13580131"/>
    <n v="0"/>
  </r>
  <r>
    <x v="0"/>
    <x v="3"/>
    <s v="TIC"/>
    <s v="Si"/>
    <n v="36"/>
    <s v="130-19"/>
    <s v="1 - Incrementar el desarrollo de los habilitadores transversales de la política de gobierno digital."/>
    <x v="7"/>
    <s v="Mantener y fortalecer el modelo Operativo de TI"/>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m/>
    <m/>
    <n v="66800000"/>
    <n v="66800000"/>
    <n v="0"/>
    <n v="0"/>
    <n v="0"/>
    <n v="11125"/>
    <d v="2025-01-14T00:00:00"/>
    <n v="66800000"/>
    <n v="0"/>
    <n v="12125"/>
    <d v="2025-01-24T00:00:00"/>
    <n v="66800000"/>
    <n v="0"/>
    <n v="0"/>
    <s v="ROJAS ROA JAVIER ELKIN"/>
    <s v="CO1.PCCNTR.7311700"/>
    <n v="60000000"/>
    <m/>
    <m/>
    <n v="800000"/>
    <m/>
    <n v="6000000"/>
    <m/>
    <n v="6000000"/>
    <m/>
    <n v="6000000"/>
    <m/>
    <n v="6000000"/>
    <m/>
    <n v="6000000"/>
    <m/>
    <n v="6000000"/>
    <n v="6800000"/>
    <n v="6000000"/>
    <m/>
    <n v="6000000"/>
    <m/>
    <n v="6000000"/>
    <m/>
    <n v="12000000"/>
    <n v="66800000"/>
    <n v="66800000"/>
    <n v="0"/>
  </r>
  <r>
    <x v="0"/>
    <x v="3"/>
    <s v="TIC"/>
    <s v="Si"/>
    <n v="42"/>
    <s v="130-20"/>
    <s v="1 - Incrementar el desarrollo de los habilitadores transversales de la política de gobierno digital."/>
    <x v="7"/>
    <s v="Mantener y fortalecer el modelo Operativo de TI"/>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m/>
    <m/>
    <n v="77274000"/>
    <n v="77274000"/>
    <n v="0"/>
    <n v="0"/>
    <n v="0"/>
    <n v="10925"/>
    <d v="2025-01-14T00:00:00"/>
    <n v="77274000"/>
    <n v="0"/>
    <n v="13825"/>
    <d v="2025-01-28T00:00:00"/>
    <n v="77274000"/>
    <n v="0"/>
    <n v="0"/>
    <s v="FONSECA REYES WILLIAM FERNANDO"/>
    <s v="CO1.PCCNTR.7316322"/>
    <n v="58320000"/>
    <m/>
    <m/>
    <n v="486000"/>
    <m/>
    <n v="7290000"/>
    <m/>
    <n v="7290000"/>
    <m/>
    <n v="7290000"/>
    <m/>
    <n v="7290000"/>
    <m/>
    <n v="7290000"/>
    <m/>
    <n v="7290000"/>
    <n v="18954000"/>
    <n v="7290000"/>
    <m/>
    <n v="7290000"/>
    <m/>
    <n v="7290000"/>
    <m/>
    <n v="11178000"/>
    <n v="77274000"/>
    <n v="77274000"/>
    <n v="0"/>
  </r>
  <r>
    <x v="0"/>
    <x v="3"/>
    <s v="TIC"/>
    <s v="Si"/>
    <n v="42"/>
    <s v="130-21"/>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m/>
    <m/>
    <n v="20374200"/>
    <n v="20374200"/>
    <n v="0"/>
    <n v="0"/>
    <n v="0"/>
    <n v="19225"/>
    <d v="2025-01-24T00:00:00"/>
    <n v="20374200"/>
    <n v="0"/>
    <n v="20025"/>
    <d v="2025-02-05T00:00:00"/>
    <n v="20374200"/>
    <n v="0"/>
    <n v="0"/>
    <s v="MARTINEZ PETRO SEBASTIAN JOSE"/>
    <s v="CO1.PCCNTR.7393666"/>
    <m/>
    <m/>
    <n v="20374200"/>
    <m/>
    <m/>
    <n v="1617000"/>
    <m/>
    <n v="1940400"/>
    <m/>
    <n v="1940400"/>
    <m/>
    <n v="1940400"/>
    <m/>
    <n v="1940400"/>
    <m/>
    <n v="1940400"/>
    <m/>
    <n v="1940400"/>
    <m/>
    <n v="1940400"/>
    <m/>
    <n v="1940400"/>
    <m/>
    <n v="3234000"/>
    <n v="20374200"/>
    <n v="20374200"/>
    <n v="0"/>
  </r>
  <r>
    <x v="0"/>
    <x v="3"/>
    <s v="TIC"/>
    <s v="Si"/>
    <s v="75 (30/12/2024)"/>
    <s v="130-22"/>
    <s v="1 - Incrementar el desarrollo de los habilitadores transversales de la política de gobierno digital."/>
    <x v="7"/>
    <s v="Mantener y fortalecer el modelo Operativo de TI"/>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m/>
    <m/>
    <n v="1500000"/>
    <n v="1500000"/>
    <n v="0"/>
    <n v="0"/>
    <n v="0"/>
    <n v="44725"/>
    <d v="2025-09-09T00:00:00"/>
    <n v="1500000"/>
    <n v="0"/>
    <n v="68725"/>
    <d v="2025-10-08T00:00:00"/>
    <n v="1500000"/>
    <n v="0"/>
    <n v="0"/>
    <s v="ANDES SERVICIO DE CERTIFICACION DIGITAL S A"/>
    <s v="CO1.PCCNTR.8418978"/>
    <m/>
    <m/>
    <m/>
    <m/>
    <m/>
    <m/>
    <m/>
    <m/>
    <m/>
    <m/>
    <m/>
    <m/>
    <m/>
    <m/>
    <m/>
    <m/>
    <m/>
    <m/>
    <n v="1500000"/>
    <m/>
    <m/>
    <m/>
    <m/>
    <n v="1500000"/>
    <n v="1500000"/>
    <n v="1500000"/>
    <n v="0"/>
  </r>
  <r>
    <x v="0"/>
    <x v="3"/>
    <s v="TIC"/>
    <s v="Si"/>
    <n v="42"/>
    <s v="130-23"/>
    <s v="1 - Incrementar el desarrollo de los habilitadores transversales de la política de gobierno digital."/>
    <x v="7"/>
    <s v="Mantener y fortalecer el modelo Operativo de TI"/>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m/>
    <m/>
    <n v="20926150"/>
    <n v="20926150"/>
    <n v="0"/>
    <n v="0"/>
    <n v="0"/>
    <n v="44625"/>
    <d v="2025-09-09T00:00:00"/>
    <n v="20926150"/>
    <n v="0"/>
    <n v="77825"/>
    <d v="2025-11-17T00:00:00"/>
    <n v="20926150"/>
    <n v="0"/>
    <n v="0"/>
    <s v="ANDES SERVICIO DE CERTIFICACION DIGITAL S A"/>
    <s v="CO1.PCCNTR.8584353"/>
    <m/>
    <m/>
    <m/>
    <m/>
    <m/>
    <m/>
    <m/>
    <m/>
    <m/>
    <m/>
    <m/>
    <m/>
    <m/>
    <m/>
    <m/>
    <m/>
    <m/>
    <m/>
    <m/>
    <m/>
    <n v="20926150"/>
    <m/>
    <m/>
    <n v="20926150"/>
    <n v="20926150"/>
    <n v="20926150"/>
    <n v="0"/>
  </r>
  <r>
    <x v="0"/>
    <x v="3"/>
    <s v="TIC"/>
    <s v="Si"/>
    <n v="60"/>
    <s v="130-24"/>
    <s v="2 - Aumentar la capacidad institucional a nivel de arquitectura tecnológica y de sistemas de información."/>
    <x v="8"/>
    <s v="Robustecer el nivel de madurez de la estrategia de infraestructura y soluciones en la nube"/>
    <n v="81112501"/>
    <x v="7"/>
    <s v="Software - Licencias"/>
    <s v="130-24 Adquisición de licenciamiento para escritorios virtuales._x0009__x0009__x0009__x0009__x0009_"/>
    <s v="Noviembre"/>
    <s v="Noviembre"/>
    <s v="Diciembre"/>
    <n v="12"/>
    <s v="Meses"/>
    <s v="Selección abreviada- acuerdo marco"/>
    <s v="Propios - 20 - Ingresos corrientes"/>
    <n v="153936314"/>
    <n v="153936314"/>
    <s v="No"/>
    <s v="N/A"/>
    <s v="Eric Mauricio Vargas Forero"/>
    <s v="Jefe Oficina de Tecnologias de la Informacion"/>
    <n v="6012220601"/>
    <s v="eric.vargas@upme.gov.co"/>
    <m/>
    <m/>
    <m/>
    <m/>
    <m/>
    <m/>
    <m/>
    <m/>
    <m/>
    <m/>
    <m/>
    <m/>
    <m/>
    <m/>
    <m/>
    <m/>
    <m/>
    <m/>
    <m/>
    <m/>
    <m/>
    <m/>
    <n v="153936314"/>
    <n v="153936314"/>
    <m/>
    <m/>
    <n v="153936314"/>
    <n v="153936314"/>
    <n v="0"/>
    <n v="0"/>
    <n v="0"/>
    <n v="56725"/>
    <d v="2025-12-02T00:00:00"/>
    <n v="0"/>
    <n v="153936314"/>
    <m/>
    <m/>
    <n v="0"/>
    <n v="153936314"/>
    <n v="0"/>
    <m/>
    <m/>
    <m/>
    <m/>
    <m/>
    <m/>
    <m/>
    <m/>
    <m/>
    <m/>
    <m/>
    <m/>
    <m/>
    <m/>
    <m/>
    <m/>
    <m/>
    <m/>
    <m/>
    <m/>
    <m/>
    <m/>
    <m/>
    <m/>
    <m/>
    <m/>
    <n v="0"/>
    <n v="0"/>
    <n v="0"/>
  </r>
  <r>
    <x v="0"/>
    <x v="3"/>
    <s v="TIC"/>
    <s v="Si"/>
    <n v="16"/>
    <s v="130-25"/>
    <s v="2 - Aumentar la capacidad institucional a nivel de arquitectura tecnológica y de sistemas de información."/>
    <x v="8"/>
    <s v="Robustecer el nivel de madurez de la estrategia de infraestructura y soluciones en la nube"/>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m/>
    <m/>
    <n v="137493373"/>
    <n v="137493373"/>
    <n v="0"/>
    <n v="0"/>
    <n v="0"/>
    <n v="47825"/>
    <d v="2025-09-29T00:00:00"/>
    <n v="137493373"/>
    <n v="0"/>
    <n v="75725"/>
    <d v="2025-11-10T00:00:00"/>
    <n v="137493373"/>
    <n v="0"/>
    <n v="0"/>
    <s v="REDES TERCER MILENIO S.A.S."/>
    <s v="CO1.PCCNTR.8550300"/>
    <m/>
    <m/>
    <m/>
    <m/>
    <m/>
    <m/>
    <m/>
    <m/>
    <m/>
    <m/>
    <m/>
    <m/>
    <m/>
    <m/>
    <m/>
    <m/>
    <m/>
    <m/>
    <m/>
    <m/>
    <n v="137493373"/>
    <m/>
    <m/>
    <n v="137493373"/>
    <n v="137493373"/>
    <n v="137493373"/>
    <n v="0"/>
  </r>
  <r>
    <x v="0"/>
    <x v="3"/>
    <s v="TIC"/>
    <s v="Si"/>
    <n v="53"/>
    <s v="130-26"/>
    <s v="2 - Aumentar la capacidad institucional a nivel de arquitectura tecnológica y de sistemas de información."/>
    <x v="8"/>
    <s v="Robustecer el nivel de madurez de la estrategia de infraestructura y soluciones en la nube"/>
    <n v="43231513"/>
    <x v="7"/>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m/>
    <m/>
    <n v="100016287"/>
    <n v="100016287"/>
    <m/>
    <m/>
    <n v="100016287"/>
    <n v="100016287"/>
    <n v="0"/>
    <n v="0"/>
    <n v="0"/>
    <n v="52525"/>
    <d v="2025-10-24T00:00:00"/>
    <n v="100016287"/>
    <n v="0"/>
    <n v="85825"/>
    <d v="2025-12-05T00:00:00"/>
    <n v="100016287"/>
    <n v="0"/>
    <n v="0"/>
    <s v="HEIMCORE S.A.S"/>
    <s v="CO1.PCCNTR.8674963"/>
    <m/>
    <m/>
    <m/>
    <m/>
    <m/>
    <m/>
    <m/>
    <m/>
    <m/>
    <m/>
    <m/>
    <m/>
    <m/>
    <m/>
    <m/>
    <m/>
    <m/>
    <m/>
    <m/>
    <m/>
    <m/>
    <m/>
    <n v="100016287"/>
    <n v="100016287"/>
    <n v="100016287"/>
    <n v="100016287"/>
    <n v="0"/>
  </r>
  <r>
    <x v="0"/>
    <x v="3"/>
    <s v="TIC"/>
    <s v="Si"/>
    <n v="60"/>
    <s v="130-27"/>
    <s v="2 - Aumentar la capacidad institucional a nivel de arquitectura tecnológica y de sistemas de información."/>
    <x v="8"/>
    <s v="Robustecer el nivel de madurez de la estrategia de infraestructura y soluciones en la nube"/>
    <n v="81112003"/>
    <x v="7"/>
    <s v="Software - Nube pública o privada"/>
    <s v="130-27 Adquirir el servicio de nube para Backup y DRP                                                "/>
    <s v="Noviembre"/>
    <s v="Noviembre"/>
    <s v="Diciembre"/>
    <n v="3"/>
    <s v="Meses"/>
    <s v="Contratación directa"/>
    <s v="Propios - 20 - Ingresos corrientes"/>
    <n v="5684894"/>
    <n v="5684894"/>
    <s v="No"/>
    <s v="N/A"/>
    <s v="Eric Mauricio Vargas Forero"/>
    <s v="Jefe Oficina de Tecnologias de la Informacion"/>
    <n v="6012220601"/>
    <s v="eric.vargas@upme.gov.co"/>
    <m/>
    <m/>
    <m/>
    <m/>
    <m/>
    <m/>
    <m/>
    <m/>
    <m/>
    <m/>
    <m/>
    <m/>
    <m/>
    <m/>
    <m/>
    <m/>
    <m/>
    <m/>
    <m/>
    <m/>
    <m/>
    <m/>
    <n v="5684894"/>
    <n v="5684894"/>
    <m/>
    <m/>
    <n v="5684894"/>
    <n v="5684894"/>
    <n v="0"/>
    <n v="0"/>
    <n v="0"/>
    <n v="57025"/>
    <d v="2025-12-09T00:00:00"/>
    <n v="5684894"/>
    <n v="0"/>
    <n v="91125"/>
    <d v="2025-12-17T00:00:00"/>
    <n v="5684894"/>
    <n v="0"/>
    <n v="0"/>
    <s v="TECH AND KNOWLEDGE S.A.S"/>
    <s v="CO1.PCCNTR.8707246"/>
    <m/>
    <m/>
    <m/>
    <m/>
    <m/>
    <m/>
    <m/>
    <m/>
    <m/>
    <m/>
    <m/>
    <m/>
    <m/>
    <m/>
    <m/>
    <m/>
    <m/>
    <m/>
    <m/>
    <m/>
    <m/>
    <m/>
    <n v="5684894"/>
    <n v="5684894"/>
    <n v="5684894"/>
    <n v="5684894"/>
    <n v="0"/>
  </r>
  <r>
    <x v="0"/>
    <x v="3"/>
    <s v="TIC"/>
    <s v="Si"/>
    <n v="2"/>
    <s v="130-28"/>
    <s v="2 - Aumentar la capacidad institucional a nivel de arquitectura tecnológica y de sistemas de información."/>
    <x v="8"/>
    <s v="Administrar de manera eficiente el Software a nivel Institucional, de cara a la mejora de los productos y servicios prestados a la ciudadanía"/>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m/>
    <m/>
    <n v="72620659"/>
    <n v="72620659"/>
    <n v="0"/>
    <n v="0"/>
    <n v="0"/>
    <n v="3325"/>
    <d v="2025-01-07T00:00:00"/>
    <n v="72620659"/>
    <n v="0"/>
    <n v="6025"/>
    <d v="2025-01-07T00:00:00"/>
    <n v="72620659"/>
    <n v="0"/>
    <n v="0"/>
    <s v="CONSULTORES EN INFORMACION INFOMETRIKA SAS"/>
    <s v="CO1.PCCNTR.7233421"/>
    <n v="72620659"/>
    <m/>
    <m/>
    <n v="1623989.43"/>
    <m/>
    <n v="4429066"/>
    <m/>
    <n v="4429066"/>
    <m/>
    <n v="9449066.1300000008"/>
    <m/>
    <n v="4429066"/>
    <m/>
    <n v="4429066"/>
    <m/>
    <n v="4429066"/>
    <m/>
    <n v="4429066"/>
    <m/>
    <n v="4429066"/>
    <m/>
    <n v="4429066"/>
    <m/>
    <n v="26115075.440000001"/>
    <n v="72620659"/>
    <n v="72620659"/>
    <n v="0"/>
  </r>
  <r>
    <x v="0"/>
    <x v="3"/>
    <s v="TIC"/>
    <s v="Si"/>
    <n v="56"/>
    <s v="130-29"/>
    <s v="2 - Aumentar la capacidad institucional a nivel de arquitectura tecnológica y de sistemas de información."/>
    <x v="8"/>
    <s v="Robustecer el nivel de madurez de la estrategia de infraestructura y soluciones en la nube"/>
    <n v="43233600"/>
    <x v="7"/>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Noviembre"/>
    <n v="12"/>
    <s v="Meses"/>
    <s v="Seléccion abreviada - acuerdo marco"/>
    <s v="Propios - 20 - Ingresos corrientes"/>
    <n v="277567987"/>
    <n v="277567987"/>
    <s v="No"/>
    <s v="N/A"/>
    <s v="Eric Mauricio Vargas Forero"/>
    <s v="Jefe Oficina de Tecnologias de la Informacion"/>
    <n v="6012220601"/>
    <s v="eric.vargas@upme.gov.co"/>
    <m/>
    <m/>
    <m/>
    <m/>
    <m/>
    <m/>
    <m/>
    <m/>
    <m/>
    <m/>
    <m/>
    <m/>
    <m/>
    <m/>
    <m/>
    <m/>
    <m/>
    <m/>
    <m/>
    <m/>
    <m/>
    <m/>
    <n v="277567987"/>
    <n v="277567987"/>
    <m/>
    <m/>
    <n v="277567987"/>
    <n v="277567987"/>
    <n v="0"/>
    <n v="0"/>
    <n v="0"/>
    <n v="53625"/>
    <d v="2025-11-04T00:00:00"/>
    <n v="277567987"/>
    <n v="0"/>
    <n v="89725"/>
    <d v="2025-12-15T00:00:00"/>
    <n v="277567987"/>
    <n v="0"/>
    <n v="0"/>
    <s v="NOVASOFT S A S"/>
    <n v="157847"/>
    <m/>
    <m/>
    <m/>
    <m/>
    <m/>
    <m/>
    <m/>
    <m/>
    <m/>
    <m/>
    <m/>
    <m/>
    <m/>
    <m/>
    <m/>
    <m/>
    <m/>
    <m/>
    <m/>
    <m/>
    <m/>
    <m/>
    <n v="277567987"/>
    <n v="277567987"/>
    <n v="277567987"/>
    <n v="277567987"/>
    <n v="0"/>
  </r>
  <r>
    <x v="0"/>
    <x v="3"/>
    <s v="TIC"/>
    <s v="Si"/>
    <n v="42"/>
    <s v="130-30"/>
    <s v="2 - Aumentar la capacidad institucional a nivel de arquitectura tecnológica y de sistemas de información."/>
    <x v="8"/>
    <s v="Robustecer el nivel de madurez de la estrategia de infraestructura y soluciones en la nube"/>
    <n v="43233501"/>
    <x v="7"/>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m/>
    <m/>
    <n v="443611162"/>
    <n v="443611162"/>
    <n v="0"/>
    <n v="0"/>
    <n v="0"/>
    <n v="40325"/>
    <d v="2025-07-28T00:00:00"/>
    <n v="443611162"/>
    <n v="0"/>
    <n v="67525"/>
    <d v="2025-10-02T00:00:00"/>
    <n v="443611162"/>
    <n v="0"/>
    <n v="0"/>
    <s v="INFORMACION LOCALIZADA S.A.S."/>
    <s v="CO1.PCCNTR.6913420"/>
    <m/>
    <m/>
    <m/>
    <m/>
    <m/>
    <m/>
    <m/>
    <m/>
    <m/>
    <m/>
    <m/>
    <m/>
    <m/>
    <m/>
    <m/>
    <m/>
    <m/>
    <m/>
    <n v="443611162"/>
    <m/>
    <m/>
    <m/>
    <m/>
    <n v="443611162"/>
    <n v="443611162"/>
    <n v="443611162"/>
    <n v="0"/>
  </r>
  <r>
    <x v="0"/>
    <x v="3"/>
    <s v="TIC"/>
    <s v="Si"/>
    <n v="63"/>
    <s v="130-31"/>
    <s v="2 - Aumentar la capacidad institucional a nivel de arquitectura tecnológica y de sistemas de información."/>
    <x v="8"/>
    <s v="Robustecer el nivel de madurez de la estrategia de infraestructura y soluciones en la nube"/>
    <n v="43231513"/>
    <x v="7"/>
    <s v="Software - Licencias"/>
    <s v="130-31 Renovar el segmento de prefijo IPV6 ante LACNIC_x0009__x0009__x0009__x0009__x0009__x0009_"/>
    <s v="Octubre"/>
    <s v="Noviembre"/>
    <s v="Diciembre"/>
    <n v="12"/>
    <s v="Meses"/>
    <s v="Selección abreviada- acuerdo marco"/>
    <s v="Propios - 20 - Ingresos corrientes"/>
    <n v="3570000"/>
    <n v="3570000"/>
    <s v="No"/>
    <s v="N/A"/>
    <s v="Eric Mauricio Vargas Forero"/>
    <s v="Jefe Oficina de Tecnologias de la Informacion"/>
    <n v="6012220601"/>
    <s v="eric.vargas@upme.gov.co"/>
    <m/>
    <m/>
    <m/>
    <m/>
    <m/>
    <m/>
    <m/>
    <m/>
    <m/>
    <m/>
    <m/>
    <m/>
    <m/>
    <m/>
    <m/>
    <m/>
    <m/>
    <m/>
    <m/>
    <m/>
    <m/>
    <m/>
    <n v="5000000"/>
    <n v="5000000"/>
    <m/>
    <m/>
    <n v="5000000"/>
    <n v="5000000"/>
    <n v="0"/>
    <n v="-1430000"/>
    <n v="-1430000"/>
    <n v="53825"/>
    <d v="2025-11-05T00:00:00"/>
    <n v="3570000"/>
    <n v="0"/>
    <n v="91225"/>
    <d v="2025-12-17T00:00:00"/>
    <n v="3570000"/>
    <n v="0"/>
    <n v="0"/>
    <s v="REALTIME CONSULTING &amp; SERVICES S A S"/>
    <n v="158083"/>
    <m/>
    <m/>
    <m/>
    <m/>
    <m/>
    <m/>
    <m/>
    <m/>
    <m/>
    <m/>
    <m/>
    <m/>
    <m/>
    <m/>
    <m/>
    <m/>
    <m/>
    <m/>
    <m/>
    <m/>
    <m/>
    <m/>
    <n v="3570000"/>
    <n v="3570000"/>
    <n v="3570000"/>
    <n v="3570000"/>
    <n v="0"/>
  </r>
  <r>
    <x v="0"/>
    <x v="3"/>
    <s v="TIC"/>
    <s v="Si"/>
    <n v="32"/>
    <s v="130-32"/>
    <s v="2 - Aumentar la capacidad institucional a nivel de arquitectura tecnológica y de sistemas de información."/>
    <x v="8"/>
    <s v="Robustecer el nivel de madurez de la estrategia de infraestructura y soluciones en la nube"/>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m/>
    <m/>
    <n v="145537494"/>
    <n v="145537494"/>
    <n v="0"/>
    <n v="0"/>
    <n v="0"/>
    <n v="36725"/>
    <d v="2025-06-13T00:00:00"/>
    <n v="145537494"/>
    <n v="0"/>
    <n v="46325"/>
    <d v="2025-06-26T00:00:00"/>
    <n v="145537494"/>
    <n v="0"/>
    <n v="0"/>
    <s v="ESRI COLOMBIA SAS"/>
    <n v="148159"/>
    <m/>
    <m/>
    <m/>
    <m/>
    <m/>
    <m/>
    <m/>
    <m/>
    <m/>
    <m/>
    <n v="145537494"/>
    <m/>
    <m/>
    <n v="145537494"/>
    <m/>
    <m/>
    <m/>
    <m/>
    <m/>
    <m/>
    <m/>
    <m/>
    <m/>
    <m/>
    <n v="145537494"/>
    <n v="145537494"/>
    <n v="0"/>
  </r>
  <r>
    <x v="0"/>
    <x v="3"/>
    <s v="TIC"/>
    <s v="Si"/>
    <s v="75 (30/12/2024)"/>
    <s v="130-33"/>
    <s v="2 - Aumentar la capacidad institucional a nivel de arquitectura tecnológica y de sistemas de información."/>
    <x v="8"/>
    <s v="Administrar de manera eficiente el Software a nivel Institucional, de cara a la mejora de los productos y servicios prestados a la ciudadanía"/>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m/>
    <m/>
    <n v="423254289"/>
    <n v="423254289"/>
    <n v="0"/>
    <n v="0"/>
    <n v="0"/>
    <n v="7325"/>
    <d v="2025-01-09T00:00:00"/>
    <n v="423254289"/>
    <n v="0"/>
    <n v="31825"/>
    <d v="2025-03-27T00:00:00"/>
    <n v="423254289"/>
    <n v="0"/>
    <n v="0"/>
    <s v="BIZAGI LATAM S.A.S"/>
    <s v="CO1.PCCNTR.7688699"/>
    <m/>
    <m/>
    <m/>
    <m/>
    <n v="423254289"/>
    <m/>
    <m/>
    <m/>
    <m/>
    <n v="410000000"/>
    <m/>
    <m/>
    <m/>
    <m/>
    <m/>
    <m/>
    <m/>
    <m/>
    <m/>
    <m/>
    <m/>
    <m/>
    <m/>
    <n v="13254289"/>
    <n v="423254289"/>
    <n v="423254289"/>
    <n v="0"/>
  </r>
  <r>
    <x v="0"/>
    <x v="3"/>
    <s v="TIC"/>
    <s v="Si"/>
    <n v="60"/>
    <s v="130-34"/>
    <s v="2 - Aumentar la capacidad institucional a nivel de arquitectura tecnológica y de sistemas de información."/>
    <x v="8"/>
    <s v="Robustecer el nivel de madurez de la estrategia de infraestructura y soluciones en la nube"/>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6754567"/>
    <n v="56754567"/>
    <s v="No"/>
    <s v="N/A"/>
    <s v="Eric Mauricio Vargas Forero"/>
    <s v="Jefe Oficina de Tecnologias de la Informacion"/>
    <n v="6012220601"/>
    <s v="eric.vargas@upme.gov.co"/>
    <m/>
    <m/>
    <m/>
    <m/>
    <n v="52939461"/>
    <m/>
    <m/>
    <m/>
    <m/>
    <m/>
    <m/>
    <m/>
    <m/>
    <m/>
    <m/>
    <m/>
    <m/>
    <m/>
    <m/>
    <m/>
    <m/>
    <m/>
    <n v="3815106"/>
    <n v="56754567"/>
    <m/>
    <m/>
    <n v="56754567"/>
    <n v="56754567"/>
    <n v="0"/>
    <n v="0"/>
    <n v="0"/>
    <n v="7325"/>
    <d v="2025-01-09T00:00:00"/>
    <n v="56754567"/>
    <n v="0"/>
    <n v="31825"/>
    <d v="2025-03-27T00:00:00"/>
    <n v="56754567"/>
    <n v="0"/>
    <n v="0"/>
    <s v="BIZAGI LATAM S.A.S"/>
    <s v="CO1.PCCNTR.7688699"/>
    <m/>
    <m/>
    <m/>
    <m/>
    <n v="52939461"/>
    <m/>
    <m/>
    <m/>
    <m/>
    <m/>
    <m/>
    <m/>
    <m/>
    <m/>
    <m/>
    <m/>
    <m/>
    <m/>
    <m/>
    <m/>
    <m/>
    <m/>
    <n v="3815106"/>
    <n v="56754567"/>
    <n v="56754567"/>
    <n v="56754567"/>
    <n v="0"/>
  </r>
  <r>
    <x v="0"/>
    <x v="3"/>
    <s v="TIC"/>
    <s v="Si"/>
    <n v="30"/>
    <s v="130-35"/>
    <s v="2 - Aumentar la capacidad institucional a nivel de arquitectura tecnológica y de sistemas de información."/>
    <x v="8"/>
    <s v="Robustecer el nivel de madurez de la estrategia de infraestructura y soluciones en la nube"/>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m/>
    <m/>
    <n v="44985024"/>
    <n v="44985024"/>
    <n v="0"/>
    <n v="0"/>
    <n v="0"/>
    <n v="31725"/>
    <d v="2025-04-04T00:00:00"/>
    <n v="44985024"/>
    <n v="0"/>
    <n v="37925"/>
    <d v="2025-05-02T00:00:00"/>
    <n v="44985024"/>
    <n v="0"/>
    <n v="0"/>
    <s v="ALFAPEOPLE ANDINO S A S"/>
    <n v="145535"/>
    <m/>
    <m/>
    <m/>
    <m/>
    <m/>
    <m/>
    <m/>
    <m/>
    <n v="44985024"/>
    <m/>
    <m/>
    <n v="41414784"/>
    <m/>
    <m/>
    <m/>
    <n v="3570240"/>
    <m/>
    <m/>
    <m/>
    <m/>
    <m/>
    <m/>
    <m/>
    <m/>
    <n v="44985024"/>
    <n v="44985024"/>
    <n v="0"/>
  </r>
  <r>
    <x v="0"/>
    <x v="3"/>
    <s v="TIC"/>
    <s v="Si"/>
    <n v="53"/>
    <s v="130-3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m/>
    <m/>
    <n v="23733333"/>
    <n v="23733333"/>
    <n v="0"/>
    <n v="0"/>
    <n v="0"/>
    <n v="45425"/>
    <d v="2025-09-16T00:00:00"/>
    <n v="23733333"/>
    <n v="0"/>
    <n v="66425"/>
    <d v="2025-09-26T00:00:00"/>
    <n v="23733333"/>
    <n v="0"/>
    <n v="0"/>
    <s v="SIERRA HUERTAS TANIA"/>
    <s v="CO1.PCCNTR.8372035"/>
    <m/>
    <m/>
    <m/>
    <m/>
    <m/>
    <m/>
    <m/>
    <m/>
    <m/>
    <m/>
    <m/>
    <m/>
    <m/>
    <m/>
    <m/>
    <m/>
    <n v="25600000"/>
    <m/>
    <n v="-1866667"/>
    <m/>
    <m/>
    <n v="7733333"/>
    <m/>
    <n v="16000000"/>
    <n v="23733333"/>
    <n v="23733333"/>
    <n v="0"/>
  </r>
  <r>
    <x v="0"/>
    <x v="3"/>
    <s v="TIC"/>
    <s v="Si"/>
    <n v="36"/>
    <s v="130-37"/>
    <s v="1 - Incrementar el desarrollo de los habilitadores transversales de la política de gobierno digital."/>
    <x v="7"/>
    <s v="Mantener y fortalecer el modelo Operativo de TI"/>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m/>
    <m/>
    <n v="464000"/>
    <m/>
    <m/>
    <n v="8764000"/>
    <n v="8764000"/>
    <n v="0"/>
    <n v="0"/>
    <n v="0"/>
    <n v="10825"/>
    <d v="2025-01-14T00:00:00"/>
    <n v="8764000"/>
    <n v="0"/>
    <n v="12625"/>
    <d v="2025-01-27T00:00:00"/>
    <n v="8764000"/>
    <n v="0"/>
    <n v="0"/>
    <s v="ROJAS ORTIZ ADRIANA YASMILI"/>
    <s v="CO1.PCCNTR.7314388"/>
    <m/>
    <m/>
    <m/>
    <m/>
    <m/>
    <m/>
    <m/>
    <m/>
    <m/>
    <m/>
    <m/>
    <m/>
    <m/>
    <m/>
    <m/>
    <m/>
    <m/>
    <m/>
    <n v="8764000"/>
    <n v="8300000"/>
    <m/>
    <m/>
    <m/>
    <n v="464000"/>
    <n v="8764000"/>
    <n v="8764000"/>
    <n v="0"/>
  </r>
  <r>
    <x v="0"/>
    <x v="3"/>
    <s v="TIC"/>
    <s v="Si"/>
    <n v="36"/>
    <s v="130-38"/>
    <s v="2 - Aumentar la capacidad institucional a nivel de arquitectura tecnológica y de sistemas de información."/>
    <x v="8"/>
    <s v="Robustecer el nivel de madurez de la estrategia de infraestructura y soluciones en la nube"/>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n v="162075042"/>
    <m/>
    <m/>
    <m/>
    <m/>
    <n v="162075042"/>
    <m/>
    <m/>
    <n v="162075042"/>
    <n v="162075042"/>
    <n v="0"/>
    <n v="0"/>
    <n v="0"/>
    <n v="47325"/>
    <d v="2025-09-29T00:00:00"/>
    <n v="162075042"/>
    <n v="0"/>
    <n v="75325"/>
    <d v="2025-11-06T00:00:00"/>
    <n v="162075042"/>
    <n v="0"/>
    <n v="0"/>
    <s v="REDES TERCER MILENIO S.A.S."/>
    <s v="CO1.PCCNTR.8543630"/>
    <m/>
    <m/>
    <m/>
    <m/>
    <m/>
    <m/>
    <m/>
    <m/>
    <m/>
    <m/>
    <m/>
    <m/>
    <m/>
    <m/>
    <m/>
    <m/>
    <m/>
    <m/>
    <n v="162075042"/>
    <m/>
    <m/>
    <m/>
    <m/>
    <n v="162075042"/>
    <n v="162075042"/>
    <n v="162075042"/>
    <n v="0"/>
  </r>
  <r>
    <x v="0"/>
    <x v="3"/>
    <s v="TIC"/>
    <s v="Si"/>
    <s v="75 (30/12/2024)"/>
    <s v="130-39"/>
    <s v="2 - Aumentar la capacidad institucional a nivel de arquitectura tecnológica y de sistemas de información."/>
    <x v="8"/>
    <s v="Administrar de manera eficiente el Software a nivel Institucional, de cara a la mejora de los productos y servicios prestados a la ciudadanía"/>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n v="4620000"/>
    <m/>
    <m/>
    <m/>
    <m/>
    <n v="4620000"/>
    <m/>
    <m/>
    <n v="4620000"/>
    <n v="4620000"/>
    <n v="0"/>
    <n v="0"/>
    <n v="0"/>
    <n v="47325"/>
    <d v="2025-09-29T00:00:00"/>
    <n v="4620000"/>
    <n v="0"/>
    <n v="75325"/>
    <d v="2025-11-06T00:00:00"/>
    <n v="4620000"/>
    <n v="0"/>
    <n v="0"/>
    <s v="REDES TERCER MILENIO S.A.S."/>
    <s v="CO1.PCCNTR.8543630"/>
    <m/>
    <m/>
    <m/>
    <m/>
    <m/>
    <m/>
    <m/>
    <m/>
    <m/>
    <m/>
    <m/>
    <m/>
    <m/>
    <m/>
    <m/>
    <m/>
    <m/>
    <m/>
    <n v="4620000"/>
    <m/>
    <m/>
    <m/>
    <m/>
    <n v="4620000"/>
    <n v="4620000"/>
    <n v="4620000"/>
    <n v="0"/>
  </r>
  <r>
    <x v="0"/>
    <x v="3"/>
    <s v="TIC"/>
    <s v="Si"/>
    <n v="30"/>
    <s v="130-40"/>
    <s v="2 - Aumentar la capacidad institucional a nivel de arquitectura tecnológica y de sistemas de información."/>
    <x v="8"/>
    <s v="Robustecer el nivel de madurez de la estrategia de infraestructura y soluciones en la nube"/>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m/>
    <m/>
    <n v="199832164"/>
    <n v="199832164"/>
    <n v="0"/>
    <n v="0"/>
    <n v="0"/>
    <n v="30825"/>
    <d v="2025-03-19T00:00:00"/>
    <n v="199832164"/>
    <n v="0"/>
    <n v="32925"/>
    <d v="2025-04-03T00:00:00"/>
    <n v="199832164"/>
    <n v="0"/>
    <n v="0"/>
    <s v="NGEEK SAS"/>
    <s v="CO1.PCCNTR.7714801"/>
    <m/>
    <m/>
    <m/>
    <m/>
    <m/>
    <m/>
    <n v="199832164"/>
    <m/>
    <m/>
    <m/>
    <m/>
    <m/>
    <m/>
    <m/>
    <m/>
    <m/>
    <m/>
    <m/>
    <m/>
    <n v="199832164"/>
    <m/>
    <m/>
    <m/>
    <m/>
    <n v="199832164"/>
    <n v="199832164"/>
    <n v="0"/>
  </r>
  <r>
    <x v="0"/>
    <x v="3"/>
    <s v="TIC"/>
    <s v="Si"/>
    <n v="30"/>
    <s v="130-41"/>
    <s v="2 - Aumentar la capacidad institucional a nivel de arquitectura tecnológica y de sistemas de información."/>
    <x v="8"/>
    <s v="Robustecer el nivel de madurez de la estrategia de infraestructura y soluciones en la nube"/>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m/>
    <m/>
    <n v="1127972"/>
    <n v="1127972"/>
    <n v="0"/>
    <n v="0"/>
    <n v="0"/>
    <n v="31525"/>
    <d v="2025-04-03T00:00:00"/>
    <n v="1127972"/>
    <n v="0"/>
    <n v="38725"/>
    <d v="2025-05-05T00:00:00"/>
    <n v="1127972"/>
    <n v="0"/>
    <n v="0"/>
    <s v="UNIÓN TEMPORAL BGH 2024"/>
    <s v="ORDEN 145618"/>
    <m/>
    <m/>
    <m/>
    <m/>
    <m/>
    <m/>
    <m/>
    <m/>
    <n v="1127972"/>
    <n v="1127972"/>
    <m/>
    <m/>
    <m/>
    <m/>
    <m/>
    <m/>
    <m/>
    <m/>
    <m/>
    <m/>
    <m/>
    <m/>
    <m/>
    <m/>
    <n v="1127972"/>
    <n v="1127972"/>
    <n v="0"/>
  </r>
  <r>
    <x v="0"/>
    <x v="3"/>
    <s v="TIC"/>
    <s v="Si"/>
    <n v="15"/>
    <s v="130-42"/>
    <s v="3 - Mejorar la implementación del modelo de Gestión de Información Institucional."/>
    <x v="9"/>
    <s v="Identificar y apropiar soluciones de TI"/>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m/>
    <m/>
    <n v="1292550"/>
    <n v="1292550"/>
    <n v="0"/>
    <n v="0"/>
    <n v="0"/>
    <n v="33525"/>
    <d v="2025-04-22T00:00:00"/>
    <n v="1292550"/>
    <n v="0"/>
    <n v="39625"/>
    <d v="2025-05-12T00:00:00"/>
    <n v="1292550"/>
    <n v="0"/>
    <n v="0"/>
    <s v="BAUTISTA VELASQUEZ SEBASTIAN"/>
    <s v="CO1.PCCNTR.7859618"/>
    <m/>
    <m/>
    <m/>
    <m/>
    <m/>
    <m/>
    <m/>
    <m/>
    <n v="1292550"/>
    <m/>
    <m/>
    <m/>
    <m/>
    <m/>
    <m/>
    <n v="1292550"/>
    <m/>
    <m/>
    <m/>
    <m/>
    <m/>
    <m/>
    <m/>
    <m/>
    <n v="1292550"/>
    <n v="1292550"/>
    <n v="0"/>
  </r>
  <r>
    <x v="0"/>
    <x v="3"/>
    <s v="TIC"/>
    <s v="Si"/>
    <n v="62"/>
    <s v="130-43"/>
    <s v="2 - Aumentar la capacidad institucional a nivel de arquitectura tecnológica y de sistemas de información."/>
    <x v="8"/>
    <s v="Robustecer el nivel de madurez de la estrategia de infraestructura y soluciones en la nube"/>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3356873"/>
    <n v="73356873"/>
    <s v="No"/>
    <s v="N/A"/>
    <s v="Eric Mauricio Vargas Forero"/>
    <s v="Jefe Oficina de Tecnologias de la Informacion"/>
    <n v="6012220601"/>
    <s v="eric.vargas@upme.gov.co"/>
    <m/>
    <m/>
    <m/>
    <m/>
    <n v="71490206"/>
    <m/>
    <m/>
    <m/>
    <m/>
    <m/>
    <m/>
    <m/>
    <m/>
    <m/>
    <m/>
    <n v="71490156.359999999"/>
    <m/>
    <m/>
    <m/>
    <m/>
    <m/>
    <m/>
    <n v="1866667"/>
    <n v="1866716.64"/>
    <m/>
    <m/>
    <n v="73356873"/>
    <n v="73356873"/>
    <n v="0"/>
    <n v="0"/>
    <n v="0"/>
    <n v="26925"/>
    <d v="2025-02-19T00:00:00"/>
    <n v="73356873"/>
    <n v="0"/>
    <n v="31625"/>
    <d v="2025-03-26T00:00:00"/>
    <n v="73356873"/>
    <n v="0"/>
    <n v="0"/>
    <s v="NETDATA COLOMBIA S.A.S"/>
    <s v="CO1.PCCNTR.7683863"/>
    <m/>
    <m/>
    <m/>
    <m/>
    <n v="71490206"/>
    <m/>
    <m/>
    <m/>
    <m/>
    <m/>
    <m/>
    <m/>
    <m/>
    <m/>
    <m/>
    <n v="71490156.359999999"/>
    <m/>
    <m/>
    <m/>
    <m/>
    <m/>
    <m/>
    <n v="1866667"/>
    <n v="1866667"/>
    <n v="73356873"/>
    <n v="73356823.359999999"/>
    <n v="49.640000000596046"/>
  </r>
  <r>
    <x v="0"/>
    <x v="3"/>
    <s v="TIC"/>
    <s v="Si"/>
    <n v="30"/>
    <s v="130-44"/>
    <s v="3 - Mejorar la implementación del modelo de Gestión de Información Institucional."/>
    <x v="9"/>
    <s v="Identificar y apropiar soluciones de TI"/>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m/>
    <m/>
    <n v="128124266"/>
    <n v="128124266"/>
    <n v="0"/>
    <n v="0"/>
    <n v="0"/>
    <n v="26925"/>
    <d v="2025-02-19T00:00:00"/>
    <n v="128124266"/>
    <n v="0"/>
    <n v="31625"/>
    <d v="2025-03-26T00:00:00"/>
    <n v="128124266"/>
    <n v="0"/>
    <n v="0"/>
    <s v="NETDATA COLOMBIA S.A.S"/>
    <s v="CO1.PCCNTR.7683863"/>
    <m/>
    <m/>
    <m/>
    <m/>
    <n v="128124266"/>
    <m/>
    <m/>
    <m/>
    <m/>
    <m/>
    <m/>
    <m/>
    <m/>
    <m/>
    <m/>
    <n v="128124266"/>
    <m/>
    <m/>
    <m/>
    <m/>
    <m/>
    <m/>
    <m/>
    <m/>
    <n v="128124266"/>
    <n v="128124266"/>
    <n v="0"/>
  </r>
  <r>
    <x v="0"/>
    <x v="3"/>
    <s v="TIC"/>
    <s v="Si"/>
    <n v="12"/>
    <s v="130-45"/>
    <s v="3 - Mejorar la implementación del modelo de Gestión de Información Institucional."/>
    <x v="9"/>
    <s v="Realizar la adopción del modelo de gestión de Información Institucional"/>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m/>
    <m/>
    <n v="3400000"/>
    <n v="3400000"/>
    <n v="0"/>
    <n v="0"/>
    <n v="0"/>
    <n v="31525"/>
    <d v="2025-04-03T00:00:00"/>
    <n v="3400000"/>
    <n v="0"/>
    <n v="38725"/>
    <d v="2025-05-05T00:00:00"/>
    <n v="3400000"/>
    <n v="0"/>
    <n v="0"/>
    <s v="UNIÓN TEMPORAL BGH 2024"/>
    <s v="ORDEN 145618"/>
    <m/>
    <m/>
    <m/>
    <m/>
    <m/>
    <m/>
    <m/>
    <m/>
    <n v="3400000"/>
    <n v="3400000"/>
    <m/>
    <m/>
    <m/>
    <m/>
    <m/>
    <m/>
    <m/>
    <m/>
    <m/>
    <m/>
    <m/>
    <m/>
    <m/>
    <m/>
    <n v="3400000"/>
    <n v="3400000"/>
    <n v="0"/>
  </r>
  <r>
    <x v="0"/>
    <x v="3"/>
    <s v="TIC"/>
    <s v="Si"/>
    <n v="55"/>
    <s v="130-46"/>
    <s v="2 - Aumentar la capacidad institucional a nivel de arquitectura tecnológica y de sistemas de informaciòn"/>
    <x v="8"/>
    <s v="Robustecer el nivel de madurez de la estrategia de infraestructura y soluciones en la nube"/>
    <n v="43232605"/>
    <x v="7"/>
    <s v="Software - Licencias"/>
    <s v="130-46 Renovar y prestar mantenimiento de Licencias MATLAB"/>
    <s v="Octubre"/>
    <s v="Noviembre"/>
    <s v="Noviembre"/>
    <n v="12"/>
    <s v="Meses"/>
    <s v="Contratación directa "/>
    <s v="Propios - 20 - Ingresos corrientes"/>
    <n v="9202397"/>
    <n v="9202397"/>
    <s v="No"/>
    <s v="N/A"/>
    <s v="Eric Mauricio Vargas Forero"/>
    <s v="Jefe Oficina de Tecnologias de la Informacion"/>
    <n v="6012220601"/>
    <s v="eric.vargas@upme.gov.co"/>
    <m/>
    <m/>
    <m/>
    <m/>
    <m/>
    <m/>
    <m/>
    <m/>
    <m/>
    <m/>
    <m/>
    <m/>
    <m/>
    <m/>
    <m/>
    <m/>
    <m/>
    <m/>
    <m/>
    <m/>
    <m/>
    <m/>
    <n v="9202397"/>
    <n v="9202397"/>
    <m/>
    <m/>
    <n v="9202397"/>
    <n v="9202397"/>
    <n v="0"/>
    <n v="0"/>
    <n v="0"/>
    <n v="55425"/>
    <d v="2025-11-20T00:00:00"/>
    <n v="9202397"/>
    <n v="0"/>
    <n v="85125"/>
    <d v="2025-12-03T00:00:00"/>
    <n v="9202397"/>
    <n v="0"/>
    <n v="0"/>
    <s v="COMPONENTES ELECTRONICAS LTDA"/>
    <s v="CO1.PCCNTR.6381513"/>
    <m/>
    <m/>
    <m/>
    <m/>
    <m/>
    <m/>
    <m/>
    <m/>
    <m/>
    <m/>
    <m/>
    <m/>
    <m/>
    <m/>
    <m/>
    <m/>
    <m/>
    <m/>
    <m/>
    <m/>
    <m/>
    <m/>
    <n v="9202397"/>
    <n v="9202397"/>
    <n v="9202397"/>
    <n v="9202397"/>
    <n v="0"/>
  </r>
  <r>
    <x v="0"/>
    <x v="3"/>
    <s v="TIC"/>
    <s v="Si"/>
    <n v="32"/>
    <s v="130-47"/>
    <s v="1 - Incrementar el desarrollo de los habilitadores transversales de la política de gobierno digital"/>
    <x v="7"/>
    <s v="Mantener y fortalecer el modelo Operativo de TI"/>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m/>
    <m/>
    <n v="17488000"/>
    <n v="17488000"/>
    <n v="0"/>
    <n v="0"/>
    <n v="0"/>
    <n v="41025"/>
    <d v="2025-07-31T00:00:00"/>
    <n v="17488000"/>
    <n v="0"/>
    <n v="55125"/>
    <d v="2025-08-15T00:00:00"/>
    <n v="17488000"/>
    <n v="0"/>
    <n v="0"/>
    <s v="VELASQUEZ RIVERA EDISSON"/>
    <s v="CO1.PCCNTR.8202930"/>
    <m/>
    <m/>
    <m/>
    <m/>
    <m/>
    <m/>
    <m/>
    <m/>
    <m/>
    <m/>
    <m/>
    <m/>
    <m/>
    <m/>
    <n v="17488000"/>
    <m/>
    <m/>
    <m/>
    <m/>
    <n v="4372000"/>
    <m/>
    <n v="4372000"/>
    <m/>
    <n v="8744000"/>
    <n v="17488000"/>
    <n v="17488000"/>
    <n v="0"/>
  </r>
  <r>
    <x v="0"/>
    <x v="3"/>
    <s v="TIC"/>
    <s v="Si"/>
    <n v="3"/>
    <s v="130-48"/>
    <s v="2 - Aumentar la capacidad institucional a nivel de arquitectura tecnológica y de sistemas de informaciòn"/>
    <x v="8"/>
    <s v="Robustecer el nivel de madurez de la estrategia de infraestructura y soluciones en la nube"/>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m/>
    <m/>
    <n v="25259892"/>
    <n v="25259892"/>
    <n v="0"/>
    <n v="0"/>
    <n v="0"/>
    <n v="16725"/>
    <d v="2025-01-22T00:00:00"/>
    <n v="25259892"/>
    <n v="0"/>
    <n v="25125"/>
    <d v="2025-02-17T00:00:00"/>
    <n v="25259892"/>
    <n v="0"/>
    <n v="0"/>
    <s v="DIGITAL WARE S.A.S."/>
    <s v="CO1.PCCNTR.7426359"/>
    <m/>
    <m/>
    <n v="25259892"/>
    <m/>
    <m/>
    <m/>
    <m/>
    <m/>
    <m/>
    <n v="5051978"/>
    <m/>
    <m/>
    <m/>
    <m/>
    <m/>
    <m/>
    <m/>
    <n v="3536385"/>
    <m/>
    <n v="1768192"/>
    <m/>
    <m/>
    <m/>
    <m/>
    <n v="25259892"/>
    <n v="10356555"/>
    <n v="14903337"/>
  </r>
  <r>
    <x v="0"/>
    <x v="3"/>
    <s v="TIC"/>
    <s v="Si"/>
    <n v="60"/>
    <s v="130-49"/>
    <s v="3 - Mejorar la implementación del modelo de Gestión de Información Institucional."/>
    <x v="9"/>
    <s v="Identificar y apropiar soluciones de TI"/>
    <n v="81112501"/>
    <x v="8"/>
    <s v="Software - Licencias"/>
    <s v="130-49 Adquisición de licenciamiento para escritorios virtuales                                                     "/>
    <s v="Noviembre"/>
    <s v="Noviembre"/>
    <s v="Diciembre"/>
    <n v="12"/>
    <s v="Meses"/>
    <s v="Selección abreviada- acuerdo marco"/>
    <s v="Propios - 20 - Ingresos corrientes"/>
    <n v="50402845"/>
    <n v="50402845"/>
    <s v="No"/>
    <s v="N/A"/>
    <s v="Eric Mauricio Vargas Forero"/>
    <s v="Jefe Oficina de Tecnologias de la Informacion"/>
    <n v="6012220601"/>
    <s v="eric.vargas@upme.gov.co"/>
    <m/>
    <m/>
    <m/>
    <m/>
    <m/>
    <m/>
    <m/>
    <m/>
    <m/>
    <m/>
    <m/>
    <m/>
    <m/>
    <m/>
    <m/>
    <m/>
    <m/>
    <m/>
    <m/>
    <m/>
    <m/>
    <m/>
    <n v="50402845"/>
    <n v="50402845"/>
    <m/>
    <m/>
    <n v="50402845"/>
    <n v="50402845"/>
    <n v="0"/>
    <n v="0"/>
    <n v="0"/>
    <n v="56725"/>
    <d v="2025-12-02T00:00:00"/>
    <n v="0"/>
    <n v="50402845"/>
    <m/>
    <m/>
    <n v="0"/>
    <n v="50402845"/>
    <n v="0"/>
    <m/>
    <m/>
    <m/>
    <m/>
    <m/>
    <m/>
    <m/>
    <m/>
    <m/>
    <m/>
    <m/>
    <m/>
    <m/>
    <m/>
    <m/>
    <m/>
    <m/>
    <m/>
    <m/>
    <m/>
    <m/>
    <m/>
    <m/>
    <m/>
    <m/>
    <m/>
    <n v="0"/>
    <n v="0"/>
    <n v="0"/>
  </r>
  <r>
    <x v="0"/>
    <x v="3"/>
    <s v="TIC"/>
    <s v="Si"/>
    <n v="32"/>
    <s v="130-5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m/>
    <m/>
    <n v="11707450"/>
    <n v="11707450"/>
    <n v="0"/>
    <n v="0"/>
    <n v="0"/>
    <n v="33525"/>
    <d v="2025-04-22T00:00:00"/>
    <n v="11707450"/>
    <n v="0"/>
    <n v="39625"/>
    <d v="2025-05-12T00:00:00"/>
    <n v="11707450"/>
    <n v="0"/>
    <n v="0"/>
    <s v="BAUTISTA VELASQUEZ SEBASTIAN"/>
    <s v="CO1.PCCNTR.7859618"/>
    <m/>
    <m/>
    <m/>
    <m/>
    <m/>
    <m/>
    <m/>
    <m/>
    <n v="8707450"/>
    <m/>
    <m/>
    <n v="3000000"/>
    <n v="3000000"/>
    <n v="5000000"/>
    <m/>
    <n v="3707450"/>
    <m/>
    <m/>
    <m/>
    <m/>
    <m/>
    <m/>
    <m/>
    <m/>
    <n v="11707450"/>
    <n v="11707450"/>
    <n v="0"/>
  </r>
  <r>
    <x v="0"/>
    <x v="3"/>
    <s v="TIC"/>
    <s v="Si"/>
    <n v="30"/>
    <s v="130-51"/>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1772700"/>
    <m/>
    <n v="10151223"/>
    <m/>
    <m/>
    <n v="17923923"/>
    <n v="17923923"/>
    <n v="0"/>
    <n v="0"/>
    <n v="0"/>
    <n v="12125"/>
    <d v="2025-01-16T00:00:00"/>
    <n v="17923923"/>
    <n v="0"/>
    <n v="14025"/>
    <d v="2025-01-28T00:00:00"/>
    <n v="17923923"/>
    <n v="0"/>
    <n v="0"/>
    <s v="BERRIO FLOREZ LAURA CAROLINA"/>
    <s v="CO1.PCCNTR.7317033"/>
    <m/>
    <m/>
    <m/>
    <m/>
    <m/>
    <m/>
    <m/>
    <m/>
    <m/>
    <m/>
    <m/>
    <m/>
    <n v="17923923"/>
    <m/>
    <m/>
    <m/>
    <m/>
    <m/>
    <m/>
    <n v="6000000"/>
    <m/>
    <n v="1772700"/>
    <m/>
    <n v="10151223"/>
    <n v="17923923"/>
    <n v="17923923"/>
    <n v="0"/>
  </r>
  <r>
    <x v="0"/>
    <x v="3"/>
    <s v="TIC"/>
    <s v="Si"/>
    <n v="58"/>
    <s v="130-52"/>
    <s v="3 - Mejorar la implementación del modelo de Gestión de Información Institucional."/>
    <x v="9"/>
    <s v="Identificar y apropiar soluciones de TI"/>
    <n v="81112003"/>
    <x v="8"/>
    <s v="Software - Nube pública o privada"/>
    <s v="130-52 Adquirir el servicio de nube para Backup y DRP"/>
    <s v="Septiembre"/>
    <s v="Octubre"/>
    <s v="Octubre"/>
    <n v="12"/>
    <s v="Meses"/>
    <s v="Seléccion abreviada - acuerdo marco"/>
    <s v="Propios - 20 - Ingresos corrientes"/>
    <n v="0"/>
    <n v="0"/>
    <s v="No"/>
    <s v="N/A"/>
    <s v="Eric Mauricio Vargas Forero"/>
    <s v="Jefe Oficina de Tecnologias de la Informacion"/>
    <n v="6012220601"/>
    <s v="eric.vargas@upme.gov.co"/>
    <m/>
    <m/>
    <m/>
    <m/>
    <m/>
    <m/>
    <m/>
    <m/>
    <m/>
    <m/>
    <m/>
    <m/>
    <m/>
    <m/>
    <m/>
    <m/>
    <m/>
    <m/>
    <m/>
    <m/>
    <m/>
    <m/>
    <m/>
    <m/>
    <m/>
    <m/>
    <n v="0"/>
    <n v="0"/>
    <n v="0"/>
    <n v="0"/>
    <n v="0"/>
    <m/>
    <m/>
    <m/>
    <n v="0"/>
    <m/>
    <m/>
    <n v="0"/>
    <n v="0"/>
    <n v="0"/>
    <m/>
    <m/>
    <m/>
    <m/>
    <m/>
    <m/>
    <m/>
    <m/>
    <m/>
    <m/>
    <m/>
    <m/>
    <m/>
    <m/>
    <m/>
    <m/>
    <m/>
    <m/>
    <m/>
    <m/>
    <m/>
    <m/>
    <m/>
    <m/>
    <m/>
    <m/>
    <n v="0"/>
    <n v="0"/>
    <n v="0"/>
  </r>
  <r>
    <x v="0"/>
    <x v="3"/>
    <s v="TIC"/>
    <s v="Si"/>
    <n v="51"/>
    <s v="130-53"/>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m/>
    <m/>
    <n v="1748800"/>
    <n v="1748800"/>
    <n v="0"/>
    <n v="0"/>
    <n v="0"/>
    <n v="41025"/>
    <d v="2025-07-31T00:00:00"/>
    <n v="1748800"/>
    <n v="0"/>
    <n v="55125"/>
    <d v="2025-08-15T00:00:00"/>
    <n v="1748800"/>
    <n v="0"/>
    <n v="0"/>
    <s v="VELASQUEZ RIVERA EDISSON"/>
    <s v="CO1.PCCNTR.8202930"/>
    <m/>
    <m/>
    <m/>
    <m/>
    <m/>
    <m/>
    <m/>
    <m/>
    <m/>
    <m/>
    <m/>
    <m/>
    <m/>
    <m/>
    <n v="2186000"/>
    <m/>
    <n v="-437200"/>
    <n v="1748800"/>
    <m/>
    <m/>
    <m/>
    <m/>
    <m/>
    <m/>
    <n v="1748800"/>
    <n v="1748800"/>
    <n v="0"/>
  </r>
  <r>
    <x v="0"/>
    <x v="3"/>
    <s v="TIC"/>
    <s v="Si"/>
    <n v="51"/>
    <s v="130-54"/>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m/>
    <m/>
    <n v="0"/>
    <n v="0"/>
    <n v="0"/>
    <n v="0"/>
    <n v="0"/>
    <n v="41825"/>
    <d v="2025-08-05T00:00:00"/>
    <n v="0"/>
    <n v="0"/>
    <m/>
    <m/>
    <n v="0"/>
    <n v="0"/>
    <n v="0"/>
    <m/>
    <m/>
    <m/>
    <m/>
    <m/>
    <m/>
    <m/>
    <m/>
    <m/>
    <m/>
    <m/>
    <m/>
    <m/>
    <m/>
    <m/>
    <m/>
    <m/>
    <m/>
    <m/>
    <m/>
    <m/>
    <m/>
    <m/>
    <m/>
    <m/>
    <m/>
    <n v="0"/>
    <n v="0"/>
    <n v="0"/>
  </r>
  <r>
    <x v="0"/>
    <x v="3"/>
    <s v="TIC"/>
    <s v="Si"/>
    <n v="42"/>
    <s v="130-55"/>
    <s v="2 - Aumentar la capacidad institucional a nivel de arquitectura tecnológica y de sistemas de informaciòn"/>
    <x v="8"/>
    <s v="Robustecer el nivel de madurez de la estrategia de infraestructura y soluciones en la nube"/>
    <n v="81112210"/>
    <x v="7"/>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m/>
    <m/>
    <n v="20000000"/>
    <n v="20000000"/>
    <n v="0"/>
    <n v="0"/>
    <n v="0"/>
    <n v="3325"/>
    <d v="2025-01-07T00:00:00"/>
    <n v="20000000"/>
    <n v="0"/>
    <n v="6025"/>
    <d v="2025-01-07T00:00:00"/>
    <n v="20000000"/>
    <n v="0"/>
    <n v="0"/>
    <s v="CONSULTORES EN INFORMACION INFOMETRIKA SAS"/>
    <s v="CO1.PCCNTR.7233421"/>
    <m/>
    <m/>
    <m/>
    <m/>
    <m/>
    <m/>
    <m/>
    <m/>
    <m/>
    <m/>
    <m/>
    <m/>
    <m/>
    <m/>
    <m/>
    <m/>
    <m/>
    <m/>
    <n v="20000000"/>
    <m/>
    <m/>
    <m/>
    <m/>
    <n v="20000000"/>
    <n v="20000000"/>
    <n v="20000000"/>
    <n v="0"/>
  </r>
  <r>
    <x v="0"/>
    <x v="3"/>
    <s v="TIC"/>
    <s v="Si"/>
    <n v="53"/>
    <s v="130-56"/>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m/>
    <m/>
    <n v="10732470"/>
    <n v="10732470"/>
    <n v="0"/>
    <n v="0"/>
    <n v="0"/>
    <n v="41925"/>
    <d v="2025-08-05T00:00:00"/>
    <n v="10732470"/>
    <n v="0"/>
    <n v="64625"/>
    <d v="2025-09-22T00:00:00"/>
    <n v="10732470"/>
    <n v="0"/>
    <n v="0"/>
    <s v="GARZON POLOCHE JUAN CARLOS"/>
    <s v="CO1.PCCNTR.8342098"/>
    <m/>
    <m/>
    <m/>
    <m/>
    <m/>
    <m/>
    <m/>
    <m/>
    <m/>
    <m/>
    <m/>
    <m/>
    <m/>
    <m/>
    <m/>
    <m/>
    <n v="11170530"/>
    <m/>
    <n v="-438060"/>
    <n v="876120"/>
    <m/>
    <n v="3285450"/>
    <m/>
    <n v="6570900"/>
    <n v="10732470"/>
    <n v="10732470"/>
    <n v="0"/>
  </r>
  <r>
    <x v="0"/>
    <x v="3"/>
    <s v="TIC"/>
    <s v="Si"/>
    <n v="63"/>
    <s v="130-57"/>
    <s v="2 - Aumentar la capacidad institucional a nivel de arquitectura tecnológica y de sistemas de informaciòn"/>
    <x v="8"/>
    <s v="Robustecer el nivel de madurez de la estrategia de infraestructura y soluciones en la nube"/>
    <n v="43233501"/>
    <x v="7"/>
    <s v="Software - Licencias"/>
    <s v="130-57 Adquirir el licenciamiento de la plataforma Gsuite (Workspace) para el uso de correo electrónico, drive y demás herramientas colaborativas."/>
    <s v="Octubre"/>
    <s v="Noviembre"/>
    <s v="Diciembre"/>
    <n v="12"/>
    <s v="Meses"/>
    <s v="Selección abreviada- acuerdo marco"/>
    <s v="Propios - 20 - Ingresos corrientes"/>
    <n v="17134810"/>
    <n v="17134810"/>
    <s v="No"/>
    <s v="N/A"/>
    <s v="Eric Mauricio Vargas Forero"/>
    <s v="Jefe Oficina de Tecnologias de la Informacion"/>
    <n v="6012220601"/>
    <s v="eric.vargas@upme.gov.co"/>
    <m/>
    <m/>
    <m/>
    <m/>
    <m/>
    <m/>
    <m/>
    <m/>
    <m/>
    <m/>
    <m/>
    <m/>
    <m/>
    <m/>
    <m/>
    <m/>
    <m/>
    <m/>
    <m/>
    <m/>
    <m/>
    <m/>
    <n v="35000000"/>
    <n v="35000000"/>
    <m/>
    <m/>
    <n v="35000000"/>
    <n v="35000000"/>
    <n v="0"/>
    <n v="-17865190"/>
    <n v="-17865190"/>
    <n v="55325"/>
    <d v="2025-11-19T00:00:00"/>
    <n v="17134810"/>
    <n v="0"/>
    <n v="93425"/>
    <d v="2025-12-22T00:00:00"/>
    <n v="17134810"/>
    <n v="0"/>
    <n v="0"/>
    <s v="INFORMACION LOCALIZADA S.A.S."/>
    <n v="158428"/>
    <m/>
    <m/>
    <m/>
    <m/>
    <m/>
    <m/>
    <m/>
    <m/>
    <m/>
    <m/>
    <m/>
    <m/>
    <m/>
    <m/>
    <m/>
    <m/>
    <m/>
    <m/>
    <m/>
    <m/>
    <m/>
    <m/>
    <n v="17134810"/>
    <n v="17134810"/>
    <n v="17134810"/>
    <n v="17134810"/>
    <n v="0"/>
  </r>
  <r>
    <x v="0"/>
    <x v="3"/>
    <s v="TIC"/>
    <s v="Si"/>
    <n v="63"/>
    <s v="130-58"/>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8 Prestar los servicios profesionales de acompañamiento jurídico y técnico en los asuntos de gestión precontractual, contractual y poscontractual de la Oficina de Tecnologias de la Información"/>
    <s v="Noviembre"/>
    <s v="Noviembre"/>
    <s v="Diciembre"/>
    <n v="1"/>
    <s v="Meses"/>
    <s v="Contratación directa - Prestación de servicios profesionales"/>
    <s v="Propios - 20 - Ingresos corrientes"/>
    <n v="4433333"/>
    <n v="4433333"/>
    <s v="No"/>
    <s v="N/A"/>
    <s v="Eric Mauricio Vargas Forero"/>
    <s v="Jefe Oficina de Tecnologias de la Informacion"/>
    <n v="6012220601"/>
    <s v="eric.vargas@upme.gov.co"/>
    <m/>
    <m/>
    <m/>
    <m/>
    <m/>
    <m/>
    <m/>
    <m/>
    <m/>
    <m/>
    <m/>
    <m/>
    <m/>
    <m/>
    <m/>
    <m/>
    <m/>
    <m/>
    <m/>
    <m/>
    <m/>
    <m/>
    <n v="5133333"/>
    <n v="5133333"/>
    <m/>
    <m/>
    <n v="5133333"/>
    <n v="5133333"/>
    <n v="0"/>
    <n v="-700000"/>
    <n v="-700000"/>
    <n v="56025"/>
    <d v="2025-11-26T00:00:00"/>
    <n v="4433333"/>
    <n v="0"/>
    <n v="87025"/>
    <d v="2025-12-11T00:00:00"/>
    <n v="4433333"/>
    <n v="0"/>
    <n v="0"/>
    <s v="DIAZ SOLANO ANDREI ALEXANDER"/>
    <s v="CO1.PCCNTR.8682741"/>
    <m/>
    <m/>
    <m/>
    <m/>
    <m/>
    <m/>
    <m/>
    <m/>
    <m/>
    <m/>
    <m/>
    <m/>
    <m/>
    <m/>
    <m/>
    <m/>
    <m/>
    <m/>
    <m/>
    <m/>
    <m/>
    <m/>
    <n v="4433333"/>
    <n v="4433333"/>
    <n v="4433333"/>
    <n v="4433333"/>
    <n v="0"/>
  </r>
  <r>
    <x v="0"/>
    <x v="3"/>
    <s v="TIC"/>
    <s v="Si"/>
    <n v="36"/>
    <s v="130-59"/>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m/>
    <m/>
    <n v="2666216"/>
    <n v="2666216"/>
    <n v="0"/>
    <n v="0"/>
    <n v="0"/>
    <n v="5725"/>
    <d v="2025-01-08T00:00:00"/>
    <n v="2666216"/>
    <n v="0"/>
    <n v="9625"/>
    <d v="2025-01-20T00:00:00"/>
    <n v="2666216"/>
    <n v="0"/>
    <n v="0"/>
    <s v="VARGAS ACUÑA GILDARDO ANDRES"/>
    <s v="CO1.PCCNTR.7270418"/>
    <m/>
    <m/>
    <m/>
    <m/>
    <m/>
    <m/>
    <m/>
    <m/>
    <m/>
    <m/>
    <m/>
    <m/>
    <m/>
    <m/>
    <m/>
    <m/>
    <n v="2666216"/>
    <m/>
    <m/>
    <m/>
    <m/>
    <m/>
    <m/>
    <n v="2666216"/>
    <n v="2666216"/>
    <n v="2666216"/>
    <n v="0"/>
  </r>
  <r>
    <x v="0"/>
    <x v="3"/>
    <s v="TIC"/>
    <s v="Si"/>
    <n v="60"/>
    <s v="130-6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11400000"/>
    <n v="11400000"/>
    <s v="No"/>
    <s v="N/A"/>
    <s v="Eric Mauricio Vargas Forero"/>
    <s v="Jefe Oficina de Tecnologias de la Informacion"/>
    <n v="6012220601"/>
    <s v="eric.vargas@upme.gov.co"/>
    <m/>
    <m/>
    <m/>
    <m/>
    <m/>
    <m/>
    <m/>
    <m/>
    <m/>
    <m/>
    <m/>
    <m/>
    <m/>
    <m/>
    <m/>
    <m/>
    <m/>
    <m/>
    <m/>
    <m/>
    <n v="14883333"/>
    <m/>
    <n v="-3483333"/>
    <n v="11400000"/>
    <m/>
    <m/>
    <n v="11400000"/>
    <n v="11400000"/>
    <n v="0"/>
    <n v="0"/>
    <n v="0"/>
    <n v="51225"/>
    <d v="2025-10-16T00:00:00"/>
    <n v="11400000"/>
    <n v="0"/>
    <n v="79625"/>
    <d v="2025-11-19T00:00:00"/>
    <n v="11400000"/>
    <n v="0"/>
    <n v="0"/>
    <s v="CARVAJAL RAMIREZ JOAN RENE"/>
    <s v="CO1.PCCNTR.8589312"/>
    <m/>
    <m/>
    <m/>
    <m/>
    <m/>
    <m/>
    <m/>
    <m/>
    <m/>
    <m/>
    <m/>
    <m/>
    <m/>
    <m/>
    <m/>
    <m/>
    <m/>
    <m/>
    <m/>
    <m/>
    <n v="14883333"/>
    <m/>
    <n v="-3483333"/>
    <n v="11400000"/>
    <n v="11400000"/>
    <n v="11400000"/>
    <n v="0"/>
  </r>
  <r>
    <x v="0"/>
    <x v="3"/>
    <s v="TIC"/>
    <s v="Si"/>
    <n v="60"/>
    <s v="130-61"/>
    <s v="1 - Incrementar el desarrollo de los habilitadores transversales de la política de gobierno digital."/>
    <x v="7"/>
    <s v="Mantener y fortalecer el modelo Operativo de TI"/>
    <n v="81112501"/>
    <x v="6"/>
    <s v="Software - Licencias"/>
    <s v="130-61 Adquisición de licenciamiento para escritorios virtuales"/>
    <s v="Noviembre"/>
    <s v="Noviembre"/>
    <s v="Diciem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m/>
    <m/>
    <n v="9774929"/>
    <n v="9774929"/>
    <m/>
    <m/>
    <n v="9774929"/>
    <n v="9774929"/>
    <n v="0"/>
    <n v="0"/>
    <n v="0"/>
    <n v="56725"/>
    <d v="2025-12-02T00:00:00"/>
    <n v="0"/>
    <n v="9774929"/>
    <m/>
    <m/>
    <n v="0"/>
    <n v="9774929"/>
    <n v="0"/>
    <m/>
    <m/>
    <m/>
    <m/>
    <m/>
    <m/>
    <m/>
    <m/>
    <m/>
    <m/>
    <m/>
    <m/>
    <m/>
    <m/>
    <m/>
    <m/>
    <m/>
    <m/>
    <m/>
    <m/>
    <m/>
    <m/>
    <m/>
    <m/>
    <m/>
    <m/>
    <n v="0"/>
    <n v="0"/>
    <n v="0"/>
  </r>
  <r>
    <x v="0"/>
    <x v="3"/>
    <s v="TIC"/>
    <s v="Si"/>
    <n v="63"/>
    <s v="130-62"/>
    <s v="2 - Aumentar la capacidad institucional a nivel de arquitectura tecnológica y de sistemas de informaciòn"/>
    <x v="8"/>
    <s v="Robustecer el nivel de madurez de la estrategia de infraestructura y soluciones en la nube"/>
    <n v="80101507"/>
    <x v="7"/>
    <s v="Consultoría"/>
    <s v="130-62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19995190"/>
    <n v="19995190"/>
    <s v="No"/>
    <s v="N/A"/>
    <s v="Paola del Pilar Puerta"/>
    <s v="Jefe Oficina de Tecnologias de la Informacion"/>
    <n v="6012220601"/>
    <s v="pilar.puerta@upme.gov.co"/>
    <m/>
    <m/>
    <m/>
    <m/>
    <m/>
    <m/>
    <m/>
    <m/>
    <m/>
    <m/>
    <m/>
    <m/>
    <m/>
    <m/>
    <m/>
    <m/>
    <m/>
    <m/>
    <m/>
    <m/>
    <m/>
    <m/>
    <m/>
    <m/>
    <m/>
    <m/>
    <m/>
    <m/>
    <m/>
    <m/>
    <m/>
    <n v="47225"/>
    <d v="2025-09-25T00:00:00"/>
    <n v="19995190"/>
    <n v="0"/>
    <n v="71825"/>
    <d v="2025-10-20T00:00:00"/>
    <n v="19995190"/>
    <n v="0"/>
    <n v="0"/>
    <s v="CORPORACIÓN PÚBLICA DE INNOVACIÓN EN TECNOLOGÍA - INNTIC"/>
    <s v="CO1.PCCNTR.8455133"/>
    <m/>
    <m/>
    <m/>
    <m/>
    <m/>
    <m/>
    <m/>
    <m/>
    <m/>
    <m/>
    <m/>
    <m/>
    <m/>
    <m/>
    <m/>
    <m/>
    <m/>
    <m/>
    <m/>
    <m/>
    <m/>
    <m/>
    <n v="19995190"/>
    <n v="19995190"/>
    <n v="19995190"/>
    <n v="19995190"/>
    <n v="0"/>
  </r>
  <r>
    <x v="0"/>
    <x v="4"/>
    <s v="Energía"/>
    <s v="Si"/>
    <n v="46"/>
    <s v="150-1"/>
    <s v="1 - Aumentar señales de expansión y cobertura del servicio de energía eléctrica."/>
    <x v="10"/>
    <s v="Documento de planeación validado"/>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m/>
    <m/>
    <n v="11384100"/>
    <m/>
    <m/>
    <n v="36464100"/>
    <n v="36464100"/>
    <n v="0"/>
    <n v="0"/>
    <n v="0"/>
    <n v="23925"/>
    <d v="2025-02-04T00:00:00"/>
    <n v="36447610"/>
    <n v="16490"/>
    <n v="22725"/>
    <d v="2025-02-11T00:00:00"/>
    <n v="36447610"/>
    <n v="16490"/>
    <n v="0"/>
    <s v="ARIAS PARADA NICOLE NATALIA"/>
    <s v="CO1.PCCNTR.7425052"/>
    <m/>
    <m/>
    <n v="35750000"/>
    <m/>
    <n v="-770000"/>
    <n v="1980000"/>
    <m/>
    <n v="3300000"/>
    <m/>
    <n v="3300000"/>
    <m/>
    <n v="3300000"/>
    <m/>
    <n v="3300000"/>
    <m/>
    <n v="3300000"/>
    <m/>
    <n v="3300000"/>
    <n v="1484100"/>
    <n v="3300000"/>
    <m/>
    <m/>
    <n v="-16490"/>
    <n v="11367610"/>
    <n v="36447610"/>
    <n v="36447610"/>
    <n v="0"/>
  </r>
  <r>
    <x v="0"/>
    <x v="4"/>
    <s v="Energía"/>
    <s v="Si"/>
    <n v="6"/>
    <s v="150-2"/>
    <s v="1 - Aumentar señales de expansión y cobertura del servicio de energía eléctrica."/>
    <x v="10"/>
    <s v="Documento de planeación validado"/>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m/>
    <m/>
    <n v="69284527"/>
    <n v="69284527"/>
    <n v="0"/>
    <n v="0"/>
    <n v="0"/>
    <n v="12525"/>
    <d v="2025-01-17T00:00:00"/>
    <n v="69284527"/>
    <n v="0"/>
    <n v="13525"/>
    <d v="2025-01-28T00:00:00"/>
    <n v="69284527"/>
    <n v="0"/>
    <n v="0"/>
    <s v="MONROY CADAVID HECTOR GUSTAVO"/>
    <s v="CO1.PCCNTR.7333105"/>
    <n v="62606500"/>
    <m/>
    <m/>
    <n v="417377"/>
    <m/>
    <n v="6260650"/>
    <n v="6678027"/>
    <n v="6260650"/>
    <m/>
    <n v="6260650"/>
    <m/>
    <n v="6260650"/>
    <m/>
    <n v="6260650"/>
    <m/>
    <n v="6260650"/>
    <m/>
    <n v="6260650"/>
    <m/>
    <n v="6260650"/>
    <m/>
    <n v="6260650"/>
    <m/>
    <n v="12521300"/>
    <n v="69284527"/>
    <n v="69284527"/>
    <n v="0"/>
  </r>
  <r>
    <x v="0"/>
    <x v="4"/>
    <s v="Energía"/>
    <s v="Si"/>
    <n v="58"/>
    <s v="150-3"/>
    <s v="1 - Aumentar señales de expansión y cobertura del servicio de energía eléctrica."/>
    <x v="10"/>
    <s v="Documento de planeación validado"/>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234350"/>
    <n v="101234350"/>
    <s v="No"/>
    <s v="N/A"/>
    <s v="Jose Lenin Morillo Carrillo"/>
    <s v="Subdirector de Energía Eléctrica"/>
    <n v="6012220601"/>
    <s v="jose.morillo@upme.gov.co"/>
    <n v="92944600"/>
    <m/>
    <m/>
    <n v="4137000"/>
    <m/>
    <n v="8274000"/>
    <n v="2206400"/>
    <n v="8274000"/>
    <m/>
    <n v="8274000"/>
    <m/>
    <n v="8274000"/>
    <m/>
    <n v="8274000"/>
    <n v="6083350"/>
    <n v="8274000"/>
    <m/>
    <n v="8741950"/>
    <m/>
    <m/>
    <m/>
    <n v="9677850"/>
    <m/>
    <n v="29033550"/>
    <m/>
    <m/>
    <n v="101234350"/>
    <n v="101234350"/>
    <n v="0"/>
    <n v="0"/>
    <n v="0"/>
    <n v="6925"/>
    <d v="2025-01-09T00:00:00"/>
    <n v="101234350"/>
    <n v="0"/>
    <n v="6625"/>
    <d v="2024-01-15T00:00:00"/>
    <n v="101234350"/>
    <n v="0"/>
    <n v="0"/>
    <s v="GUEVARA GONZALEZ JORGE MARIO"/>
    <s v="CO1.PCCNTR.7238976"/>
    <n v="92944600"/>
    <m/>
    <m/>
    <n v="4137000"/>
    <m/>
    <n v="8274000"/>
    <n v="2206400"/>
    <n v="8274000"/>
    <m/>
    <n v="8274000"/>
    <m/>
    <n v="8274000"/>
    <m/>
    <n v="8274000"/>
    <n v="6083350"/>
    <n v="8274000"/>
    <m/>
    <n v="8741950"/>
    <m/>
    <m/>
    <m/>
    <n v="9677850"/>
    <n v="0"/>
    <n v="29033550"/>
    <n v="101234350"/>
    <n v="101234350"/>
    <n v="0"/>
  </r>
  <r>
    <x v="0"/>
    <x v="4"/>
    <s v="Energía"/>
    <s v="Si"/>
    <n v="6"/>
    <s v="150-4"/>
    <s v="1 - Aumentar señales de expansión y cobertura del servicio de energía eléctrica."/>
    <x v="10"/>
    <s v="Documento de planeación validado"/>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m/>
    <m/>
    <n v="91014000"/>
    <n v="91014000"/>
    <n v="0"/>
    <n v="0"/>
    <n v="0"/>
    <n v="20025"/>
    <d v="2025-01-27T00:00:00"/>
    <n v="91014000"/>
    <n v="0"/>
    <n v="16325"/>
    <d v="2025-01-30T00:00:00"/>
    <n v="91014000"/>
    <n v="0"/>
    <n v="0"/>
    <s v="RINCON BAUTISTA DAVID FERNANDO"/>
    <s v="CO1.PCCNTR.7356828"/>
    <n v="91014000"/>
    <m/>
    <m/>
    <m/>
    <m/>
    <n v="8274000"/>
    <m/>
    <n v="8274000"/>
    <m/>
    <n v="8274000"/>
    <m/>
    <n v="8274000"/>
    <m/>
    <n v="8274000"/>
    <m/>
    <n v="8274000"/>
    <m/>
    <n v="8274000"/>
    <m/>
    <n v="8274000"/>
    <m/>
    <n v="8274000"/>
    <m/>
    <n v="16548000"/>
    <n v="91014000"/>
    <n v="91014000"/>
    <n v="0"/>
  </r>
  <r>
    <x v="0"/>
    <x v="4"/>
    <s v="Energía"/>
    <s v="Si"/>
    <n v="37"/>
    <s v="150-5"/>
    <s v="1 - Aumentar señales de expansión y cobertura del servicio de energía eléctrica."/>
    <x v="10"/>
    <s v="Documento de planeación validado"/>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m/>
    <m/>
    <n v="73950000"/>
    <n v="73950000"/>
    <n v="0"/>
    <n v="0"/>
    <n v="0"/>
    <n v="31925"/>
    <d v="2025-04-08T00:00:00"/>
    <n v="73950000"/>
    <n v="0"/>
    <n v="34125"/>
    <d v="2025-04-09T00:00:00"/>
    <n v="73950000"/>
    <n v="0"/>
    <n v="0"/>
    <s v="SANABRIA CHARRY JOVITA IDALBA"/>
    <s v="CO1.PCCNTR.7763859"/>
    <m/>
    <m/>
    <m/>
    <m/>
    <m/>
    <m/>
    <n v="74233333"/>
    <m/>
    <m/>
    <n v="5950000"/>
    <n v="-283333"/>
    <n v="8500000"/>
    <m/>
    <n v="8500000"/>
    <m/>
    <n v="8500000"/>
    <m/>
    <n v="8500000"/>
    <m/>
    <n v="8500000"/>
    <m/>
    <n v="8500000"/>
    <m/>
    <n v="17000000"/>
    <n v="73950000"/>
    <n v="73950000"/>
    <n v="0"/>
  </r>
  <r>
    <x v="0"/>
    <x v="4"/>
    <s v="Energía"/>
    <s v="Si"/>
    <n v="6"/>
    <s v="150-6"/>
    <s v="1 - Aumentar señales de expansión y cobertura del servicio de energía eléctrica."/>
    <x v="10"/>
    <s v="Documento de planeación validado"/>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m/>
    <m/>
    <n v="112872283"/>
    <n v="112872283"/>
    <n v="0"/>
    <n v="0"/>
    <n v="0"/>
    <n v="2925"/>
    <d v="2025-01-07T00:00:00"/>
    <n v="112872283"/>
    <n v="0"/>
    <n v="4325"/>
    <d v="2025-01-13T00:00:00"/>
    <n v="112872283"/>
    <n v="0"/>
    <n v="0"/>
    <s v="TORRES CHACON PAOLA ANDREA"/>
    <s v="CO1.PCCNTR.7218727"/>
    <n v="110233250"/>
    <m/>
    <m/>
    <n v="5431783"/>
    <m/>
    <n v="9585500"/>
    <n v="2639033"/>
    <n v="9585500"/>
    <m/>
    <n v="9585500"/>
    <m/>
    <n v="9585500"/>
    <m/>
    <n v="9585500"/>
    <m/>
    <n v="9585500"/>
    <m/>
    <n v="9585500"/>
    <m/>
    <n v="9585500"/>
    <m/>
    <n v="9585500"/>
    <m/>
    <n v="19171000"/>
    <n v="112872283"/>
    <n v="110872283"/>
    <n v="2000000"/>
  </r>
  <r>
    <x v="0"/>
    <x v="4"/>
    <s v="Energía"/>
    <s v="Si"/>
    <n v="42"/>
    <s v="150-7"/>
    <s v="1 - Aumentar señales de expansión y cobertura del servicio de energía eléctrica."/>
    <x v="10"/>
    <s v="Documento de planeación validado"/>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m/>
    <m/>
    <n v="77962500"/>
    <n v="77962500"/>
    <n v="0"/>
    <n v="0"/>
    <n v="0"/>
    <n v="19925"/>
    <d v="2025-01-27T00:00:00"/>
    <n v="77962500"/>
    <n v="0"/>
    <n v="16125"/>
    <d v="2025-01-30T00:00:00"/>
    <n v="77962500"/>
    <n v="0"/>
    <n v="0"/>
    <s v="MUÑOZ ROCHA DIANA PAOLA"/>
    <s v="CO1.PCCNTR.7353918"/>
    <n v="56700000"/>
    <m/>
    <m/>
    <m/>
    <m/>
    <n v="7087500"/>
    <m/>
    <n v="7087500"/>
    <m/>
    <n v="7087500"/>
    <m/>
    <n v="7087500"/>
    <m/>
    <n v="7087500"/>
    <m/>
    <n v="7087500"/>
    <n v="21262500"/>
    <n v="7087500"/>
    <m/>
    <n v="7087500"/>
    <m/>
    <n v="7087500"/>
    <m/>
    <n v="14175000"/>
    <n v="77962500"/>
    <n v="77962500"/>
    <n v="0"/>
  </r>
  <r>
    <x v="0"/>
    <x v="4"/>
    <s v="Energía"/>
    <s v="Si"/>
    <n v="6"/>
    <s v="150-8"/>
    <s v="1 - Aumentar señales de expansión y cobertura del servicio de energía eléctrica."/>
    <x v="10"/>
    <s v="Documento de planeación validado"/>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m/>
    <m/>
    <n v="37393767"/>
    <n v="37393767"/>
    <n v="0"/>
    <n v="0"/>
    <n v="0"/>
    <n v="11325"/>
    <d v="2025-01-15T00:00:00"/>
    <n v="37393767"/>
    <n v="0"/>
    <n v="9225"/>
    <d v="2025-01-20T00:00:00"/>
    <n v="37393767"/>
    <n v="0"/>
    <n v="0"/>
    <s v="VANEGAS CELIS NANCY YURANY"/>
    <s v="CO1.PCCNTR.7268541"/>
    <n v="36293950"/>
    <m/>
    <m/>
    <n v="1099817"/>
    <m/>
    <n v="3299450"/>
    <n v="1099817"/>
    <n v="3299450"/>
    <m/>
    <n v="3299450"/>
    <m/>
    <n v="3299450"/>
    <m/>
    <n v="3299450"/>
    <m/>
    <n v="3299450"/>
    <m/>
    <n v="3299450"/>
    <m/>
    <n v="3299450"/>
    <m/>
    <n v="3299450"/>
    <m/>
    <n v="6598900"/>
    <n v="37393767"/>
    <n v="37393767"/>
    <n v="0"/>
  </r>
  <r>
    <x v="0"/>
    <x v="4"/>
    <s v="Energía"/>
    <s v="Si"/>
    <n v="6"/>
    <s v="150-9"/>
    <s v="1 - Aumentar señales de expansión y cobertura del servicio de energía eléctrica."/>
    <x v="10"/>
    <s v="Documento de planeación validado"/>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m/>
    <m/>
    <n v="69264000"/>
    <n v="69264000"/>
    <n v="0"/>
    <n v="0"/>
    <n v="0"/>
    <n v="13425"/>
    <d v="2025-01-17T00:00:00"/>
    <n v="69264000"/>
    <n v="0"/>
    <n v="13325"/>
    <d v="2025-01-27T00:00:00"/>
    <n v="69264000"/>
    <n v="0"/>
    <n v="0"/>
    <s v="PARAMO PAOLA ANDREA"/>
    <s v="CO1.PCCNTR.7316296"/>
    <n v="68640000"/>
    <m/>
    <m/>
    <n v="624000"/>
    <m/>
    <n v="6240000"/>
    <n v="624000"/>
    <n v="6240000"/>
    <m/>
    <n v="6240000"/>
    <m/>
    <n v="6240000"/>
    <m/>
    <n v="6240000"/>
    <m/>
    <n v="6240000"/>
    <m/>
    <n v="6240000"/>
    <m/>
    <n v="6240000"/>
    <m/>
    <n v="6240000"/>
    <m/>
    <n v="12480000"/>
    <n v="69264000"/>
    <n v="69264000"/>
    <n v="0"/>
  </r>
  <r>
    <x v="0"/>
    <x v="4"/>
    <s v="Energía"/>
    <s v="Si"/>
    <s v="75 (30/12/2024)"/>
    <s v="150-10"/>
    <s v="1 - Aumentar señales de expansión y cobertura del servicio de energía eléctrica."/>
    <x v="10"/>
    <s v="Documento de planeación validado"/>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1542908"/>
    <n v="1929440"/>
    <n v="7888488.5999999996"/>
    <n v="8139881.5999999996"/>
    <m/>
    <m/>
    <n v="38930100"/>
    <n v="38930100"/>
    <n v="0"/>
    <n v="0"/>
    <n v="0"/>
    <n v="9525"/>
    <d v="2025-01-14T00:00:00"/>
    <n v="38930100"/>
    <n v="0"/>
    <s v="15325, 25425, 25525, 26025,28925, 29125,30825, 36225, 37225, 39925, 40425, 40525, 40625, 41025, 42325, 42425, 42725, 42925,45025,47625,48525, 48625, 48725,49325, 49525,49925,50025,51725,57125,58425,61025,63525,64825,68425, 70725,70825,71125,71525,71625,72"/>
    <s v="29/01/2025,18/02/2025,19/03/2025"/>
    <n v="35683464.399999999"/>
    <n v="3246635.6000000015"/>
    <n v="3246635.6000000015"/>
    <s v="ALDANA URREA ANGELICA VANESSA,MURCIA CORTES DAVID RICARDO,SERRANO SANCHEZ DIANA PATRICIA ,ROSERO BECERRA HECTOR ANDRES,ZULUAGA OROZCO JORGE EDUARDO,MORILLO CARRILLO JOSE LENIN,PEÑARANDA BAYONA ANDRES FELIPE,MONTAÑA SILVA DIANA MARCELA,ROSERO BECERRA HECTO"/>
    <s v="0075, 425,525,1025,1525,1725,2025,0360,3925,5225,5725,5825,5625"/>
    <n v="1685912.4"/>
    <n v="1685912.4"/>
    <n v="659246"/>
    <n v="659246"/>
    <n v="1719952"/>
    <n v="1719952"/>
    <n v="1358062"/>
    <n v="582037"/>
    <n v="9454774"/>
    <n v="9735124"/>
    <n v="542037"/>
    <n v="1037712"/>
    <n v="4866193"/>
    <n v="4614800"/>
    <n v="1151328"/>
    <m/>
    <n v="2437963"/>
    <n v="3589291"/>
    <n v="5623236"/>
    <n v="5236704"/>
    <n v="1542908"/>
    <n v="1929440"/>
    <n v="4641853"/>
    <n v="4893246"/>
    <n v="35683464.399999999"/>
    <n v="35683464.399999999"/>
    <n v="0"/>
  </r>
  <r>
    <x v="0"/>
    <x v="4"/>
    <s v="Energía"/>
    <s v="Si"/>
    <n v="6"/>
    <s v="150-11"/>
    <s v="1 - Aumentar señales de expansión y cobertura del servicio de energía eléctrica."/>
    <x v="10"/>
    <s v="Documento de planeación validado"/>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025"/>
    <d v="2025-01-07T00:00:00"/>
    <n v="104264550"/>
    <n v="0"/>
    <n v="2825"/>
    <d v="2025-01-09T00:00:00"/>
    <n v="104264550"/>
    <n v="0"/>
    <n v="0"/>
    <s v="RODRIGUEZ BARRERO KAREN JULIETH"/>
    <s v="CO1.PCCNTR.7212661"/>
    <n v="102482250"/>
    <m/>
    <m/>
    <n v="6238050"/>
    <m/>
    <n v="8911500"/>
    <n v="1782300"/>
    <n v="8911500"/>
    <m/>
    <n v="8911500"/>
    <m/>
    <n v="8911500"/>
    <m/>
    <n v="8911500"/>
    <m/>
    <n v="8911500"/>
    <m/>
    <n v="8911500"/>
    <m/>
    <n v="8911500"/>
    <m/>
    <n v="8911500"/>
    <m/>
    <n v="17823000"/>
    <n v="104264550"/>
    <n v="104264550"/>
    <n v="0"/>
  </r>
  <r>
    <x v="0"/>
    <x v="4"/>
    <s v="Energía"/>
    <s v="Si"/>
    <n v="6"/>
    <s v="150-12"/>
    <s v="1 - Aumentar señales de expansión y cobertura del servicio de energía eléctrica."/>
    <x v="10"/>
    <s v="Documento de planeación validado"/>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m/>
    <m/>
    <n v="137060867"/>
    <n v="137060867"/>
    <n v="0"/>
    <n v="0"/>
    <n v="0"/>
    <n v="10025"/>
    <d v="2025-01-14T00:00:00"/>
    <n v="137060867"/>
    <n v="0"/>
    <n v="9425"/>
    <d v="2025-01-20T00:00:00"/>
    <n v="136550973"/>
    <n v="509894"/>
    <n v="509894"/>
    <s v="TORO TORO KELLY ANDREA"/>
    <s v="CO1.PCCNTR.7256686"/>
    <n v="132866056"/>
    <m/>
    <m/>
    <n v="3831485"/>
    <m/>
    <n v="11844456"/>
    <n v="4194811"/>
    <n v="11844456"/>
    <m/>
    <n v="11844456"/>
    <m/>
    <n v="13574928"/>
    <m/>
    <n v="11844456"/>
    <m/>
    <n v="11844456"/>
    <m/>
    <n v="12544456"/>
    <m/>
    <n v="11844456"/>
    <m/>
    <n v="11844456"/>
    <n v="-509894"/>
    <n v="23688912"/>
    <n v="136550973"/>
    <n v="136550973"/>
    <n v="0"/>
  </r>
  <r>
    <x v="0"/>
    <x v="4"/>
    <s v="Energía"/>
    <s v="Si"/>
    <n v="15"/>
    <s v="150-13"/>
    <s v="1 - Aumentar señales de expansión y cobertura del servicio de energía eléctrica."/>
    <x v="10"/>
    <s v="Documento de planeación validado"/>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m/>
    <m/>
    <n v="39561500"/>
    <n v="39561500"/>
    <n v="0"/>
    <n v="0"/>
    <n v="0"/>
    <n v="17325"/>
    <d v="2025-01-24T00:00:00"/>
    <n v="39561500"/>
    <n v="0"/>
    <n v="16225"/>
    <d v="2025-01-30T00:00:00"/>
    <n v="39561500"/>
    <n v="0"/>
    <n v="0"/>
    <s v="SANCHEZ ALVAREZ GERSSON IVAN"/>
    <s v="CO1.PCCNTR.7353401"/>
    <n v="39801267"/>
    <m/>
    <m/>
    <m/>
    <n v="-239767"/>
    <n v="3596500"/>
    <m/>
    <n v="3596500"/>
    <m/>
    <n v="3596500"/>
    <m/>
    <n v="3596500"/>
    <m/>
    <n v="3596500"/>
    <m/>
    <n v="3596500"/>
    <m/>
    <n v="3596500"/>
    <m/>
    <n v="3596500"/>
    <m/>
    <n v="3596500"/>
    <m/>
    <n v="7193000"/>
    <n v="39561500"/>
    <n v="39561500"/>
    <n v="0"/>
  </r>
  <r>
    <x v="0"/>
    <x v="4"/>
    <s v="Energía"/>
    <s v="Si"/>
    <n v="6"/>
    <s v="150-14"/>
    <s v="1 - Aumentar señales de expansión y cobertura del servicio de energía eléctrica."/>
    <x v="10"/>
    <s v="Documento de planeación validado"/>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m/>
    <m/>
    <n v="28509520"/>
    <n v="28509520"/>
    <n v="0"/>
    <n v="0"/>
    <n v="0"/>
    <n v="3225"/>
    <d v="2025-01-07T00:00:00"/>
    <n v="28509520"/>
    <n v="0"/>
    <n v="4625"/>
    <d v="2025-01-13T00:00:00"/>
    <n v="28509520"/>
    <n v="0"/>
    <n v="0"/>
    <s v="GUTIERREZ HUERTAS ADRIAN"/>
    <n v="1006772235"/>
    <n v="28345200"/>
    <m/>
    <m/>
    <n v="1396720"/>
    <m/>
    <n v="2464800"/>
    <n v="164320"/>
    <n v="2464800"/>
    <m/>
    <n v="2464800"/>
    <m/>
    <n v="2464800"/>
    <m/>
    <n v="2464800"/>
    <m/>
    <n v="2464800"/>
    <m/>
    <n v="2464800"/>
    <m/>
    <n v="2464800"/>
    <m/>
    <n v="2464800"/>
    <m/>
    <n v="4929600"/>
    <n v="28509520"/>
    <n v="28509520"/>
    <n v="0"/>
  </r>
  <r>
    <x v="0"/>
    <x v="4"/>
    <s v="Energía"/>
    <s v="Si"/>
    <n v="50"/>
    <s v="150-15"/>
    <s v="1 - Aumentar señales de expansión y cobertura del servicio de energía eléctrica."/>
    <x v="10"/>
    <s v="Documento de planeación validado"/>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2706743"/>
    <m/>
    <n v="1555135"/>
    <m/>
    <m/>
    <n v="20000000"/>
    <n v="20000000"/>
    <n v="0"/>
    <n v="0"/>
    <n v="0"/>
    <n v="725"/>
    <d v="2025-01-03T00:00:00"/>
    <n v="20000000"/>
    <n v="0"/>
    <n v="725"/>
    <d v="2025-01-03T00:00:00"/>
    <n v="19874756"/>
    <n v="125244"/>
    <n v="125244"/>
    <s v="FESTIVAL TOURS S.A.S"/>
    <s v="CO1.PCCNTR.7126910"/>
    <m/>
    <m/>
    <m/>
    <m/>
    <m/>
    <m/>
    <m/>
    <m/>
    <m/>
    <m/>
    <n v="20000000"/>
    <m/>
    <m/>
    <m/>
    <m/>
    <n v="12568536"/>
    <m/>
    <m/>
    <m/>
    <n v="3169586"/>
    <m/>
    <n v="2706743"/>
    <n v="-125244"/>
    <n v="1429891"/>
    <n v="19874756"/>
    <n v="19874756"/>
    <n v="0"/>
  </r>
  <r>
    <x v="0"/>
    <x v="4"/>
    <s v="Energía"/>
    <s v="Si"/>
    <n v="6"/>
    <s v="150-16"/>
    <s v="1 - Aumentar señales de expansión y cobertura del servicio de energía eléctrica."/>
    <x v="10"/>
    <s v="Documento de planeación validado"/>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125"/>
    <d v="2025-01-07T00:00:00"/>
    <n v="104264550"/>
    <n v="0"/>
    <n v="3025"/>
    <d v="2025-01-09T00:00:00"/>
    <n v="104264550"/>
    <n v="0"/>
    <n v="0"/>
    <s v="PARAMO MONTOYA DIANA MARCELA"/>
    <s v="CO1.PCCNTR.7212893"/>
    <n v="102482250"/>
    <m/>
    <m/>
    <n v="6238050"/>
    <m/>
    <n v="8911500"/>
    <n v="1782300"/>
    <n v="8911500"/>
    <m/>
    <n v="8911500"/>
    <m/>
    <n v="8911500"/>
    <m/>
    <n v="8911500"/>
    <m/>
    <n v="8911500"/>
    <m/>
    <n v="8911500"/>
    <m/>
    <n v="8911500"/>
    <m/>
    <n v="8911500"/>
    <m/>
    <n v="17823000"/>
    <n v="104264550"/>
    <n v="104264550"/>
    <n v="0"/>
  </r>
  <r>
    <x v="0"/>
    <x v="4"/>
    <s v="Energía"/>
    <s v="Si"/>
    <n v="58"/>
    <s v="150-17"/>
    <s v="1 - Aumentar señales de expansión y cobertura del servicio de energía eléctrica."/>
    <x v="10"/>
    <s v="Documento de planeación validado"/>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067"/>
    <n v="62651067"/>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4800"/>
    <m/>
    <m/>
    <n v="62651067"/>
    <n v="62651067"/>
    <n v="0"/>
    <n v="0"/>
    <n v="0"/>
    <n v="2225"/>
    <d v="2025-01-03T00:00:00"/>
    <n v="62651067"/>
    <n v="0"/>
    <n v="1125"/>
    <d v="2025-01-08T00:00:00"/>
    <n v="62651067"/>
    <n v="0"/>
    <n v="0"/>
    <s v="SANIN MORALES LAURA VALENTINA"/>
    <s v="CO1.PCCNTR.7205218"/>
    <n v="55050500"/>
    <m/>
    <m/>
    <n v="3510467"/>
    <m/>
    <n v="4787000"/>
    <n v="7600567"/>
    <n v="4787000"/>
    <m/>
    <n v="5507400"/>
    <m/>
    <n v="5507400"/>
    <m/>
    <n v="5507400"/>
    <m/>
    <n v="5507400"/>
    <m/>
    <n v="5507400"/>
    <m/>
    <n v="5507400"/>
    <m/>
    <n v="5507400"/>
    <m/>
    <n v="11014800"/>
    <n v="62651067"/>
    <n v="62651067"/>
    <n v="0"/>
  </r>
  <r>
    <x v="0"/>
    <x v="4"/>
    <s v="Energía"/>
    <s v="Si"/>
    <n v="20"/>
    <s v="150-18"/>
    <s v="1 - Aumentar señales de expansión y cobertura del servicio de energía eléctrica."/>
    <x v="10"/>
    <s v="Documento de planeación validado"/>
    <n v="80111620"/>
    <x v="9"/>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7925"/>
    <d v="2025-01-24T00:00:00"/>
    <n v="78803280"/>
    <n v="0"/>
    <n v="20925"/>
    <d v="2025-02-06T00:00:00"/>
    <n v="78803280"/>
    <n v="0"/>
    <n v="0"/>
    <s v="GUZMAN ESTUPIÑAN WILMER"/>
    <s v="CO1.PCCNTR.7411636"/>
    <m/>
    <m/>
    <n v="79046500"/>
    <m/>
    <n v="-243220"/>
    <n v="5837280"/>
    <m/>
    <n v="7296600"/>
    <m/>
    <n v="7296600"/>
    <m/>
    <n v="7296600"/>
    <m/>
    <n v="7296600"/>
    <m/>
    <n v="7296600"/>
    <m/>
    <n v="7296600"/>
    <m/>
    <n v="7296600"/>
    <m/>
    <n v="7296600"/>
    <m/>
    <n v="14593200"/>
    <n v="78803280"/>
    <n v="78803280"/>
    <n v="0"/>
  </r>
  <r>
    <x v="0"/>
    <x v="4"/>
    <s v="Energía"/>
    <s v="Si"/>
    <n v="20"/>
    <s v="150-19"/>
    <s v="1 - Aumentar señales de expansión y cobertura del servicio de energía eléctrica."/>
    <x v="10"/>
    <s v="Documento de planeación validado"/>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m/>
    <m/>
    <n v="49105440"/>
    <n v="49105440"/>
    <n v="0"/>
    <n v="0"/>
    <n v="0"/>
    <n v="18025"/>
    <d v="2025-01-24T00:00:00"/>
    <n v="49105440"/>
    <n v="0"/>
    <n v="21525"/>
    <d v="2025-02-06T00:00:00"/>
    <n v="49105440"/>
    <n v="0"/>
    <n v="0"/>
    <s v="CASTAÑEDA SANCHEZ ANGIE TATIANA"/>
    <s v="CO1.PCCNTR.7412208"/>
    <m/>
    <m/>
    <n v="49257000"/>
    <m/>
    <n v="-151560"/>
    <n v="3637440"/>
    <m/>
    <n v="4546800"/>
    <m/>
    <n v="4546800"/>
    <m/>
    <n v="4546800"/>
    <m/>
    <n v="4546800"/>
    <m/>
    <n v="4546800"/>
    <m/>
    <n v="4546800"/>
    <m/>
    <n v="4546800"/>
    <m/>
    <n v="4546800"/>
    <m/>
    <n v="9093600"/>
    <n v="49105440"/>
    <n v="49105440"/>
    <n v="0"/>
  </r>
  <r>
    <x v="0"/>
    <x v="4"/>
    <s v="Energía"/>
    <s v="Si"/>
    <n v="20"/>
    <s v="150-20"/>
    <s v="1 - Aumentar señales de expansión y cobertura del servicio de energía eléctrica."/>
    <x v="10"/>
    <s v="Documento de planeación validado"/>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m/>
    <m/>
    <n v="87336160"/>
    <n v="87336160"/>
    <n v="0"/>
    <n v="0"/>
    <n v="0"/>
    <n v="17425"/>
    <d v="2025-01-24T00:00:00"/>
    <n v="86752460"/>
    <n v="583700"/>
    <n v="16425"/>
    <d v="2025-01-31T00:00:00"/>
    <n v="86752460"/>
    <n v="583700"/>
    <n v="0"/>
    <s v="GOMEZ TORRES LAURA ISABEL "/>
    <s v="CO1.PCCNTR.7351711"/>
    <n v="87389040"/>
    <m/>
    <m/>
    <m/>
    <m/>
    <n v="7370160"/>
    <n v="-52880"/>
    <n v="7896600"/>
    <m/>
    <n v="7896600"/>
    <m/>
    <n v="7896600"/>
    <m/>
    <n v="7896600"/>
    <m/>
    <n v="8312900"/>
    <m/>
    <n v="7896600"/>
    <m/>
    <n v="7896600"/>
    <m/>
    <n v="7896600"/>
    <n v="-583700"/>
    <n v="15793200"/>
    <n v="86752460"/>
    <n v="86752460"/>
    <n v="0"/>
  </r>
  <r>
    <x v="0"/>
    <x v="4"/>
    <s v="Energía"/>
    <s v="Si"/>
    <n v="20"/>
    <s v="150-21"/>
    <s v="1 - Aumentar señales de expansión y cobertura del servicio de energía eléctrica."/>
    <x v="10"/>
    <s v="Documento de planeación validado"/>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m/>
    <m/>
    <n v="87336160"/>
    <n v="87336160"/>
    <n v="0"/>
    <n v="0"/>
    <n v="0"/>
    <n v="17625"/>
    <d v="2025-01-24T00:00:00"/>
    <n v="86666660"/>
    <n v="669500"/>
    <n v="16525"/>
    <d v="2025-01-31T00:00:00"/>
    <n v="86666610"/>
    <n v="669550"/>
    <n v="50"/>
    <s v="CASTRO GUALDRON JORGE ESTEBAN"/>
    <s v="CO1.PCCNTR.7351217"/>
    <n v="87389040"/>
    <m/>
    <m/>
    <m/>
    <m/>
    <n v="7370160"/>
    <n v="-52880"/>
    <n v="7896600"/>
    <m/>
    <n v="7896600"/>
    <m/>
    <n v="7896600"/>
    <m/>
    <n v="7896600"/>
    <m/>
    <n v="7896600"/>
    <m/>
    <n v="7896600"/>
    <m/>
    <n v="7896600"/>
    <m/>
    <n v="7896600"/>
    <n v="-669550"/>
    <n v="16123650"/>
    <n v="86666610"/>
    <n v="86666610"/>
    <n v="0"/>
  </r>
  <r>
    <x v="0"/>
    <x v="4"/>
    <s v="Energía"/>
    <s v="Si"/>
    <n v="6"/>
    <s v="150-22"/>
    <s v="1 - Aumentar señales de expansión y cobertura del servicio de energía eléctrica."/>
    <x v="10"/>
    <s v="Documento de planeación validado"/>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7525"/>
    <d v="2025-01-24T00:00:00"/>
    <n v="85546500"/>
    <n v="0"/>
    <n v="19525"/>
    <d v="2025-02-05T00:00:00"/>
    <n v="85546500"/>
    <n v="0"/>
    <n v="0"/>
    <s v="MONTOYA GONZALEZ ANGIE ANDREA"/>
    <s v="CO1.PCCNTR.7393821"/>
    <m/>
    <m/>
    <n v="85546500"/>
    <m/>
    <m/>
    <n v="6580500"/>
    <m/>
    <n v="7896600"/>
    <m/>
    <n v="7896600"/>
    <m/>
    <n v="7896600"/>
    <m/>
    <n v="7896600"/>
    <m/>
    <n v="7896600"/>
    <m/>
    <n v="7896600"/>
    <m/>
    <n v="7896600"/>
    <m/>
    <n v="7896600"/>
    <m/>
    <n v="15793200"/>
    <n v="85546500"/>
    <n v="85546500"/>
    <n v="0"/>
  </r>
  <r>
    <x v="0"/>
    <x v="4"/>
    <s v="Energía"/>
    <s v="Si"/>
    <n v="6"/>
    <s v="150-23"/>
    <s v="1 - Aumentar señales de expansión y cobertura del servicio de energía eléctrica."/>
    <x v="10"/>
    <s v="Documento de planeación validado"/>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9025"/>
    <d v="2025-01-24T00:00:00"/>
    <n v="85546500"/>
    <n v="0"/>
    <n v="19825"/>
    <d v="2025-02-05T00:00:00"/>
    <n v="85546500"/>
    <n v="0"/>
    <n v="0"/>
    <s v="BARAJAS VILLARREAL JOSE ANTONIO"/>
    <s v="CO1.PCCNTR.7403833"/>
    <m/>
    <m/>
    <n v="85546500"/>
    <m/>
    <m/>
    <n v="6580500"/>
    <m/>
    <n v="7896600"/>
    <m/>
    <n v="7896600"/>
    <m/>
    <n v="7896600"/>
    <m/>
    <n v="7896600"/>
    <m/>
    <n v="7896600"/>
    <m/>
    <n v="7896600"/>
    <m/>
    <n v="7896600"/>
    <m/>
    <n v="7896600"/>
    <m/>
    <n v="15793200"/>
    <n v="85546500"/>
    <n v="85546500"/>
    <n v="0"/>
  </r>
  <r>
    <x v="0"/>
    <x v="4"/>
    <s v="Energía"/>
    <s v="Si"/>
    <n v="19"/>
    <s v="150-24"/>
    <s v="1 - Aumentar señales de expansión y cobertura del servicio de energía eléctrica."/>
    <x v="10"/>
    <s v="Documento de planeación validado"/>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m/>
    <m/>
    <n v="2150330"/>
    <n v="2150330"/>
    <n v="0"/>
    <n v="0"/>
    <n v="0"/>
    <n v="26825"/>
    <d v="2025-02-19T00:00:00"/>
    <n v="2150330"/>
    <n v="0"/>
    <n v="27525"/>
    <d v="2025-02-26T00:00:00"/>
    <n v="2150330"/>
    <n v="0"/>
    <n v="0"/>
    <s v="PAVA SALAMANCA JAVIER HERNANDO"/>
    <s v="CO1.PCCNTR.7539548"/>
    <m/>
    <m/>
    <n v="38579450"/>
    <m/>
    <n v="-36429120"/>
    <n v="379470"/>
    <m/>
    <n v="1770860"/>
    <m/>
    <m/>
    <m/>
    <m/>
    <m/>
    <m/>
    <m/>
    <m/>
    <m/>
    <m/>
    <m/>
    <m/>
    <m/>
    <m/>
    <m/>
    <m/>
    <n v="2150330"/>
    <n v="2150330"/>
    <n v="0"/>
  </r>
  <r>
    <x v="0"/>
    <x v="4"/>
    <s v="Energía"/>
    <s v="Si"/>
    <n v="37"/>
    <s v="150-25"/>
    <s v="2 - Aumentar la oportunidad en la definición de obras y ejecución de los procesos de convocatorias."/>
    <x v="11"/>
    <s v="Estructurar los documentos técnicos y jurídicos para los procesos de convocatorias y subastas"/>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m/>
    <m/>
    <n v="54166667"/>
    <m/>
    <m/>
    <n v="130000000"/>
    <n v="130000000"/>
    <n v="0"/>
    <n v="0"/>
    <n v="0"/>
    <n v="27725"/>
    <d v="2025-02-21T00:00:00"/>
    <n v="127833333"/>
    <n v="2166667"/>
    <n v="28425"/>
    <d v="2025-03-03T00:00:00"/>
    <n v="127833333"/>
    <n v="2166667"/>
    <n v="0"/>
    <s v="IVÁN DARÍO GÓMEZ LEE S.A.S"/>
    <s v="CO1.PCCNTR.7585116"/>
    <m/>
    <m/>
    <m/>
    <m/>
    <n v="130000000"/>
    <m/>
    <m/>
    <n v="10833333"/>
    <m/>
    <n v="13000000"/>
    <m/>
    <n v="13000000"/>
    <m/>
    <n v="13000000"/>
    <m/>
    <n v="13000000"/>
    <m/>
    <n v="13000000"/>
    <m/>
    <m/>
    <m/>
    <m/>
    <n v="-2166667"/>
    <n v="52000000"/>
    <n v="127833333"/>
    <n v="127833333"/>
    <n v="0"/>
  </r>
  <r>
    <x v="0"/>
    <x v="4"/>
    <s v="Energía"/>
    <s v="Si"/>
    <n v="20"/>
    <s v="150-26"/>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m/>
    <m/>
    <n v="63660265"/>
    <n v="63660265"/>
    <n v="0"/>
    <n v="0"/>
    <n v="0"/>
    <n v="18125"/>
    <d v="2025-01-24T00:00:00"/>
    <n v="63660265"/>
    <n v="0"/>
    <n v="29325"/>
    <d v="2025-03-07T00:00:00"/>
    <n v="63660265"/>
    <n v="0"/>
    <n v="0"/>
    <s v="SANCHEZ MENDOZA SANDRA MILENA"/>
    <s v="CO1.PCCNTR.7598237"/>
    <m/>
    <m/>
    <m/>
    <m/>
    <n v="65849245"/>
    <m/>
    <n v="-2188980"/>
    <m/>
    <m/>
    <n v="5287465"/>
    <m/>
    <n v="7296600"/>
    <m/>
    <n v="7296600"/>
    <m/>
    <n v="7296600"/>
    <m/>
    <n v="7296600"/>
    <m/>
    <n v="7296600"/>
    <m/>
    <n v="7296600"/>
    <m/>
    <n v="14593200"/>
    <n v="63660265"/>
    <n v="63660265"/>
    <n v="0"/>
  </r>
  <r>
    <x v="0"/>
    <x v="4"/>
    <s v="Energía"/>
    <s v="Si"/>
    <n v="15"/>
    <s v="150-27"/>
    <s v="1 - Aumentar señales de expansión y cobertura del servicio de energía eléctrica."/>
    <x v="10"/>
    <s v="Documento de planeación validado"/>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m/>
    <m/>
    <n v="7116755"/>
    <n v="7116755"/>
    <n v="0"/>
    <n v="0"/>
    <n v="0"/>
    <n v="18125"/>
    <d v="2025-01-24T00:00:00"/>
    <n v="7116755"/>
    <n v="0"/>
    <n v="29325"/>
    <d v="2025-03-07T00:00:00"/>
    <n v="7116755"/>
    <n v="0"/>
    <n v="0"/>
    <s v="SANCHEZ MENDOZA SANDRA MILENA"/>
    <s v="CO1.PCCNTR.7598237"/>
    <m/>
    <m/>
    <m/>
    <m/>
    <n v="7116755"/>
    <m/>
    <m/>
    <n v="5107620"/>
    <m/>
    <n v="2009135"/>
    <m/>
    <m/>
    <m/>
    <m/>
    <m/>
    <m/>
    <m/>
    <m/>
    <m/>
    <m/>
    <m/>
    <m/>
    <m/>
    <m/>
    <n v="7116755"/>
    <n v="7116755"/>
    <n v="0"/>
  </r>
  <r>
    <x v="0"/>
    <x v="4"/>
    <s v="Energía"/>
    <s v="Si"/>
    <n v="6"/>
    <s v="150-2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m/>
    <m/>
    <n v="92202533"/>
    <n v="92202533"/>
    <n v="0"/>
    <n v="0"/>
    <n v="0"/>
    <n v="6525"/>
    <d v="2025-01-09T00:00:00"/>
    <n v="92202533"/>
    <n v="0"/>
    <n v="7225"/>
    <d v="2025-01-16T00:00:00"/>
    <n v="91582163"/>
    <n v="620370"/>
    <n v="620370"/>
    <s v="LEON SOLER AURA MARIA"/>
    <s v="CO1.PCCNTR.7238896"/>
    <n v="88367016"/>
    <m/>
    <m/>
    <n v="3671033"/>
    <m/>
    <n v="7866500"/>
    <n v="3835517"/>
    <n v="7866500"/>
    <m/>
    <n v="7866500"/>
    <m/>
    <n v="7866500"/>
    <m/>
    <n v="8362175"/>
    <m/>
    <n v="7866500"/>
    <m/>
    <n v="7866500"/>
    <m/>
    <n v="8750455"/>
    <m/>
    <n v="7866500"/>
    <n v="-620370"/>
    <n v="15733000"/>
    <n v="91582163"/>
    <n v="91582163"/>
    <n v="0"/>
  </r>
  <r>
    <x v="0"/>
    <x v="4"/>
    <s v="Energía"/>
    <s v="Si"/>
    <n v="20"/>
    <s v="150-29"/>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m/>
    <m/>
    <n v="87318150"/>
    <n v="87318150"/>
    <n v="0"/>
    <n v="0"/>
    <n v="0"/>
    <n v="17825"/>
    <d v="2025-01-24T00:00:00"/>
    <n v="86308758"/>
    <n v="1009392"/>
    <n v="18925"/>
    <d v="2025-02-04T00:00:00"/>
    <n v="86308758"/>
    <n v="1009392"/>
    <n v="0"/>
    <s v="GONZALEZ GUANARITA ALEJANDRA"/>
    <s v="CO1.PCCNTR.7377021"/>
    <m/>
    <m/>
    <n v="88367017"/>
    <m/>
    <n v="-1048867"/>
    <n v="6817633"/>
    <m/>
    <n v="7866500"/>
    <m/>
    <n v="7866500"/>
    <m/>
    <n v="7866500"/>
    <m/>
    <n v="7866500"/>
    <m/>
    <n v="8692625"/>
    <m/>
    <n v="7866500"/>
    <m/>
    <n v="7866500"/>
    <m/>
    <n v="7866500"/>
    <n v="-1009392"/>
    <n v="15733000"/>
    <n v="86308758"/>
    <n v="86308758"/>
    <n v="0"/>
  </r>
  <r>
    <x v="0"/>
    <x v="4"/>
    <s v="Energía"/>
    <s v="Si"/>
    <n v="20"/>
    <s v="150-30"/>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7866500"/>
    <m/>
    <n v="17237325"/>
    <m/>
    <m/>
    <n v="86958200"/>
    <n v="86958200"/>
    <n v="0"/>
    <n v="0"/>
    <n v="0"/>
    <n v="18325"/>
    <d v="2025-01-24T00:00:00"/>
    <n v="86958200"/>
    <n v="0"/>
    <n v="21625"/>
    <d v="2025-02-06T00:00:00"/>
    <n v="85453875"/>
    <n v="1504325"/>
    <n v="1504325"/>
    <s v="ANGEL LOPEZ YENIFER KARINA"/>
    <s v="CO1.PCCNTR.7419968"/>
    <m/>
    <m/>
    <n v="87482633"/>
    <m/>
    <n v="-524433"/>
    <n v="6293200"/>
    <m/>
    <n v="7866500"/>
    <m/>
    <n v="7866500"/>
    <m/>
    <n v="7866500"/>
    <m/>
    <n v="7866500"/>
    <m/>
    <n v="7866500"/>
    <m/>
    <n v="8362175"/>
    <m/>
    <n v="7866500"/>
    <m/>
    <n v="7866500"/>
    <n v="-1504325"/>
    <n v="15733000"/>
    <n v="85453875"/>
    <n v="85453875"/>
    <n v="0"/>
  </r>
  <r>
    <x v="0"/>
    <x v="4"/>
    <s v="Energía"/>
    <s v="Si"/>
    <n v="6"/>
    <s v="150-31"/>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m/>
    <m/>
    <n v="79046500"/>
    <n v="79046500"/>
    <n v="0"/>
    <n v="0"/>
    <n v="0"/>
    <n v="18225"/>
    <d v="2025-01-24T00:00:00"/>
    <n v="79046500"/>
    <n v="0"/>
    <n v="20225"/>
    <d v="2025-02-05T00:00:00"/>
    <n v="79046500"/>
    <n v="0"/>
    <n v="0"/>
    <s v="OSORIO ARROYAVE ESTEFANY"/>
    <s v="CO1.PCCNTR.7405504"/>
    <m/>
    <m/>
    <n v="79046500"/>
    <m/>
    <m/>
    <n v="6080500"/>
    <m/>
    <n v="7296600"/>
    <m/>
    <n v="7296600"/>
    <m/>
    <n v="7296600"/>
    <m/>
    <n v="7296600"/>
    <m/>
    <n v="7296600"/>
    <m/>
    <n v="7296600"/>
    <m/>
    <n v="7296600"/>
    <m/>
    <n v="7296600"/>
    <m/>
    <n v="14593200"/>
    <n v="79046500"/>
    <n v="79046500"/>
    <n v="0"/>
  </r>
  <r>
    <x v="0"/>
    <x v="4"/>
    <s v="Energía"/>
    <s v="Si"/>
    <n v="20"/>
    <s v="150-32"/>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8425"/>
    <d v="2025-01-24T00:00:00"/>
    <n v="78803280"/>
    <n v="0"/>
    <n v="21125"/>
    <d v="2025-02-06T00:00:00"/>
    <n v="78803280"/>
    <n v="0"/>
    <n v="0"/>
    <s v="FONSECA BAQUERO CRISTIAN CAMILO"/>
    <s v="CO1.PCCNTR.7411325"/>
    <m/>
    <m/>
    <n v="79046500"/>
    <m/>
    <n v="-243220"/>
    <n v="5837280"/>
    <m/>
    <n v="7296600"/>
    <m/>
    <n v="7296600"/>
    <m/>
    <n v="7296600"/>
    <m/>
    <n v="7296600"/>
    <m/>
    <n v="7296600"/>
    <m/>
    <n v="7296600"/>
    <m/>
    <n v="7296600"/>
    <m/>
    <n v="7296600"/>
    <m/>
    <n v="14593200"/>
    <n v="78803280"/>
    <n v="78803280"/>
    <n v="0"/>
  </r>
  <r>
    <x v="0"/>
    <x v="4"/>
    <s v="Energía"/>
    <s v="Si"/>
    <n v="6"/>
    <s v="150-33"/>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m/>
    <m/>
    <n v="79046500"/>
    <n v="79046500"/>
    <n v="0"/>
    <n v="0"/>
    <n v="0"/>
    <n v="18525"/>
    <d v="2025-01-24T00:00:00"/>
    <n v="79046500"/>
    <n v="0"/>
    <n v="20525.626250000001"/>
    <d v="2025-02-05T00:00:00"/>
    <n v="79046500"/>
    <n v="0"/>
    <n v="0"/>
    <s v="TORO ZEA FRANCISCO DE PAULA,SANABRIA TORRES JULIAN"/>
    <s v="CO1.PCCNTR.7411853"/>
    <m/>
    <m/>
    <n v="79046500"/>
    <m/>
    <m/>
    <n v="6080500"/>
    <m/>
    <n v="7296600"/>
    <m/>
    <n v="7296600"/>
    <m/>
    <n v="7296600"/>
    <m/>
    <n v="7296600"/>
    <m/>
    <n v="7296600"/>
    <n v="0"/>
    <n v="7296600"/>
    <m/>
    <n v="7296600"/>
    <m/>
    <n v="7296600"/>
    <m/>
    <n v="14593200"/>
    <n v="79046500"/>
    <n v="79046500"/>
    <n v="0"/>
  </r>
  <r>
    <x v="0"/>
    <x v="4"/>
    <s v="Energía"/>
    <s v="Si"/>
    <n v="52"/>
    <s v="150-34"/>
    <s v="1 - Aumentar señales de expansión y cobertura del servicio de energía eléctrica."/>
    <x v="10"/>
    <s v="Documento de planeación validado"/>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m/>
    <n v="8500000"/>
    <n v="1416667"/>
    <n v="17000000"/>
    <m/>
    <m/>
    <n v="86416667"/>
    <n v="86416667"/>
    <n v="0"/>
    <n v="0"/>
    <n v="0"/>
    <n v="26725"/>
    <d v="2025-02-18T00:00:00"/>
    <n v="86416667"/>
    <n v="0"/>
    <n v="27425"/>
    <d v="2025-02-25T00:00:00"/>
    <n v="86416667"/>
    <n v="0"/>
    <n v="0"/>
    <s v="CHAVARRO BARRERA LUIS MIGUEL"/>
    <s v="CO1.PCCNTR.7539470"/>
    <m/>
    <m/>
    <n v="85000000"/>
    <m/>
    <m/>
    <n v="1416667"/>
    <m/>
    <n v="8500000"/>
    <m/>
    <n v="8500000"/>
    <m/>
    <n v="8500000"/>
    <m/>
    <n v="8500000"/>
    <m/>
    <n v="8500000"/>
    <m/>
    <n v="8500000"/>
    <m/>
    <n v="8500000"/>
    <m/>
    <n v="8500000"/>
    <n v="1416667"/>
    <n v="17000000"/>
    <n v="86416667"/>
    <n v="86416667"/>
    <n v="0"/>
  </r>
  <r>
    <x v="0"/>
    <x v="4"/>
    <s v="Energía"/>
    <s v="Si"/>
    <n v="58"/>
    <s v="150-35"/>
    <s v="1 - Aumentar señales de expansión y cobertura del servicio de energía eléctrica."/>
    <x v="10"/>
    <s v="Documento de planeación validado"/>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2964827"/>
    <n v="42964827"/>
    <s v="No"/>
    <s v="N/A"/>
    <s v="Jose Lenin Morillo Carrillo"/>
    <s v="Subdirector de Energía Eléctrica"/>
    <n v="6012220601"/>
    <s v="jose.morillo@upme.gov.co"/>
    <m/>
    <m/>
    <n v="66811333"/>
    <m/>
    <n v="-205573"/>
    <n v="4933760"/>
    <m/>
    <n v="6167200"/>
    <m/>
    <n v="6167200"/>
    <m/>
    <n v="6167200"/>
    <m/>
    <n v="6167200"/>
    <m/>
    <n v="6167200"/>
    <n v="-23640933"/>
    <n v="6167200"/>
    <m/>
    <n v="1027867"/>
    <m/>
    <m/>
    <m/>
    <m/>
    <m/>
    <m/>
    <n v="42964827"/>
    <n v="42964827"/>
    <n v="0"/>
    <n v="0"/>
    <n v="0"/>
    <n v="18725"/>
    <d v="2025-01-24T00:00:00"/>
    <n v="42964827"/>
    <n v="0"/>
    <n v="21325"/>
    <d v="2025-02-06T00:00:00"/>
    <n v="42964827"/>
    <n v="0"/>
    <n v="0"/>
    <s v="MONROY CAMARGO DAVID ANDRES"/>
    <s v="CO1.PCCNTR.7419999"/>
    <m/>
    <m/>
    <n v="66811333"/>
    <m/>
    <n v="-205573"/>
    <n v="4933760"/>
    <m/>
    <n v="6167200"/>
    <m/>
    <n v="6167200"/>
    <m/>
    <n v="6167200"/>
    <m/>
    <n v="6167200"/>
    <m/>
    <n v="6167200"/>
    <n v="-23640933"/>
    <n v="6167200"/>
    <m/>
    <n v="1027867"/>
    <m/>
    <m/>
    <m/>
    <m/>
    <n v="42964827"/>
    <n v="42964827"/>
    <n v="0"/>
  </r>
  <r>
    <x v="0"/>
    <x v="4"/>
    <s v="Energía"/>
    <s v="Si"/>
    <n v="58"/>
    <s v="150-36"/>
    <s v="1 - Aumentar señales de expansión y cobertura del servicio de energía eléctrica."/>
    <x v="10"/>
    <s v="Documento de planeación validado"/>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23161777.5"/>
    <n v="323161777.5"/>
    <s v="No"/>
    <s v="N/A"/>
    <s v="Jose Lenin Morillo Carrillo"/>
    <s v="Subdirector de Energía Eléctrica"/>
    <n v="6012220601"/>
    <s v="jose.morillo@upme.gov.co"/>
    <m/>
    <m/>
    <m/>
    <m/>
    <m/>
    <m/>
    <m/>
    <m/>
    <m/>
    <m/>
    <m/>
    <m/>
    <m/>
    <m/>
    <m/>
    <m/>
    <m/>
    <m/>
    <n v="353507013"/>
    <m/>
    <m/>
    <n v="323161777.5"/>
    <n v="-30345235.5"/>
    <m/>
    <m/>
    <m/>
    <n v="323161777.5"/>
    <n v="323161777.5"/>
    <n v="0"/>
    <n v="0"/>
    <n v="0"/>
    <n v="47025"/>
    <d v="2025-09-24T00:00:00"/>
    <n v="323161777.5"/>
    <n v="0"/>
    <n v="67925"/>
    <d v="2025-10-06T00:00:00"/>
    <n v="323161777.5"/>
    <n v="0"/>
    <n v="0"/>
    <s v="PSR SOLUCOES E CONSULTORIA EM ENERGIA LTDA"/>
    <s v="CO1.PCCNTR.8386509"/>
    <m/>
    <m/>
    <m/>
    <m/>
    <m/>
    <m/>
    <m/>
    <m/>
    <m/>
    <m/>
    <m/>
    <m/>
    <m/>
    <m/>
    <m/>
    <m/>
    <m/>
    <m/>
    <n v="353507013"/>
    <m/>
    <m/>
    <n v="323161777.5"/>
    <n v="-30345235.5"/>
    <m/>
    <n v="323161777.5"/>
    <n v="323161777.5"/>
    <n v="0"/>
  </r>
  <r>
    <x v="0"/>
    <x v="4"/>
    <s v="Energía"/>
    <s v="Si"/>
    <n v="39"/>
    <s v="150-37"/>
    <s v="1 - Aumentar señales de expansión y cobertura del servicio de energía eléctrica."/>
    <x v="10"/>
    <s v="Documento de planeación validado"/>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m/>
    <m/>
    <n v="615975043"/>
    <n v="615975043"/>
    <n v="0"/>
    <n v="0"/>
    <n v="0"/>
    <n v="31025"/>
    <d v="2025-03-21T00:00:00"/>
    <n v="615975042.52999997"/>
    <n v="0.47000002861022949"/>
    <n v="35525"/>
    <d v="2025-04-16T00:00:00"/>
    <n v="615975042.52999997"/>
    <n v="0.47000002861022949"/>
    <n v="0"/>
    <s v="ENERGY EXEMPLAR"/>
    <s v="CO1.PCCNTR.7788393"/>
    <m/>
    <m/>
    <m/>
    <m/>
    <m/>
    <m/>
    <n v="688481282"/>
    <m/>
    <m/>
    <m/>
    <m/>
    <m/>
    <m/>
    <n v="615975042.52999997"/>
    <n v="-72506239.469999999"/>
    <m/>
    <m/>
    <m/>
    <m/>
    <m/>
    <m/>
    <m/>
    <m/>
    <m/>
    <n v="615975042.52999997"/>
    <n v="615975042.52999997"/>
    <n v="0"/>
  </r>
  <r>
    <x v="0"/>
    <x v="4"/>
    <s v="Energía"/>
    <s v="Si"/>
    <n v="58"/>
    <s v="150-38"/>
    <s v="1 - Aumentar señales de expansión y cobertura del servicio de energía eléctrica."/>
    <x v="10"/>
    <s v="Documento de planeación validado"/>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528830288"/>
    <n v="528830288"/>
    <s v="No"/>
    <s v="N/A"/>
    <s v="Jose Lenin Morillo Carrillo"/>
    <s v="Subdirector de Energía Eléctrica"/>
    <n v="6012220601"/>
    <s v="jose.morillo@upme.gov.co"/>
    <m/>
    <m/>
    <m/>
    <m/>
    <m/>
    <m/>
    <m/>
    <m/>
    <m/>
    <m/>
    <m/>
    <m/>
    <m/>
    <m/>
    <m/>
    <m/>
    <m/>
    <m/>
    <m/>
    <m/>
    <n v="528830288"/>
    <m/>
    <m/>
    <n v="528830288"/>
    <m/>
    <m/>
    <n v="528830288"/>
    <n v="528830288"/>
    <n v="0"/>
    <n v="0"/>
    <n v="0"/>
    <n v="49825"/>
    <d v="2025-10-09T00:00:00"/>
    <n v="528830288"/>
    <n v="0"/>
    <n v="81125"/>
    <d v="2025-11-25T00:00:00"/>
    <n v="483211417.85000002"/>
    <n v="45618870.149999976"/>
    <n v="45618870.149999976"/>
    <s v="INGENIERIA ESPECIALIZADA S.A."/>
    <s v="CO1.PCCNTR.8621508"/>
    <m/>
    <m/>
    <m/>
    <m/>
    <m/>
    <m/>
    <m/>
    <m/>
    <m/>
    <m/>
    <m/>
    <m/>
    <m/>
    <m/>
    <m/>
    <m/>
    <m/>
    <m/>
    <m/>
    <m/>
    <n v="528830288"/>
    <m/>
    <n v="-45618870.149999999"/>
    <n v="483211417.85000002"/>
    <n v="483211417.85000002"/>
    <n v="483211417.85000002"/>
    <n v="0"/>
  </r>
  <r>
    <x v="0"/>
    <x v="4"/>
    <s v="Energía"/>
    <s v="Si"/>
    <n v="58"/>
    <s v="150-39"/>
    <s v="1 - Aumentar señales de expansión y cobertura del servicio de energía eléctrica."/>
    <x v="10"/>
    <s v="Documento de planeación validado"/>
    <n v="80141607"/>
    <x v="9"/>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55"/>
    <s v="150-40"/>
    <s v="1 - Aumentar señales de expansión y cobertura del servicio de energía eléctrica."/>
    <x v="10"/>
    <s v="Documento de planeación validado"/>
    <s v="N/A"/>
    <x v="9"/>
    <s v="Planta temporal"/>
    <s v="150-40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n v="0"/>
    <n v="0"/>
    <m/>
    <m/>
    <n v="0"/>
    <n v="0"/>
    <n v="0"/>
    <n v="0"/>
    <n v="0"/>
    <n v="36425"/>
    <d v="2025-06-04T00:00:00"/>
    <n v="0"/>
    <n v="0"/>
    <m/>
    <m/>
    <n v="0"/>
    <n v="0"/>
    <n v="0"/>
    <m/>
    <m/>
    <m/>
    <m/>
    <m/>
    <m/>
    <m/>
    <m/>
    <m/>
    <m/>
    <m/>
    <m/>
    <m/>
    <m/>
    <m/>
    <m/>
    <m/>
    <m/>
    <m/>
    <m/>
    <m/>
    <m/>
    <m/>
    <m/>
    <m/>
    <m/>
    <n v="0"/>
    <n v="0"/>
    <n v="0"/>
  </r>
  <r>
    <x v="0"/>
    <x v="4"/>
    <s v="Energía"/>
    <s v="Si"/>
    <n v="58"/>
    <s v="150-41"/>
    <s v="1 - Aumentar señales de expansión y cobertura del servicio de energía eléctrica."/>
    <x v="10"/>
    <s v="Documento de planeación validado"/>
    <n v="80131500"/>
    <x v="9"/>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0"/>
    <n v="0"/>
    <s v="No"/>
    <s v="N/A"/>
    <s v="Jose Lenin Morillo Carrillo"/>
    <s v="Subdirector de Energía Eléctrica"/>
    <n v="6012220601"/>
    <s v="jose.morillo@upme.gov.co"/>
    <m/>
    <m/>
    <m/>
    <m/>
    <m/>
    <m/>
    <m/>
    <m/>
    <m/>
    <m/>
    <m/>
    <m/>
    <m/>
    <m/>
    <m/>
    <m/>
    <m/>
    <m/>
    <m/>
    <m/>
    <m/>
    <m/>
    <m/>
    <m/>
    <m/>
    <m/>
    <n v="0"/>
    <n v="0"/>
    <n v="0"/>
    <n v="0"/>
    <n v="0"/>
    <n v="36325"/>
    <d v="2025-06-04T00:00:00"/>
    <n v="0"/>
    <n v="0"/>
    <m/>
    <m/>
    <n v="0"/>
    <n v="0"/>
    <n v="0"/>
    <m/>
    <m/>
    <m/>
    <m/>
    <m/>
    <m/>
    <m/>
    <m/>
    <m/>
    <m/>
    <m/>
    <m/>
    <m/>
    <m/>
    <m/>
    <m/>
    <m/>
    <m/>
    <m/>
    <m/>
    <m/>
    <m/>
    <m/>
    <m/>
    <m/>
    <m/>
    <n v="0"/>
    <n v="0"/>
    <n v="0"/>
  </r>
  <r>
    <x v="0"/>
    <x v="4"/>
    <s v="Energía"/>
    <s v="Si"/>
    <n v="58"/>
    <s v="150-42"/>
    <s v="2 - Aumentar la oportunidad en la definición de obras y ejecución de los procesos de convocatorias."/>
    <x v="11"/>
    <s v="Monitorear los resultados e impactos de los proyectos en ejecución de los procesos de convocatorias y subastas"/>
    <s v="N/A"/>
    <x v="10"/>
    <s v="Planta temporal"/>
    <s v="150-42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m/>
    <m/>
    <m/>
    <m/>
    <n v="0"/>
    <n v="0"/>
    <n v="0"/>
    <n v="0"/>
    <n v="0"/>
    <n v="36425"/>
    <d v="2025-06-04T00:00:00"/>
    <n v="0"/>
    <n v="0"/>
    <m/>
    <m/>
    <n v="0"/>
    <n v="0"/>
    <n v="0"/>
    <m/>
    <m/>
    <m/>
    <m/>
    <m/>
    <m/>
    <m/>
    <m/>
    <m/>
    <m/>
    <m/>
    <m/>
    <m/>
    <m/>
    <m/>
    <m/>
    <m/>
    <m/>
    <m/>
    <m/>
    <m/>
    <m/>
    <m/>
    <m/>
    <m/>
    <m/>
    <n v="0"/>
    <n v="0"/>
    <n v="0"/>
  </r>
  <r>
    <x v="0"/>
    <x v="4"/>
    <s v="Energía"/>
    <s v="Si"/>
    <n v="66"/>
    <s v="150-43"/>
    <s v="1 - Aumentar señales de expansión y cobertura del servicio de energía eléctrica."/>
    <x v="10"/>
    <s v="Documento de planeación validado"/>
    <n v="39121011"/>
    <x v="9"/>
    <s v="Hardware (Equipos de computo o partes físicas)"/>
    <s v="150-43 Reposición de 5 UPS del centro de cómputo (una por cada rack)."/>
    <s v="Octubre"/>
    <s v="Octubre"/>
    <s v="Noviembre"/>
    <n v="12"/>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n v="104891487"/>
    <n v="104891487"/>
    <m/>
    <m/>
    <n v="104891487"/>
    <n v="104891487"/>
    <n v="0"/>
    <n v="-104891487"/>
    <n v="-104891487"/>
    <n v="55925"/>
    <d v="2025-11-26T00:00:00"/>
    <n v="0"/>
    <n v="0"/>
    <m/>
    <m/>
    <n v="0"/>
    <n v="0"/>
    <n v="0"/>
    <m/>
    <m/>
    <m/>
    <m/>
    <m/>
    <m/>
    <m/>
    <m/>
    <m/>
    <m/>
    <m/>
    <m/>
    <m/>
    <m/>
    <m/>
    <m/>
    <m/>
    <m/>
    <m/>
    <m/>
    <m/>
    <m/>
    <m/>
    <m/>
    <m/>
    <m/>
    <n v="0"/>
    <n v="0"/>
    <n v="0"/>
  </r>
  <r>
    <x v="0"/>
    <x v="4"/>
    <s v="Energía"/>
    <s v="Si"/>
    <n v="37"/>
    <s v="150-44"/>
    <s v="1 - Aumentar señales de expansión y cobertura del servicio de energía eléctrica."/>
    <x v="10"/>
    <s v="Documento de planeación validado"/>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m/>
    <m/>
    <n v="79046500"/>
    <n v="79046500"/>
    <n v="0"/>
    <n v="0"/>
    <n v="0"/>
    <n v="13825"/>
    <d v="2025-01-20T00:00:00"/>
    <n v="79046500"/>
    <n v="0"/>
    <n v="20425"/>
    <d v="2025-02-05T00:00:00"/>
    <n v="79046500"/>
    <n v="0"/>
    <n v="0"/>
    <s v="GONZALEZ GARZON CRISTHIAN CAMILO"/>
    <s v="CO1.PCCNTR.7411663"/>
    <m/>
    <m/>
    <n v="43779600"/>
    <m/>
    <m/>
    <n v="6080500"/>
    <m/>
    <n v="7296600"/>
    <m/>
    <n v="7296600"/>
    <m/>
    <n v="7296600"/>
    <n v="35266900"/>
    <n v="7296600"/>
    <m/>
    <n v="7296600"/>
    <m/>
    <n v="7296600"/>
    <m/>
    <n v="7296600"/>
    <m/>
    <n v="7296600"/>
    <m/>
    <n v="14593200"/>
    <n v="79046500"/>
    <n v="79046500"/>
    <n v="0"/>
  </r>
  <r>
    <x v="0"/>
    <x v="4"/>
    <s v="Energía"/>
    <s v="Si"/>
    <n v="58"/>
    <s v="150-45"/>
    <s v="1 - Aumentar señales de expansión y cobertura del servicio de energía eléctrica."/>
    <x v="10"/>
    <s v="Documento de planeación validado"/>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725"/>
    <d v="2025-01-20T00:00:00"/>
    <n v="80262600"/>
    <n v="0"/>
    <n v="14625"/>
    <d v="2025-01-29T00:00:00"/>
    <n v="80262600"/>
    <n v="0"/>
    <n v="0"/>
    <s v="ECHEVERRIA ROJAS SONIA ESPERANZA"/>
    <s v="CO1.PCCNTR.7343405"/>
    <n v="43779600"/>
    <m/>
    <m/>
    <m/>
    <m/>
    <n v="7296600"/>
    <m/>
    <n v="7296600"/>
    <m/>
    <n v="7296600"/>
    <m/>
    <n v="7296600"/>
    <n v="36726220"/>
    <n v="7296600"/>
    <n v="-243220"/>
    <n v="7296600"/>
    <m/>
    <n v="7296600"/>
    <m/>
    <n v="7296600"/>
    <m/>
    <n v="7296600"/>
    <m/>
    <n v="14593200"/>
    <n v="80262600"/>
    <n v="80262600"/>
    <n v="0"/>
  </r>
  <r>
    <x v="0"/>
    <x v="4"/>
    <s v="Energía"/>
    <s v="Si"/>
    <n v="58"/>
    <s v="150-46"/>
    <s v="1 - Aumentar señales de expansión y cobertura del servicio de energía eléctrica."/>
    <x v="10"/>
    <s v="Documento de planeación validado"/>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925"/>
    <d v="2025-01-20T00:00:00"/>
    <n v="80262600"/>
    <n v="0"/>
    <n v="14725"/>
    <d v="2025-01-29T00:00:00"/>
    <n v="80262600"/>
    <n v="0"/>
    <n v="0"/>
    <s v="VILLAMIL CASTAÑEDA WILLIAM FERNANDO"/>
    <s v="CO1.PCCNTR.7343412"/>
    <n v="43779600"/>
    <m/>
    <m/>
    <m/>
    <m/>
    <n v="7296600"/>
    <m/>
    <n v="7296600"/>
    <m/>
    <n v="7296600"/>
    <m/>
    <n v="7296600"/>
    <n v="36726220"/>
    <n v="7296600"/>
    <n v="-243220"/>
    <n v="7296600"/>
    <m/>
    <n v="7296600"/>
    <m/>
    <n v="7296600"/>
    <m/>
    <n v="7296600"/>
    <m/>
    <n v="14593200"/>
    <n v="80262600"/>
    <n v="80262600"/>
    <n v="0"/>
  </r>
  <r>
    <x v="0"/>
    <x v="4"/>
    <s v="Energía"/>
    <s v="Si"/>
    <n v="37"/>
    <s v="150-47"/>
    <s v="1 - Aumentar señales de expansión y cobertura del servicio de energía eléctrica."/>
    <x v="10"/>
    <s v="Documento de planeación validado"/>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m/>
    <m/>
    <n v="80262600"/>
    <n v="80262600"/>
    <n v="0"/>
    <n v="0"/>
    <n v="0"/>
    <n v="14025"/>
    <d v="2025-01-20T00:00:00"/>
    <n v="80262600"/>
    <n v="0"/>
    <n v="15625"/>
    <d v="2025-01-29T00:00:00"/>
    <n v="80262600"/>
    <n v="0"/>
    <n v="0"/>
    <s v="CHITIVA LOZADA BRAJHAM DAVID"/>
    <s v="CO1.PCCNTR.7343441"/>
    <n v="43779600"/>
    <m/>
    <m/>
    <m/>
    <m/>
    <n v="7296600"/>
    <m/>
    <n v="7296600"/>
    <m/>
    <n v="7296600"/>
    <m/>
    <n v="7296600"/>
    <n v="36483000"/>
    <n v="7296600"/>
    <m/>
    <n v="7296600"/>
    <m/>
    <n v="7296600"/>
    <m/>
    <n v="7296600"/>
    <m/>
    <n v="7296600"/>
    <m/>
    <n v="14593200"/>
    <n v="80262600"/>
    <n v="80262600"/>
    <n v="0"/>
  </r>
  <r>
    <x v="0"/>
    <x v="4"/>
    <s v="Energía"/>
    <s v="Si"/>
    <n v="58"/>
    <s v="150-48"/>
    <s v="1 - Aumentar señales de expansión y cobertura del servicio de energía eléctrica."/>
    <x v="10"/>
    <s v="Documento de planeación validado"/>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525"/>
    <d v="2025-01-20T00:00:00"/>
    <n v="80262600"/>
    <n v="0"/>
    <n v="14825"/>
    <d v="2025-01-29T00:00:00"/>
    <n v="80262600"/>
    <n v="0"/>
    <n v="0"/>
    <s v="GOMEZ MARTINEZ FREDY AUGUSTO"/>
    <s v="CO1.PCCNTR.7343482"/>
    <n v="43779600"/>
    <m/>
    <m/>
    <m/>
    <m/>
    <n v="7296600"/>
    <m/>
    <n v="7296600"/>
    <m/>
    <n v="7296600"/>
    <m/>
    <n v="7296600"/>
    <n v="36726220"/>
    <n v="7296600"/>
    <n v="-243220"/>
    <n v="7296600"/>
    <m/>
    <n v="7296600"/>
    <m/>
    <n v="7296600"/>
    <m/>
    <n v="7296600"/>
    <m/>
    <n v="14593200"/>
    <n v="80262600"/>
    <n v="80262600"/>
    <n v="0"/>
  </r>
  <r>
    <x v="0"/>
    <x v="4"/>
    <s v="Energía"/>
    <s v="Si"/>
    <n v="41"/>
    <s v="150-49"/>
    <s v="1 - Aumentar señales de expansión y cobertura del servicio de energía eléctrica."/>
    <x v="10"/>
    <s v="Documento de planeación validado"/>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m/>
    <m/>
    <n v="49732740"/>
    <n v="49732740"/>
    <n v="0"/>
    <n v="0"/>
    <n v="0"/>
    <n v="6825"/>
    <d v="2025-01-09T00:00:00"/>
    <n v="49732740"/>
    <n v="0"/>
    <n v="6825"/>
    <s v="15/01/0205"/>
    <n v="49732740"/>
    <n v="0"/>
    <n v="0"/>
    <s v="HUACA CUELLAR BRANDON STID"/>
    <s v="CO1.PCCNTR.7238053"/>
    <n v="27006540"/>
    <m/>
    <m/>
    <n v="288840"/>
    <m/>
    <n v="4332600"/>
    <m/>
    <n v="4332600"/>
    <m/>
    <n v="4332600"/>
    <m/>
    <n v="4332600"/>
    <n v="20940900"/>
    <n v="4332600"/>
    <m/>
    <n v="4332600"/>
    <n v="1785300"/>
    <n v="4332600"/>
    <m/>
    <n v="4657200"/>
    <m/>
    <n v="4819500"/>
    <m/>
    <n v="9639000"/>
    <n v="49732740"/>
    <n v="49732740"/>
    <n v="0"/>
  </r>
  <r>
    <x v="0"/>
    <x v="4"/>
    <s v="Energía"/>
    <s v="Si"/>
    <n v="60"/>
    <s v="150-50"/>
    <s v="1 - Aumentar señales de expansión y cobertura del servicio de energía eléctrica."/>
    <x v="10"/>
    <s v="Documento de planeación validado"/>
    <n v="80111620"/>
    <x v="9"/>
    <s v="Prestación de servicios profesionales y/o de apoyo a la gestión"/>
    <s v="150-50 Prestar los servicios profesionales para apoyar el seguimiento  a la ejecución de los proyectos de nivel de tensión iv que corresponde a la upme y las solicitudes de conexión según la resolución creg 075 de 2021 , así como los procedimientos asocia"/>
    <s v="Enero"/>
    <s v="Enero"/>
    <s v="Enero"/>
    <n v="11"/>
    <s v="Meses"/>
    <s v="Contratación directa - Prestación de servicios profesionales"/>
    <s v="Propios - 20 - Ingresos corrientes"/>
    <n v="41530210"/>
    <n v="41530210"/>
    <s v="No"/>
    <s v="N/A"/>
    <s v="Jose Lenin Morillo Carrillo"/>
    <s v="Subdirector de Energía Eléctrica"/>
    <n v="6012220601"/>
    <s v="jose.morillo@upme.gov.co"/>
    <m/>
    <m/>
    <n v="41343500"/>
    <m/>
    <n v="-375850"/>
    <n v="3382650"/>
    <m/>
    <n v="3758500"/>
    <m/>
    <n v="3758500"/>
    <m/>
    <n v="3758500"/>
    <m/>
    <n v="3758500"/>
    <m/>
    <n v="3758500"/>
    <m/>
    <n v="3758500"/>
    <m/>
    <n v="3758500"/>
    <n v="562560"/>
    <n v="3758500"/>
    <m/>
    <n v="8079560"/>
    <m/>
    <m/>
    <n v="41530210"/>
    <n v="41530210"/>
    <n v="0"/>
    <n v="0"/>
    <n v="0"/>
    <n v="17725"/>
    <d v="2025-01-24T00:00:00"/>
    <n v="41530210"/>
    <n v="0"/>
    <n v="17325"/>
    <d v="2025-02-03T00:00:00"/>
    <n v="41530210"/>
    <n v="0"/>
    <n v="0"/>
    <s v="RODRIGUEZ TUTA FELIPE"/>
    <s v="CO1.PCCNTR.7367128"/>
    <m/>
    <m/>
    <n v="41343500"/>
    <m/>
    <n v="-375850"/>
    <n v="3382650"/>
    <m/>
    <n v="3758500"/>
    <m/>
    <n v="3758500"/>
    <m/>
    <n v="3758500"/>
    <m/>
    <n v="3758500"/>
    <m/>
    <n v="3758500"/>
    <m/>
    <n v="3758500"/>
    <m/>
    <n v="3758500"/>
    <n v="562560"/>
    <n v="3758500"/>
    <m/>
    <n v="8079560"/>
    <n v="41530210"/>
    <n v="41530210"/>
    <n v="0"/>
  </r>
  <r>
    <x v="0"/>
    <x v="4"/>
    <s v="Energía"/>
    <s v="Si"/>
    <n v="60"/>
    <s v="150-51"/>
    <s v="1 - Aumentar señales de expansión y cobertura del servicio de energía eléctrica."/>
    <x v="10"/>
    <s v="Documento de planeación validado"/>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596440"/>
    <n v="35596440"/>
    <s v="No"/>
    <s v="N/A"/>
    <s v="Jose Lenin Morillo Carrillo"/>
    <s v="Subdirector de Energía Eléctrica"/>
    <n v="6012220601"/>
    <s v="jose.morillo@upme.gov.co"/>
    <m/>
    <m/>
    <n v="35252750"/>
    <m/>
    <m/>
    <n v="2603280"/>
    <n v="-108470"/>
    <n v="3254100"/>
    <m/>
    <n v="3254100"/>
    <m/>
    <n v="3254100"/>
    <m/>
    <n v="3254100"/>
    <m/>
    <n v="3254100"/>
    <m/>
    <n v="3254100"/>
    <m/>
    <n v="3254100"/>
    <n v="452160"/>
    <n v="3254100"/>
    <m/>
    <n v="6960360"/>
    <m/>
    <m/>
    <n v="35596440"/>
    <n v="35596440"/>
    <n v="0"/>
    <n v="0"/>
    <n v="0"/>
    <n v="18625"/>
    <d v="2025-01-24T00:00:00"/>
    <n v="35596440"/>
    <n v="0"/>
    <n v="21825"/>
    <d v="2025-02-06T00:00:00"/>
    <n v="35596440"/>
    <n v="0"/>
    <n v="0"/>
    <s v="ALVARADO RODRIGUEZ JUAN FELIPE"/>
    <s v="CO1.PCCNTR.7421118"/>
    <m/>
    <m/>
    <n v="35252750"/>
    <m/>
    <m/>
    <n v="2603280"/>
    <n v="-108470"/>
    <n v="3254100"/>
    <m/>
    <n v="3254100"/>
    <m/>
    <n v="3254100"/>
    <m/>
    <n v="3254100"/>
    <m/>
    <n v="3254100"/>
    <m/>
    <n v="3254100"/>
    <m/>
    <n v="3254100"/>
    <n v="452160"/>
    <n v="3254100"/>
    <m/>
    <n v="6960360"/>
    <n v="35596440"/>
    <n v="35596440"/>
    <n v="0"/>
  </r>
  <r>
    <x v="0"/>
    <x v="4"/>
    <s v="Energía"/>
    <s v="Si"/>
    <n v="15"/>
    <s v="150-52"/>
    <s v="1 - Aumentar señales de expansión y cobertura del servicio de energía eléctrica."/>
    <x v="10"/>
    <s v="Documento de planeación validado"/>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m/>
    <m/>
    <n v="68536800"/>
    <n v="68536800"/>
    <n v="0"/>
    <n v="0"/>
    <n v="0"/>
    <n v="18825"/>
    <d v="2025-01-24T00:00:00"/>
    <n v="68536800"/>
    <n v="0"/>
    <n v="21725"/>
    <d v="2025-02-06T00:00:00"/>
    <n v="68536800"/>
    <n v="0"/>
    <n v="0"/>
    <s v="VELASCO MARIÑO MARCELLA MARIA"/>
    <s v="CO1.PCCNTR.7420515"/>
    <m/>
    <m/>
    <n v="68748333"/>
    <m/>
    <n v="-211533"/>
    <n v="5076800"/>
    <m/>
    <n v="6346000"/>
    <m/>
    <n v="6346000"/>
    <m/>
    <n v="6346000"/>
    <m/>
    <n v="6346000"/>
    <m/>
    <n v="6346000"/>
    <m/>
    <n v="6346000"/>
    <m/>
    <n v="6346000"/>
    <m/>
    <n v="6346000"/>
    <m/>
    <n v="12692000"/>
    <n v="68536800"/>
    <n v="68536800"/>
    <n v="0"/>
  </r>
  <r>
    <x v="0"/>
    <x v="4"/>
    <s v="Energía"/>
    <s v="Si"/>
    <n v="20"/>
    <s v="150-53"/>
    <s v="1 - Aumentar señales de expansión y cobertura del servicio de energía eléctrica."/>
    <x v="10"/>
    <s v="Documento de planeación validado"/>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m/>
    <m/>
    <n v="67902200"/>
    <n v="67902200"/>
    <n v="0"/>
    <n v="0"/>
    <n v="0"/>
    <n v="18925"/>
    <d v="2025-01-24T00:00:00"/>
    <n v="67902200"/>
    <n v="0"/>
    <n v="21925"/>
    <d v="2025-02-07T00:00:00"/>
    <n v="67902200"/>
    <n v="0"/>
    <n v="0"/>
    <s v="SANCHEZ TORRES DAVID ANDRES"/>
    <s v="CO1.PCCNTR.7421801"/>
    <m/>
    <m/>
    <n v="68748333"/>
    <m/>
    <n v="-846133"/>
    <n v="4442200"/>
    <m/>
    <n v="6346000"/>
    <m/>
    <n v="6346000"/>
    <m/>
    <n v="6346000"/>
    <m/>
    <n v="6346000"/>
    <m/>
    <n v="6346000"/>
    <m/>
    <n v="6346000"/>
    <m/>
    <n v="6346000"/>
    <m/>
    <n v="6346000"/>
    <m/>
    <n v="12692000"/>
    <n v="67902200"/>
    <n v="67902200"/>
    <n v="0"/>
  </r>
  <r>
    <x v="0"/>
    <x v="4"/>
    <s v="Energía"/>
    <s v="Si"/>
    <n v="20"/>
    <s v="150-54"/>
    <s v="1 - Aumentar señales de expansión y cobertura del servicio de energía eléctrica."/>
    <x v="10"/>
    <s v="Documento de planeación validado"/>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m/>
    <m/>
    <n v="53300380"/>
    <n v="53300380"/>
    <n v="0"/>
    <n v="0"/>
    <n v="0"/>
    <n v="23825"/>
    <d v="2025-02-04T00:00:00"/>
    <n v="53300380"/>
    <n v="0"/>
    <n v="22425"/>
    <d v="2025-02-10T00:00:00"/>
    <n v="53300380"/>
    <n v="0"/>
    <n v="0"/>
    <s v="GALINDO QUINTERO LEIDY JOHANA"/>
    <s v="CO1.PCCNTR.7421816"/>
    <m/>
    <m/>
    <n v="54645500"/>
    <m/>
    <m/>
    <n v="2858380"/>
    <n v="-1345120"/>
    <n v="5044200"/>
    <m/>
    <n v="5044200"/>
    <m/>
    <n v="5044200"/>
    <m/>
    <n v="5044200"/>
    <m/>
    <n v="5044200"/>
    <m/>
    <n v="5044200"/>
    <m/>
    <n v="5044200"/>
    <m/>
    <n v="5044200"/>
    <m/>
    <n v="10088400"/>
    <n v="53300380"/>
    <n v="53300380"/>
    <n v="0"/>
  </r>
  <r>
    <x v="0"/>
    <x v="4"/>
    <s v="Energía"/>
    <s v="Si"/>
    <n v="15"/>
    <s v="150-55"/>
    <s v="1 - Aumentar señales de expansión y cobertura del servicio de energía eléctrica."/>
    <x v="10"/>
    <s v="Documento de planeación validado"/>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m/>
    <m/>
    <n v="10400000"/>
    <n v="10400000"/>
    <n v="0"/>
    <n v="0"/>
    <n v="0"/>
    <n v="2625"/>
    <d v="2025-01-07T00:00:00"/>
    <n v="10400000"/>
    <n v="0"/>
    <n v="1925"/>
    <d v="2025-01-08T00:00:00"/>
    <n v="10400000"/>
    <n v="0"/>
    <n v="0"/>
    <s v="GARCIA AMAYA EDWIN ANDRES"/>
    <s v="CO1.PCCNTR.7209950"/>
    <n v="18000000"/>
    <m/>
    <n v="-7600000"/>
    <n v="4400000"/>
    <m/>
    <n v="6000000"/>
    <m/>
    <m/>
    <m/>
    <m/>
    <m/>
    <m/>
    <m/>
    <m/>
    <m/>
    <m/>
    <m/>
    <m/>
    <m/>
    <m/>
    <m/>
    <m/>
    <m/>
    <m/>
    <n v="10400000"/>
    <n v="10400000"/>
    <n v="0"/>
  </r>
  <r>
    <x v="0"/>
    <x v="4"/>
    <s v="Energía"/>
    <s v="Si"/>
    <n v="15"/>
    <s v="150-56"/>
    <s v="1 - Aumentar señales de expansión y cobertura del servicio de energía eléctrica."/>
    <x v="10"/>
    <s v="Documento de planeación validado"/>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m/>
    <m/>
    <n v="19221955"/>
    <n v="19221955"/>
    <n v="0"/>
    <n v="0"/>
    <n v="0"/>
    <n v="9925"/>
    <d v="2025-01-14T00:00:00"/>
    <n v="19221955"/>
    <n v="0"/>
    <n v="8525"/>
    <d v="2025-01-17T00:00:00"/>
    <n v="19221955"/>
    <n v="0"/>
    <n v="0"/>
    <s v="SALGADO SALGUERO BLANCA DEL"/>
    <s v="CO1.PCCNTR.7260523"/>
    <n v="20355288"/>
    <m/>
    <n v="-1133333"/>
    <n v="3116667"/>
    <m/>
    <m/>
    <m/>
    <m/>
    <m/>
    <n v="8500000"/>
    <m/>
    <m/>
    <m/>
    <m/>
    <m/>
    <n v="7242848"/>
    <m/>
    <m/>
    <m/>
    <m/>
    <m/>
    <m/>
    <m/>
    <n v="362440"/>
    <n v="19221955"/>
    <n v="19221955"/>
    <n v="0"/>
  </r>
  <r>
    <x v="0"/>
    <x v="4"/>
    <s v="Energía"/>
    <s v="Si"/>
    <n v="15"/>
    <s v="150-57"/>
    <s v="1 - Aumentar señales de expansión y cobertura del servicio de energía eléctrica."/>
    <x v="10"/>
    <s v="Documento de planeación validado"/>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m/>
    <m/>
    <n v="19221955"/>
    <n v="19221955"/>
    <n v="0"/>
    <n v="0"/>
    <n v="0"/>
    <n v="9825"/>
    <d v="2025-01-14T00:00:00"/>
    <n v="19221955"/>
    <n v="0"/>
    <n v="8925"/>
    <d v="2025-01-17T00:00:00"/>
    <n v="19221955"/>
    <n v="0"/>
    <n v="0"/>
    <s v="AYA NAVARRO ESTEFANIA"/>
    <s v="CO1.PCCNTR.7260913"/>
    <n v="20355288"/>
    <m/>
    <n v="-1133333"/>
    <n v="3116667"/>
    <m/>
    <n v="8500000"/>
    <m/>
    <n v="7605288"/>
    <m/>
    <m/>
    <m/>
    <m/>
    <m/>
    <m/>
    <m/>
    <m/>
    <m/>
    <m/>
    <m/>
    <m/>
    <m/>
    <m/>
    <m/>
    <m/>
    <n v="19221955"/>
    <n v="19221955"/>
    <n v="0"/>
  </r>
  <r>
    <x v="0"/>
    <x v="4"/>
    <s v="Energía"/>
    <s v="Si"/>
    <n v="28"/>
    <s v="150-5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m/>
    <m/>
    <n v="52416881"/>
    <n v="52416881"/>
    <n v="0"/>
    <n v="0"/>
    <n v="0"/>
    <n v="19125"/>
    <d v="2025-01-24T00:00:00"/>
    <n v="52416881"/>
    <n v="0"/>
    <n v="20125"/>
    <d v="2025-02-05T00:00:00"/>
    <n v="52416881"/>
    <n v="0"/>
    <n v="0"/>
    <s v="CIFUENTES GRUESO LAURA VICTORIA"/>
    <s v="CO1.PCCNTR.7403891"/>
    <m/>
    <m/>
    <n v="26780667"/>
    <m/>
    <m/>
    <n v="4816667"/>
    <m/>
    <n v="5780000"/>
    <m/>
    <n v="5780000"/>
    <n v="25636214"/>
    <n v="5780000"/>
    <m/>
    <n v="5780000"/>
    <m/>
    <n v="5780000"/>
    <m/>
    <n v="5780000"/>
    <m/>
    <n v="5780000"/>
    <m/>
    <n v="5780000"/>
    <m/>
    <n v="1360214"/>
    <n v="52416881"/>
    <n v="52416881"/>
    <n v="0"/>
  </r>
  <r>
    <x v="0"/>
    <x v="4"/>
    <s v="Energía"/>
    <s v="Si"/>
    <n v="15"/>
    <s v="150-59"/>
    <s v="1 - Aumentar señales de expansión y cobertura del servicio de energía eléctrica"/>
    <x v="10"/>
    <s v="Documento de planeación validado"/>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m/>
    <m/>
    <n v="41647648"/>
    <n v="41647648"/>
    <n v="0"/>
    <n v="0"/>
    <n v="0"/>
    <n v="40325"/>
    <d v="2025-07-28T00:00:00"/>
    <n v="41647648"/>
    <n v="0"/>
    <n v="67525"/>
    <d v="2025-10-02T00:00:00"/>
    <n v="41647648"/>
    <n v="0"/>
    <n v="0"/>
    <s v="INFORMACION LOCALIZADA S.A.S."/>
    <s v="CO1.PCCNTR.6913420"/>
    <m/>
    <m/>
    <m/>
    <m/>
    <m/>
    <m/>
    <m/>
    <m/>
    <m/>
    <m/>
    <m/>
    <m/>
    <m/>
    <m/>
    <m/>
    <m/>
    <m/>
    <m/>
    <n v="41647648"/>
    <m/>
    <m/>
    <m/>
    <m/>
    <n v="41647648"/>
    <n v="41647648"/>
    <n v="41647648"/>
    <n v="0"/>
  </r>
  <r>
    <x v="0"/>
    <x v="4"/>
    <s v="Energía"/>
    <s v="Si"/>
    <n v="47"/>
    <s v="150-60"/>
    <s v="1 - Aumentar señales de expansión y cobertura del servicio de energía eléctrica"/>
    <x v="10"/>
    <s v="Documento de planeación validado"/>
    <n v="43233600"/>
    <x v="9"/>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m/>
    <m/>
    <n v="95831166"/>
    <n v="95831166"/>
    <m/>
    <m/>
    <n v="95831166"/>
    <n v="95831166"/>
    <n v="0"/>
    <n v="0"/>
    <n v="0"/>
    <n v="53625"/>
    <d v="2025-11-04T00:00:00"/>
    <n v="95831166"/>
    <n v="0"/>
    <n v="89725"/>
    <d v="2025-12-15T00:00:00"/>
    <n v="95831166"/>
    <n v="0"/>
    <n v="0"/>
    <s v="NOVASOFT S A S"/>
    <n v="157847"/>
    <m/>
    <m/>
    <m/>
    <m/>
    <m/>
    <m/>
    <m/>
    <m/>
    <m/>
    <m/>
    <m/>
    <m/>
    <m/>
    <m/>
    <m/>
    <m/>
    <m/>
    <m/>
    <m/>
    <m/>
    <m/>
    <m/>
    <n v="95831166"/>
    <n v="95831166"/>
    <n v="95831166"/>
    <n v="95831166"/>
    <n v="0"/>
  </r>
  <r>
    <x v="0"/>
    <x v="4"/>
    <s v="Energía"/>
    <s v="Si"/>
    <n v="48"/>
    <s v="150-61"/>
    <s v="1 - Aumentar señales de expansión y cobertura del servicio de energía eléctrica"/>
    <x v="10"/>
    <s v="Documento de planeación validado"/>
    <n v="80111620"/>
    <x v="9"/>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m/>
    <m/>
    <n v="16000000"/>
    <n v="16000000"/>
    <n v="0"/>
    <n v="0"/>
    <n v="0"/>
    <n v="48525"/>
    <d v="2025-10-02T00:00:00"/>
    <n v="15200000"/>
    <n v="800000"/>
    <n v="73925"/>
    <d v="2025-10-30T00:00:00"/>
    <n v="15200000"/>
    <n v="800000"/>
    <n v="0"/>
    <s v="PEREZ BECERRA YOAD ERNESTO"/>
    <s v="CO1.PCCNTR.8500081"/>
    <m/>
    <m/>
    <m/>
    <m/>
    <m/>
    <m/>
    <m/>
    <m/>
    <m/>
    <m/>
    <m/>
    <m/>
    <m/>
    <m/>
    <m/>
    <m/>
    <m/>
    <m/>
    <n v="16000000"/>
    <m/>
    <m/>
    <m/>
    <n v="-800000"/>
    <n v="15200000"/>
    <n v="15200000"/>
    <n v="15200000"/>
    <n v="0"/>
  </r>
  <r>
    <x v="0"/>
    <x v="4"/>
    <s v="Energía"/>
    <s v="Si"/>
    <n v="53"/>
    <s v="150-62"/>
    <s v="1 - Aumentar señales de expansión y cobertura del servicio de energía eléctrica"/>
    <x v="10"/>
    <s v="Documento de planeación validado"/>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58"/>
    <s v="150-63"/>
    <s v="1 - Aumentar señales de expansión y cobertura del servicio de energía eléctrica"/>
    <x v="10"/>
    <s v="Documento de planeación validado"/>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60"/>
    <s v="150-64"/>
    <s v="1 - Aumentar señales de expansión y cobertura del servicio de energía eléctrica"/>
    <x v="10"/>
    <s v="Documento de planeación validado"/>
    <n v="80111620"/>
    <x v="9"/>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055333"/>
    <n v="9055333"/>
    <s v="No"/>
    <s v="N/A"/>
    <s v="Jose Lenin Morillo Carrillo"/>
    <s v="Subdirector de Energía Eléctrica"/>
    <n v="6012220601"/>
    <s v="jose.morillo@upme.gov.co"/>
    <m/>
    <m/>
    <m/>
    <m/>
    <m/>
    <m/>
    <m/>
    <m/>
    <m/>
    <m/>
    <m/>
    <m/>
    <m/>
    <m/>
    <m/>
    <m/>
    <m/>
    <m/>
    <m/>
    <m/>
    <n v="9055333"/>
    <m/>
    <m/>
    <n v="9055333"/>
    <m/>
    <m/>
    <n v="9055333"/>
    <n v="9055333"/>
    <n v="0"/>
    <n v="0"/>
    <n v="0"/>
    <n v="51125"/>
    <d v="2025-10-16T00:00:00"/>
    <n v="8092000"/>
    <n v="963333"/>
    <n v="78025"/>
    <d v="2025-11-17T00:00:00"/>
    <n v="8092000"/>
    <n v="963333"/>
    <n v="0"/>
    <s v="CIFUENTES GRUESO LAURA VICTORIA"/>
    <s v="CO1.PCCNTR.8593329"/>
    <m/>
    <m/>
    <m/>
    <m/>
    <m/>
    <m/>
    <m/>
    <m/>
    <m/>
    <m/>
    <m/>
    <m/>
    <m/>
    <m/>
    <m/>
    <m/>
    <m/>
    <m/>
    <m/>
    <m/>
    <n v="9055333"/>
    <m/>
    <n v="-963333"/>
    <n v="8092000"/>
    <n v="8092000"/>
    <n v="8092000"/>
    <n v="0"/>
  </r>
  <r>
    <x v="0"/>
    <x v="4"/>
    <s v="Energía"/>
    <s v="Si"/>
    <n v="53"/>
    <s v="150-65"/>
    <s v="1 - Aumentar señales de expansión y cobertura del servicio de energía eléctrica"/>
    <x v="10"/>
    <s v="Documento de planeación validado"/>
    <n v="80111620"/>
    <x v="9"/>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m/>
    <m/>
    <n v="10033333"/>
    <n v="10033333"/>
    <n v="0"/>
    <n v="0"/>
    <n v="0"/>
    <n v="14525"/>
    <s v="20/01/0202"/>
    <n v="10033333"/>
    <n v="0"/>
    <n v="19325"/>
    <d v="2025-05-02T00:00:00"/>
    <n v="10033333"/>
    <n v="0"/>
    <n v="0"/>
    <s v="RODRIGUEZ EDWIN"/>
    <s v="CO1.PCCNTR.7364800"/>
    <m/>
    <m/>
    <m/>
    <m/>
    <m/>
    <m/>
    <m/>
    <m/>
    <m/>
    <m/>
    <m/>
    <m/>
    <m/>
    <m/>
    <m/>
    <m/>
    <m/>
    <m/>
    <m/>
    <m/>
    <n v="10033333"/>
    <m/>
    <m/>
    <n v="10033333"/>
    <n v="10033333"/>
    <n v="10033333"/>
    <n v="0"/>
  </r>
  <r>
    <x v="0"/>
    <x v="4"/>
    <s v="Energía"/>
    <s v="Si"/>
    <n v="28"/>
    <s v="150-66"/>
    <s v="1 - Aumentar señales de expansión y cobertura del servicio de energía eléctrica"/>
    <x v="10"/>
    <s v="Documento de planeación validado"/>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m/>
    <m/>
    <n v="81066666"/>
    <n v="81066666"/>
    <n v="0"/>
    <n v="0"/>
    <n v="0"/>
    <n v="31825"/>
    <d v="2025-04-08T00:00:00"/>
    <n v="81066666"/>
    <n v="0"/>
    <n v="34725"/>
    <d v="2025-04-11T00:00:00"/>
    <n v="81066666"/>
    <n v="0"/>
    <n v="0"/>
    <s v="DIAZ CASTRO DIANA SOFIA"/>
    <s v="CO1.PCCNTR.7766137"/>
    <m/>
    <m/>
    <m/>
    <m/>
    <m/>
    <m/>
    <n v="82333333"/>
    <m/>
    <n v="-1266667"/>
    <n v="5066667"/>
    <m/>
    <n v="9500000"/>
    <m/>
    <n v="9500000"/>
    <m/>
    <n v="9500000"/>
    <m/>
    <n v="9500000"/>
    <m/>
    <n v="9500000"/>
    <m/>
    <n v="9500000"/>
    <m/>
    <n v="18999999"/>
    <n v="81066666"/>
    <n v="81066666"/>
    <n v="0"/>
  </r>
  <r>
    <x v="0"/>
    <x v="4"/>
    <s v="Energía"/>
    <s v="Si"/>
    <n v="46"/>
    <s v="150-67"/>
    <s v="1 - Aumentar señales de expansión y cobertura del servicio de energía eléctrica"/>
    <x v="10"/>
    <s v="Documento de planeación validado"/>
    <n v="81111801"/>
    <x v="9"/>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m/>
    <m/>
    <n v="20693526"/>
    <n v="20693526"/>
    <n v="0"/>
    <n v="0"/>
    <n v="0"/>
    <n v="47125"/>
    <d v="2025-09-25T00:00:00"/>
    <n v="20693526"/>
    <n v="0"/>
    <n v="76725"/>
    <d v="2025-11-12T00:00:00"/>
    <n v="20693526"/>
    <n v="0"/>
    <n v="0"/>
    <s v="E &amp; C INGENIEROS S.A.S"/>
    <s v="CO1.PCCNTR.8550825"/>
    <m/>
    <m/>
    <m/>
    <m/>
    <m/>
    <m/>
    <m/>
    <m/>
    <m/>
    <m/>
    <m/>
    <m/>
    <m/>
    <m/>
    <m/>
    <m/>
    <m/>
    <m/>
    <m/>
    <m/>
    <n v="20693526"/>
    <m/>
    <m/>
    <n v="20693526"/>
    <n v="20693526"/>
    <n v="20693526"/>
    <n v="0"/>
  </r>
  <r>
    <x v="0"/>
    <x v="4"/>
    <s v="Energía"/>
    <s v="Si"/>
    <n v="46"/>
    <s v="150-68"/>
    <s v="2 - Aumentar la oportunidad en la definición de obras y ejecución de los procesos de convocatorias."/>
    <x v="11"/>
    <s v="Monitorear los resultados e impactos de los proyectos en ejecución de los procesos de convocatorias y subastas"/>
    <n v="81111801"/>
    <x v="10"/>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m/>
    <m/>
    <n v="3941700"/>
    <m/>
    <m/>
    <n v="3941700"/>
    <n v="3941700"/>
    <n v="0"/>
    <n v="0"/>
    <n v="0"/>
    <n v="47125"/>
    <d v="2025-09-25T00:00:00"/>
    <n v="3941700"/>
    <n v="0"/>
    <n v="76725"/>
    <d v="2025-11-12T00:00:00"/>
    <n v="3941700"/>
    <n v="0"/>
    <n v="0"/>
    <s v="E &amp; C INGENIEROS S.A.S"/>
    <s v="CO1.PCCNTR.8550825"/>
    <m/>
    <m/>
    <m/>
    <m/>
    <m/>
    <m/>
    <m/>
    <m/>
    <m/>
    <m/>
    <m/>
    <m/>
    <m/>
    <m/>
    <m/>
    <m/>
    <m/>
    <m/>
    <m/>
    <m/>
    <n v="3941700"/>
    <m/>
    <m/>
    <n v="3941700"/>
    <n v="3941700"/>
    <n v="3941700"/>
    <n v="0"/>
  </r>
  <r>
    <x v="0"/>
    <x v="4"/>
    <s v="Energía"/>
    <s v="Si"/>
    <n v="58"/>
    <s v="150-69"/>
    <s v="1 - Aumentar señales de expansión y cobertura del servicio de energía eléctrica"/>
    <x v="10"/>
    <s v="Documento de planeación validado"/>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53"/>
    <s v="150-70"/>
    <s v="1 - Aumentar señales de expansión y cobertura del servicio de energía eléctrica"/>
    <x v="10"/>
    <s v="Documento de planeación validado"/>
    <n v="80111620"/>
    <x v="9"/>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20"/>
    <s v="150-71"/>
    <s v="1 - Aumentar señales de expansión y cobertura del servicio de energía eléctrica"/>
    <x v="10"/>
    <s v="Documento de planeación validado"/>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m/>
    <n v="-33430300"/>
    <n v="7523000"/>
    <n v="33430300"/>
    <n v="33430300"/>
    <n v="45994500"/>
    <n v="45994500"/>
    <n v="0"/>
    <n v="0"/>
    <n v="0"/>
    <n v="34125"/>
    <d v="2025-04-25T00:00:00"/>
    <n v="21501100"/>
    <n v="24493400"/>
    <n v="37725"/>
    <d v="2025-04-29T00:00:00"/>
    <n v="21501100"/>
    <n v="24493400"/>
    <n v="0"/>
    <s v="ALAS DE COLOMBIA EXPRESS SAS"/>
    <s v="CO1.PCCNTR.7823853"/>
    <m/>
    <m/>
    <m/>
    <m/>
    <m/>
    <m/>
    <n v="45994500"/>
    <m/>
    <m/>
    <m/>
    <m/>
    <m/>
    <m/>
    <m/>
    <m/>
    <n v="8936300"/>
    <m/>
    <m/>
    <m/>
    <m/>
    <m/>
    <m/>
    <n v="-24493400"/>
    <n v="12550650"/>
    <n v="21501100"/>
    <n v="21486950"/>
    <n v="14150"/>
  </r>
  <r>
    <x v="0"/>
    <x v="4"/>
    <s v="Energía"/>
    <s v="Si"/>
    <n v="20"/>
    <s v="150-72"/>
    <s v="2 - Aumentar la oportunidad en la definición de obras y ejecución de los procesos de convocatorias."/>
    <x v="11"/>
    <s v="Monitorear los resultados e impactos de los proyectos en ejecución de los procesos de convocatorias y subastas"/>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m/>
    <m/>
    <n v="4005500"/>
    <n v="4005500"/>
    <n v="0"/>
    <n v="0"/>
    <n v="0"/>
    <n v="34125"/>
    <d v="2025-04-25T00:00:00"/>
    <n v="4005500"/>
    <n v="0"/>
    <n v="37725"/>
    <d v="2025-04-29T00:00:00"/>
    <n v="4005500"/>
    <n v="0"/>
    <n v="0"/>
    <s v="ALAS DE COLOMBIA EXPRESS SAS"/>
    <s v="CO1.PCCNTR.7823853"/>
    <m/>
    <m/>
    <m/>
    <m/>
    <m/>
    <m/>
    <n v="4005500"/>
    <m/>
    <m/>
    <m/>
    <m/>
    <m/>
    <m/>
    <m/>
    <m/>
    <m/>
    <m/>
    <m/>
    <m/>
    <m/>
    <m/>
    <m/>
    <m/>
    <n v="4005500"/>
    <n v="4005500"/>
    <n v="4005500"/>
    <n v="0"/>
  </r>
  <r>
    <x v="0"/>
    <x v="4"/>
    <s v="Energía"/>
    <s v="Si"/>
    <n v="37"/>
    <s v="150-73"/>
    <s v="1 - Aumentar señales de expansión y cobertura del servicio de energía eléctrica."/>
    <x v="10"/>
    <s v="Documento de planeación validado"/>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m/>
    <m/>
    <n v="1144453"/>
    <n v="1144453"/>
    <n v="0"/>
    <n v="0"/>
    <n v="0"/>
    <n v="19125"/>
    <d v="2025-01-24T00:00:00"/>
    <n v="1144453"/>
    <n v="0"/>
    <n v="20125"/>
    <d v="2025-05-02T00:00:00"/>
    <n v="1144453"/>
    <n v="0"/>
    <n v="0"/>
    <s v="CIFUENTES GRUESO LAURA VICTORIA"/>
    <s v="CO1.PCCNTR.7403891"/>
    <m/>
    <m/>
    <m/>
    <m/>
    <m/>
    <m/>
    <m/>
    <m/>
    <n v="1144453"/>
    <m/>
    <m/>
    <m/>
    <m/>
    <m/>
    <m/>
    <m/>
    <m/>
    <m/>
    <m/>
    <m/>
    <m/>
    <m/>
    <m/>
    <n v="1144453"/>
    <n v="1144453"/>
    <n v="1144453"/>
    <n v="0"/>
  </r>
  <r>
    <x v="0"/>
    <x v="4"/>
    <s v="Energía"/>
    <s v="Si"/>
    <n v="33"/>
    <s v="150-74"/>
    <s v="1 - Aumentar señales de expansión y cobertura del servicio de energía eléctrica"/>
    <x v="10"/>
    <s v="Documento de planeación validado"/>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m/>
    <m/>
    <n v="3349200"/>
    <m/>
    <m/>
    <n v="5000000"/>
    <n v="5000000"/>
    <n v="0"/>
    <n v="0"/>
    <n v="0"/>
    <n v="25125"/>
    <d v="2025-07-02T00:00:00"/>
    <n v="5000000"/>
    <n v="0"/>
    <n v="32025"/>
    <d v="2025-03-27T00:00:00"/>
    <n v="5000000"/>
    <n v="0"/>
    <n v="0"/>
    <s v="IMPRENTA NACIONAL DE COLOMBIA"/>
    <s v="CO1.PCCNTR.7698279"/>
    <m/>
    <m/>
    <m/>
    <m/>
    <m/>
    <m/>
    <m/>
    <m/>
    <m/>
    <m/>
    <m/>
    <m/>
    <m/>
    <m/>
    <n v="5000000"/>
    <m/>
    <m/>
    <m/>
    <m/>
    <n v="1650800"/>
    <m/>
    <m/>
    <m/>
    <n v="2063000"/>
    <n v="5000000"/>
    <n v="3713800"/>
    <n v="1286200"/>
  </r>
  <r>
    <x v="0"/>
    <x v="4"/>
    <s v="Energía"/>
    <s v="Si"/>
    <n v="58"/>
    <s v="150-75"/>
    <s v="2 - Aumentar la oportunidad en la definición de obras y ejecución de los procesos de convocatorias."/>
    <x v="11"/>
    <s v="Estructurar los documentos técnicos y jurídicos para los procesos de convocatorias y subastas"/>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91733"/>
    <n v="291733"/>
    <s v="No"/>
    <s v="N/A"/>
    <s v="Carlos Alberto Rodriguez"/>
    <s v="Subdirector de Energía Eléctrica "/>
    <n v="6012220601"/>
    <s v="carlos.rodriguez@upme.gov.co"/>
    <m/>
    <m/>
    <m/>
    <m/>
    <m/>
    <m/>
    <m/>
    <m/>
    <m/>
    <m/>
    <m/>
    <m/>
    <m/>
    <m/>
    <m/>
    <m/>
    <n v="291733"/>
    <m/>
    <m/>
    <m/>
    <m/>
    <m/>
    <m/>
    <n v="291733"/>
    <m/>
    <m/>
    <n v="291733"/>
    <n v="291733"/>
    <n v="0"/>
    <n v="0"/>
    <n v="0"/>
    <n v="42625"/>
    <d v="2025-08-19T00:00:00"/>
    <n v="0"/>
    <n v="291733"/>
    <n v="62725"/>
    <d v="2025-09-15T00:00:00"/>
    <n v="0"/>
    <n v="291733"/>
    <n v="0"/>
    <s v="GOMEZ CORREA DIVANN DANNETH"/>
    <s v="CO1.PCCNTR.8311592"/>
    <m/>
    <m/>
    <m/>
    <m/>
    <m/>
    <m/>
    <m/>
    <m/>
    <m/>
    <m/>
    <m/>
    <m/>
    <m/>
    <m/>
    <m/>
    <m/>
    <n v="291733"/>
    <m/>
    <m/>
    <m/>
    <m/>
    <m/>
    <n v="-291733"/>
    <m/>
    <n v="0"/>
    <n v="0"/>
    <n v="0"/>
  </r>
  <r>
    <x v="0"/>
    <x v="4"/>
    <s v="Energía"/>
    <s v="Si"/>
    <n v="46"/>
    <s v="150-76"/>
    <s v="1 - Aumentar señales de expansión y cobertura del servicio de energía eléctrica"/>
    <x v="10"/>
    <s v="Documento de planeación validado"/>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m/>
    <m/>
    <n v="1341600"/>
    <m/>
    <m/>
    <n v="2641600"/>
    <n v="2641600"/>
    <n v="0"/>
    <n v="0"/>
    <n v="0"/>
    <n v="42625"/>
    <d v="2025-08-19T00:00:00"/>
    <n v="1300000"/>
    <n v="1341600"/>
    <n v="62725"/>
    <d v="2025-09-15T00:00:00"/>
    <n v="1300000"/>
    <n v="1341600"/>
    <n v="0"/>
    <s v="GOMEZ CORREA DIVANN DANNETH"/>
    <s v="CO1.PCCNTR.8311592"/>
    <m/>
    <m/>
    <m/>
    <m/>
    <m/>
    <m/>
    <m/>
    <m/>
    <m/>
    <m/>
    <m/>
    <m/>
    <m/>
    <m/>
    <m/>
    <m/>
    <n v="2641600"/>
    <m/>
    <m/>
    <n v="1300000"/>
    <m/>
    <m/>
    <n v="-1341600"/>
    <m/>
    <n v="1300000"/>
    <n v="1300000"/>
    <n v="0"/>
  </r>
  <r>
    <x v="0"/>
    <x v="4"/>
    <s v="Energía"/>
    <s v="Si"/>
    <n v="39"/>
    <s v="150-77"/>
    <s v="1 - Aumentar señales de expansión y cobertura del servicio de energía eléctrica"/>
    <x v="10"/>
    <s v="Documento de planeación validado"/>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m/>
    <m/>
    <n v="180000000"/>
    <n v="180000000"/>
    <n v="0"/>
    <n v="0"/>
    <n v="0"/>
    <n v="43125"/>
    <d v="2025-08-25T00:00:00"/>
    <n v="180000000"/>
    <n v="0"/>
    <n v="61125"/>
    <d v="2025-09-11T00:00:00"/>
    <n v="180000000"/>
    <n v="0"/>
    <n v="0"/>
    <s v="INGENIERIA ESPECIALIZADA S.A."/>
    <s v="ADICION CO1.PCCNTR.6932456"/>
    <m/>
    <m/>
    <m/>
    <m/>
    <m/>
    <m/>
    <m/>
    <m/>
    <m/>
    <m/>
    <m/>
    <m/>
    <m/>
    <m/>
    <m/>
    <m/>
    <n v="180000000"/>
    <m/>
    <m/>
    <m/>
    <m/>
    <m/>
    <m/>
    <n v="180000000"/>
    <n v="180000000"/>
    <n v="180000000"/>
    <n v="0"/>
  </r>
  <r>
    <x v="0"/>
    <x v="4"/>
    <s v="Energía"/>
    <s v="Si"/>
    <n v="58"/>
    <s v="150-78"/>
    <s v="2 - Aumentar la oportunidad en la definición de obras y ejecución de los procesos de convocatorias."/>
    <x v="11"/>
    <s v="Monitorear los resultados e impactos de los proyectos en ejecución de los procesos de convocatorias y subastas"/>
    <n v="81112501"/>
    <x v="10"/>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0"/>
    <n v="0"/>
    <s v="No"/>
    <s v="N/A"/>
    <s v="Carlos Alberto Rodriguez"/>
    <s v="Subdirector de Energía Eléctrica "/>
    <n v="6012220601"/>
    <s v="carlos.rodriguez@upme.gov.co"/>
    <m/>
    <m/>
    <m/>
    <m/>
    <m/>
    <m/>
    <m/>
    <m/>
    <m/>
    <m/>
    <m/>
    <m/>
    <m/>
    <m/>
    <m/>
    <m/>
    <m/>
    <m/>
    <m/>
    <m/>
    <m/>
    <m/>
    <m/>
    <m/>
    <m/>
    <m/>
    <n v="0"/>
    <n v="0"/>
    <n v="0"/>
    <n v="0"/>
    <n v="0"/>
    <n v="49825"/>
    <d v="2025-10-09T00:00:00"/>
    <n v="0"/>
    <n v="0"/>
    <m/>
    <m/>
    <n v="0"/>
    <n v="0"/>
    <n v="0"/>
    <m/>
    <m/>
    <m/>
    <m/>
    <m/>
    <m/>
    <m/>
    <m/>
    <m/>
    <m/>
    <m/>
    <m/>
    <m/>
    <m/>
    <m/>
    <m/>
    <m/>
    <m/>
    <m/>
    <m/>
    <m/>
    <m/>
    <m/>
    <m/>
    <m/>
    <m/>
    <n v="0"/>
    <n v="0"/>
    <n v="0"/>
  </r>
  <r>
    <x v="0"/>
    <x v="4"/>
    <s v="Energía"/>
    <s v="Si"/>
    <n v="58"/>
    <s v="150-79"/>
    <s v="1 - Aumentar señales de expansión y cobertura del servicio de energía eléctrica"/>
    <x v="10"/>
    <s v="Documento de planeación validado"/>
    <n v="80111620"/>
    <x v="9"/>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7800000"/>
    <n v="17800000"/>
    <s v="No"/>
    <s v="N/A"/>
    <s v="Carlos Alberto Rodriguez"/>
    <s v="Subdirector de Energía Eléctrica "/>
    <n v="6012220601"/>
    <s v="carlos.rodriguez@upme.gov.co"/>
    <m/>
    <m/>
    <m/>
    <m/>
    <m/>
    <m/>
    <m/>
    <m/>
    <m/>
    <m/>
    <m/>
    <m/>
    <m/>
    <m/>
    <m/>
    <m/>
    <m/>
    <m/>
    <n v="19000000"/>
    <m/>
    <n v="-1200000"/>
    <n v="5800000"/>
    <m/>
    <n v="12000000"/>
    <m/>
    <m/>
    <n v="17800000"/>
    <n v="17800000"/>
    <n v="0"/>
    <n v="0"/>
    <n v="0"/>
    <n v="46425"/>
    <d v="2025-09-22T00:00:00"/>
    <n v="17800000"/>
    <n v="0"/>
    <n v="67225"/>
    <d v="2025-10-01T00:00:00"/>
    <n v="17800000"/>
    <n v="0"/>
    <n v="0"/>
    <s v="TAPIERO QUINTERO LINA MARIA"/>
    <s v="CO1.PCCNTR.8368544"/>
    <m/>
    <m/>
    <m/>
    <m/>
    <m/>
    <m/>
    <m/>
    <m/>
    <m/>
    <m/>
    <m/>
    <m/>
    <m/>
    <m/>
    <m/>
    <m/>
    <m/>
    <m/>
    <n v="19000000"/>
    <m/>
    <n v="-1200000"/>
    <n v="5800000"/>
    <m/>
    <n v="12000000"/>
    <n v="17800000"/>
    <n v="17800000"/>
    <n v="0"/>
  </r>
  <r>
    <x v="0"/>
    <x v="4"/>
    <s v="Energía"/>
    <s v="Si"/>
    <n v="66"/>
    <s v="150-80"/>
    <s v="1 - Aumentar señales de expansión y cobertura del servicio de energía eléctrica"/>
    <x v="10"/>
    <s v="Documento de planeación validado"/>
    <n v="81112501"/>
    <x v="9"/>
    <s v="Software - Licencias"/>
    <s v="150-80 Adquisición de licenciamiento para escritorios virtuales."/>
    <s v="Diciembre"/>
    <s v="Diciembre"/>
    <s v="Diciembre"/>
    <n v="12"/>
    <s v="Meses"/>
    <s v="Seléccion abreviada - acuerdo marco"/>
    <s v="Propios - 20 - Ingresos corrientes"/>
    <n v="71058411"/>
    <n v="71058411"/>
    <s v="No"/>
    <s v="N/A"/>
    <s v="Carlos Alberto Rodriguez"/>
    <s v="Subdirector de Energía Eléctrica "/>
    <n v="6012220601"/>
    <s v="carlos.rodriguez@upme.gov.co"/>
    <m/>
    <m/>
    <m/>
    <m/>
    <m/>
    <m/>
    <m/>
    <m/>
    <m/>
    <m/>
    <m/>
    <m/>
    <m/>
    <m/>
    <m/>
    <m/>
    <m/>
    <m/>
    <m/>
    <m/>
    <m/>
    <m/>
    <n v="72058411"/>
    <n v="72058411"/>
    <m/>
    <m/>
    <n v="72058411"/>
    <n v="72058411"/>
    <n v="0"/>
    <n v="-1000000"/>
    <n v="-1000000"/>
    <n v="56725"/>
    <d v="2025-12-02T00:00:00"/>
    <n v="52920252"/>
    <n v="18138159"/>
    <n v="93925"/>
    <d v="2025-12-26T00:00:00"/>
    <n v="52920252"/>
    <n v="18138159"/>
    <n v="0"/>
    <s v="GREEN SERVICES AND SOLUTIONS S.A.S."/>
    <n v="158814"/>
    <m/>
    <m/>
    <m/>
    <m/>
    <m/>
    <m/>
    <m/>
    <m/>
    <m/>
    <m/>
    <m/>
    <m/>
    <m/>
    <m/>
    <m/>
    <m/>
    <m/>
    <m/>
    <m/>
    <m/>
    <m/>
    <m/>
    <n v="52920252"/>
    <n v="52920252"/>
    <n v="52920252"/>
    <n v="52920252"/>
    <n v="0"/>
  </r>
  <r>
    <x v="0"/>
    <x v="4"/>
    <s v="Energía"/>
    <s v="Si"/>
    <n v="46"/>
    <s v="150-81"/>
    <s v="1 - Aumentar señales de expansión y cobertura del servicio de energía eléctrica"/>
    <x v="10"/>
    <s v="Documento de planeación validado"/>
    <n v="81112210"/>
    <x v="9"/>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m/>
    <m/>
    <n v="10000000"/>
    <n v="10000000"/>
    <n v="0"/>
    <n v="0"/>
    <n v="0"/>
    <n v="3325"/>
    <d v="2025-01-07T00:00:00"/>
    <n v="10000000"/>
    <n v="0"/>
    <n v="6025"/>
    <d v="2025-01-15T00:00:00"/>
    <n v="10000000"/>
    <n v="0"/>
    <n v="0"/>
    <s v="CONSULTORES EN INFORMACION INFOMETRIKA SAS"/>
    <s v="CO1.PCCNTR.7233421"/>
    <m/>
    <m/>
    <m/>
    <m/>
    <m/>
    <m/>
    <m/>
    <m/>
    <m/>
    <m/>
    <m/>
    <m/>
    <m/>
    <m/>
    <m/>
    <m/>
    <m/>
    <m/>
    <n v="10000000"/>
    <m/>
    <m/>
    <m/>
    <m/>
    <n v="10000000"/>
    <n v="10000000"/>
    <n v="10000000"/>
    <n v="0"/>
  </r>
  <r>
    <x v="0"/>
    <x v="4"/>
    <s v="Energía"/>
    <s v="Si"/>
    <n v="47"/>
    <s v="150-82"/>
    <s v="2 - Aumentar la oportunidad en la definición de obras y ejecución de los procesos de convocatorias."/>
    <x v="11"/>
    <s v="Monitorear los resultados e impactos de los proyectos en ejecución de los procesos de convocatorias y subastas"/>
    <n v="43233600"/>
    <x v="10"/>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m/>
    <m/>
    <n v="14168834"/>
    <n v="14168834"/>
    <m/>
    <m/>
    <n v="14168834"/>
    <n v="14168834"/>
    <n v="0"/>
    <n v="0"/>
    <n v="0"/>
    <n v="53625"/>
    <d v="2025-11-04T00:00:00"/>
    <n v="14168834"/>
    <n v="0"/>
    <n v="89725"/>
    <d v="2025-12-15T00:00:00"/>
    <n v="14168834"/>
    <n v="0"/>
    <n v="0"/>
    <s v="NOVASOFT S A S"/>
    <n v="157847"/>
    <m/>
    <m/>
    <m/>
    <m/>
    <m/>
    <m/>
    <m/>
    <m/>
    <m/>
    <m/>
    <m/>
    <m/>
    <m/>
    <m/>
    <m/>
    <m/>
    <m/>
    <m/>
    <m/>
    <m/>
    <m/>
    <m/>
    <n v="14168834"/>
    <n v="14168834"/>
    <n v="14168834"/>
    <n v="14168834"/>
    <n v="0"/>
  </r>
  <r>
    <x v="0"/>
    <x v="4"/>
    <s v="Energía"/>
    <s v="Si"/>
    <n v="62"/>
    <s v="150-83"/>
    <s v="1 - Aumentar señales de expansión y cobertura del servicio de energía eléctrica"/>
    <x v="10"/>
    <s v="Documento de planeación validado"/>
    <n v="80111620"/>
    <x v="9"/>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6167200"/>
    <n v="6167200"/>
    <s v="No"/>
    <s v="N/A"/>
    <s v="Carlos Alberto Rodriguez"/>
    <s v="Subdirector de Energía Eléctrica "/>
    <n v="6012220601"/>
    <s v="carlos.rodriguez@upme.gov.co"/>
    <m/>
    <m/>
    <m/>
    <m/>
    <m/>
    <m/>
    <m/>
    <m/>
    <m/>
    <m/>
    <m/>
    <m/>
    <m/>
    <m/>
    <m/>
    <m/>
    <m/>
    <m/>
    <m/>
    <m/>
    <n v="6167200"/>
    <m/>
    <m/>
    <n v="6167200"/>
    <m/>
    <m/>
    <n v="6167200"/>
    <n v="6167200"/>
    <n v="0"/>
    <n v="0"/>
    <n v="0"/>
    <n v="53925"/>
    <d v="2025-11-06T00:00:00"/>
    <n v="5756053"/>
    <n v="411147"/>
    <n v="82425"/>
    <d v="2025-11-28T00:00:00"/>
    <n v="5756053"/>
    <n v="411147"/>
    <n v="0"/>
    <s v="LOPEZ LOPEZ HUGO ALEJANDRO"/>
    <s v="CO1.PCCNTR.8629451"/>
    <m/>
    <m/>
    <m/>
    <m/>
    <m/>
    <m/>
    <m/>
    <m/>
    <m/>
    <m/>
    <m/>
    <m/>
    <m/>
    <m/>
    <m/>
    <m/>
    <m/>
    <m/>
    <m/>
    <m/>
    <n v="6167200"/>
    <m/>
    <n v="-411147"/>
    <n v="5756053"/>
    <n v="5756053"/>
    <n v="5756053"/>
    <n v="0"/>
  </r>
  <r>
    <x v="0"/>
    <x v="4"/>
    <s v="Energía"/>
    <s v="Si"/>
    <n v="60"/>
    <s v="150-84"/>
    <s v="1 - Aumentar señales de expansión y cobertura del servicio de energía eléctrica."/>
    <x v="10"/>
    <s v="Documento de planeación validado"/>
    <n v="43232201"/>
    <x v="9"/>
    <s v="Mantenimientos y/o mejoras"/>
    <s v="150-84 Contratar el servicio de plataforma cómo servicios PaaS de la herramienta Bizagi, así como la migración de los flujos de procesos de la UPME."/>
    <s v="Diciembre"/>
    <s v="Diciembre"/>
    <s v="Diciembre"/>
    <n v="12"/>
    <s v="Meses"/>
    <s v="Contratación directa"/>
    <s v="Propios - 20 - Ingresos corrientes"/>
    <n v="93184666.5"/>
    <n v="93184666.5"/>
    <s v="No"/>
    <s v="N/A"/>
    <s v="Carolina Sandoval Mejia"/>
    <s v="Subdirector de Energía Eléctrica "/>
    <n v="6012220601"/>
    <s v="carolina.sandoval@upme.gov.co"/>
    <m/>
    <m/>
    <m/>
    <m/>
    <m/>
    <m/>
    <m/>
    <m/>
    <m/>
    <m/>
    <m/>
    <m/>
    <m/>
    <m/>
    <m/>
    <m/>
    <m/>
    <m/>
    <m/>
    <m/>
    <m/>
    <m/>
    <n v="93184667"/>
    <n v="93184667"/>
    <m/>
    <m/>
    <n v="93184667"/>
    <n v="93184667"/>
    <n v="0"/>
    <n v="-0.5"/>
    <n v="-0.5"/>
    <n v="7325"/>
    <d v="2025-01-09T00:00:00"/>
    <n v="93184667"/>
    <n v="-0.5"/>
    <n v="31825"/>
    <d v="2025-03-27T00:00:00"/>
    <n v="93184667"/>
    <n v="-0.5"/>
    <n v="0"/>
    <s v="BIZAGI LATAM S.A.S"/>
    <s v="CO1.PCCNTR.7688699"/>
    <m/>
    <m/>
    <m/>
    <m/>
    <m/>
    <m/>
    <m/>
    <m/>
    <m/>
    <m/>
    <m/>
    <m/>
    <m/>
    <m/>
    <m/>
    <m/>
    <m/>
    <m/>
    <m/>
    <m/>
    <m/>
    <m/>
    <n v="93184667"/>
    <n v="93184667"/>
    <n v="93184667"/>
    <n v="93184667"/>
    <n v="0"/>
  </r>
  <r>
    <x v="0"/>
    <x v="4"/>
    <s v="Energía"/>
    <s v="Si"/>
    <n v="60"/>
    <s v="150-85"/>
    <s v="2 - Aumentar la oportunidad en la definición de obras y ejecución de los procesos de convocatorias."/>
    <x v="11"/>
    <s v="Monitorear los resultados e impactos de los proyectos en ejecución de los procesos de convocatorias y subastas"/>
    <n v="43232201"/>
    <x v="10"/>
    <s v="Mantenimientos y/o mejoras"/>
    <s v="150-85 Contratar el servicio de plataforma cómo servicios PaaS de la herramienta Bizagi, así como la migración de los flujos de procesos de la UPME."/>
    <s v="Diciembre"/>
    <s v="Diciembre"/>
    <s v="Diciembre"/>
    <n v="12"/>
    <s v="Meses"/>
    <s v="Contratación directa"/>
    <s v="Propios - 20 - Ingresos corrientes"/>
    <n v="21253252"/>
    <n v="21253252"/>
    <s v="No"/>
    <s v="N/A"/>
    <s v="Carolina Sandoval Mejia"/>
    <s v="Subdirector de Energía Eléctrica "/>
    <n v="6012220601"/>
    <s v="carolina.sandoval@upme.gov.co"/>
    <m/>
    <m/>
    <m/>
    <m/>
    <m/>
    <m/>
    <m/>
    <m/>
    <m/>
    <m/>
    <m/>
    <m/>
    <m/>
    <m/>
    <m/>
    <m/>
    <m/>
    <m/>
    <m/>
    <m/>
    <m/>
    <m/>
    <n v="21253252"/>
    <n v="21253252"/>
    <m/>
    <m/>
    <n v="21253252"/>
    <n v="21253252"/>
    <n v="0"/>
    <n v="0"/>
    <n v="0"/>
    <n v="7325"/>
    <d v="2025-01-09T00:00:00"/>
    <n v="21253252"/>
    <n v="0"/>
    <n v="31825"/>
    <d v="2025-03-27T00:00:00"/>
    <n v="21253252"/>
    <n v="0"/>
    <n v="0"/>
    <s v="BIZAGI LATAM S.A.S"/>
    <s v="CO1.PCCNTR.7688699"/>
    <m/>
    <m/>
    <m/>
    <m/>
    <m/>
    <m/>
    <m/>
    <m/>
    <m/>
    <m/>
    <m/>
    <m/>
    <m/>
    <m/>
    <m/>
    <m/>
    <m/>
    <m/>
    <m/>
    <m/>
    <m/>
    <m/>
    <n v="21253252"/>
    <n v="21253252"/>
    <n v="21253252"/>
    <n v="21253252"/>
    <n v="0"/>
  </r>
  <r>
    <x v="0"/>
    <x v="4"/>
    <s v="Energía"/>
    <s v="Si"/>
    <n v="60"/>
    <s v="150-86"/>
    <s v="2 - Aumentar la oportunidad en la definición de obras y ejecución de los procesos de convocatorias."/>
    <x v="11"/>
    <s v="Estructurar los documentos técnicos y jurídicos para los procesos de convocatorias y subastas"/>
    <n v="43232201"/>
    <x v="10"/>
    <s v="Mantenimientos y/o mejoras"/>
    <s v="150-86 Contratar el servicio de plataforma cómo servicios PaaS de la herramienta Bizagi, así como la migración de los flujos de procesos de la UPME."/>
    <s v="Diciembre"/>
    <s v="Diciembre"/>
    <s v="Diciembre"/>
    <n v="12"/>
    <s v="Meses"/>
    <s v="Contratación directa"/>
    <s v="Propios - 20 - Ingresos corrientes"/>
    <n v="6066667"/>
    <n v="6066667"/>
    <s v="No"/>
    <s v="N/A"/>
    <s v="Carolina Sandoval Mejia"/>
    <s v="Subdirector de Energía Eléctrica "/>
    <n v="6012220601"/>
    <s v="carolina.sandoval@upme.gov.co"/>
    <m/>
    <m/>
    <m/>
    <m/>
    <m/>
    <m/>
    <m/>
    <m/>
    <m/>
    <m/>
    <m/>
    <m/>
    <m/>
    <m/>
    <m/>
    <m/>
    <m/>
    <m/>
    <m/>
    <m/>
    <m/>
    <m/>
    <n v="6066667"/>
    <n v="6066667"/>
    <m/>
    <m/>
    <n v="6066667"/>
    <n v="6066667"/>
    <n v="0"/>
    <n v="0"/>
    <n v="0"/>
    <n v="7325"/>
    <d v="2025-01-09T00:00:00"/>
    <n v="6066667"/>
    <n v="0"/>
    <n v="31825"/>
    <d v="2025-03-27T00:00:00"/>
    <n v="6066667"/>
    <n v="0"/>
    <n v="0"/>
    <s v="BIZAGI LATAM S.A.S"/>
    <s v="CO1.PCCNTR.7688699"/>
    <m/>
    <m/>
    <m/>
    <m/>
    <m/>
    <m/>
    <m/>
    <m/>
    <m/>
    <m/>
    <m/>
    <m/>
    <m/>
    <m/>
    <m/>
    <m/>
    <m/>
    <m/>
    <m/>
    <m/>
    <m/>
    <m/>
    <n v="6066667"/>
    <n v="6066667"/>
    <n v="6066667"/>
    <n v="6066667"/>
    <n v="0"/>
  </r>
  <r>
    <x v="0"/>
    <x v="4"/>
    <s v="Energía"/>
    <s v="Si"/>
    <n v="62"/>
    <s v="150-87"/>
    <s v="1 - Aumentar señales de expansión y cobertura del servicio de energía eléctrica"/>
    <x v="10"/>
    <s v="Documento de planeación validado"/>
    <n v="81112003"/>
    <x v="9"/>
    <s v="Software - Nube pública o privada"/>
    <s v="150-87 Adquirir el servicio de nube para Backup y DRP"/>
    <s v="Noviembre"/>
    <s v="Noviembre"/>
    <s v="Diciembre"/>
    <n v="3"/>
    <s v="Meses"/>
    <s v="Contratación directa"/>
    <s v="Propios - 20 - Ingresos corrientes"/>
    <n v="3000180"/>
    <n v="3000180"/>
    <s v="No"/>
    <s v="N/A"/>
    <s v="Guillermo Holguin"/>
    <s v="Subdirector de Energía Eléctrica "/>
    <n v="6012220601"/>
    <s v="guillermo.holguin@upme.gov.co"/>
    <m/>
    <m/>
    <m/>
    <m/>
    <m/>
    <m/>
    <m/>
    <m/>
    <m/>
    <m/>
    <m/>
    <m/>
    <m/>
    <m/>
    <m/>
    <m/>
    <m/>
    <m/>
    <m/>
    <m/>
    <m/>
    <m/>
    <n v="3000180"/>
    <n v="3000180"/>
    <m/>
    <m/>
    <n v="3000180"/>
    <n v="3000180"/>
    <n v="0"/>
    <n v="0"/>
    <n v="0"/>
    <n v="57025"/>
    <d v="2025-12-09T00:00:00"/>
    <n v="3000180"/>
    <n v="0"/>
    <n v="91125"/>
    <d v="2025-12-17T00:00:00"/>
    <n v="3000180"/>
    <n v="0"/>
    <n v="0"/>
    <s v="TECH AND KNOWLEDGE S.A.S"/>
    <s v="CO1.PCCNTR.8707246"/>
    <m/>
    <m/>
    <m/>
    <m/>
    <m/>
    <m/>
    <m/>
    <m/>
    <m/>
    <m/>
    <m/>
    <m/>
    <m/>
    <m/>
    <m/>
    <m/>
    <m/>
    <m/>
    <m/>
    <m/>
    <m/>
    <m/>
    <n v="3000180"/>
    <n v="3000180"/>
    <n v="3000180"/>
    <n v="3000180"/>
    <n v="0"/>
  </r>
  <r>
    <x v="0"/>
    <x v="4"/>
    <s v="Energía"/>
    <s v="Si"/>
    <n v="62"/>
    <s v="150-88"/>
    <s v="1 - Aumentar señales de expansión y cobertura del servicio de energía eléctrica"/>
    <x v="10"/>
    <s v="Documento de planeación validado"/>
    <n v="43222501"/>
    <x v="9"/>
    <s v="Software - Licencias"/>
    <s v="150-88 Renovar, instalar, configurar y poner en funcionamiento una solución de seguridad firewall perimetral con características de NEXT GENERATION FIREWALL (NGFW)."/>
    <s v="Diciembre"/>
    <s v="Diciembre"/>
    <s v="Diciembre"/>
    <n v="13"/>
    <s v="Meses"/>
    <s v="Contratación directa"/>
    <s v="Propios - 20 - Ingresos corrientes"/>
    <n v="174313366"/>
    <n v="174313366"/>
    <s v="No"/>
    <s v="N/A"/>
    <s v="Guillermo Holguin"/>
    <s v="Subdirector de Energía Eléctrica "/>
    <n v="6012220601"/>
    <s v="guillermo.holguin@upme.gov.co"/>
    <m/>
    <m/>
    <m/>
    <m/>
    <m/>
    <m/>
    <m/>
    <m/>
    <m/>
    <m/>
    <m/>
    <m/>
    <m/>
    <m/>
    <m/>
    <m/>
    <m/>
    <m/>
    <m/>
    <m/>
    <m/>
    <m/>
    <n v="174313366"/>
    <n v="174313366"/>
    <m/>
    <m/>
    <n v="174313366"/>
    <n v="174313366"/>
    <n v="0"/>
    <n v="0"/>
    <n v="0"/>
    <n v="26925"/>
    <d v="2025-12-21T00:00:00"/>
    <n v="174313366"/>
    <n v="0"/>
    <n v="31625"/>
    <d v="2025-03-26T00:00:00"/>
    <n v="174313366"/>
    <n v="0"/>
    <n v="0"/>
    <s v="NETDATA COLOMBIA S.A.S"/>
    <s v="CO1.PCCNTR.7683863"/>
    <m/>
    <m/>
    <m/>
    <m/>
    <m/>
    <m/>
    <m/>
    <m/>
    <m/>
    <m/>
    <m/>
    <m/>
    <m/>
    <m/>
    <m/>
    <m/>
    <m/>
    <m/>
    <m/>
    <m/>
    <m/>
    <m/>
    <n v="174313366"/>
    <n v="174313366"/>
    <n v="174313366"/>
    <n v="174313366"/>
    <n v="0"/>
  </r>
  <r>
    <x v="0"/>
    <x v="4"/>
    <s v="Energía"/>
    <s v="Si"/>
    <n v="66"/>
    <s v="150-89"/>
    <s v="1 - Aumentar señales de expansión y cobertura del servicio de energía eléctrica"/>
    <x v="10"/>
    <s v="Documento de planeación validado"/>
    <n v="39121011"/>
    <x v="9"/>
    <s v="Hardware (Equipos de computo o partes físicas)"/>
    <s v="150-89 Reposición de 5 UPS del centro de cómputo (una por cada rack)."/>
    <s v="Diciembre"/>
    <s v="Diciembre"/>
    <s v="Diciembre"/>
    <n v="12"/>
    <s v="Meses"/>
    <s v="Contratación directa"/>
    <s v="Propios - 20 - Ingresos corrientes"/>
    <n v="105891487"/>
    <n v="105891487"/>
    <s v="No"/>
    <s v="N/A"/>
    <s v="Guillermo Holguin"/>
    <s v="Subdirector de Energía Eléctrica "/>
    <n v="6012220601"/>
    <s v="guillermo.holguin@upme.gov.co"/>
    <m/>
    <m/>
    <m/>
    <m/>
    <m/>
    <m/>
    <m/>
    <m/>
    <m/>
    <m/>
    <m/>
    <m/>
    <m/>
    <m/>
    <m/>
    <m/>
    <m/>
    <m/>
    <m/>
    <m/>
    <m/>
    <m/>
    <n v="174313366"/>
    <n v="174313366"/>
    <m/>
    <m/>
    <n v="174313366"/>
    <n v="174313366"/>
    <n v="0"/>
    <n v="-68421879"/>
    <n v="-68421879"/>
    <m/>
    <m/>
    <m/>
    <n v="105891487"/>
    <m/>
    <m/>
    <n v="0"/>
    <n v="105891487"/>
    <n v="0"/>
    <m/>
    <m/>
    <m/>
    <m/>
    <m/>
    <m/>
    <m/>
    <m/>
    <m/>
    <m/>
    <m/>
    <m/>
    <m/>
    <m/>
    <m/>
    <m/>
    <m/>
    <m/>
    <m/>
    <m/>
    <m/>
    <m/>
    <m/>
    <m/>
    <m/>
    <m/>
    <n v="0"/>
    <n v="0"/>
    <n v="0"/>
  </r>
  <r>
    <x v="0"/>
    <x v="5"/>
    <s v="Minería"/>
    <s v="Si"/>
    <s v="75 (30/12/2024)"/>
    <s v="140-1"/>
    <s v="2 - Ampliar el conocimiento de los encadenamientos productivos asociados a la actividad minera por parte de los actores del sector."/>
    <x v="12"/>
    <s v="Diagnóstico"/>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m/>
    <m/>
    <n v="103500000"/>
    <n v="103500000"/>
    <n v="0"/>
    <n v="0"/>
    <n v="0"/>
    <n v="825"/>
    <d v="2025-01-03T00:00:00"/>
    <n v="103500000"/>
    <n v="0"/>
    <n v="2225"/>
    <d v="2025-01-09T00:00:00"/>
    <n v="103500000"/>
    <n v="0"/>
    <n v="0"/>
    <s v="PIÑEROS GUZMAN ANGIE CAROLINA"/>
    <s v="CO1.PCCNTR.7211854"/>
    <n v="103500000"/>
    <m/>
    <m/>
    <n v="6300000"/>
    <m/>
    <n v="9000000"/>
    <m/>
    <n v="9000000"/>
    <m/>
    <n v="9000000"/>
    <m/>
    <n v="9000000"/>
    <m/>
    <n v="9000000"/>
    <m/>
    <n v="9000000"/>
    <m/>
    <n v="9000000"/>
    <m/>
    <n v="9000000"/>
    <m/>
    <n v="9000000"/>
    <m/>
    <n v="16200000"/>
    <n v="103500000"/>
    <n v="103500000"/>
    <n v="0"/>
  </r>
  <r>
    <x v="0"/>
    <x v="5"/>
    <s v="Minería"/>
    <s v="Si"/>
    <s v="75 (30/12/2024)"/>
    <s v="140-2"/>
    <s v="2 - Ampliar el conocimiento de los encadenamientos productivos asociados a la actividad minera por parte de los actores del sector."/>
    <x v="12"/>
    <s v="Diagnóstico"/>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m/>
    <m/>
    <n v="26000000"/>
    <n v="26000000"/>
    <n v="0"/>
    <n v="0"/>
    <n v="0"/>
    <n v="2525"/>
    <d v="2025-01-07T00:00:00"/>
    <n v="26000000"/>
    <n v="0"/>
    <n v="3525"/>
    <d v="2025-01-10T00:00:00"/>
    <n v="26000000"/>
    <n v="0"/>
    <n v="0"/>
    <s v="SANCHEZ DELGADO SERGIO FERNANDO"/>
    <s v="CO1.PCCNTR.7215087"/>
    <n v="26000000"/>
    <m/>
    <m/>
    <n v="7800000"/>
    <m/>
    <n v="13000000"/>
    <m/>
    <m/>
    <m/>
    <n v="5200000"/>
    <m/>
    <m/>
    <m/>
    <m/>
    <m/>
    <m/>
    <m/>
    <m/>
    <m/>
    <m/>
    <m/>
    <m/>
    <m/>
    <m/>
    <n v="26000000"/>
    <n v="26000000"/>
    <n v="0"/>
  </r>
  <r>
    <x v="0"/>
    <x v="5"/>
    <s v="Minería"/>
    <s v="Si"/>
    <n v="52"/>
    <s v="140-3"/>
    <s v="2 - Ampliar el conocimiento de los encadenamientos productivos asociados a la actividad minera por parte de los actores del sector."/>
    <x v="12"/>
    <s v="Diagnóstico"/>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m/>
    <m/>
    <n v="83699829"/>
    <n v="83699829"/>
    <n v="0"/>
    <n v="0"/>
    <n v="0"/>
    <n v="5125"/>
    <d v="2025-01-08T00:00:00"/>
    <n v="83699829"/>
    <n v="0"/>
    <n v="4925"/>
    <d v="2025-01-14T00:00:00"/>
    <n v="83699829"/>
    <n v="0"/>
    <n v="0"/>
    <s v="NEGRETE FLORES JOVANA"/>
    <s v="CO1.PCCNTR.7231698"/>
    <n v="81279263"/>
    <m/>
    <m/>
    <n v="3769473"/>
    <m/>
    <n v="7067762"/>
    <m/>
    <n v="7067762"/>
    <m/>
    <n v="7067762"/>
    <m/>
    <n v="7067762"/>
    <m/>
    <n v="7067762"/>
    <n v="8000000"/>
    <n v="7067762"/>
    <m/>
    <n v="9488328"/>
    <n v="-5579434"/>
    <n v="7067762"/>
    <m/>
    <n v="7067762"/>
    <m/>
    <n v="13899932"/>
    <n v="83699829"/>
    <n v="83699829"/>
    <n v="0"/>
  </r>
  <r>
    <x v="0"/>
    <x v="5"/>
    <s v="Minería"/>
    <s v="Si"/>
    <n v="16"/>
    <s v="140-4"/>
    <s v="2 - Ampliar el conocimiento de los encadenamientos productivos asociados a la actividad minera por parte de los actores del sector."/>
    <x v="12"/>
    <s v="Diagnóstico"/>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m/>
    <m/>
    <n v="13122900"/>
    <n v="13122900"/>
    <n v="0"/>
    <n v="0"/>
    <n v="0"/>
    <n v="26425"/>
    <d v="2025-02-14T00:00:00"/>
    <n v="13122900"/>
    <n v="0"/>
    <n v="27925"/>
    <d v="2025-02-26T00:00:00"/>
    <n v="13122900"/>
    <n v="0"/>
    <n v="0"/>
    <s v="AVILA CHOCONTA HAROL ANDREY"/>
    <s v="CO1.PCCNTR.7554825"/>
    <m/>
    <m/>
    <n v="13122900"/>
    <m/>
    <m/>
    <n v="437430"/>
    <m/>
    <n v="4374300"/>
    <m/>
    <n v="4374300"/>
    <m/>
    <n v="3936870"/>
    <m/>
    <m/>
    <m/>
    <m/>
    <m/>
    <m/>
    <m/>
    <m/>
    <m/>
    <m/>
    <m/>
    <m/>
    <n v="13122900"/>
    <n v="13122900"/>
    <n v="0"/>
  </r>
  <r>
    <x v="0"/>
    <x v="5"/>
    <s v="Minería"/>
    <s v="Si"/>
    <n v="52"/>
    <s v="140-5"/>
    <s v="2 - Ampliar el conocimiento de los encadenamientos productivos asociados a la actividad minera por parte de los actores del sector."/>
    <x v="12"/>
    <s v="Diagnóstico"/>
    <s v="N/A"/>
    <x v="11"/>
    <s v="Viáticos y gastos de viaje"/>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m/>
    <m/>
    <n v="1229075"/>
    <n v="1229075"/>
    <m/>
    <m/>
    <n v="1229075"/>
    <n v="1229075"/>
    <n v="0"/>
    <n v="0"/>
    <n v="0"/>
    <n v="33325"/>
    <d v="2025-04-16T00:00:00"/>
    <n v="1194444"/>
    <n v="34631"/>
    <n v="88825.891250000001"/>
    <d v="2025-12-15T00:00:00"/>
    <n v="1194444"/>
    <n v="34631"/>
    <n v="0"/>
    <s v="OJEDA PEDRAZA GERMAN TIBERIO,OBANDO VARGAS MARIA CAROLINA_x000a_"/>
    <m/>
    <m/>
    <m/>
    <m/>
    <m/>
    <m/>
    <m/>
    <m/>
    <m/>
    <m/>
    <m/>
    <m/>
    <m/>
    <m/>
    <m/>
    <m/>
    <m/>
    <m/>
    <m/>
    <m/>
    <m/>
    <m/>
    <m/>
    <n v="1194444"/>
    <n v="1194444"/>
    <n v="1194444"/>
    <n v="1194444"/>
    <n v="0"/>
  </r>
  <r>
    <x v="0"/>
    <x v="5"/>
    <s v="Minería"/>
    <s v="Si"/>
    <n v="49"/>
    <s v="140-6"/>
    <s v="2 - Ampliar el conocimiento de los encadenamientos productivos asociados a la actividad minera por parte de los actores del sector."/>
    <x v="12"/>
    <s v="Documento de planeación validado"/>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8401949"/>
    <n v="2263549"/>
    <n v="1191869"/>
    <n v="7576211"/>
    <m/>
    <m/>
    <n v="30447305"/>
    <n v="30447305"/>
    <n v="0"/>
    <n v="0"/>
    <n v="0"/>
    <n v="33325"/>
    <d v="2025-04-16T00:00:00"/>
    <n v="30447305"/>
    <n v="0"/>
    <s v="38325, 38425, 38525, 38625, 40225, 40325, 42625 ,44525,44825,47525,48925,49025,49825,51825,52325, 56025,60725,63425,63725,64925,70625,75925, 78525,78825,81325,81625,82825,82925,83025, 86325"/>
    <d v="2025-05-05T00:00:00"/>
    <n v="28774402"/>
    <n v="1672903"/>
    <n v="1672903"/>
    <s v="CARRASCO RINCON ELISA,POVEDA FORERO GERMAN ANDRES,HERAZO PEREZ YINA YISETH,ARAQUE MENDOZA OLGA TATIANA,CARRASCO RINCON ELISA,BELTRAN SIERRA YESSICA ALEXANDRA,ALVAREZ MEJIA JUAN GUILLERMO, ALVAREZ MEJIA JUAN GUILLERMO, SANCHEZ GARCIA PAULA LUCIA, GOMEZ RIO"/>
    <m/>
    <m/>
    <m/>
    <m/>
    <m/>
    <m/>
    <m/>
    <m/>
    <m/>
    <n v="6443381"/>
    <n v="6443381"/>
    <n v="1315736"/>
    <n v="1069794"/>
    <n v="5372495"/>
    <n v="5121102"/>
    <n v="1186328"/>
    <n v="251393"/>
    <n v="5869900"/>
    <n v="7056228"/>
    <n v="665647"/>
    <n v="665647"/>
    <n v="8401949"/>
    <n v="2263549"/>
    <n v="-481034"/>
    <n v="5763308"/>
    <n v="28774402"/>
    <n v="28634402"/>
    <n v="140000"/>
  </r>
  <r>
    <x v="0"/>
    <x v="5"/>
    <s v="Minería"/>
    <s v="Si"/>
    <n v="18"/>
    <s v="140-7"/>
    <s v="2 - Ampliar el conocimiento de los encadenamientos productivos asociados a la actividad minera por parte de los actores del sector."/>
    <x v="12"/>
    <s v="Documento de planeación validado"/>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m/>
    <m/>
    <n v="87893680"/>
    <n v="87893680"/>
    <n v="0"/>
    <n v="0"/>
    <n v="0"/>
    <n v="15225"/>
    <d v="2025-01-21T00:00:00"/>
    <n v="87893680"/>
    <n v="0"/>
    <n v="13425"/>
    <d v="2025-01-28T00:00:00"/>
    <n v="87893680"/>
    <n v="0"/>
    <n v="0"/>
    <s v="SANTAMARIA ARAGON JULIAN ESTEBAN"/>
    <s v="CO1.PCCNTR.7324781"/>
    <n v="90011600"/>
    <m/>
    <n v="-2117920"/>
    <n v="529480"/>
    <m/>
    <n v="7942200"/>
    <m/>
    <n v="7942200"/>
    <m/>
    <n v="7942200"/>
    <m/>
    <n v="7942200"/>
    <m/>
    <n v="7942200"/>
    <m/>
    <n v="7942200"/>
    <m/>
    <n v="7942200"/>
    <m/>
    <n v="7942200"/>
    <m/>
    <n v="7942200"/>
    <m/>
    <n v="15884400"/>
    <n v="87893680"/>
    <n v="87893680"/>
    <n v="0"/>
  </r>
  <r>
    <x v="0"/>
    <x v="5"/>
    <s v="Minería"/>
    <s v="Si"/>
    <n v="2"/>
    <s v="140-8"/>
    <s v="2 - Ampliar el conocimiento de los encadenamientos productivos asociados a la actividad minera por parte de los actores del sector."/>
    <x v="12"/>
    <s v="Documento de planeación preliminar"/>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m/>
    <m/>
    <n v="2012422"/>
    <m/>
    <m/>
    <n v="17341466"/>
    <n v="17341466"/>
    <n v="0"/>
    <n v="0"/>
    <n v="0"/>
    <n v="725"/>
    <d v="2025-01-03T00:00:00"/>
    <n v="17341466"/>
    <n v="0"/>
    <n v="725"/>
    <d v="2025-01-03T00:00:00"/>
    <n v="17341463"/>
    <n v="3"/>
    <n v="3"/>
    <s v="FESTIVAL TOURS S.A.S"/>
    <s v="CO1.PCCNTR.7126910"/>
    <m/>
    <m/>
    <m/>
    <m/>
    <m/>
    <m/>
    <m/>
    <m/>
    <m/>
    <m/>
    <n v="17341466"/>
    <m/>
    <m/>
    <n v="841068"/>
    <m/>
    <n v="6379291"/>
    <m/>
    <n v="3481883"/>
    <m/>
    <n v="4626802"/>
    <m/>
    <m/>
    <n v="-3"/>
    <n v="2012419"/>
    <n v="17341463"/>
    <n v="17341463"/>
    <n v="0"/>
  </r>
  <r>
    <x v="0"/>
    <x v="5"/>
    <s v="Minería"/>
    <s v="Si"/>
    <n v="52"/>
    <s v="140-9"/>
    <s v="2 - Ampliar el conocimiento de los encadenamientos productivos asociados a la actividad minera por parte de los actores del sector."/>
    <x v="12"/>
    <s v="Documento de planeación preliminar"/>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m/>
    <m/>
    <n v="125402040"/>
    <n v="125402040"/>
    <n v="0"/>
    <n v="0"/>
    <n v="0"/>
    <n v="23525"/>
    <d v="2025-01-31T00:00:00"/>
    <n v="125402040"/>
    <n v="0"/>
    <n v="20725"/>
    <d v="2025-02-06T00:00:00"/>
    <n v="125402040"/>
    <n v="0"/>
    <n v="0"/>
    <s v="TOVAR PERILLA CAMILO ANDRES"/>
    <s v="CO1.PCCNTR.7410256"/>
    <m/>
    <m/>
    <n v="81279100"/>
    <m/>
    <n v="44122940"/>
    <n v="9289040"/>
    <m/>
    <n v="11611300"/>
    <m/>
    <n v="11611300"/>
    <m/>
    <n v="11611300"/>
    <m/>
    <n v="11611300"/>
    <m/>
    <n v="11611300"/>
    <m/>
    <n v="11611300"/>
    <m/>
    <n v="11611300"/>
    <m/>
    <n v="11611300"/>
    <m/>
    <n v="23222600"/>
    <n v="125402040"/>
    <n v="125402040"/>
    <n v="0"/>
  </r>
  <r>
    <x v="0"/>
    <x v="5"/>
    <s v="Minería"/>
    <s v="Si"/>
    <n v="5"/>
    <s v="140-10"/>
    <s v="2 - Ampliar el conocimiento de los encadenamientos productivos asociados a la actividad minera por parte de los actores del sector."/>
    <x v="12"/>
    <s v="Documento de planeación preliminar"/>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m/>
    <m/>
    <n v="70677620"/>
    <n v="70677620"/>
    <n v="0"/>
    <n v="0"/>
    <n v="0"/>
    <n v="26325"/>
    <d v="2025-02-14T00:00:00"/>
    <n v="70677620"/>
    <n v="0"/>
    <n v="26725"/>
    <d v="2025-02-21T00:00:00"/>
    <n v="70677620"/>
    <n v="0"/>
    <n v="0"/>
    <s v="ACHURY RODRIGUEZ CAMILO ENRIQUE"/>
    <s v="CO1.PCCNTR.7528061"/>
    <m/>
    <m/>
    <n v="70677620"/>
    <m/>
    <m/>
    <n v="1649144"/>
    <m/>
    <n v="7067762"/>
    <m/>
    <n v="7067762"/>
    <m/>
    <n v="7067762"/>
    <m/>
    <n v="7067762"/>
    <m/>
    <n v="7067762"/>
    <m/>
    <n v="7067762"/>
    <m/>
    <n v="7067762"/>
    <m/>
    <n v="7067762"/>
    <m/>
    <n v="12486380"/>
    <n v="70677620"/>
    <n v="70677620"/>
    <n v="0"/>
  </r>
  <r>
    <x v="0"/>
    <x v="5"/>
    <s v="Minería"/>
    <s v="Si"/>
    <n v="52"/>
    <s v="140-11"/>
    <s v="2 - Ampliar el conocimiento de los encadenamientos productivos asociados a la actividad minera por parte de los actores del sector."/>
    <x v="12"/>
    <s v="Documento de planeación preliminar"/>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m/>
    <m/>
    <n v="49708000"/>
    <n v="49708000"/>
    <n v="0"/>
    <n v="0"/>
    <n v="0"/>
    <n v="4825"/>
    <d v="2025-01-07T00:00:00"/>
    <n v="49708000"/>
    <n v="0"/>
    <n v="6325"/>
    <d v="2025-01-15T00:00:00"/>
    <n v="49708000"/>
    <n v="0"/>
    <n v="0"/>
    <s v="CRISTIANO BOTIA CARLOS DARIO"/>
    <s v="CO1.PCCNTR.7238540"/>
    <n v="49852500"/>
    <m/>
    <n v="-144500"/>
    <n v="2023000"/>
    <m/>
    <n v="4335000"/>
    <m/>
    <n v="4335000"/>
    <m/>
    <n v="4335000"/>
    <m/>
    <n v="4335000"/>
    <m/>
    <n v="4335000"/>
    <m/>
    <n v="4335000"/>
    <m/>
    <n v="4335000"/>
    <m/>
    <n v="4335000"/>
    <m/>
    <n v="4335000"/>
    <m/>
    <n v="8670000"/>
    <n v="49708000"/>
    <n v="49708000"/>
    <n v="0"/>
  </r>
  <r>
    <x v="0"/>
    <x v="5"/>
    <s v="Minería"/>
    <s v="Si"/>
    <n v="49"/>
    <s v="140-12"/>
    <s v="3 - Fortalecer la gestión integral de la información de la planeación minera."/>
    <x v="13"/>
    <s v="Desarrollar herramientas para el análisis, proyección y divulgación de la información minera"/>
    <n v="43233600"/>
    <x v="1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m/>
    <m/>
    <n v="60000000"/>
    <n v="60000000"/>
    <m/>
    <m/>
    <n v="60000000"/>
    <n v="60000000"/>
    <n v="0"/>
    <n v="0"/>
    <n v="0"/>
    <n v="53625"/>
    <d v="2025-11-04T00:00:00"/>
    <n v="59999998"/>
    <n v="2"/>
    <n v="89725"/>
    <d v="2025-12-15T00:00:00"/>
    <n v="59999998"/>
    <n v="2"/>
    <n v="0"/>
    <s v="NOVASOFT S A S"/>
    <n v="157847"/>
    <m/>
    <m/>
    <m/>
    <m/>
    <m/>
    <m/>
    <m/>
    <m/>
    <m/>
    <m/>
    <m/>
    <m/>
    <m/>
    <m/>
    <m/>
    <m/>
    <m/>
    <m/>
    <m/>
    <m/>
    <m/>
    <m/>
    <n v="59999998"/>
    <n v="59999998"/>
    <n v="59999998"/>
    <n v="59999998"/>
    <n v="0"/>
  </r>
  <r>
    <x v="0"/>
    <x v="5"/>
    <s v="Minería"/>
    <s v="Si"/>
    <n v="5"/>
    <s v="140-13"/>
    <s v="3 - Fortalecer la gestión integral de la información de la planeación minera."/>
    <x v="13"/>
    <s v="Desarrollar herramientas para el análisis, proyección y divulgación de la información minera"/>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m/>
    <m/>
    <n v="100000000"/>
    <n v="100000000"/>
    <n v="0"/>
    <n v="0"/>
    <n v="0"/>
    <n v="25425"/>
    <d v="2025-02-10T00:00:00"/>
    <n v="100000000"/>
    <n v="0"/>
    <n v="26825"/>
    <d v="2025-02-21T00:00:00"/>
    <n v="100000000"/>
    <n v="0"/>
    <n v="0"/>
    <s v="PEÑA SOLANO LUIS GIOVANNY"/>
    <s v="CO1.PCCNTR.7526919"/>
    <m/>
    <m/>
    <n v="100000000"/>
    <m/>
    <m/>
    <n v="2333333"/>
    <m/>
    <n v="10000000"/>
    <m/>
    <n v="10000000"/>
    <m/>
    <n v="10000000"/>
    <m/>
    <n v="10000000"/>
    <m/>
    <n v="10000000"/>
    <m/>
    <n v="10000000"/>
    <m/>
    <n v="10000000"/>
    <m/>
    <n v="10000000"/>
    <m/>
    <n v="17666667"/>
    <n v="100000000"/>
    <n v="100000000"/>
    <n v="0"/>
  </r>
  <r>
    <x v="0"/>
    <x v="5"/>
    <s v="Minería"/>
    <s v="Si"/>
    <n v="33"/>
    <s v="140-14"/>
    <s v="3 - Fortalecer la gestión integral de la información de la planeación minera."/>
    <x v="13"/>
    <s v="Apropiar Insumos para el análisis de Mercado Nacional e internacional de minerales y sus encadenamientos productivos"/>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m/>
    <m/>
    <n v="218356415"/>
    <n v="218356415"/>
    <n v="0"/>
    <n v="0"/>
    <n v="0"/>
    <n v="30225"/>
    <d v="2025-03-10T00:00:00"/>
    <n v="218356416.46000001"/>
    <n v="-1.4600000083446503"/>
    <n v="31325"/>
    <d v="2025-03-25T00:00:00"/>
    <n v="218356416.46000001"/>
    <n v="-1.4600000083446503"/>
    <n v="0"/>
    <s v="EUROMONEY GLOBAL LTD FASTMARKETS MB"/>
    <s v="AO-2025-001"/>
    <m/>
    <m/>
    <m/>
    <m/>
    <n v="220000000"/>
    <m/>
    <m/>
    <m/>
    <n v="14500000"/>
    <n v="218356416.46000001"/>
    <m/>
    <m/>
    <n v="-16143583.539999999"/>
    <m/>
    <m/>
    <m/>
    <m/>
    <m/>
    <m/>
    <m/>
    <m/>
    <m/>
    <m/>
    <m/>
    <n v="218356416.46000001"/>
    <n v="218356416.46000001"/>
    <n v="0"/>
  </r>
  <r>
    <x v="0"/>
    <x v="5"/>
    <s v="Minería"/>
    <s v="Si"/>
    <n v="33"/>
    <s v="140-15"/>
    <s v="3 - Fortalecer la gestión integral de la información de la planeación minera."/>
    <x v="13"/>
    <s v="Apropiar Insumos para el análisis de Mercado Nacional e internacional de minerales y sus encadenamientos productivos"/>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m/>
    <m/>
    <n v="376833620"/>
    <n v="376833620"/>
    <n v="0"/>
    <n v="0"/>
    <n v="0"/>
    <n v="30325"/>
    <d v="2025-03-11T00:00:00"/>
    <n v="376833620"/>
    <n v="0"/>
    <n v="33825"/>
    <d v="2025-04-07T00:00:00"/>
    <n v="376833619.75"/>
    <n v="0.25"/>
    <n v="0.25"/>
    <s v="ARGUS MEDIA INC"/>
    <s v="AO-2025-002"/>
    <m/>
    <m/>
    <m/>
    <m/>
    <m/>
    <m/>
    <n v="390000000"/>
    <m/>
    <n v="22500000"/>
    <m/>
    <m/>
    <n v="376833619.75"/>
    <n v="-35666380.25"/>
    <m/>
    <m/>
    <m/>
    <m/>
    <m/>
    <m/>
    <m/>
    <m/>
    <m/>
    <m/>
    <m/>
    <n v="376833619.75"/>
    <n v="376833619.75"/>
    <n v="0"/>
  </r>
  <r>
    <x v="0"/>
    <x v="5"/>
    <s v="Minería"/>
    <s v="Si"/>
    <n v="62"/>
    <s v="140-16"/>
    <s v="3 - Fortalecer la gestión integral de la información de la planeación minera."/>
    <x v="13"/>
    <s v="Apropiar Insumos para el análisis de Mercado Nacional e internacional de minerales y sus encadenamientos productivos"/>
    <n v="93151511"/>
    <x v="12"/>
    <s v="Software - Suscripciones"/>
    <s v="140-16 Renovación de la suscripción ONLINE de Baltic Exchange."/>
    <s v="Noviembre"/>
    <s v="Diciembre"/>
    <s v="Diciembre"/>
    <n v="12"/>
    <s v="Meses"/>
    <s v="Contratación directa - único oferente"/>
    <s v="Propios - 20 - Ingresos corrientes"/>
    <n v="33600000"/>
    <n v="33600000"/>
    <s v="No"/>
    <s v="N/A"/>
    <s v="Olga Tatiana Araque"/>
    <s v="Subdirector de Minería"/>
    <n v="6012220601"/>
    <s v="olga.araque@upme.gov.co"/>
    <m/>
    <m/>
    <m/>
    <m/>
    <m/>
    <m/>
    <m/>
    <m/>
    <m/>
    <m/>
    <m/>
    <m/>
    <m/>
    <m/>
    <m/>
    <m/>
    <m/>
    <m/>
    <m/>
    <m/>
    <n v="33600000"/>
    <m/>
    <m/>
    <n v="29000000"/>
    <m/>
    <n v="4600000"/>
    <n v="33600000"/>
    <n v="33600000"/>
    <n v="0"/>
    <n v="0"/>
    <n v="0"/>
    <n v="47625"/>
    <d v="2025-09-29T00:00:00"/>
    <n v="33600000"/>
    <n v="0"/>
    <n v="79925"/>
    <d v="2025-11-21T00:00:00"/>
    <n v="28743398.620000001"/>
    <n v="4856601.379999999"/>
    <n v="4856601.379999999"/>
    <s v="THE BALTIC EXCHANGE LTD"/>
    <s v="CO1.PCCNTR.8543662"/>
    <m/>
    <m/>
    <m/>
    <m/>
    <m/>
    <m/>
    <m/>
    <m/>
    <m/>
    <m/>
    <m/>
    <m/>
    <m/>
    <m/>
    <m/>
    <m/>
    <m/>
    <m/>
    <m/>
    <m/>
    <n v="33600000"/>
    <m/>
    <n v="-4856601.38"/>
    <n v="28743398.620000001"/>
    <n v="28743398.620000001"/>
    <n v="28743398.620000001"/>
    <n v="0"/>
  </r>
  <r>
    <x v="0"/>
    <x v="5"/>
    <s v="Minería"/>
    <s v="Si"/>
    <n v="45"/>
    <s v="140-17"/>
    <s v="3 - Fortalecer la gestión integral de la información de la planeación minera."/>
    <x v="13"/>
    <s v="Apropiar Insumos para el análisis de Mercado Nacional e internacional de minerales y sus encadenamientos productivos"/>
    <n v="80101507"/>
    <x v="1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m/>
    <m/>
    <n v="152000000"/>
    <n v="152000000"/>
    <n v="0"/>
    <n v="0"/>
    <n v="0"/>
    <n v="47225"/>
    <d v="2025-09-25T00:00:00"/>
    <n v="152000000"/>
    <n v="0"/>
    <n v="71825"/>
    <d v="2025-10-20T00:00:00"/>
    <n v="152000000"/>
    <n v="0"/>
    <n v="0"/>
    <s v="CORPORACIÓN PÚBLICA DE INNOVACIÓN EN TECNOLOGÍA - INNTIC"/>
    <s v="CO1.PCCNTR.8455133"/>
    <m/>
    <m/>
    <m/>
    <m/>
    <m/>
    <m/>
    <m/>
    <m/>
    <m/>
    <m/>
    <m/>
    <m/>
    <m/>
    <m/>
    <m/>
    <m/>
    <m/>
    <m/>
    <n v="152000000"/>
    <m/>
    <m/>
    <m/>
    <m/>
    <n v="152000000"/>
    <n v="152000000"/>
    <n v="152000000"/>
    <n v="0"/>
  </r>
  <r>
    <x v="0"/>
    <x v="5"/>
    <s v="Minería"/>
    <s v="Si"/>
    <n v="45"/>
    <s v="140-18"/>
    <s v="3 - Fortalecer la gestión integral de la información de la planeación minera."/>
    <x v="13"/>
    <s v="Apropiar insumos para el análisis de Mercado Internacional de minerales y sus tendencias a largo plazo"/>
    <n v="80101507"/>
    <x v="1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m/>
    <m/>
    <n v="195000000"/>
    <m/>
    <m/>
    <n v="195000000"/>
    <n v="195000000"/>
    <n v="0"/>
    <n v="0"/>
    <n v="0"/>
    <n v="47225"/>
    <d v="2025-09-25T00:00:00"/>
    <n v="195000000"/>
    <n v="0"/>
    <n v="71825"/>
    <d v="2025-10-20T00:00:00"/>
    <n v="195000000"/>
    <n v="0"/>
    <n v="0"/>
    <s v="CORPORACIÓN PÚBLICA DE INNOVACIÓN EN TECNOLOGÍA - INNTIC"/>
    <s v="CO1.PCCNTR.8455133"/>
    <m/>
    <m/>
    <m/>
    <m/>
    <m/>
    <m/>
    <m/>
    <m/>
    <m/>
    <m/>
    <m/>
    <m/>
    <m/>
    <m/>
    <m/>
    <m/>
    <m/>
    <m/>
    <n v="195000000"/>
    <m/>
    <m/>
    <m/>
    <m/>
    <n v="195000000"/>
    <n v="195000000"/>
    <n v="195000000"/>
    <n v="0"/>
  </r>
  <r>
    <x v="0"/>
    <x v="5"/>
    <s v="Minería"/>
    <s v="Si"/>
    <s v="75 (30/12/2024)"/>
    <s v="140-19"/>
    <s v="2 - Ampliar el conocimiento de los encadenamientos productivos asociados a la actividad minera por parte de los actores del sector."/>
    <x v="12"/>
    <s v="Diagnóstico"/>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n v="6970733"/>
    <m/>
    <m/>
    <m/>
    <m/>
    <n v="6970733"/>
    <n v="6970733"/>
    <n v="0"/>
    <n v="0"/>
    <n v="0"/>
    <n v="9925"/>
    <d v="2025-01-14T00:00:00"/>
    <n v="6970733"/>
    <n v="0"/>
    <n v="8525"/>
    <d v="2025-01-17T00:00:00"/>
    <n v="6970733"/>
    <n v="0"/>
    <n v="0"/>
    <s v="SALGADO SALGUERO BLANCA DEL"/>
    <s v="CO1.PCCNTR.7260523"/>
    <n v="6970733"/>
    <m/>
    <m/>
    <m/>
    <m/>
    <m/>
    <m/>
    <m/>
    <m/>
    <m/>
    <m/>
    <m/>
    <m/>
    <m/>
    <m/>
    <m/>
    <m/>
    <m/>
    <m/>
    <m/>
    <m/>
    <n v="6970733"/>
    <m/>
    <m/>
    <n v="6970733"/>
    <n v="6970733"/>
    <n v="0"/>
  </r>
  <r>
    <x v="0"/>
    <x v="5"/>
    <s v="Minería"/>
    <s v="Si"/>
    <s v="75 (30/12/2024)"/>
    <s v="140-20"/>
    <s v="2 - Ampliar el conocimiento de los encadenamientos productivos asociados a la actividad minera por parte de los actores del sector."/>
    <x v="12"/>
    <s v="Diagnóstico"/>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825"/>
    <d v="2025-01-14T00:00:00"/>
    <n v="6970733"/>
    <n v="0"/>
    <n v="8925"/>
    <d v="2025-01-17T00:00:00"/>
    <n v="6970733"/>
    <n v="0"/>
    <n v="0"/>
    <s v="AYA NAVARRO ESTEFANIA"/>
    <s v="CO1.PCCNTR.7260913"/>
    <n v="6970733"/>
    <m/>
    <m/>
    <m/>
    <m/>
    <m/>
    <m/>
    <m/>
    <m/>
    <m/>
    <m/>
    <m/>
    <m/>
    <m/>
    <m/>
    <m/>
    <m/>
    <m/>
    <m/>
    <m/>
    <m/>
    <m/>
    <m/>
    <n v="6970733"/>
    <n v="6970733"/>
    <n v="6970733"/>
    <n v="0"/>
  </r>
  <r>
    <x v="0"/>
    <x v="5"/>
    <s v="Minería"/>
    <s v="Si"/>
    <n v="32"/>
    <s v="140-21"/>
    <s v="2 - Ampliar el conocimiento de los encadenamientos productivos asociados a la actividad minera por parte de los actores del sector."/>
    <x v="12"/>
    <s v="Documento de planeación preliminar"/>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m/>
    <m/>
    <n v="13600000"/>
    <n v="13600000"/>
    <n v="0"/>
    <n v="0"/>
    <n v="0"/>
    <n v="40325"/>
    <d v="2025-07-28T00:00:00"/>
    <n v="13600000"/>
    <n v="0"/>
    <n v="67525"/>
    <d v="2025-10-02T00:00:00"/>
    <n v="13600000"/>
    <n v="0"/>
    <n v="0"/>
    <s v="INFORMACION LOCALIZADA S.A.S."/>
    <s v="CO1.PCCNTR.6913420"/>
    <m/>
    <m/>
    <m/>
    <m/>
    <m/>
    <m/>
    <m/>
    <m/>
    <m/>
    <m/>
    <m/>
    <m/>
    <m/>
    <m/>
    <m/>
    <m/>
    <m/>
    <m/>
    <n v="13600000"/>
    <m/>
    <m/>
    <m/>
    <m/>
    <n v="13600000"/>
    <n v="13600000"/>
    <n v="13600000"/>
    <n v="0"/>
  </r>
  <r>
    <x v="0"/>
    <x v="5"/>
    <s v="Minería"/>
    <s v="Si"/>
    <n v="52"/>
    <s v="140-22"/>
    <s v="2 - Ampliar el conocimiento de los encadenamientos productivos asociados a la actividad minera por parte de los actores del sector."/>
    <x v="12"/>
    <s v="Documento de planeación preliminar"/>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m/>
    <m/>
    <n v="31333745"/>
    <n v="31333745"/>
    <n v="0"/>
    <n v="0"/>
    <n v="0"/>
    <n v="9425"/>
    <d v="2025-01-13T00:00:00"/>
    <n v="31333745"/>
    <n v="0"/>
    <n v="13925"/>
    <d v="2025-01-28T00:00:00"/>
    <n v="31333745"/>
    <n v="0"/>
    <n v="0"/>
    <s v="CIFUENTES NIÑO JUAN PABLO"/>
    <s v="CO1.PCCNTR.7323805"/>
    <n v="31333745"/>
    <m/>
    <m/>
    <n v="471184"/>
    <m/>
    <n v="7067762"/>
    <m/>
    <n v="7067762"/>
    <m/>
    <n v="7067762"/>
    <m/>
    <n v="7067762"/>
    <m/>
    <m/>
    <m/>
    <m/>
    <m/>
    <m/>
    <m/>
    <m/>
    <m/>
    <m/>
    <m/>
    <n v="2591513"/>
    <n v="31333745"/>
    <n v="31333745"/>
    <n v="0"/>
  </r>
  <r>
    <x v="0"/>
    <x v="5"/>
    <s v="Minería"/>
    <s v="Si"/>
    <n v="52"/>
    <s v="140-23"/>
    <s v="2 - Ampliar el conocimiento de los encadenamientos productivos asociados a la actividad minera por parte de los actores del sector"/>
    <x v="12"/>
    <s v="Documento de planeación validado"/>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m/>
    <m/>
    <n v="3062697"/>
    <m/>
    <m/>
    <n v="31333745"/>
    <n v="31333745"/>
    <n v="0"/>
    <n v="0"/>
    <n v="0"/>
    <n v="9425"/>
    <d v="2025-01-13T00:00:00"/>
    <n v="31333745"/>
    <n v="0"/>
    <n v="13925"/>
    <d v="2025-01-28T00:00:00"/>
    <n v="31333745"/>
    <n v="0"/>
    <n v="0"/>
    <s v="CIFUENTES NIÑO JUAN PABLO"/>
    <s v="CO1.PCCNTR.7323805"/>
    <m/>
    <m/>
    <m/>
    <m/>
    <m/>
    <m/>
    <m/>
    <m/>
    <n v="31333745"/>
    <m/>
    <m/>
    <m/>
    <m/>
    <n v="7067762"/>
    <m/>
    <n v="7067762"/>
    <m/>
    <n v="7067762"/>
    <m/>
    <n v="7067762"/>
    <m/>
    <m/>
    <m/>
    <n v="3062697"/>
    <n v="31333745"/>
    <n v="31333745"/>
    <n v="0"/>
  </r>
  <r>
    <x v="0"/>
    <x v="5"/>
    <s v="Minería"/>
    <s v="Si"/>
    <n v="5"/>
    <s v="140-24"/>
    <s v="2 - Ampliar el conocimiento de los encadenamientos productivos asociados a la actividad minera por parte de los actores del sector"/>
    <x v="12"/>
    <s v="Diagnóstico"/>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m/>
    <m/>
    <n v="22007467"/>
    <n v="22007467"/>
    <n v="0"/>
    <n v="0"/>
    <n v="0"/>
    <n v="26625"/>
    <d v="2025-02-18T00:00:00"/>
    <n v="22007467"/>
    <n v="0"/>
    <n v="28025"/>
    <d v="2025-02-27T00:00:00"/>
    <n v="22007467"/>
    <n v="0"/>
    <n v="0"/>
    <s v="PEÑA MENESES JOSE DANIEL"/>
    <s v="CO1.PCCNTR.7549475"/>
    <m/>
    <m/>
    <n v="22007467"/>
    <m/>
    <m/>
    <m/>
    <m/>
    <m/>
    <m/>
    <n v="7000000"/>
    <m/>
    <n v="7000000"/>
    <m/>
    <n v="7000000"/>
    <m/>
    <m/>
    <m/>
    <m/>
    <m/>
    <m/>
    <m/>
    <m/>
    <m/>
    <n v="1007467"/>
    <n v="22007467"/>
    <n v="22007467"/>
    <n v="0"/>
  </r>
  <r>
    <x v="0"/>
    <x v="5"/>
    <s v="Minería"/>
    <s v="Si"/>
    <n v="5"/>
    <s v="140-25"/>
    <s v="2 - Ampliar el conocimiento de los encadenamientos productivos asociados a la actividad minera por parte de los actores del sector"/>
    <x v="12"/>
    <s v="Documento de planeación preliminar"/>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m/>
    <m/>
    <n v="9377347"/>
    <n v="9377347"/>
    <n v="0"/>
    <n v="0"/>
    <n v="0"/>
    <n v="26625"/>
    <d v="2025-02-18T00:00:00"/>
    <n v="9377347"/>
    <n v="0"/>
    <n v="28025"/>
    <d v="2025-02-27T00:00:00"/>
    <n v="9377347"/>
    <n v="0"/>
    <n v="0"/>
    <s v="PEÑA MENESES JOSE DANIEL"/>
    <s v="CO1.PCCNTR.7549475"/>
    <m/>
    <m/>
    <n v="9377347"/>
    <m/>
    <m/>
    <n v="700000"/>
    <m/>
    <n v="7000000"/>
    <m/>
    <m/>
    <m/>
    <m/>
    <m/>
    <m/>
    <m/>
    <m/>
    <m/>
    <m/>
    <m/>
    <m/>
    <m/>
    <m/>
    <m/>
    <n v="1677347"/>
    <n v="9377347"/>
    <n v="9377347"/>
    <n v="0"/>
  </r>
  <r>
    <x v="0"/>
    <x v="5"/>
    <s v="Minería"/>
    <s v="Si"/>
    <n v="16"/>
    <s v="140-26"/>
    <s v="2 - Ampliar el conocimiento de los encadenamientos productivos asociados a la actividad minera por parte de los actores del sector"/>
    <x v="12"/>
    <s v="Diagnóstico"/>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m/>
    <m/>
    <n v="46148900"/>
    <n v="46148900"/>
    <n v="0"/>
    <n v="0"/>
    <n v="0"/>
    <n v="32025"/>
    <d v="2025-04-08T00:00:00"/>
    <n v="46148900"/>
    <n v="0"/>
    <n v="42825"/>
    <s v="28/05/2025"/>
    <n v="46148900"/>
    <n v="0"/>
    <n v="0"/>
    <s v="AVILA CHOCONTA HAROL ANDREY"/>
    <s v="CO1.PCCNTR.7904006"/>
    <m/>
    <m/>
    <m/>
    <m/>
    <m/>
    <m/>
    <m/>
    <m/>
    <n v="46148900"/>
    <m/>
    <m/>
    <n v="439513"/>
    <m/>
    <n v="6592700"/>
    <m/>
    <n v="6592700"/>
    <m/>
    <n v="6592700"/>
    <m/>
    <n v="6592700"/>
    <m/>
    <n v="6592700"/>
    <m/>
    <n v="12745887"/>
    <n v="46148900"/>
    <n v="46148900"/>
    <n v="0"/>
  </r>
  <r>
    <x v="0"/>
    <x v="5"/>
    <s v="Minería"/>
    <s v="Si"/>
    <n v="49"/>
    <s v="140-27"/>
    <s v="2 - Ampliar el conocimiento de los encadenamientos productivos asociados a la actividad minera por parte de los actores del sector"/>
    <x v="12"/>
    <s v="Documento de planeación validado"/>
    <n v="43233600"/>
    <x v="11"/>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m/>
    <m/>
    <n v="9835415"/>
    <n v="9835415"/>
    <m/>
    <m/>
    <n v="9835415"/>
    <n v="9835415"/>
    <n v="0"/>
    <n v="0"/>
    <n v="0"/>
    <n v="53625"/>
    <d v="2025-11-04T00:00:00"/>
    <n v="9835415"/>
    <n v="0"/>
    <n v="89725"/>
    <d v="2025-12-15T00:00:00"/>
    <n v="9835415"/>
    <n v="0"/>
    <n v="0"/>
    <s v="NOVASOFT S A S"/>
    <n v="157847"/>
    <m/>
    <m/>
    <m/>
    <m/>
    <m/>
    <m/>
    <m/>
    <m/>
    <m/>
    <m/>
    <m/>
    <m/>
    <m/>
    <m/>
    <m/>
    <m/>
    <m/>
    <m/>
    <m/>
    <m/>
    <m/>
    <m/>
    <n v="9835415"/>
    <n v="9835415"/>
    <n v="9835415"/>
    <n v="9835415"/>
    <n v="0"/>
  </r>
  <r>
    <x v="0"/>
    <x v="5"/>
    <s v="Minería"/>
    <s v="Si"/>
    <n v="33"/>
    <s v="140-28"/>
    <s v="3 - Fortalecer la gestión integral de la información de la planeación minera."/>
    <x v="13"/>
    <s v="Apropiar Insumos para el análisis de Mercado Nacional e internacional de minerales y sus encadenamientos productivos"/>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m/>
    <m/>
    <n v="9000000"/>
    <n v="9000000"/>
    <n v="0"/>
    <n v="0"/>
    <n v="0"/>
    <n v="25125"/>
    <d v="2025-07-02T00:00:00"/>
    <n v="9000000"/>
    <n v="0"/>
    <n v="32025"/>
    <d v="2025-03-27T00:00:00"/>
    <n v="9000000"/>
    <n v="0"/>
    <n v="0"/>
    <s v="IMPRENTA NACIONAL DE COLOMBIA"/>
    <s v="CO1.PCCNTR.7698279"/>
    <m/>
    <m/>
    <m/>
    <m/>
    <m/>
    <m/>
    <m/>
    <m/>
    <m/>
    <m/>
    <m/>
    <m/>
    <m/>
    <m/>
    <n v="9000000"/>
    <m/>
    <m/>
    <m/>
    <m/>
    <n v="9000000"/>
    <m/>
    <m/>
    <m/>
    <m/>
    <n v="9000000"/>
    <n v="9000000"/>
    <n v="0"/>
  </r>
  <r>
    <x v="0"/>
    <x v="5"/>
    <s v="Minería"/>
    <s v="Si"/>
    <n v="33"/>
    <s v="140-29"/>
    <s v="2 - Ampliar el conocimiento de los encadenamientos productivos asociados a la actividad minera por parte de los actores del sector"/>
    <x v="12"/>
    <s v="Diagnóstico"/>
    <n v="43233501"/>
    <x v="11"/>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m/>
    <m/>
    <n v="1400000"/>
    <n v="1400000"/>
    <n v="0"/>
    <n v="0"/>
    <n v="0"/>
    <n v="40325"/>
    <d v="2025-07-28T00:00:00"/>
    <n v="1400000"/>
    <n v="0"/>
    <n v="67525"/>
    <d v="2025-10-02T00:00:00"/>
    <n v="1400000"/>
    <n v="0"/>
    <n v="0"/>
    <s v="INFORMACION LOCALIZADA S.A.S."/>
    <s v="CO1.PCCNTR.6913420"/>
    <m/>
    <m/>
    <m/>
    <m/>
    <m/>
    <m/>
    <m/>
    <m/>
    <m/>
    <m/>
    <m/>
    <m/>
    <m/>
    <m/>
    <m/>
    <m/>
    <m/>
    <m/>
    <n v="1400000"/>
    <m/>
    <m/>
    <m/>
    <m/>
    <n v="1400000"/>
    <n v="1400000"/>
    <n v="1400000"/>
    <n v="0"/>
  </r>
  <r>
    <x v="0"/>
    <x v="5"/>
    <s v="Minería"/>
    <s v="Si"/>
    <n v="62"/>
    <s v="140-30"/>
    <s v="3 - Fortalecer la gestión integral de la información de la planeación minera."/>
    <x v="13"/>
    <s v="Apropiar insumos para el análisis de Mercado Internacional de minerales y sus tendencias a largo plazo"/>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6400000"/>
    <n v="36400000"/>
    <s v="No"/>
    <s v="N/A"/>
    <s v="Luz Mireya Gomez"/>
    <s v="Subdirector de Minería (E)"/>
    <n v="6012220601"/>
    <s v="eric.vargas@upme.gov.co"/>
    <m/>
    <m/>
    <m/>
    <m/>
    <m/>
    <m/>
    <m/>
    <m/>
    <m/>
    <m/>
    <m/>
    <m/>
    <m/>
    <m/>
    <m/>
    <m/>
    <m/>
    <m/>
    <n v="39000000"/>
    <m/>
    <m/>
    <n v="10400000"/>
    <n v="-2600000"/>
    <n v="26000000"/>
    <m/>
    <m/>
    <n v="36400000"/>
    <n v="36400000"/>
    <n v="0"/>
    <n v="0"/>
    <n v="0"/>
    <n v="42125"/>
    <d v="2025-08-08T00:00:00"/>
    <n v="34233334"/>
    <n v="2166666"/>
    <n v="67625.801250000004"/>
    <d v="2025-10-02T00:00:00"/>
    <n v="34233334"/>
    <n v="2166666"/>
    <n v="0"/>
    <s v="SALAMANCA TORRES JESUS ANTONIO-SALAMANCA DIAZ FLOR ZULIAN_x000a_"/>
    <s v="CO1.PCCNTR.8371677"/>
    <m/>
    <m/>
    <m/>
    <m/>
    <m/>
    <m/>
    <m/>
    <m/>
    <m/>
    <m/>
    <m/>
    <m/>
    <m/>
    <m/>
    <m/>
    <m/>
    <m/>
    <m/>
    <n v="39000000"/>
    <m/>
    <n v="0"/>
    <n v="10400000"/>
    <n v="-4766666"/>
    <n v="23833334"/>
    <n v="34233334"/>
    <n v="34233334"/>
    <n v="0"/>
  </r>
  <r>
    <x v="0"/>
    <x v="5"/>
    <s v="Minería"/>
    <s v="Si"/>
    <n v="52"/>
    <s v="140-31"/>
    <s v="2 - Ampliar el conocimiento de los encadenamientos productivos asociados a la actividad minera por parte de los actores del sector"/>
    <x v="12"/>
    <s v="Documento de planeación validado"/>
    <n v="80111620"/>
    <x v="11"/>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156522"/>
    <m/>
    <n v="333333"/>
    <n v="489855"/>
    <n v="489855"/>
    <n v="0"/>
    <n v="0"/>
    <n v="0"/>
    <n v="52425"/>
    <d v="2025-10-24T00:00:00"/>
    <n v="489855"/>
    <n v="0"/>
    <n v="79425"/>
    <d v="2025-11-19T00:00:00"/>
    <n v="489855"/>
    <n v="0"/>
    <n v="0"/>
    <s v="MESA ALFONSO YHON FABIO"/>
    <s v="CO1.PCCNTR 8592123"/>
    <m/>
    <m/>
    <m/>
    <m/>
    <m/>
    <m/>
    <m/>
    <m/>
    <m/>
    <m/>
    <m/>
    <m/>
    <m/>
    <m/>
    <m/>
    <m/>
    <m/>
    <m/>
    <m/>
    <m/>
    <n v="489855"/>
    <m/>
    <m/>
    <n v="489855"/>
    <n v="489855"/>
    <n v="489855"/>
    <n v="0"/>
  </r>
  <r>
    <x v="0"/>
    <x v="5"/>
    <s v="Minería"/>
    <s v="Si"/>
    <n v="63"/>
    <s v="140-32"/>
    <s v="2 - Ampliar el conocimiento de los encadenamientos productivos asociados a la actividad minera por parte de los actores del sector"/>
    <x v="12"/>
    <s v="Diagnóstico"/>
    <n v="80111620"/>
    <x v="11"/>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176811"/>
    <n v="6176811"/>
    <s v="No"/>
    <s v="N/A"/>
    <s v="German Ojeda"/>
    <s v="Subdirector de Minería (E)"/>
    <n v="6012220601"/>
    <s v="german.ojeda@upme.gov.co"/>
    <m/>
    <m/>
    <m/>
    <m/>
    <m/>
    <m/>
    <m/>
    <m/>
    <m/>
    <m/>
    <m/>
    <m/>
    <m/>
    <m/>
    <m/>
    <m/>
    <m/>
    <m/>
    <m/>
    <m/>
    <n v="6510145"/>
    <m/>
    <m/>
    <n v="6510145"/>
    <m/>
    <m/>
    <n v="6510145"/>
    <n v="6510145"/>
    <n v="0"/>
    <n v="-333334"/>
    <n v="-333334"/>
    <n v="52425"/>
    <d v="2025-10-24T00:00:00"/>
    <n v="6176811"/>
    <n v="0"/>
    <n v="79425"/>
    <d v="2025-11-19T00:00:00"/>
    <n v="6176811"/>
    <n v="0"/>
    <n v="0"/>
    <s v="MESA ALFONSO YHON FABIO"/>
    <s v="CO1.PCCNTR 8592123"/>
    <m/>
    <m/>
    <m/>
    <m/>
    <m/>
    <m/>
    <m/>
    <m/>
    <m/>
    <m/>
    <m/>
    <m/>
    <m/>
    <m/>
    <m/>
    <m/>
    <m/>
    <m/>
    <m/>
    <m/>
    <n v="6510145"/>
    <m/>
    <n v="-333334"/>
    <n v="6176811"/>
    <n v="6176811"/>
    <n v="6176811"/>
    <n v="0"/>
  </r>
  <r>
    <x v="0"/>
    <x v="5"/>
    <s v="Minería"/>
    <s v="Si"/>
    <n v="52"/>
    <s v="140-33"/>
    <s v="2 - Ampliar el conocimiento de los encadenamientos productivos asociados a la actividad minera por parte de los actores del sector"/>
    <x v="12"/>
    <s v="Diagnóstico"/>
    <n v="80111620"/>
    <x v="11"/>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m/>
    <m/>
    <n v="2440218"/>
    <n v="2440218"/>
    <n v="0"/>
    <n v="0"/>
    <n v="0"/>
    <n v="52325"/>
    <d v="2025-10-24T00:00:00"/>
    <n v="2440218"/>
    <n v="0"/>
    <n v="76525"/>
    <d v="2025-11-12T00:00:00"/>
    <n v="2440218"/>
    <n v="0"/>
    <n v="0"/>
    <s v="MANOSALVA BALLESTEROS JUAN SEBASTIAN"/>
    <s v="CO1.PCCNTR.8547248"/>
    <m/>
    <m/>
    <m/>
    <m/>
    <m/>
    <m/>
    <m/>
    <m/>
    <m/>
    <m/>
    <m/>
    <m/>
    <m/>
    <m/>
    <m/>
    <m/>
    <m/>
    <m/>
    <m/>
    <m/>
    <n v="2440218"/>
    <m/>
    <m/>
    <n v="2440218"/>
    <n v="2440218"/>
    <n v="2440218"/>
    <n v="0"/>
  </r>
  <r>
    <x v="0"/>
    <x v="5"/>
    <s v="Minería"/>
    <s v="Si"/>
    <n v="52"/>
    <s v="140-34"/>
    <s v="2 - Ampliar el conocimiento de los encadenamientos productivos asociados a la actividad minera por parte de los actores del sector"/>
    <x v="12"/>
    <s v="Documento de planeación preliminar"/>
    <n v="80111620"/>
    <x v="11"/>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m/>
    <m/>
    <n v="2559782"/>
    <n v="2559782"/>
    <n v="0"/>
    <n v="0"/>
    <n v="0"/>
    <n v="52325"/>
    <d v="2025-10-24T00:00:00"/>
    <n v="2559782"/>
    <n v="0"/>
    <n v="76525"/>
    <d v="2025-11-12T00:00:00"/>
    <n v="2559782"/>
    <n v="0"/>
    <n v="0"/>
    <s v="MANOSALVA BALLESTEROS JUAN SEBASTIAN"/>
    <s v="CO1.PCCNTR.8547248"/>
    <m/>
    <m/>
    <m/>
    <m/>
    <m/>
    <m/>
    <m/>
    <m/>
    <m/>
    <m/>
    <m/>
    <m/>
    <m/>
    <m/>
    <m/>
    <m/>
    <m/>
    <m/>
    <m/>
    <m/>
    <n v="2559782"/>
    <m/>
    <m/>
    <n v="2559782"/>
    <n v="2559782"/>
    <n v="2559782"/>
    <n v="0"/>
  </r>
  <r>
    <x v="0"/>
    <x v="5"/>
    <s v="Minería"/>
    <s v="Si"/>
    <n v="63"/>
    <s v="140-35"/>
    <s v="3 - Fortalecer la gestión integral de la información de la planeación minera."/>
    <x v="13"/>
    <s v="Apropiar insumos para el análisis de Mercado Internacional de minerales y sus tendencias a largo plazo"/>
    <n v="80111620"/>
    <x v="1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3667120"/>
    <n v="3667120"/>
    <s v="No"/>
    <s v="N/A"/>
    <s v="German Ojeda"/>
    <s v="Subdirector de Minería (E)"/>
    <n v="6012220601"/>
    <s v="german.ojeda@upme.gov.co"/>
    <m/>
    <m/>
    <m/>
    <m/>
    <m/>
    <m/>
    <m/>
    <m/>
    <m/>
    <m/>
    <m/>
    <m/>
    <m/>
    <m/>
    <m/>
    <m/>
    <m/>
    <m/>
    <m/>
    <m/>
    <n v="5833900"/>
    <m/>
    <n v="-1499999"/>
    <n v="3833220"/>
    <m/>
    <n v="500681"/>
    <n v="4333901"/>
    <n v="4333901"/>
    <n v="0"/>
    <n v="-666781"/>
    <n v="-666781"/>
    <n v="52325"/>
    <d v="2025-10-24T00:00:00"/>
    <n v="3667120"/>
    <n v="0"/>
    <n v="76525"/>
    <d v="2025-11-12T00:00:00"/>
    <n v="3667120"/>
    <n v="0"/>
    <n v="0"/>
    <s v="MANOSALVA BALLESTEROS JUAN SEBASTIAN"/>
    <s v="CO1.PCCNTR.8547248"/>
    <m/>
    <m/>
    <m/>
    <m/>
    <m/>
    <m/>
    <m/>
    <m/>
    <m/>
    <m/>
    <m/>
    <m/>
    <m/>
    <m/>
    <m/>
    <m/>
    <m/>
    <m/>
    <m/>
    <m/>
    <n v="5833900"/>
    <m/>
    <n v="-2166780"/>
    <n v="3667120"/>
    <n v="3667120"/>
    <n v="3667120"/>
    <n v="0"/>
  </r>
  <r>
    <x v="0"/>
    <x v="5"/>
    <s v="Minería"/>
    <s v="Si"/>
    <n v="62"/>
    <s v="140-36"/>
    <s v="3 - Fortalecer la gestión integral de la información de la planeación minera."/>
    <x v="13"/>
    <s v="Apropiar Insumos para el análisis de Mercado Nacional e internacional de minerales y sus encadenamientos productivos"/>
    <n v="80111620"/>
    <x v="12"/>
    <s v="Prestación de servicios profesionales y/o de apoyo a la gestión"/>
    <s v="140-36 Prestar servicios profesionales para brindar apoyo en la Subdirección de Minería, en la visibilización de la industria minera  a través de los sistemas de información Minero Colombiano."/>
    <s v="Noviembre"/>
    <s v="Noviembre"/>
    <s v="Noviembre"/>
    <n v="30"/>
    <s v="Dias"/>
    <s v="Contratación directa - Prestación de servicios profesionales"/>
    <s v="Propios - 20 - Ingresos corrientes"/>
    <n v="5416950"/>
    <n v="5416950"/>
    <s v="No"/>
    <s v="N/A"/>
    <s v="German Ojeda"/>
    <s v="Subdirector de Minería (E)"/>
    <n v="6012220601"/>
    <s v="german.ojeda@upme.gov.co"/>
    <m/>
    <m/>
    <m/>
    <m/>
    <m/>
    <m/>
    <m/>
    <m/>
    <m/>
    <m/>
    <m/>
    <m/>
    <m/>
    <m/>
    <m/>
    <m/>
    <m/>
    <m/>
    <m/>
    <m/>
    <m/>
    <m/>
    <n v="5416950"/>
    <n v="5416950"/>
    <m/>
    <m/>
    <n v="5416950"/>
    <n v="5416950"/>
    <n v="0"/>
    <n v="0"/>
    <n v="0"/>
    <n v="55625"/>
    <d v="2025-11-24T00:00:00"/>
    <n v="5055820"/>
    <n v="361130"/>
    <n v="83825"/>
    <d v="2025-12-02T00:00:00"/>
    <n v="5055820"/>
    <n v="361130"/>
    <n v="0"/>
    <s v="RODRIGUEZ PEDRAZA KAREN MAYELI"/>
    <s v="CO1.PCCNTR.8656911"/>
    <m/>
    <m/>
    <m/>
    <m/>
    <m/>
    <m/>
    <m/>
    <m/>
    <m/>
    <m/>
    <m/>
    <m/>
    <m/>
    <m/>
    <m/>
    <m/>
    <m/>
    <m/>
    <m/>
    <m/>
    <m/>
    <m/>
    <n v="5055820"/>
    <n v="5055820"/>
    <n v="5055820"/>
    <n v="5055820"/>
    <n v="0"/>
  </r>
  <r>
    <x v="0"/>
    <x v="5"/>
    <s v="Minería"/>
    <s v="Si"/>
    <n v="62"/>
    <s v="140-37"/>
    <s v="3 - Fortalecer la gestión integral de la información de la planeación minera."/>
    <x v="13"/>
    <s v="Apropiar Insumos para el análisis de Mercado Nacional e internacional de minerales y sus encadenamientos productivos"/>
    <s v="N/A"/>
    <x v="12"/>
    <s v="Viáticos y gastos de viaje"/>
    <s v="140-37 Pago de viáticos y gastos de desplazamiento para el fortalecimiento de la planeación para el desarrollo minero responsable con los territorios en el marco de la transición energética a nivel nacional."/>
    <s v="Diciembre"/>
    <s v="Diciembre"/>
    <s v="Diciembre"/>
    <n v="1"/>
    <s v="Meses"/>
    <s v="N/A"/>
    <s v="Propios - 20 - Ingresos corrientes"/>
    <n v="4100000"/>
    <n v="4100000"/>
    <s v="No"/>
    <s v="N/A"/>
    <s v="German Ojeda"/>
    <s v="Subdirector de Minería (E)"/>
    <n v="6012220601"/>
    <s v="german.ojeda@upme.gov.co"/>
    <m/>
    <m/>
    <m/>
    <m/>
    <m/>
    <m/>
    <m/>
    <m/>
    <m/>
    <m/>
    <m/>
    <m/>
    <m/>
    <m/>
    <m/>
    <m/>
    <m/>
    <m/>
    <m/>
    <m/>
    <m/>
    <m/>
    <n v="4100000"/>
    <n v="4100000"/>
    <m/>
    <m/>
    <n v="4100000"/>
    <n v="4100000"/>
    <n v="0"/>
    <n v="0"/>
    <n v="0"/>
    <n v="33325"/>
    <d v="2025-04-16T00:00:00"/>
    <n v="3480116"/>
    <n v="619884"/>
    <s v="91625,91825,91925,92025,92125_x000a_"/>
    <d v="2025-12-17T00:00:00"/>
    <n v="3480116"/>
    <n v="619884"/>
    <n v="0"/>
    <s v="GOMEZ RIOS LUZ MIREYA,ALVAREZ MEJIA JUAN GUILLERMO,HERRERA OSPINA FRANCY ALEXANDRA,SANCHEZ GARCIA PAULA LUCIA,OJEDA PEDRAZA GERMAN TIBERIO_x000a_"/>
    <m/>
    <m/>
    <m/>
    <m/>
    <m/>
    <m/>
    <m/>
    <m/>
    <m/>
    <m/>
    <m/>
    <m/>
    <m/>
    <m/>
    <m/>
    <m/>
    <m/>
    <m/>
    <m/>
    <m/>
    <m/>
    <m/>
    <m/>
    <n v="3480116"/>
    <n v="3480116"/>
    <n v="3480116"/>
    <n v="3480116"/>
    <n v="0"/>
  </r>
  <r>
    <x v="0"/>
    <x v="5"/>
    <s v="Minería"/>
    <s v="Si"/>
    <n v="62"/>
    <s v="140-38"/>
    <s v="3 - Fortalecer la gestión integral de la información de la planeación minera."/>
    <x v="13"/>
    <s v="Apropiar Insumos para el análisis de Mercado Nacional e internacional de minerales y sus encadenamientos productivos"/>
    <n v="43222501"/>
    <x v="12"/>
    <s v="Software - Licencias"/>
    <s v="140-38 Renovar, instalar, configurar y poner en funcionamiento una solución de seguridad firewall perimetral con características de NEXT GENERATION FIREWALL (NGFW)."/>
    <s v="Diciembre"/>
    <s v="Diciembre"/>
    <s v="Diciembre"/>
    <n v="13"/>
    <s v="Meses"/>
    <s v="Contratación directa"/>
    <s v="Propios - 20 - Ingresos corrientes"/>
    <n v="693015"/>
    <n v="693015"/>
    <s v="No"/>
    <s v="N/A"/>
    <s v="German Ojeda"/>
    <s v="Subdirector de Minería (E)"/>
    <n v="6012220601"/>
    <s v="german.ojeda@upme.gov.co"/>
    <m/>
    <m/>
    <m/>
    <m/>
    <m/>
    <m/>
    <m/>
    <m/>
    <m/>
    <m/>
    <m/>
    <m/>
    <m/>
    <m/>
    <m/>
    <m/>
    <m/>
    <m/>
    <m/>
    <m/>
    <m/>
    <m/>
    <n v="693015"/>
    <n v="693015"/>
    <m/>
    <m/>
    <n v="693015"/>
    <n v="693015"/>
    <n v="0"/>
    <n v="0"/>
    <n v="0"/>
    <n v="26925"/>
    <d v="2025-02-19T00:00:00"/>
    <n v="693015"/>
    <n v="0"/>
    <n v="31625"/>
    <d v="2025-03-26T00:00:00"/>
    <n v="693015"/>
    <n v="0"/>
    <n v="0"/>
    <s v="NETDATA COLOMBIA S.A.S"/>
    <s v="CO1.PCCNTR.7683863"/>
    <m/>
    <m/>
    <m/>
    <m/>
    <m/>
    <m/>
    <m/>
    <m/>
    <m/>
    <m/>
    <m/>
    <m/>
    <m/>
    <m/>
    <m/>
    <m/>
    <m/>
    <m/>
    <m/>
    <m/>
    <m/>
    <m/>
    <n v="693015"/>
    <n v="693015"/>
    <n v="693015"/>
    <n v="693015"/>
    <n v="0"/>
  </r>
  <r>
    <x v="0"/>
    <x v="5"/>
    <s v="Minería"/>
    <s v="Si"/>
    <n v="62"/>
    <s v="140-39"/>
    <s v="3 - Fortalecer la gestión integral de la información de la planeación minera."/>
    <x v="13"/>
    <s v="Apropiar insumos para el análisis de Mercado Internacional de minerales y sus tendencias a largo plazo"/>
    <n v="43222501"/>
    <x v="12"/>
    <s v="Software - Licencias"/>
    <s v="140-39 Renovar, instalar, configurar y poner en funcionamiento una solución de seguridad firewall perimetral con características de NEXT GENERATION FIREWALL (NGFW)._x0009_"/>
    <s v="Diciembre"/>
    <s v="Diciembre"/>
    <s v="Diciembre"/>
    <n v="13"/>
    <s v="Meses"/>
    <s v="Contratación directa"/>
    <s v="Propios - 20 - Ingresos corrientes"/>
    <n v="4266099"/>
    <n v="4266099"/>
    <s v="No"/>
    <s v="N/A"/>
    <s v="German Ojeda"/>
    <s v="Subdirector de Minería (E)"/>
    <n v="6012220601"/>
    <s v="german.ojeda@upme.gov.co"/>
    <m/>
    <m/>
    <m/>
    <m/>
    <m/>
    <m/>
    <m/>
    <m/>
    <m/>
    <m/>
    <m/>
    <m/>
    <m/>
    <m/>
    <m/>
    <m/>
    <m/>
    <m/>
    <m/>
    <m/>
    <m/>
    <m/>
    <n v="4266099"/>
    <n v="4266099"/>
    <m/>
    <m/>
    <n v="4266099"/>
    <n v="4266099"/>
    <n v="0"/>
    <n v="0"/>
    <n v="0"/>
    <n v="26925"/>
    <d v="2025-02-19T00:00:00"/>
    <n v="4266099"/>
    <n v="0"/>
    <n v="31625"/>
    <d v="2025-03-26T00:00:00"/>
    <n v="4266099"/>
    <n v="0"/>
    <n v="0"/>
    <s v="NETDATA COLOMBIA S.A.S"/>
    <s v="CO1.PCCNTR.7683863"/>
    <m/>
    <m/>
    <m/>
    <m/>
    <m/>
    <m/>
    <m/>
    <m/>
    <m/>
    <m/>
    <m/>
    <m/>
    <m/>
    <m/>
    <m/>
    <m/>
    <m/>
    <m/>
    <m/>
    <m/>
    <m/>
    <m/>
    <n v="4266099"/>
    <n v="4266099"/>
    <n v="4266099"/>
    <n v="4266099"/>
    <n v="0"/>
  </r>
  <r>
    <x v="0"/>
    <x v="5"/>
    <s v="Minería"/>
    <s v="Si"/>
    <n v="63"/>
    <s v="140-40"/>
    <s v="3 - Fortalecer la gestión integral de la información de la planeación minera."/>
    <x v="13"/>
    <s v="Apropiar insumos para el análisis de Mercado Internacional de minerales y sus tendencias a largo plazo"/>
    <n v="80101507"/>
    <x v="12"/>
    <s v="Consultoría"/>
    <s v="140-40 Aunar esfuerzos técnicos, administrativos y financieros para realizar el diagnóstico técnico y jurídico y la actualización de datos y visualización del sistema de información minero"/>
    <s v="Diciembre"/>
    <s v="Diciembre"/>
    <s v="Diciembre"/>
    <n v="1"/>
    <s v="Meses"/>
    <s v="Contratación directa"/>
    <s v="Propios - 20 - Ingresos corrientes"/>
    <n v="666781"/>
    <n v="666781"/>
    <s v="No"/>
    <s v="N/A"/>
    <s v="German Ojeda"/>
    <s v="Subdirector de Minería (E)"/>
    <n v="6012220601"/>
    <s v="german.ojeda@upme.gov.co"/>
    <m/>
    <m/>
    <m/>
    <m/>
    <m/>
    <m/>
    <m/>
    <m/>
    <m/>
    <m/>
    <m/>
    <m/>
    <m/>
    <m/>
    <m/>
    <m/>
    <m/>
    <m/>
    <m/>
    <m/>
    <m/>
    <m/>
    <m/>
    <m/>
    <m/>
    <m/>
    <m/>
    <m/>
    <m/>
    <m/>
    <m/>
    <n v="47225"/>
    <d v="2025-09-25T00:00:00"/>
    <n v="666781"/>
    <n v="0"/>
    <n v="71825"/>
    <d v="2025-10-20T00:00:00"/>
    <n v="666781"/>
    <n v="0"/>
    <n v="0"/>
    <s v="CORPORACIÓN PÚBLICA DE INNOVACIÓN EN TECNOLOGÍA - INNTIC"/>
    <s v="CO1.PCCNTR.8455133"/>
    <m/>
    <m/>
    <m/>
    <m/>
    <m/>
    <m/>
    <m/>
    <m/>
    <m/>
    <m/>
    <m/>
    <m/>
    <m/>
    <m/>
    <m/>
    <m/>
    <m/>
    <m/>
    <m/>
    <m/>
    <m/>
    <m/>
    <n v="666781"/>
    <n v="666781"/>
    <n v="666781"/>
    <n v="666781"/>
    <n v="0"/>
  </r>
  <r>
    <x v="0"/>
    <x v="5"/>
    <s v="Minería"/>
    <s v="Si"/>
    <n v="63"/>
    <s v="140-41"/>
    <s v="2 - Ampliar el conocimiento de los encadenamientos productivos asociados a la actividad minera por parte de los actores del sector"/>
    <x v="12"/>
    <s v="Diagnóstico"/>
    <n v="80101507"/>
    <x v="11"/>
    <s v="Consultoría"/>
    <s v="140-41 Aunar esfuerzos técnicos, administrativos y financieros para realizar el diagnóstico técnico y jurídico y la actualización de datos y visualización del sistema de información minero"/>
    <s v="Diciembre"/>
    <s v="Diciembre"/>
    <s v="Diciembre"/>
    <n v="1"/>
    <s v="Meses"/>
    <s v="Contratación directa"/>
    <s v="Propios - 20 - Ingresos corrientes"/>
    <n v="333334"/>
    <n v="333334"/>
    <s v="No"/>
    <s v="N/A"/>
    <s v="German Ojeda"/>
    <s v="Subdirector de Minería (E)"/>
    <n v="6012220601"/>
    <s v="german.ojeda@upme.gov.co"/>
    <m/>
    <m/>
    <m/>
    <m/>
    <m/>
    <m/>
    <m/>
    <m/>
    <m/>
    <m/>
    <m/>
    <m/>
    <m/>
    <m/>
    <m/>
    <m/>
    <m/>
    <m/>
    <m/>
    <m/>
    <m/>
    <m/>
    <m/>
    <m/>
    <m/>
    <m/>
    <m/>
    <m/>
    <m/>
    <m/>
    <m/>
    <n v="47225"/>
    <d v="2025-09-25T00:00:00"/>
    <n v="333334"/>
    <n v="0"/>
    <n v="71825"/>
    <d v="2025-10-20T00:00:00"/>
    <n v="333334"/>
    <n v="0"/>
    <n v="0"/>
    <s v="CORPORACIÓN PÚBLICA DE INNOVACIÓN EN TECNOLOGÍA - INNTIC"/>
    <s v="CO1.PCCNTR.8455133"/>
    <m/>
    <m/>
    <m/>
    <m/>
    <m/>
    <m/>
    <m/>
    <m/>
    <m/>
    <m/>
    <m/>
    <m/>
    <m/>
    <m/>
    <m/>
    <m/>
    <m/>
    <m/>
    <m/>
    <m/>
    <m/>
    <m/>
    <n v="333334"/>
    <n v="333334"/>
    <n v="333334"/>
    <n v="333334"/>
    <n v="0"/>
  </r>
  <r>
    <x v="0"/>
    <x v="6"/>
    <s v="G. Información"/>
    <s v="Si"/>
    <n v="51"/>
    <s v="131-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m/>
    <m/>
    <n v="68250000"/>
    <n v="68250000"/>
    <n v="0"/>
    <n v="0"/>
    <n v="0"/>
    <n v="25625"/>
    <d v="2025-02-10T00:00:00"/>
    <n v="68250000"/>
    <n v="0"/>
    <n v="24125"/>
    <d v="2025-02-13T00:00:00"/>
    <n v="68250000"/>
    <n v="0"/>
    <n v="0"/>
    <s v="SANCHEZ GRANADOS SOFIA"/>
    <s v="CO1.PCCNTR.7474011"/>
    <m/>
    <m/>
    <n v="68250000"/>
    <m/>
    <m/>
    <n v="3683333"/>
    <m/>
    <n v="6500000"/>
    <m/>
    <n v="6500000"/>
    <m/>
    <n v="6500000"/>
    <m/>
    <n v="6500000"/>
    <m/>
    <n v="6500000"/>
    <m/>
    <n v="6500000"/>
    <m/>
    <n v="6500000"/>
    <m/>
    <n v="6500000"/>
    <m/>
    <n v="12566667"/>
    <n v="68250000"/>
    <n v="68250000"/>
    <n v="0"/>
  </r>
  <r>
    <x v="0"/>
    <x v="6"/>
    <s v="G. Información"/>
    <s v="Si"/>
    <n v="51"/>
    <s v="131-2"/>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m/>
    <m/>
    <n v="43333333"/>
    <n v="43333333"/>
    <n v="0"/>
    <n v="0"/>
    <n v="0"/>
    <n v="23225"/>
    <d v="2025-01-31T00:00:00"/>
    <n v="43333333"/>
    <n v="0"/>
    <n v="20325"/>
    <d v="2025-02-05T00:00:00"/>
    <n v="43333333"/>
    <n v="0"/>
    <n v="0"/>
    <s v="BOSSIO RAMOS ARMANDO JOSE"/>
    <s v="CO1.PCCNTR.7401123"/>
    <m/>
    <m/>
    <n v="44000000"/>
    <m/>
    <m/>
    <n v="3333333"/>
    <n v="-666667"/>
    <n v="4000000"/>
    <m/>
    <n v="4000000"/>
    <m/>
    <n v="4000000"/>
    <m/>
    <n v="4000000"/>
    <m/>
    <n v="4000000"/>
    <m/>
    <n v="4000000"/>
    <m/>
    <n v="4000000"/>
    <m/>
    <n v="4000000"/>
    <m/>
    <n v="8000000"/>
    <n v="43333333"/>
    <n v="43333333"/>
    <n v="0"/>
  </r>
  <r>
    <x v="0"/>
    <x v="6"/>
    <s v="G. Información"/>
    <s v="Si"/>
    <n v="51"/>
    <s v="131-3"/>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n v="2400000"/>
    <m/>
    <m/>
    <m/>
    <m/>
    <n v="28000000"/>
    <n v="28000000"/>
    <n v="0"/>
    <n v="0"/>
    <n v="0"/>
    <n v="14625"/>
    <d v="2025-01-21T00:00:00"/>
    <n v="28000000"/>
    <n v="0"/>
    <n v="10225"/>
    <d v="2025-01-22T00:00:00"/>
    <n v="28000000"/>
    <n v="0"/>
    <n v="0"/>
    <s v="GARCIA PAEZ MARLET YOJANA"/>
    <s v="CO1.PCCNTR.7298915"/>
    <n v="42000000"/>
    <m/>
    <m/>
    <n v="4000000"/>
    <m/>
    <n v="4000000"/>
    <m/>
    <n v="4000000"/>
    <m/>
    <n v="4000000"/>
    <m/>
    <n v="4000000"/>
    <n v="-3333333"/>
    <n v="4000000"/>
    <m/>
    <m/>
    <m/>
    <n v="1600000"/>
    <n v="-10666667"/>
    <m/>
    <m/>
    <n v="2400000"/>
    <m/>
    <m/>
    <n v="28000000"/>
    <n v="28000000"/>
    <n v="0"/>
  </r>
  <r>
    <x v="0"/>
    <x v="6"/>
    <s v="G. Información"/>
    <s v="Si"/>
    <n v="4"/>
    <s v="131-4"/>
    <s v="1 - Fortalecer la implementación de la política de gobierno de datos y gestión de información del sector minero energético."/>
    <x v="14"/>
    <s v="Divulgación"/>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m/>
    <m/>
    <n v="42000000"/>
    <n v="42000000"/>
    <n v="0"/>
    <n v="0"/>
    <n v="0"/>
    <n v="22425"/>
    <d v="2025-01-31T00:00:00"/>
    <n v="42000000"/>
    <n v="0"/>
    <n v="22025"/>
    <d v="2025-02-07T00:00:00"/>
    <n v="42000000"/>
    <n v="0"/>
    <n v="0"/>
    <s v="GARZON GARCIA FABIAN"/>
    <s v="CO1.PCCNTR.7416085"/>
    <m/>
    <m/>
    <n v="42000000"/>
    <m/>
    <m/>
    <n v="2800000"/>
    <m/>
    <n v="4000000"/>
    <m/>
    <n v="4000000"/>
    <m/>
    <n v="4000000"/>
    <m/>
    <n v="4000000"/>
    <m/>
    <n v="4000000"/>
    <m/>
    <n v="4000000"/>
    <m/>
    <n v="4000000"/>
    <m/>
    <n v="4000000"/>
    <m/>
    <n v="7200000"/>
    <n v="42000000"/>
    <n v="42000000"/>
    <n v="0"/>
  </r>
  <r>
    <x v="0"/>
    <x v="6"/>
    <s v="G. Información"/>
    <s v="Si"/>
    <n v="3"/>
    <s v="131-5"/>
    <s v="1 - Fortalecer la implementación de la política de gobierno de datos y gestión de información del sector minero energético."/>
    <x v="15"/>
    <s v="Diseño técnico y funcional"/>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m/>
    <m/>
    <n v="63000000"/>
    <n v="63000000"/>
    <n v="0"/>
    <n v="0"/>
    <n v="0"/>
    <n v="20725"/>
    <d v="2025-01-27T00:00:00"/>
    <n v="63000000"/>
    <n v="0"/>
    <n v="15825"/>
    <d v="2025-01-30T00:00:00"/>
    <n v="63000000"/>
    <n v="0"/>
    <n v="0"/>
    <s v="SANTAMARIA MOSQUERA WILSON DIDIER"/>
    <s v="CO1.PCCNTR.7349227"/>
    <n v="63000000"/>
    <m/>
    <m/>
    <m/>
    <m/>
    <n v="8000000"/>
    <m/>
    <m/>
    <m/>
    <n v="8000000"/>
    <m/>
    <n v="8000000"/>
    <m/>
    <n v="8000000"/>
    <m/>
    <m/>
    <m/>
    <m/>
    <m/>
    <n v="8000000"/>
    <m/>
    <n v="8000000"/>
    <m/>
    <n v="15000000"/>
    <n v="63000000"/>
    <n v="63000000"/>
    <n v="0"/>
  </r>
  <r>
    <x v="0"/>
    <x v="6"/>
    <s v="G. Información"/>
    <s v="Si"/>
    <n v="3"/>
    <s v="131-6"/>
    <s v="1 - Fortalecer la implementación de la política de gobierno de datos y gestión de información del sector minero energético."/>
    <x v="15"/>
    <s v="Pruebas y aseguramiento de calidad"/>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m/>
    <m/>
    <n v="25000000"/>
    <n v="25000000"/>
    <n v="0"/>
    <n v="0"/>
    <n v="0"/>
    <n v="20725"/>
    <d v="2025-01-27T00:00:00"/>
    <n v="25000000"/>
    <n v="0"/>
    <n v="15825"/>
    <d v="2025-01-30T00:00:00"/>
    <n v="25000000"/>
    <n v="0"/>
    <n v="0"/>
    <s v="SANTAMARIA MOSQUERA WILSON DIDIER"/>
    <s v="CO1.PCCNTR.7349227"/>
    <n v="25000000"/>
    <m/>
    <m/>
    <m/>
    <m/>
    <m/>
    <m/>
    <n v="8000000"/>
    <m/>
    <m/>
    <m/>
    <m/>
    <m/>
    <m/>
    <m/>
    <n v="8000000"/>
    <m/>
    <n v="8000000"/>
    <m/>
    <m/>
    <m/>
    <m/>
    <m/>
    <n v="1000000"/>
    <n v="25000000"/>
    <n v="25000000"/>
    <n v="0"/>
  </r>
  <r>
    <x v="0"/>
    <x v="6"/>
    <s v="G. Información"/>
    <s v="Si"/>
    <n v="51"/>
    <s v="131-7"/>
    <s v="1 - Fortalecer la implementación de la política de gobierno de datos y gestión de información del sector minero energético."/>
    <x v="15"/>
    <s v="Pruebas y aseguramiento de calidad"/>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m/>
    <m/>
    <n v="3750000"/>
    <m/>
    <m/>
    <n v="8250000"/>
    <n v="8250000"/>
    <n v="0"/>
    <n v="0"/>
    <n v="0"/>
    <n v="16625"/>
    <d v="2025-01-22T00:00:00"/>
    <n v="8250000"/>
    <n v="0"/>
    <n v="12425"/>
    <d v="2025-01-27T00:00:00"/>
    <n v="8250000"/>
    <n v="0"/>
    <n v="0"/>
    <s v="TORRES AYALA DIEGO"/>
    <s v="CO1.PCCNTR.7311815"/>
    <n v="9000000"/>
    <m/>
    <n v="-750000"/>
    <m/>
    <m/>
    <m/>
    <m/>
    <m/>
    <m/>
    <m/>
    <m/>
    <m/>
    <m/>
    <m/>
    <m/>
    <m/>
    <m/>
    <m/>
    <m/>
    <n v="4500000"/>
    <m/>
    <m/>
    <m/>
    <n v="3750000"/>
    <n v="8250000"/>
    <n v="8250000"/>
    <n v="0"/>
  </r>
  <r>
    <x v="0"/>
    <x v="6"/>
    <s v="G. Información"/>
    <s v="Si"/>
    <s v="75 (30/12/2024)"/>
    <s v="131-8"/>
    <s v="1 - Fortalecer la implementación de la política de gobierno de datos y gestión de información del sector minero energético."/>
    <x v="15"/>
    <s v="Pruebas y aseguramiento de calidad"/>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m/>
    <m/>
    <n v="18000000"/>
    <n v="18000000"/>
    <n v="0"/>
    <n v="0"/>
    <n v="0"/>
    <n v="2025"/>
    <d v="2025-01-03T00:00:00"/>
    <n v="18000000"/>
    <n v="0"/>
    <n v="1425"/>
    <d v="2025-01-08T00:00:00"/>
    <n v="18000000"/>
    <n v="0"/>
    <n v="0"/>
    <s v="HERRERA CHARRY MARIA CAMILA"/>
    <s v="CO1.PCCNTR.7208702"/>
    <n v="18000000"/>
    <m/>
    <m/>
    <n v="4400000"/>
    <m/>
    <n v="6000000"/>
    <m/>
    <n v="6000000"/>
    <m/>
    <n v="1600000"/>
    <m/>
    <m/>
    <m/>
    <m/>
    <m/>
    <m/>
    <m/>
    <m/>
    <m/>
    <m/>
    <m/>
    <m/>
    <m/>
    <m/>
    <n v="18000000"/>
    <n v="18000000"/>
    <n v="0"/>
  </r>
  <r>
    <x v="0"/>
    <x v="6"/>
    <s v="G. Información"/>
    <s v="Si"/>
    <n v="51"/>
    <s v="131-9"/>
    <s v="1 - Fortalecer la implementación de la política de gobierno de datos y gestión de información del sector minero energético."/>
    <x v="15"/>
    <s v="Pruebas y aseguramiento de calidad"/>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m/>
    <m/>
    <n v="85600000"/>
    <n v="85600000"/>
    <n v="0"/>
    <n v="0"/>
    <n v="0"/>
    <n v="22725"/>
    <d v="2025-01-31T00:00:00"/>
    <n v="85600000"/>
    <n v="0"/>
    <n v="22225"/>
    <d v="2025-02-07T00:00:00"/>
    <n v="85600000"/>
    <n v="0"/>
    <n v="0"/>
    <s v="DOMINGUEZ JIMENEZ JUAN ANTONIO"/>
    <s v="CO1.PCCNTR.7415776"/>
    <m/>
    <m/>
    <n v="85600000"/>
    <m/>
    <m/>
    <n v="5600000"/>
    <m/>
    <n v="8000000"/>
    <m/>
    <n v="8000000"/>
    <m/>
    <n v="8000000"/>
    <m/>
    <n v="8000000"/>
    <m/>
    <n v="8000000"/>
    <m/>
    <n v="8000000"/>
    <m/>
    <n v="8000000"/>
    <m/>
    <n v="8000000"/>
    <m/>
    <n v="16000000"/>
    <n v="85600000"/>
    <n v="85600000"/>
    <n v="0"/>
  </r>
  <r>
    <x v="0"/>
    <x v="6"/>
    <s v="G. Información"/>
    <s v="Si"/>
    <n v="6"/>
    <s v="131-10"/>
    <s v="1 - Fortalecer la implementación de la política de gobierno de datos y gestión de información del sector minero energético."/>
    <x v="15"/>
    <s v="Pruebas y aseguramiento de calidad"/>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m/>
    <m/>
    <n v="79235000"/>
    <n v="79235000"/>
    <n v="0"/>
    <n v="0"/>
    <n v="0"/>
    <n v="19325"/>
    <d v="2025-01-24T00:00:00"/>
    <n v="79235000"/>
    <n v="0"/>
    <n v="18025"/>
    <d v="2025-02-03T00:00:00"/>
    <n v="79235000"/>
    <n v="0"/>
    <n v="0"/>
    <s v="AVILA ARIAS JOHN JAIRO"/>
    <s v="CO1.PCCNTR.7362534"/>
    <m/>
    <m/>
    <n v="79235000"/>
    <m/>
    <m/>
    <m/>
    <m/>
    <m/>
    <m/>
    <m/>
    <m/>
    <m/>
    <m/>
    <n v="13000000"/>
    <m/>
    <n v="13000000"/>
    <m/>
    <n v="13000000"/>
    <m/>
    <n v="13000000"/>
    <m/>
    <n v="13000000"/>
    <m/>
    <n v="14235000"/>
    <n v="79235000"/>
    <n v="79235000"/>
    <n v="0"/>
  </r>
  <r>
    <x v="0"/>
    <x v="6"/>
    <s v="G. Información"/>
    <s v="Si"/>
    <n v="51"/>
    <s v="131-11"/>
    <s v="1 - Fortalecer la implementación de la política de gobierno de datos y gestión de información del sector minero energético."/>
    <x v="15"/>
    <s v="Pruebas y aseguramiento de calidad"/>
    <n v="43233400"/>
    <x v="14"/>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m/>
    <m/>
    <n v="0"/>
    <n v="0"/>
    <n v="0"/>
    <n v="0"/>
    <n v="0"/>
    <n v="41125"/>
    <d v="2025-07-31T00:00:00"/>
    <n v="0"/>
    <n v="0"/>
    <m/>
    <m/>
    <n v="0"/>
    <n v="0"/>
    <n v="0"/>
    <m/>
    <m/>
    <m/>
    <m/>
    <m/>
    <m/>
    <m/>
    <m/>
    <m/>
    <m/>
    <m/>
    <m/>
    <m/>
    <m/>
    <m/>
    <m/>
    <m/>
    <m/>
    <m/>
    <m/>
    <m/>
    <m/>
    <m/>
    <m/>
    <m/>
    <m/>
    <n v="0"/>
    <n v="0"/>
    <n v="0"/>
  </r>
  <r>
    <x v="0"/>
    <x v="6"/>
    <s v="G. Información"/>
    <s v="Si"/>
    <n v="3"/>
    <s v="131-12"/>
    <s v="2 - Mejorar la calidad de la información producida por el sector minero energético."/>
    <x v="16"/>
    <s v="Documento con la descripción de procesos, métodos y herramientas"/>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n v="4500000"/>
    <m/>
    <n v="2050000"/>
    <m/>
    <m/>
    <n v="29500000"/>
    <n v="29500000"/>
    <n v="0"/>
    <n v="0"/>
    <n v="0"/>
    <n v="16625"/>
    <d v="2025-01-22T00:00:00"/>
    <n v="29500000"/>
    <n v="0"/>
    <n v="12425"/>
    <d v="2025-01-27T00:00:00"/>
    <n v="29500000"/>
    <n v="0"/>
    <n v="0"/>
    <s v="TORRES AYALA DIEGO"/>
    <s v="CO1.PCCNTR.7311815"/>
    <n v="29500000"/>
    <m/>
    <m/>
    <n v="450000"/>
    <m/>
    <n v="4500000"/>
    <m/>
    <n v="4500000"/>
    <m/>
    <n v="4500000"/>
    <m/>
    <n v="4500000"/>
    <m/>
    <n v="4500000"/>
    <m/>
    <m/>
    <m/>
    <m/>
    <m/>
    <m/>
    <m/>
    <n v="4500000"/>
    <m/>
    <n v="2050000"/>
    <n v="29500000"/>
    <n v="29500000"/>
    <n v="0"/>
  </r>
  <r>
    <x v="0"/>
    <x v="6"/>
    <s v="G. Información"/>
    <s v="Si"/>
    <s v="75 (30/12/2024)"/>
    <s v="131-13"/>
    <s v="2 - Mejorar la calidad de la información producida por el sector minero energético."/>
    <x v="16"/>
    <s v="Documento con la descripción de procesos, métodos y herramientas"/>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m/>
    <m/>
    <n v="7667806"/>
    <n v="7667806"/>
    <n v="0"/>
    <n v="0"/>
    <n v="0"/>
    <n v="9925"/>
    <d v="2025-01-14T00:00:00"/>
    <n v="7667806"/>
    <n v="0"/>
    <n v="8525"/>
    <d v="2025-01-17T00:00:00"/>
    <n v="7667806"/>
    <n v="0"/>
    <n v="0"/>
    <s v="SALGADO SALGUERO BLANCA DEL"/>
    <s v="CO1.PCCNTR.7260523"/>
    <n v="7667806"/>
    <m/>
    <m/>
    <m/>
    <m/>
    <m/>
    <m/>
    <m/>
    <m/>
    <m/>
    <m/>
    <m/>
    <m/>
    <m/>
    <m/>
    <m/>
    <m/>
    <m/>
    <m/>
    <n v="7667806"/>
    <m/>
    <m/>
    <m/>
    <m/>
    <n v="7667806"/>
    <n v="7667806"/>
    <n v="0"/>
  </r>
  <r>
    <x v="0"/>
    <x v="6"/>
    <s v="G. Información"/>
    <s v="Si"/>
    <s v="75 (30/12/2024)"/>
    <s v="131-14"/>
    <s v="2 - Mejorar la calidad de la información producida por el sector minero energético."/>
    <x v="16"/>
    <s v="Documento con la descripción de procesos, métodos y herramientas"/>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n v="9825"/>
    <d v="2025-01-14T00:00:00"/>
    <n v="7667806"/>
    <n v="0"/>
    <n v="8925"/>
    <d v="2025-01-17T00:00:00"/>
    <n v="7667806"/>
    <n v="0"/>
    <n v="0"/>
    <s v="AYA NAVARRO ESTEFANIA"/>
    <s v="CO1.PCCNTR.7260913"/>
    <n v="7667806"/>
    <m/>
    <m/>
    <m/>
    <m/>
    <m/>
    <m/>
    <m/>
    <m/>
    <m/>
    <m/>
    <m/>
    <m/>
    <m/>
    <m/>
    <m/>
    <m/>
    <m/>
    <m/>
    <m/>
    <m/>
    <n v="2866589"/>
    <m/>
    <n v="4801217"/>
    <n v="7667806"/>
    <n v="7667806"/>
    <n v="0"/>
  </r>
  <r>
    <x v="0"/>
    <x v="6"/>
    <s v="G. Información"/>
    <s v="Si"/>
    <n v="4"/>
    <s v="131-15"/>
    <s v="2 - Mejorar la calidad de la información producida por el sector minero energético."/>
    <x v="16"/>
    <s v="Documento con la descripción de procesos, métodos y herramientas"/>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n v="4055774"/>
    <m/>
    <n v="818614"/>
    <m/>
    <m/>
    <n v="4874388"/>
    <n v="4874388"/>
    <n v="0"/>
    <n v="0"/>
    <n v="0"/>
    <n v="16825"/>
    <d v="2025-01-23T00:00:00"/>
    <n v="4874388"/>
    <n v="0"/>
    <n v="18325"/>
    <d v="2025-02-03T00:00:00"/>
    <n v="4874388"/>
    <n v="0"/>
    <n v="0"/>
    <s v="SANCHEZ CARDOZO JOHN ALEXANDER"/>
    <s v="CO1.PCCNTR.7368367"/>
    <m/>
    <m/>
    <n v="4874388"/>
    <m/>
    <m/>
    <m/>
    <m/>
    <m/>
    <m/>
    <m/>
    <m/>
    <m/>
    <m/>
    <m/>
    <m/>
    <m/>
    <m/>
    <m/>
    <m/>
    <m/>
    <m/>
    <n v="4055774"/>
    <m/>
    <n v="818614"/>
    <n v="4874388"/>
    <n v="4874388"/>
    <n v="0"/>
  </r>
  <r>
    <x v="0"/>
    <x v="6"/>
    <s v="G. Información"/>
    <s v="Si"/>
    <n v="3"/>
    <s v="131-16"/>
    <s v="2 - Mejorar la calidad de la información producida por el sector minero energético."/>
    <x v="16"/>
    <s v="Documento con la descripción de procesos, métodos y herramientas"/>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m/>
    <m/>
    <n v="44000000"/>
    <n v="44000000"/>
    <n v="0"/>
    <n v="0"/>
    <n v="0"/>
    <n v="21025"/>
    <d v="2025-01-27T00:00:00"/>
    <n v="44000000"/>
    <n v="0"/>
    <n v="15925"/>
    <d v="2025-01-30T00:00:00"/>
    <n v="44000000"/>
    <n v="0"/>
    <n v="0"/>
    <s v="AVENDAÑO SUAREZ JUAN LIBARDO"/>
    <s v="CO1.PCCNTR.7349615"/>
    <n v="44000000"/>
    <m/>
    <m/>
    <m/>
    <m/>
    <n v="4000000"/>
    <m/>
    <n v="4000000"/>
    <m/>
    <n v="4000000"/>
    <m/>
    <n v="4000000"/>
    <m/>
    <n v="4000000"/>
    <m/>
    <n v="4000000"/>
    <m/>
    <n v="4000000"/>
    <m/>
    <n v="4000000"/>
    <m/>
    <n v="4000000"/>
    <m/>
    <n v="8000000"/>
    <n v="44000000"/>
    <n v="44000000"/>
    <n v="0"/>
  </r>
  <r>
    <x v="0"/>
    <x v="6"/>
    <s v="G. Información"/>
    <s v="Si"/>
    <n v="27"/>
    <s v="131-17"/>
    <s v="2 - Mejorar la calidad de la información producida por el sector minero energético."/>
    <x v="16"/>
    <s v="Documento con la descripción de procesos, métodos y herramientas"/>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m/>
    <m/>
    <n v="22966667"/>
    <n v="22966667"/>
    <n v="0"/>
    <n v="0"/>
    <n v="0"/>
    <n v="36825"/>
    <d v="2025-06-13T00:00:00"/>
    <n v="22966667"/>
    <n v="0"/>
    <n v="51525"/>
    <d v="2025-07-28T00:00:00"/>
    <n v="22966667"/>
    <n v="0"/>
    <n v="0"/>
    <s v="ARNEDO MENDOZA RAFAEL SANTOS"/>
    <s v="CO1.PCCNTR.8115047"/>
    <m/>
    <m/>
    <m/>
    <m/>
    <m/>
    <m/>
    <m/>
    <m/>
    <m/>
    <m/>
    <m/>
    <m/>
    <n v="22966667"/>
    <m/>
    <m/>
    <m/>
    <m/>
    <n v="5000000"/>
    <m/>
    <n v="5000000"/>
    <m/>
    <n v="5000000"/>
    <m/>
    <n v="7966667"/>
    <n v="22966667"/>
    <n v="22966667"/>
    <n v="0"/>
  </r>
  <r>
    <x v="0"/>
    <x v="6"/>
    <s v="G. Información"/>
    <s v="Si"/>
    <s v="75 (30/12/2024)"/>
    <s v="131-18"/>
    <s v="2 - Mejorar la calidad de la información producida por el sector minero energético."/>
    <x v="16"/>
    <s v="Documento con la descripción de procesos, métodos y herramientas"/>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m/>
    <m/>
    <n v="77357740"/>
    <n v="77357740"/>
    <n v="0"/>
    <n v="0"/>
    <n v="0"/>
    <n v="7225"/>
    <d v="2025-01-09T00:00:00"/>
    <n v="77357740"/>
    <n v="0"/>
    <n v="5925"/>
    <d v="2025-01-15T00:00:00"/>
    <n v="77357740"/>
    <n v="0"/>
    <n v="0"/>
    <s v="ESTUPIÑAN HURTADO NUBIA MARINA"/>
    <s v="CO1.PCCNTR.7240157"/>
    <n v="77357740"/>
    <m/>
    <m/>
    <n v="3363380"/>
    <m/>
    <n v="6726760"/>
    <m/>
    <n v="6726760"/>
    <m/>
    <n v="6726760"/>
    <m/>
    <n v="6726760"/>
    <m/>
    <n v="6726760"/>
    <m/>
    <n v="6726760"/>
    <m/>
    <n v="6726760"/>
    <m/>
    <n v="6726760"/>
    <m/>
    <n v="6726760"/>
    <m/>
    <n v="13453520"/>
    <n v="77357740"/>
    <n v="77357740"/>
    <n v="0"/>
  </r>
  <r>
    <x v="0"/>
    <x v="6"/>
    <s v="G. Información"/>
    <s v="Si"/>
    <n v="27"/>
    <s v="131-19"/>
    <s v="2 - Mejorar la calidad de la información producida por el sector minero energético."/>
    <x v="16"/>
    <s v="Documento con la descripción de procesos, métodos y herramientas"/>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m/>
    <m/>
    <n v="78100000"/>
    <n v="78100000"/>
    <n v="0"/>
    <n v="0"/>
    <n v="0"/>
    <n v="20125"/>
    <d v="2025-01-27T00:00:00"/>
    <n v="78100000"/>
    <n v="0"/>
    <n v="14425"/>
    <d v="2025-01-29T00:00:00"/>
    <n v="78100000"/>
    <n v="0"/>
    <n v="0"/>
    <s v="GARCIA VARGAS JULIETH MARCELA"/>
    <s v="CO1.PCCNTR.7340328"/>
    <n v="78100000"/>
    <m/>
    <m/>
    <m/>
    <m/>
    <n v="7100000"/>
    <m/>
    <n v="7100000"/>
    <m/>
    <n v="7100000"/>
    <m/>
    <n v="7100000"/>
    <m/>
    <n v="7100000"/>
    <m/>
    <n v="7100000"/>
    <m/>
    <n v="7100000"/>
    <m/>
    <n v="7100000"/>
    <m/>
    <n v="7100000"/>
    <m/>
    <n v="14200000"/>
    <n v="78100000"/>
    <n v="78100000"/>
    <n v="0"/>
  </r>
  <r>
    <x v="0"/>
    <x v="6"/>
    <s v="G. Información"/>
    <s v="Si"/>
    <n v="27"/>
    <s v="131-20"/>
    <s v="2 - Mejorar la calidad de la información producida por el sector minero energético."/>
    <x v="16"/>
    <s v="Documento con la descripción de procesos, métodos y herramientas"/>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m/>
    <m/>
    <n v="66825753"/>
    <n v="66825753"/>
    <n v="0"/>
    <n v="0"/>
    <n v="0"/>
    <n v="1625"/>
    <d v="2025-01-03T00:00:00"/>
    <n v="66825753"/>
    <n v="0"/>
    <n v="7925"/>
    <d v="2025-01-17T00:00:00"/>
    <n v="66825753"/>
    <n v="0"/>
    <n v="0"/>
    <s v="KUARAN LUQUEZ ARUCI MAURICIO"/>
    <s v="CO1.PCCNTR.7253311"/>
    <n v="67692420"/>
    <m/>
    <n v="-866667"/>
    <n v="2383333"/>
    <m/>
    <n v="6500000"/>
    <m/>
    <n v="6500000"/>
    <m/>
    <n v="6500000"/>
    <m/>
    <n v="6500000"/>
    <m/>
    <n v="6500000"/>
    <m/>
    <n v="6500000"/>
    <m/>
    <n v="6500000"/>
    <m/>
    <n v="6500000"/>
    <m/>
    <n v="6500000"/>
    <m/>
    <n v="5942420"/>
    <n v="66825753"/>
    <n v="66825753"/>
    <n v="0"/>
  </r>
  <r>
    <x v="0"/>
    <x v="6"/>
    <s v="G. Información"/>
    <s v="Si"/>
    <s v="75 (30/12/2024)"/>
    <s v="131-21"/>
    <s v="2 - Mejorar la calidad de la información producida por el sector minero energético."/>
    <x v="16"/>
    <s v="Divulgación"/>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m/>
    <m/>
    <n v="7057580"/>
    <n v="7057580"/>
    <n v="0"/>
    <n v="0"/>
    <n v="0"/>
    <n v="1625"/>
    <d v="2025-01-03T00:00:00"/>
    <n v="7057580"/>
    <n v="0"/>
    <n v="7925"/>
    <d v="2025-01-17T00:00:00"/>
    <n v="7057580"/>
    <n v="0"/>
    <n v="0"/>
    <s v="KUARAN LUQUEZ ARUCI MAURICIO"/>
    <s v="CO1.PCCNTR.7253311"/>
    <n v="7057580"/>
    <m/>
    <m/>
    <m/>
    <m/>
    <m/>
    <m/>
    <m/>
    <m/>
    <m/>
    <m/>
    <m/>
    <m/>
    <m/>
    <m/>
    <m/>
    <m/>
    <m/>
    <m/>
    <m/>
    <m/>
    <m/>
    <m/>
    <n v="7057580"/>
    <n v="7057580"/>
    <n v="7057580"/>
    <n v="0"/>
  </r>
  <r>
    <x v="0"/>
    <x v="6"/>
    <s v="G. Información"/>
    <s v="Si"/>
    <n v="27"/>
    <s v="131-22"/>
    <s v="2 - Mejorar la calidad de la información producida por el sector minero energético."/>
    <x v="16"/>
    <s v="Divulgación"/>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m/>
    <m/>
    <n v="42468876"/>
    <n v="42468876"/>
    <n v="0"/>
    <n v="0"/>
    <n v="0"/>
    <n v="20825"/>
    <d v="2025-01-27T00:00:00"/>
    <n v="42468876"/>
    <n v="0"/>
    <n v="15525"/>
    <d v="2025-01-29T00:00:00"/>
    <n v="42468876"/>
    <n v="0"/>
    <n v="0"/>
    <s v="MUÑOZ MORA NICOLAS"/>
    <s v="CO1.PCCNTR.7347456"/>
    <n v="40293000"/>
    <m/>
    <m/>
    <m/>
    <n v="-363000"/>
    <n v="3630000"/>
    <m/>
    <n v="3630000"/>
    <m/>
    <n v="3630000"/>
    <m/>
    <n v="3630000"/>
    <n v="2538876"/>
    <n v="3630000"/>
    <m/>
    <n v="3630000"/>
    <m/>
    <n v="3630000"/>
    <m/>
    <n v="4564197"/>
    <m/>
    <n v="3630000"/>
    <m/>
    <n v="8864679"/>
    <n v="42468876"/>
    <n v="42468876"/>
    <n v="0"/>
  </r>
  <r>
    <x v="0"/>
    <x v="6"/>
    <s v="G. Información"/>
    <s v="Si"/>
    <n v="27"/>
    <s v="131-23"/>
    <s v="2 - Mejorar la calidad de la información producida por el sector minero energético."/>
    <x v="16"/>
    <s v="Divulgación"/>
    <n v="43232605"/>
    <x v="13"/>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m/>
    <m/>
    <n v="27997791"/>
    <n v="27997791"/>
    <n v="0"/>
    <n v="0"/>
    <n v="0"/>
    <n v="36725"/>
    <d v="2025-06-13T00:00:00"/>
    <n v="27997791"/>
    <n v="0"/>
    <n v="46325"/>
    <d v="2025-06-26T00:00:00"/>
    <n v="27997791"/>
    <n v="0"/>
    <n v="0"/>
    <s v="ESRI COLOMBIA SAS"/>
    <n v="148159"/>
    <m/>
    <m/>
    <m/>
    <m/>
    <m/>
    <m/>
    <m/>
    <m/>
    <m/>
    <m/>
    <n v="27997791"/>
    <m/>
    <m/>
    <n v="27997791"/>
    <m/>
    <m/>
    <m/>
    <m/>
    <m/>
    <m/>
    <m/>
    <m/>
    <m/>
    <m/>
    <n v="27997791"/>
    <n v="27997791"/>
    <n v="0"/>
  </r>
  <r>
    <x v="0"/>
    <x v="6"/>
    <s v="G. Información"/>
    <s v="Si"/>
    <n v="4"/>
    <s v="131-24"/>
    <s v="2 - Mejorar la calidad de la información producida por el sector minero energético."/>
    <x v="16"/>
    <s v="Divulgación"/>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4055774"/>
    <m/>
    <n v="8341646"/>
    <m/>
    <m/>
    <n v="12397420"/>
    <n v="12397420"/>
    <n v="0"/>
    <n v="0"/>
    <n v="0"/>
    <n v="16825"/>
    <d v="2025-01-23T00:00:00"/>
    <n v="12397420"/>
    <n v="0"/>
    <n v="18325"/>
    <d v="2025-02-03T00:00:00"/>
    <n v="12397420"/>
    <n v="0"/>
    <n v="0"/>
    <s v="SANCHEZ CARDOZO JOHN ALEXANDER"/>
    <s v="CO1.PCCNTR.7368367"/>
    <m/>
    <m/>
    <n v="12397420"/>
    <m/>
    <m/>
    <m/>
    <m/>
    <m/>
    <m/>
    <m/>
    <m/>
    <m/>
    <m/>
    <m/>
    <m/>
    <m/>
    <m/>
    <m/>
    <m/>
    <m/>
    <m/>
    <n v="4055774"/>
    <m/>
    <n v="8341646"/>
    <n v="12397420"/>
    <n v="12397420"/>
    <n v="0"/>
  </r>
  <r>
    <x v="0"/>
    <x v="6"/>
    <s v="G. Información"/>
    <s v="Si"/>
    <n v="63"/>
    <s v="131-25"/>
    <s v="2 - Mejorar la calidad de la información producida por el sector minero energético."/>
    <x v="17"/>
    <s v="Diseño técnico y funcional"/>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Diciembre"/>
    <n v="3.7"/>
    <s v="Meses"/>
    <s v="Contratación directa - Prestación de servicios profesionales"/>
    <s v="Propios - 20 - Ingresos corrientes"/>
    <n v="1200000"/>
    <n v="1200000"/>
    <s v="No"/>
    <s v="N/A"/>
    <s v="Johanna Stella Castellanos"/>
    <s v="Subdirectora de Gestión de la Información"/>
    <n v="6012220601"/>
    <s v="johanna.castellanos@upme.gov.co"/>
    <m/>
    <m/>
    <m/>
    <m/>
    <m/>
    <m/>
    <m/>
    <m/>
    <m/>
    <m/>
    <m/>
    <m/>
    <m/>
    <m/>
    <m/>
    <m/>
    <m/>
    <m/>
    <m/>
    <m/>
    <m/>
    <m/>
    <n v="2200000"/>
    <n v="2200000"/>
    <m/>
    <m/>
    <n v="2200000"/>
    <n v="2200000"/>
    <n v="0"/>
    <n v="-1000000"/>
    <n v="-1000000"/>
    <n v="49225"/>
    <d v="2025-10-07T00:00:00"/>
    <n v="1200000"/>
    <n v="0"/>
    <n v="85625"/>
    <d v="2025-12-05T00:00:00"/>
    <n v="1200000"/>
    <n v="0"/>
    <n v="0"/>
    <s v="ARISMENDI SOLANO SANDRA MAYERLY"/>
    <s v="CO1.PCCNTR.8603405"/>
    <m/>
    <m/>
    <m/>
    <m/>
    <m/>
    <m/>
    <m/>
    <m/>
    <m/>
    <m/>
    <m/>
    <m/>
    <m/>
    <m/>
    <m/>
    <m/>
    <m/>
    <m/>
    <m/>
    <m/>
    <m/>
    <m/>
    <n v="1200000"/>
    <n v="1200000"/>
    <n v="1200000"/>
    <n v="1200000"/>
    <n v="0"/>
  </r>
  <r>
    <x v="0"/>
    <x v="6"/>
    <s v="G. Información"/>
    <s v="Si"/>
    <n v="51"/>
    <s v="131-26"/>
    <s v="2 - Mejorar la calidad de la información producida por el sector minero energético."/>
    <x v="17"/>
    <s v="Pruebas y aseguramiento de calidad"/>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m/>
    <m/>
    <n v="30000000"/>
    <n v="30000000"/>
    <n v="0"/>
    <n v="0"/>
    <n v="0"/>
    <n v="38125"/>
    <d v="2025-07-08T00:00:00"/>
    <n v="30000000"/>
    <n v="0"/>
    <n v="52625"/>
    <d v="2025-07-31T00:00:00"/>
    <n v="30000000"/>
    <n v="0"/>
    <n v="0"/>
    <s v="HIGUERA SAAVEDRA ERIKA JOHANNA"/>
    <s v="CO1.PCCNTR.8143177"/>
    <m/>
    <m/>
    <m/>
    <m/>
    <m/>
    <m/>
    <m/>
    <m/>
    <m/>
    <m/>
    <m/>
    <m/>
    <n v="31200000"/>
    <m/>
    <m/>
    <m/>
    <n v="-1200000"/>
    <n v="6000000"/>
    <m/>
    <n v="6000000"/>
    <m/>
    <n v="6000000"/>
    <m/>
    <n v="12000000"/>
    <n v="30000000"/>
    <n v="30000000"/>
    <n v="0"/>
  </r>
  <r>
    <x v="0"/>
    <x v="6"/>
    <s v="G. Información"/>
    <s v="Si"/>
    <n v="6"/>
    <s v="131-27"/>
    <s v="2 - Mejorar la calidad de la información producida por el sector minero energético."/>
    <x v="17"/>
    <s v="Pruebas y aseguramiento de calidad"/>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m/>
    <m/>
    <n v="45000000"/>
    <n v="45000000"/>
    <n v="0"/>
    <n v="0"/>
    <n v="0"/>
    <n v="19325"/>
    <d v="2025-01-24T00:00:00"/>
    <n v="45000000"/>
    <n v="0"/>
    <n v="18025"/>
    <d v="2025-02-03T00:00:00"/>
    <n v="45000000"/>
    <n v="0"/>
    <n v="0"/>
    <s v="AVILA ARIAS JOHN JAIRO"/>
    <s v="CO1.PCCNTR.7362534"/>
    <m/>
    <m/>
    <n v="45000000"/>
    <m/>
    <m/>
    <m/>
    <m/>
    <n v="13000000"/>
    <m/>
    <n v="13000000"/>
    <m/>
    <n v="13000000"/>
    <m/>
    <m/>
    <m/>
    <m/>
    <m/>
    <m/>
    <m/>
    <m/>
    <m/>
    <m/>
    <m/>
    <n v="6000000"/>
    <n v="45000000"/>
    <n v="45000000"/>
    <n v="0"/>
  </r>
  <r>
    <x v="0"/>
    <x v="6"/>
    <s v="G. Información"/>
    <s v="Si"/>
    <n v="51"/>
    <s v="131-28"/>
    <s v="2 - Mejorar la calidad de la información producida por el sector minero energético."/>
    <x v="17"/>
    <s v="Pruebas y aseguramiento de calidad"/>
    <n v="80111620"/>
    <x v="15"/>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11800000"/>
    <m/>
    <n v="12000000"/>
    <m/>
    <m/>
    <n v="24200000"/>
    <n v="24200000"/>
    <n v="0"/>
    <n v="0"/>
    <n v="0"/>
    <n v="40525"/>
    <d v="2025-07-28T00:00:00"/>
    <n v="24200000"/>
    <n v="0"/>
    <n v="56325.67325"/>
    <s v="25/08/2025,01/10/2025"/>
    <n v="24200000"/>
    <n v="0"/>
    <n v="0"/>
    <s v="FLOREZ AYALA CARLOS ALBERTO-GARCIA DAZA SERGIO DANIEL_x000a_"/>
    <s v="CO1.PCCNTR.8223984"/>
    <m/>
    <m/>
    <m/>
    <m/>
    <m/>
    <m/>
    <m/>
    <m/>
    <m/>
    <m/>
    <m/>
    <m/>
    <m/>
    <m/>
    <n v="27000000"/>
    <m/>
    <m/>
    <n v="400000"/>
    <m/>
    <m/>
    <n v="-2800000"/>
    <n v="11800000"/>
    <m/>
    <n v="12000000"/>
    <n v="24200000"/>
    <n v="24200000"/>
    <n v="0"/>
  </r>
  <r>
    <x v="0"/>
    <x v="6"/>
    <s v="G. Información"/>
    <s v="Si"/>
    <n v="3"/>
    <s v="131-29"/>
    <s v="2 - Mejorar la calidad de la información producida por el sector minero energético."/>
    <x v="17"/>
    <s v="Pruebas y aseguramiento de calidad"/>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m/>
    <m/>
    <n v="2000000"/>
    <n v="2000000"/>
    <n v="0"/>
    <n v="0"/>
    <n v="0"/>
    <n v="16625"/>
    <d v="2025-01-22T00:00:00"/>
    <n v="2000000"/>
    <n v="0"/>
    <n v="12425"/>
    <d v="2025-01-27T00:00:00"/>
    <n v="2000000"/>
    <n v="0"/>
    <n v="0"/>
    <s v="TORRES AYALA DIEGO"/>
    <s v="CO1.PCCNTR.7311815"/>
    <n v="2000000"/>
    <m/>
    <m/>
    <m/>
    <m/>
    <m/>
    <m/>
    <m/>
    <m/>
    <m/>
    <m/>
    <m/>
    <m/>
    <m/>
    <m/>
    <m/>
    <m/>
    <m/>
    <m/>
    <m/>
    <m/>
    <m/>
    <m/>
    <n v="2000000"/>
    <n v="2000000"/>
    <n v="2000000"/>
    <n v="0"/>
  </r>
  <r>
    <x v="0"/>
    <x v="6"/>
    <s v="G. Información"/>
    <s v="Si"/>
    <n v="6"/>
    <s v="131-30"/>
    <s v="2 - Mejorar la calidad de la información producida por el sector minero energético."/>
    <x v="17"/>
    <s v="Pruebas y aseguramiento de calidad"/>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m/>
    <m/>
    <n v="10200000"/>
    <n v="10200000"/>
    <n v="0"/>
    <n v="0"/>
    <n v="0"/>
    <n v="16625"/>
    <d v="2025-01-22T00:00:00"/>
    <n v="10200000"/>
    <n v="0"/>
    <n v="12425"/>
    <d v="2025-01-27T00:00:00"/>
    <n v="10200000"/>
    <n v="0"/>
    <n v="0"/>
    <s v="TORRES AYALA DIEGO"/>
    <s v="CO1.PCCNTR.7311815"/>
    <n v="10200000"/>
    <m/>
    <m/>
    <m/>
    <m/>
    <m/>
    <m/>
    <m/>
    <m/>
    <m/>
    <m/>
    <m/>
    <m/>
    <m/>
    <m/>
    <n v="4500000"/>
    <m/>
    <n v="4500000"/>
    <m/>
    <m/>
    <m/>
    <m/>
    <m/>
    <n v="1200000"/>
    <n v="10200000"/>
    <n v="10200000"/>
    <n v="0"/>
  </r>
  <r>
    <x v="0"/>
    <x v="6"/>
    <s v="G. Información"/>
    <s v="Si"/>
    <n v="35"/>
    <s v="131-31"/>
    <s v="2 - Mejorar la calidad de la información producida por el sector minero energético."/>
    <x v="17"/>
    <s v="Pruebas y aseguramiento de calidad"/>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m/>
    <m/>
    <n v="76206667"/>
    <n v="76206667"/>
    <n v="0"/>
    <n v="0"/>
    <n v="0"/>
    <n v="23325"/>
    <d v="2025-01-31T00:00:00"/>
    <n v="76206667"/>
    <n v="0"/>
    <n v="19725"/>
    <d v="2025-02-05T00:00:00"/>
    <n v="76206667"/>
    <n v="0"/>
    <n v="0"/>
    <s v="RODRIGUEZ PARRA LUIS ALEJANDRO"/>
    <s v="CO1.PCCNTR.7401119"/>
    <m/>
    <m/>
    <n v="76206667"/>
    <m/>
    <m/>
    <n v="5680000"/>
    <m/>
    <n v="7100000"/>
    <m/>
    <n v="7100000"/>
    <m/>
    <n v="7100000"/>
    <m/>
    <n v="7100000"/>
    <m/>
    <n v="7100000"/>
    <m/>
    <n v="7100000"/>
    <m/>
    <n v="7100000"/>
    <m/>
    <n v="7100000"/>
    <m/>
    <n v="13726667"/>
    <n v="76206667"/>
    <n v="76206667"/>
    <n v="0"/>
  </r>
  <r>
    <x v="0"/>
    <x v="6"/>
    <s v="G. Información"/>
    <s v="Si"/>
    <n v="40"/>
    <s v="131-32"/>
    <s v="2 - Mejorar la calidad de la información producida por el sector minero energético."/>
    <x v="17"/>
    <s v="Pruebas y aseguramiento de calidad"/>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m/>
    <m/>
    <n v="37800000"/>
    <n v="37800000"/>
    <n v="0"/>
    <n v="0"/>
    <n v="0"/>
    <n v="23125"/>
    <d v="2025-01-31T00:00:00"/>
    <n v="37800000"/>
    <n v="0"/>
    <n v="20825"/>
    <d v="2025-02-06T00:00:00"/>
    <n v="37800000"/>
    <n v="0"/>
    <n v="0"/>
    <s v="SANCHEZ DAZA JESUS EDUARDO"/>
    <s v="CO1.PCCNTR.7401156"/>
    <m/>
    <m/>
    <n v="64400000"/>
    <m/>
    <m/>
    <n v="4800000"/>
    <m/>
    <n v="6000000"/>
    <m/>
    <n v="6000000"/>
    <m/>
    <n v="6000000"/>
    <m/>
    <n v="6000000"/>
    <n v="-26600000"/>
    <n v="6000000"/>
    <m/>
    <m/>
    <m/>
    <n v="3000000"/>
    <m/>
    <m/>
    <m/>
    <m/>
    <n v="37800000"/>
    <n v="37800000"/>
    <n v="0"/>
  </r>
  <r>
    <x v="0"/>
    <x v="6"/>
    <s v="G. Información"/>
    <s v="Si"/>
    <n v="35"/>
    <s v="131-33"/>
    <s v="2 - Mejorar la calidad de la información producida por el sector minero energético."/>
    <x v="17"/>
    <s v="Pruebas y aseguramiento de calidad"/>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m/>
    <m/>
    <n v="11831673"/>
    <n v="11831673"/>
    <n v="0"/>
    <n v="0"/>
    <n v="0"/>
    <n v="19325"/>
    <d v="2025-01-24T00:00:00"/>
    <n v="11831673"/>
    <n v="0"/>
    <n v="18025"/>
    <d v="2025-02-03T00:00:00"/>
    <n v="11831667"/>
    <n v="6"/>
    <n v="6"/>
    <s v="AVILA ARIAS JOHN JAIRO"/>
    <s v="CO1.PCCNTR.7362534"/>
    <m/>
    <m/>
    <n v="20498333"/>
    <m/>
    <n v="-8666666"/>
    <n v="6066667"/>
    <m/>
    <m/>
    <m/>
    <m/>
    <m/>
    <m/>
    <m/>
    <m/>
    <m/>
    <m/>
    <m/>
    <m/>
    <m/>
    <m/>
    <m/>
    <m/>
    <m/>
    <n v="5765000"/>
    <n v="11831667"/>
    <n v="11831667"/>
    <n v="0"/>
  </r>
  <r>
    <x v="0"/>
    <x v="6"/>
    <s v="G. Información"/>
    <s v="Si"/>
    <n v="35"/>
    <s v="131-34"/>
    <s v="3 - Implementar una adecuada estrategia de comunicación y divulgación de la información del sector minero energético."/>
    <x v="18"/>
    <s v="Desarrollo"/>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m/>
    <m/>
    <n v="7769439"/>
    <n v="7769439"/>
    <n v="0"/>
    <n v="0"/>
    <n v="0"/>
    <n v="1825"/>
    <d v="2025-01-03T00:00:00"/>
    <n v="7769439"/>
    <n v="0"/>
    <n v="4125"/>
    <d v="2025-01-13T00:00:00"/>
    <n v="7769439"/>
    <n v="0"/>
    <n v="0"/>
    <s v="ZUÑIGA BOLAÑOS JUAN MANUEL"/>
    <s v="CO1.PCCNTR.7217580"/>
    <m/>
    <m/>
    <m/>
    <m/>
    <m/>
    <m/>
    <m/>
    <m/>
    <m/>
    <m/>
    <n v="7769439"/>
    <m/>
    <m/>
    <m/>
    <m/>
    <m/>
    <m/>
    <m/>
    <m/>
    <m/>
    <m/>
    <m/>
    <m/>
    <n v="7769439"/>
    <n v="7769439"/>
    <n v="7769439"/>
    <n v="0"/>
  </r>
  <r>
    <x v="0"/>
    <x v="6"/>
    <s v="G. Información"/>
    <s v="Si"/>
    <n v="35"/>
    <s v="131-35"/>
    <s v="3 - Implementar una adecuada estrategia de comunicación y divulgación de la información del sector minero energético."/>
    <x v="18"/>
    <s v="Desarrollo"/>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m/>
    <m/>
    <m/>
    <n v="2933333"/>
    <n v="-0.33"/>
    <m/>
    <n v="2933333"/>
    <n v="2933333"/>
    <n v="0"/>
    <n v="0"/>
    <n v="0"/>
    <n v="20625"/>
    <d v="2025-01-27T00:00:00"/>
    <n v="2866666.33"/>
    <n v="66666.669999999925"/>
    <n v="17725"/>
    <d v="2025-02-03T00:00:00"/>
    <n v="2866666.33"/>
    <n v="66666.669999999925"/>
    <n v="0"/>
    <s v="ROJAS SOLORZANO OLGA LUCIA"/>
    <s v="CO1.PCCNTR.7348425"/>
    <m/>
    <m/>
    <n v="4000000"/>
    <m/>
    <n v="-1066666.67"/>
    <m/>
    <m/>
    <m/>
    <m/>
    <m/>
    <m/>
    <m/>
    <m/>
    <m/>
    <m/>
    <m/>
    <m/>
    <m/>
    <m/>
    <m/>
    <m/>
    <m/>
    <n v="-66667"/>
    <n v="2866666.33"/>
    <n v="2866666.33"/>
    <n v="2866666.33"/>
    <n v="0"/>
  </r>
  <r>
    <x v="0"/>
    <x v="6"/>
    <s v="G. Información"/>
    <s v="Si"/>
    <n v="56"/>
    <s v="131-36"/>
    <s v="3 - Implementar una adecuada estrategia de comunicación y divulgación de la información del sector minero energético."/>
    <x v="18"/>
    <s v="Desarrollo"/>
    <n v="43233600"/>
    <x v="14"/>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0000000"/>
    <n v="50000000"/>
    <s v="No"/>
    <s v="N/A"/>
    <s v="Johanna Stella Castellanos"/>
    <s v="Subdirectora de Gestión de la Información"/>
    <n v="6012220601"/>
    <s v="johanna.castellanos@upme.gov.co"/>
    <m/>
    <m/>
    <m/>
    <m/>
    <m/>
    <m/>
    <m/>
    <m/>
    <m/>
    <m/>
    <m/>
    <m/>
    <m/>
    <m/>
    <m/>
    <m/>
    <m/>
    <m/>
    <m/>
    <m/>
    <m/>
    <m/>
    <n v="50000000"/>
    <n v="50000000"/>
    <m/>
    <m/>
    <n v="50000000"/>
    <n v="50000000"/>
    <n v="0"/>
    <n v="0"/>
    <n v="0"/>
    <n v="53625"/>
    <d v="2025-11-04T00:00:00"/>
    <n v="50000000"/>
    <n v="0"/>
    <n v="89725"/>
    <d v="2025-12-15T00:00:00"/>
    <n v="50000000"/>
    <n v="0"/>
    <n v="0"/>
    <s v="NOVASOFT S A S"/>
    <n v="157847"/>
    <m/>
    <m/>
    <m/>
    <m/>
    <m/>
    <m/>
    <m/>
    <m/>
    <m/>
    <m/>
    <m/>
    <m/>
    <m/>
    <m/>
    <m/>
    <m/>
    <m/>
    <m/>
    <m/>
    <m/>
    <m/>
    <m/>
    <n v="50000000"/>
    <n v="50000000"/>
    <n v="50000000"/>
    <n v="50000000"/>
    <n v="0"/>
  </r>
  <r>
    <x v="0"/>
    <x v="6"/>
    <s v="G. Información"/>
    <s v="Si"/>
    <n v="4"/>
    <s v="131-37"/>
    <s v="3 - Implementar una adecuada estrategia de comunicación y divulgación de la información del sector minero energético."/>
    <x v="18"/>
    <s v="Pruebas y aseguramiento de calidad"/>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m/>
    <m/>
    <n v="20839740"/>
    <m/>
    <m/>
    <n v="20839740"/>
    <n v="20839740"/>
    <n v="0"/>
    <n v="0"/>
    <n v="0"/>
    <n v="16825"/>
    <d v="2025-01-23T00:00:00"/>
    <n v="20839740"/>
    <n v="0"/>
    <n v="18325"/>
    <d v="2025-02-03T00:00:00"/>
    <n v="20839740"/>
    <n v="0"/>
    <n v="0"/>
    <s v="SANCHEZ CARDOZO JOHN ALEXANDER"/>
    <s v="CO1.PCCNTR.7368367"/>
    <m/>
    <m/>
    <n v="20839740"/>
    <m/>
    <m/>
    <m/>
    <m/>
    <m/>
    <m/>
    <m/>
    <m/>
    <m/>
    <m/>
    <m/>
    <m/>
    <m/>
    <m/>
    <m/>
    <m/>
    <m/>
    <m/>
    <m/>
    <m/>
    <n v="17839740"/>
    <n v="20839740"/>
    <n v="17839740"/>
    <n v="3000000"/>
  </r>
  <r>
    <x v="0"/>
    <x v="6"/>
    <s v="G. Información"/>
    <s v="Si"/>
    <n v="24"/>
    <s v="131-38"/>
    <s v="3 - Implementar una adecuada estrategia de comunicación y divulgación de la información del sector minero energético."/>
    <x v="18"/>
    <s v="Pruebas y aseguramiento de calidad"/>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m/>
    <m/>
    <n v="84763894"/>
    <n v="84763894"/>
    <n v="0"/>
    <n v="0"/>
    <n v="0"/>
    <n v="1825"/>
    <d v="2025-01-03T00:00:00"/>
    <n v="84763894"/>
    <n v="0"/>
    <n v="4125"/>
    <d v="2025-01-13T00:00:00"/>
    <n v="84763894"/>
    <n v="0"/>
    <n v="0"/>
    <s v="ZUÑIGA BOLAÑOS JUAN MANUEL"/>
    <s v="CO1.PCCNTR.7217580"/>
    <n v="80000000"/>
    <m/>
    <m/>
    <n v="4533333"/>
    <m/>
    <n v="8000000"/>
    <m/>
    <n v="8000000"/>
    <m/>
    <n v="8000000"/>
    <n v="4763894"/>
    <n v="8000000"/>
    <m/>
    <n v="8000000"/>
    <m/>
    <n v="8000000"/>
    <m/>
    <n v="8000000"/>
    <m/>
    <n v="8000000"/>
    <m/>
    <n v="8000000"/>
    <m/>
    <n v="8230561"/>
    <n v="84763894"/>
    <n v="84763894"/>
    <n v="0"/>
  </r>
  <r>
    <x v="0"/>
    <x v="6"/>
    <s v="G. Información"/>
    <s v="Si"/>
    <n v="6"/>
    <s v="131-39"/>
    <s v="3 - Implementar una adecuada estrategia de comunicación y divulgación de la información del sector minero energético."/>
    <x v="18"/>
    <s v="Pruebas y aseguramiento de calidad"/>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9933333"/>
    <m/>
    <n v="11133333.67"/>
    <m/>
    <m/>
    <n v="84000000"/>
    <n v="84000000"/>
    <n v="0"/>
    <n v="0"/>
    <n v="0"/>
    <n v="20625"/>
    <d v="2025-01-27T00:00:00"/>
    <n v="84000000"/>
    <n v="0"/>
    <n v="17725"/>
    <d v="2025-02-03T00:00:00"/>
    <n v="84000000"/>
    <n v="0"/>
    <n v="0"/>
    <s v="ROJAS SOLORZANO OLGA LUCIA"/>
    <s v="CO1.PCCNTR.7348425"/>
    <m/>
    <m/>
    <n v="84000000"/>
    <m/>
    <m/>
    <n v="6933333.3300000001"/>
    <m/>
    <n v="8000000"/>
    <m/>
    <n v="8000000"/>
    <m/>
    <n v="8000000"/>
    <m/>
    <n v="8000000"/>
    <m/>
    <n v="8000000"/>
    <m/>
    <n v="8000000"/>
    <m/>
    <n v="8000000"/>
    <m/>
    <n v="9933333"/>
    <m/>
    <n v="11133333.67"/>
    <n v="84000000"/>
    <n v="84000000"/>
    <n v="0"/>
  </r>
  <r>
    <x v="0"/>
    <x v="6"/>
    <s v="G. Información"/>
    <s v="Si"/>
    <n v="24"/>
    <s v="131-40"/>
    <s v="3 - Implementar una adecuada estrategia de comunicación y divulgación de la información del sector minero energético."/>
    <x v="18"/>
    <s v="Pruebas y aseguramiento de calidad"/>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m/>
    <m/>
    <n v="147348692"/>
    <n v="147348692"/>
    <n v="0"/>
    <n v="0"/>
    <n v="0"/>
    <n v="7025"/>
    <d v="2025-01-09T00:00:00"/>
    <n v="147348692"/>
    <n v="0"/>
    <n v="4525"/>
    <d v="2025-01-13T00:00:00"/>
    <n v="147348692"/>
    <n v="0"/>
    <n v="0"/>
    <s v="BERMUDEZ AURA"/>
    <s v="CO1.PCCNTR.7218834"/>
    <n v="140129880"/>
    <m/>
    <m/>
    <n v="7218812"/>
    <m/>
    <n v="12739080"/>
    <m/>
    <n v="12739080"/>
    <m/>
    <n v="12739080"/>
    <m/>
    <n v="12739080"/>
    <n v="7218812"/>
    <n v="12739080"/>
    <m/>
    <n v="12739080"/>
    <m/>
    <n v="12739080"/>
    <m/>
    <n v="12739080"/>
    <m/>
    <n v="12739080"/>
    <m/>
    <n v="25478160"/>
    <n v="147348692"/>
    <n v="147348692"/>
    <n v="0"/>
  </r>
  <r>
    <x v="0"/>
    <x v="6"/>
    <s v="G. Información"/>
    <s v="Si"/>
    <n v="24"/>
    <s v="131-41"/>
    <s v="3 - Implementar una adecuada estrategia de comunicación y divulgación de la información del sector minero energético."/>
    <x v="18"/>
    <s v="Pruebas y aseguramiento de calidad"/>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m/>
    <m/>
    <n v="44933333"/>
    <n v="44933333"/>
    <n v="0"/>
    <n v="0"/>
    <n v="0"/>
    <n v="11225"/>
    <d v="2025-01-15T00:00:00"/>
    <n v="44933333"/>
    <n v="0"/>
    <n v="11525"/>
    <d v="2025-01-13T00:00:00"/>
    <n v="44933333"/>
    <n v="0"/>
    <n v="0"/>
    <s v="CAMARGO BERNAL RICARDO ANTONIO"/>
    <s v="CO1.PCCNTR.7306619"/>
    <n v="45066667"/>
    <m/>
    <m/>
    <n v="933333"/>
    <n v="-133334"/>
    <n v="4000000"/>
    <m/>
    <n v="4000000"/>
    <m/>
    <n v="4000000"/>
    <m/>
    <n v="4000000"/>
    <m/>
    <n v="4000000"/>
    <m/>
    <n v="4000000"/>
    <m/>
    <n v="4000000"/>
    <m/>
    <n v="4000000"/>
    <m/>
    <n v="4000000"/>
    <m/>
    <n v="8000000"/>
    <n v="44933333"/>
    <n v="44933333"/>
    <n v="0"/>
  </r>
  <r>
    <x v="0"/>
    <x v="6"/>
    <s v="G. Información"/>
    <s v="Si"/>
    <n v="51"/>
    <s v="131-42"/>
    <s v="3 - Implementar una adecuada estrategia de comunicación y divulgación de la información del sector minero energético."/>
    <x v="18"/>
    <s v="Pruebas y aseguramiento de calidad"/>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m/>
    <m/>
    <n v="27269235"/>
    <n v="27269235"/>
    <n v="0"/>
    <n v="0"/>
    <n v="0"/>
    <n v="32425"/>
    <d v="2025-04-11T00:00:00"/>
    <n v="27269235"/>
    <n v="0"/>
    <n v="35825"/>
    <d v="2025-04-16T00:00:00"/>
    <n v="27269235"/>
    <n v="0"/>
    <n v="0"/>
    <s v="TOLEDO EDISON"/>
    <s v="CO1.PCCNTR.7782919"/>
    <m/>
    <m/>
    <m/>
    <m/>
    <m/>
    <m/>
    <n v="28145355"/>
    <m/>
    <m/>
    <m/>
    <n v="-876120"/>
    <n v="4271085"/>
    <m/>
    <n v="3285450"/>
    <m/>
    <n v="3285450"/>
    <m/>
    <n v="3285450"/>
    <m/>
    <n v="3285450"/>
    <m/>
    <n v="3285450"/>
    <m/>
    <n v="6570900"/>
    <n v="27269235"/>
    <n v="27269235"/>
    <n v="0"/>
  </r>
  <r>
    <x v="0"/>
    <x v="6"/>
    <s v="G. Información"/>
    <s v="Si"/>
    <n v="51"/>
    <s v="131-43"/>
    <s v="3 - Implementar una adecuada estrategia de comunicación y divulgación de la información del sector minero energético."/>
    <x v="19"/>
    <s v="Realizar la recolección y procesamiento de la información"/>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m/>
    <m/>
    <n v="20000000"/>
    <n v="20000000"/>
    <n v="0"/>
    <n v="0"/>
    <n v="0"/>
    <n v="725"/>
    <d v="2025-01-03T00:00:00"/>
    <n v="20000000"/>
    <n v="0"/>
    <n v="725"/>
    <d v="2025-01-03T00:00:00"/>
    <n v="20000000"/>
    <n v="0"/>
    <n v="0"/>
    <s v="FESTIVAL TOURS S.A.S"/>
    <s v="CO1.PCCNTR.7126910"/>
    <m/>
    <m/>
    <m/>
    <m/>
    <m/>
    <m/>
    <m/>
    <m/>
    <m/>
    <m/>
    <n v="20000000"/>
    <m/>
    <m/>
    <m/>
    <m/>
    <n v="3310452"/>
    <m/>
    <n v="3769762"/>
    <m/>
    <n v="6977557"/>
    <m/>
    <m/>
    <m/>
    <n v="5942229"/>
    <n v="20000000"/>
    <n v="20000000"/>
    <n v="0"/>
  </r>
  <r>
    <x v="0"/>
    <x v="6"/>
    <s v="G. Información"/>
    <s v="Si"/>
    <n v="13"/>
    <s v="131-44"/>
    <s v="3 - Implementar una adecuada estrategia de comunicación y divulgación de la información del sector minero energético."/>
    <x v="19"/>
    <s v="Realizar la recolección y procesamiento de la información"/>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m/>
    <m/>
    <n v="34000000"/>
    <n v="34000000"/>
    <n v="0"/>
    <n v="0"/>
    <n v="0"/>
    <n v="36625"/>
    <d v="2025-06-13T00:00:00"/>
    <n v="34000000"/>
    <n v="0"/>
    <n v="57325"/>
    <d v="2025-08-28T00:00:00"/>
    <n v="34000000"/>
    <n v="0"/>
    <n v="0"/>
    <s v="M2C ESTRATEGIAS SAS"/>
    <s v="CO1.PCCNTR.8239092"/>
    <m/>
    <m/>
    <m/>
    <m/>
    <m/>
    <m/>
    <m/>
    <m/>
    <m/>
    <m/>
    <m/>
    <m/>
    <m/>
    <m/>
    <n v="34000000"/>
    <m/>
    <m/>
    <m/>
    <m/>
    <m/>
    <m/>
    <m/>
    <m/>
    <n v="34000000"/>
    <n v="34000000"/>
    <n v="34000000"/>
    <n v="0"/>
  </r>
  <r>
    <x v="0"/>
    <x v="6"/>
    <s v="G. Información"/>
    <s v="Si"/>
    <n v="35"/>
    <s v="131-45"/>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m/>
    <m/>
    <n v="65400000"/>
    <n v="65400000"/>
    <n v="0"/>
    <n v="0"/>
    <n v="0"/>
    <n v="21125"/>
    <d v="2025-01-27T00:00:00"/>
    <n v="65400000"/>
    <n v="0"/>
    <n v="17525"/>
    <d v="2025-02-03T00:00:00"/>
    <n v="65400000"/>
    <n v="0"/>
    <n v="0"/>
    <s v="VARGAS TAPIERO NARGHY NATALIA"/>
    <s v="CO1.PCCNTR.7362555"/>
    <m/>
    <m/>
    <n v="66000000"/>
    <m/>
    <m/>
    <n v="5400000"/>
    <n v="-600000"/>
    <n v="6000000"/>
    <m/>
    <n v="6000000"/>
    <m/>
    <n v="6000000"/>
    <m/>
    <n v="6000000"/>
    <m/>
    <n v="6000000"/>
    <m/>
    <n v="6000000"/>
    <m/>
    <n v="6000000"/>
    <m/>
    <n v="6000000"/>
    <m/>
    <n v="12000000"/>
    <n v="65400000"/>
    <n v="65400000"/>
    <n v="0"/>
  </r>
  <r>
    <x v="0"/>
    <x v="6"/>
    <s v="G. Información"/>
    <s v="Si"/>
    <n v="6"/>
    <s v="131-46"/>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m/>
    <m/>
    <n v="80500000"/>
    <n v="80500000"/>
    <n v="0"/>
    <n v="0"/>
    <n v="0"/>
    <n v="7125"/>
    <d v="2025-01-09T00:00:00"/>
    <n v="80500000"/>
    <n v="0"/>
    <n v="6225"/>
    <d v="2025-01-15T00:00:00"/>
    <n v="80500000"/>
    <n v="0"/>
    <n v="0"/>
    <s v="CACERES MONTOYA JUAN DAVID"/>
    <s v="CO1.PCCNTR.7239664"/>
    <n v="80500000"/>
    <m/>
    <m/>
    <n v="3500000"/>
    <m/>
    <n v="7000000"/>
    <m/>
    <n v="7000000"/>
    <m/>
    <n v="7000000"/>
    <m/>
    <n v="7000000"/>
    <m/>
    <n v="7000000"/>
    <m/>
    <n v="7000000"/>
    <m/>
    <n v="7000000"/>
    <m/>
    <n v="7000000"/>
    <m/>
    <n v="7000000"/>
    <m/>
    <n v="14000000"/>
    <n v="80500000"/>
    <n v="80500000"/>
    <n v="0"/>
  </r>
  <r>
    <x v="0"/>
    <x v="6"/>
    <s v="G. Información"/>
    <s v="Si"/>
    <s v="75 (30/12/2024)"/>
    <s v="131-47"/>
    <s v="3 - Implementar una adecuada estrategia de comunicación y divulgación de la información del sector minero energético."/>
    <x v="19"/>
    <s v="Desarrollar el proceso de divulgación"/>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n v="3088780"/>
    <m/>
    <n v="1686802"/>
    <n v="4775582"/>
    <m/>
    <m/>
    <n v="17726220"/>
    <n v="17726220"/>
    <n v="0"/>
    <n v="0"/>
    <n v="0"/>
    <n v="25825"/>
    <d v="2025-02-11T00:00:00"/>
    <n v="17726220"/>
    <n v="0"/>
    <s v="25025,35325,36525,45125,46225,46525,46825,57225,58625,60825,65025,80225,80325, 81425,81725,88425"/>
    <d v="2025-02-14T00:00:00"/>
    <n v="17646220"/>
    <n v="80000"/>
    <n v="80000"/>
    <s v="CASTELLANOS ARIAS JOHANNA STELLA"/>
    <n v="225"/>
    <m/>
    <m/>
    <n v="1674730"/>
    <n v="1674730"/>
    <m/>
    <m/>
    <n v="4289244"/>
    <n v="4289244"/>
    <m/>
    <m/>
    <n v="3382821"/>
    <n v="2144622"/>
    <m/>
    <n v="1238199"/>
    <n v="1839932"/>
    <m/>
    <n v="1763911"/>
    <n v="3603843"/>
    <m/>
    <m/>
    <n v="3088780"/>
    <m/>
    <n v="1606802"/>
    <n v="4695582"/>
    <n v="17646220"/>
    <n v="17646220"/>
    <n v="0"/>
  </r>
  <r>
    <x v="0"/>
    <x v="6"/>
    <s v="G. Información"/>
    <s v="Si"/>
    <n v="35"/>
    <s v="131-48"/>
    <s v="3 - Implementar una adecuada estrategia de comunicación y divulgación de la información del sector minero energético."/>
    <x v="19"/>
    <s v="Desarrollar el proceso de divulgación"/>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m/>
    <m/>
    <n v="80880000"/>
    <n v="80880000"/>
    <n v="0"/>
    <n v="0"/>
    <n v="0"/>
    <n v="14325"/>
    <d v="2025-01-20T00:00:00"/>
    <n v="80880000"/>
    <n v="0"/>
    <n v="11225"/>
    <d v="2025-01-23T00:00:00"/>
    <n v="80880000"/>
    <n v="0"/>
    <n v="0"/>
    <s v="PEÑARANDA JUYO DIEGO JOSE"/>
    <s v="CO1.PCCNTR.7305544"/>
    <n v="81120000"/>
    <m/>
    <m/>
    <n v="1680000"/>
    <n v="-240000"/>
    <n v="7200000"/>
    <m/>
    <n v="7200000"/>
    <m/>
    <n v="7200000"/>
    <m/>
    <n v="7200000"/>
    <m/>
    <n v="7200000"/>
    <m/>
    <n v="7200000"/>
    <m/>
    <n v="7200000"/>
    <m/>
    <n v="7200000"/>
    <m/>
    <n v="7200000"/>
    <m/>
    <n v="14400000"/>
    <n v="80880000"/>
    <n v="80880000"/>
    <n v="0"/>
  </r>
  <r>
    <x v="0"/>
    <x v="6"/>
    <s v="G. Información"/>
    <s v="Si"/>
    <n v="51"/>
    <s v="131-49"/>
    <s v="3 - Implementar una adecuada estrategia de comunicación y divulgación de la información del sector minero energético."/>
    <x v="19"/>
    <s v="Desarrollar el proceso de divulgación"/>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852798"/>
    <m/>
    <n v="9507916.5"/>
    <m/>
    <m/>
    <n v="40761000"/>
    <n v="40761000"/>
    <n v="0"/>
    <n v="0"/>
    <n v="0"/>
    <n v="20925"/>
    <d v="2025-01-27T00:00:00"/>
    <n v="40761000"/>
    <n v="0"/>
    <n v="17425"/>
    <d v="2025-02-03T00:00:00"/>
    <n v="40761000"/>
    <n v="0"/>
    <n v="0"/>
    <s v="HURTADO MENDOZA WILSON JOSE"/>
    <s v="CO1.PCCNTR.7362568"/>
    <m/>
    <m/>
    <n v="41419000"/>
    <m/>
    <m/>
    <n v="2961000"/>
    <n v="-658000"/>
    <n v="3696445"/>
    <m/>
    <n v="3290000"/>
    <m/>
    <n v="3900742"/>
    <m/>
    <n v="3290000"/>
    <m/>
    <n v="3290000"/>
    <m/>
    <n v="3290000"/>
    <m/>
    <n v="3682098.5"/>
    <m/>
    <n v="3852798"/>
    <m/>
    <n v="7146086.5"/>
    <n v="40761000"/>
    <n v="38399170"/>
    <n v="2361830"/>
  </r>
  <r>
    <x v="0"/>
    <x v="6"/>
    <s v="G. Información"/>
    <s v="Si"/>
    <n v="51"/>
    <s v="131-50"/>
    <s v="3 - Implementar una adecuada estrategia de comunicación y divulgación de la información del sector minero energético."/>
    <x v="19"/>
    <s v="Desarrollar el proceso de divulgación"/>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m/>
    <m/>
    <n v="4839215"/>
    <m/>
    <m/>
    <n v="4839215"/>
    <n v="4839215"/>
    <n v="0"/>
    <n v="0"/>
    <n v="0"/>
    <n v="43025"/>
    <d v="2025-08-22T00:00:00"/>
    <n v="4839215"/>
    <n v="0"/>
    <n v="60125"/>
    <d v="2025-09-09T00:00:00"/>
    <n v="4839215"/>
    <n v="0"/>
    <n v="0"/>
    <s v="MARTINEZ PEREZ EDUARDO"/>
    <s v="CO1.PCCNTR.8282303"/>
    <m/>
    <m/>
    <m/>
    <m/>
    <m/>
    <m/>
    <m/>
    <m/>
    <m/>
    <m/>
    <m/>
    <m/>
    <m/>
    <m/>
    <m/>
    <m/>
    <n v="4839215"/>
    <m/>
    <m/>
    <m/>
    <m/>
    <m/>
    <m/>
    <n v="4839215"/>
    <n v="4839215"/>
    <n v="4839215"/>
    <n v="0"/>
  </r>
  <r>
    <x v="0"/>
    <x v="6"/>
    <s v="G. Información"/>
    <s v="Si"/>
    <n v="35"/>
    <s v="131-51"/>
    <s v="3 - Implementar una adecuada estrategia de comunicación y divulgación de la información del sector minero energético."/>
    <x v="18"/>
    <s v="Desarrollo"/>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m/>
    <m/>
    <n v="39315186"/>
    <n v="39315186"/>
    <n v="0"/>
    <n v="0"/>
    <n v="0"/>
    <n v="26625"/>
    <d v="2025-02-18T00:00:00"/>
    <n v="39315186"/>
    <n v="0"/>
    <n v="28025"/>
    <d v="2025-02-27T00:00:00"/>
    <n v="39315186"/>
    <n v="0"/>
    <n v="0"/>
    <s v="PEÑA MENESES JOSE DANIEL"/>
    <s v="CO1.PCCNTR.7549475"/>
    <m/>
    <m/>
    <n v="40948519"/>
    <m/>
    <m/>
    <m/>
    <m/>
    <m/>
    <m/>
    <m/>
    <m/>
    <m/>
    <n v="-1633333"/>
    <m/>
    <m/>
    <n v="7000000"/>
    <m/>
    <n v="7000000"/>
    <m/>
    <n v="7000000"/>
    <m/>
    <n v="7000000"/>
    <m/>
    <n v="11315186"/>
    <n v="39315186"/>
    <n v="39315186"/>
    <n v="0"/>
  </r>
  <r>
    <x v="0"/>
    <x v="6"/>
    <s v="G. Información"/>
    <s v="Si"/>
    <n v="60"/>
    <s v="131-52"/>
    <s v="3 - Implementar una adecuada estrategia de comunicación y divulgación de la información del sector minero energético."/>
    <x v="18"/>
    <s v="Desarrollo"/>
    <n v="80111620"/>
    <x v="14"/>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Noviembre"/>
    <n v="3"/>
    <s v="Meses"/>
    <s v="Contratación directa"/>
    <s v="Propios - 21 - Otros recursos de tesorería"/>
    <n v="13300000"/>
    <n v="13300000"/>
    <s v="No"/>
    <s v="N/A"/>
    <s v="Johanna Stella Castellanos"/>
    <s v="Subdirectora de Gestión de la Información"/>
    <n v="6012220601"/>
    <s v="johanna.castellanos@upme.gov.co"/>
    <m/>
    <m/>
    <m/>
    <m/>
    <m/>
    <m/>
    <m/>
    <m/>
    <m/>
    <m/>
    <m/>
    <m/>
    <m/>
    <m/>
    <m/>
    <m/>
    <m/>
    <m/>
    <m/>
    <m/>
    <n v="19000000"/>
    <m/>
    <n v="-5700000"/>
    <n v="13300000"/>
    <m/>
    <m/>
    <n v="13300000"/>
    <n v="13300000"/>
    <n v="0"/>
    <n v="0"/>
    <n v="0"/>
    <n v="50625"/>
    <d v="2025-10-15T00:00:00"/>
    <n v="13300000"/>
    <n v="0"/>
    <n v="78325"/>
    <d v="2025-11-18T00:00:00"/>
    <n v="13300000"/>
    <n v="0"/>
    <n v="0"/>
    <s v="GOMEZ MONTOYA CHRISTIAN ALFONSO"/>
    <s v="CO1.PCCNTR.8583639"/>
    <m/>
    <m/>
    <m/>
    <m/>
    <m/>
    <m/>
    <m/>
    <m/>
    <m/>
    <m/>
    <m/>
    <m/>
    <m/>
    <m/>
    <m/>
    <m/>
    <m/>
    <m/>
    <m/>
    <m/>
    <n v="19000000"/>
    <m/>
    <n v="-5700000"/>
    <n v="13300000"/>
    <n v="13300000"/>
    <n v="13300000"/>
    <n v="0"/>
  </r>
  <r>
    <x v="0"/>
    <x v="6"/>
    <s v="G. Información"/>
    <s v="Si"/>
    <n v="35"/>
    <s v="131-53"/>
    <s v="3 - Implementar una adecuada estrategia de comunicación y divulgación de la información del sector minero energético."/>
    <x v="18"/>
    <s v="Desarrollo"/>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m/>
    <m/>
    <n v="18000000"/>
    <n v="18000000"/>
    <n v="0"/>
    <n v="0"/>
    <n v="0"/>
    <n v="2025"/>
    <d v="2025-01-03T00:00:00"/>
    <n v="18000000"/>
    <n v="0"/>
    <n v="1425"/>
    <d v="2025-01-08T00:00:00"/>
    <n v="18000000"/>
    <n v="0"/>
    <n v="0"/>
    <s v="HERRERA CHARRY MARIA CAMILA"/>
    <s v="CO1.PCCNTR.7208702"/>
    <m/>
    <m/>
    <m/>
    <m/>
    <m/>
    <m/>
    <n v="18000000"/>
    <m/>
    <m/>
    <n v="4400000"/>
    <m/>
    <n v="6000000"/>
    <m/>
    <n v="6000000"/>
    <m/>
    <n v="1600000"/>
    <m/>
    <m/>
    <m/>
    <m/>
    <m/>
    <m/>
    <m/>
    <m/>
    <n v="18000000"/>
    <n v="18000000"/>
    <n v="0"/>
  </r>
  <r>
    <x v="0"/>
    <x v="6"/>
    <s v="G. Información"/>
    <s v="Si"/>
    <n v="16"/>
    <s v="131-54"/>
    <s v="3 - Implementar una adecuada estrategia de comunicación y divulgación de la información del sector minero energético."/>
    <x v="18"/>
    <s v="Pruebas y aseguramiento de calidad"/>
    <n v="43233501"/>
    <x v="14"/>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m/>
    <m/>
    <n v="15688606"/>
    <n v="15688606"/>
    <n v="0"/>
    <n v="0"/>
    <n v="0"/>
    <n v="40325"/>
    <d v="2025-07-28T00:00:00"/>
    <n v="15688606"/>
    <n v="0"/>
    <n v="67525"/>
    <d v="2025-10-02T00:00:00"/>
    <n v="15688606"/>
    <n v="0"/>
    <n v="0"/>
    <s v="INFORMACION LOCALIZADA S.A.S."/>
    <s v="CO1.PCCNTR.6913420"/>
    <m/>
    <m/>
    <m/>
    <m/>
    <m/>
    <m/>
    <m/>
    <m/>
    <m/>
    <m/>
    <m/>
    <m/>
    <m/>
    <m/>
    <m/>
    <m/>
    <m/>
    <m/>
    <n v="15688606"/>
    <m/>
    <m/>
    <m/>
    <m/>
    <n v="15688606"/>
    <n v="15688606"/>
    <n v="15688606"/>
    <n v="0"/>
  </r>
  <r>
    <x v="0"/>
    <x v="6"/>
    <s v="G. Información"/>
    <s v="Si"/>
    <n v="51"/>
    <s v="131-55"/>
    <s v="2 - Mejorar la calidad de la información producida por el sector minero energético."/>
    <x v="16"/>
    <s v="Divulgación"/>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m/>
    <m/>
    <n v="2366666"/>
    <n v="2366666"/>
    <n v="0"/>
    <n v="0"/>
    <n v="0"/>
    <n v="36825"/>
    <d v="2025-06-13T00:00:00"/>
    <n v="2366666"/>
    <n v="0"/>
    <n v="51525"/>
    <d v="2025-07-28T00:00:00"/>
    <n v="2366666"/>
    <n v="0"/>
    <n v="0"/>
    <s v="ARNEDO MENDOZA RAFAEL SANTOS"/>
    <s v="CO1.PCCNTR.8115047"/>
    <m/>
    <m/>
    <m/>
    <m/>
    <m/>
    <m/>
    <m/>
    <m/>
    <m/>
    <m/>
    <m/>
    <m/>
    <n v="4533333"/>
    <m/>
    <m/>
    <m/>
    <n v="-2166667"/>
    <n v="333333"/>
    <m/>
    <m/>
    <m/>
    <m/>
    <m/>
    <n v="2033333"/>
    <n v="2366666"/>
    <n v="2366666"/>
    <n v="0"/>
  </r>
  <r>
    <x v="0"/>
    <x v="6"/>
    <s v="G. Información"/>
    <s v="Si"/>
    <n v="35"/>
    <s v="131-56"/>
    <s v="2 - Mejorar la calidad de la información producida por el sector minero energético."/>
    <x v="17"/>
    <s v="Pruebas y aseguramiento de calidad"/>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181200"/>
    <m/>
    <n v="6180460"/>
    <m/>
    <m/>
    <n v="10361660"/>
    <n v="10361660"/>
    <n v="0"/>
    <n v="0"/>
    <n v="0"/>
    <n v="40425"/>
    <d v="2025-07-28T00:00:00"/>
    <n v="10361660"/>
    <n v="0"/>
    <n v="57925"/>
    <d v="2025-08-29T00:00:00"/>
    <n v="10361660"/>
    <n v="0"/>
    <n v="0"/>
    <s v="GUTIERREZ RODRIGUEZ KAREN SOFIA"/>
    <s v="CO1.PCCNTR.8247604"/>
    <m/>
    <m/>
    <m/>
    <m/>
    <m/>
    <m/>
    <m/>
    <m/>
    <m/>
    <m/>
    <m/>
    <m/>
    <m/>
    <m/>
    <n v="10361660"/>
    <m/>
    <m/>
    <m/>
    <m/>
    <m/>
    <m/>
    <n v="4181200"/>
    <m/>
    <n v="6180460"/>
    <n v="10361660"/>
    <n v="10361660"/>
    <n v="0"/>
  </r>
  <r>
    <x v="0"/>
    <x v="6"/>
    <s v="G. Información"/>
    <s v="Si"/>
    <n v="35"/>
    <s v="131-57"/>
    <s v="2 - Mejorar la calidad de la información producida por el sector minero energético."/>
    <x v="16"/>
    <s v="Divulgación"/>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n v="409400"/>
    <m/>
    <m/>
    <m/>
    <m/>
    <n v="5000000"/>
    <n v="5000000"/>
    <n v="0"/>
    <n v="0"/>
    <n v="0"/>
    <n v="40425"/>
    <d v="2025-07-28T00:00:00"/>
    <n v="5000000"/>
    <n v="0"/>
    <n v="57925"/>
    <d v="2025-08-29T00:00:00"/>
    <n v="5000000"/>
    <n v="0"/>
    <n v="0"/>
    <s v="GUTIERREZ RODRIGUEZ KAREN SOFIA"/>
    <s v="CO1.PCCNTR.8247604"/>
    <m/>
    <m/>
    <m/>
    <m/>
    <m/>
    <m/>
    <m/>
    <m/>
    <m/>
    <m/>
    <m/>
    <m/>
    <m/>
    <m/>
    <n v="5000000"/>
    <m/>
    <m/>
    <m/>
    <m/>
    <n v="4590600"/>
    <m/>
    <n v="409400"/>
    <m/>
    <m/>
    <n v="5000000"/>
    <n v="5000000"/>
    <n v="0"/>
  </r>
  <r>
    <x v="0"/>
    <x v="6"/>
    <s v="G. Información"/>
    <s v="Si"/>
    <n v="56"/>
    <s v="131-58"/>
    <s v="3 - Implementar una adecuada estrategia de comunicación y divulgación de la información del sector minero energético."/>
    <x v="18"/>
    <s v="Desarrollo"/>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2883691"/>
    <m/>
    <m/>
    <m/>
    <m/>
    <m/>
    <m/>
    <m/>
    <m/>
    <n v="2883691"/>
    <m/>
    <m/>
    <n v="2883691"/>
    <n v="2883691"/>
    <n v="0"/>
    <n v="0"/>
    <n v="0"/>
    <n v="40425"/>
    <d v="2025-07-28T00:00:00"/>
    <n v="2883691"/>
    <n v="0"/>
    <n v="57925"/>
    <d v="2025-08-29T00:00:00"/>
    <n v="2883691"/>
    <n v="0"/>
    <n v="0"/>
    <s v="GUTIERREZ RODRIGUEZ KAREN SOFIA"/>
    <s v="CO1.PCCNTR.8247604"/>
    <m/>
    <m/>
    <m/>
    <m/>
    <m/>
    <m/>
    <m/>
    <m/>
    <m/>
    <m/>
    <m/>
    <m/>
    <m/>
    <m/>
    <n v="2883691"/>
    <m/>
    <m/>
    <m/>
    <m/>
    <m/>
    <m/>
    <m/>
    <m/>
    <n v="2883691"/>
    <n v="2883691"/>
    <n v="2883691"/>
    <n v="0"/>
  </r>
  <r>
    <x v="0"/>
    <x v="6"/>
    <s v="G. Información"/>
    <s v="Si"/>
    <n v="56"/>
    <s v="131-59"/>
    <s v="3 - Implementar una adecuada estrategia de comunicación y divulgación de la información del sector minero energético."/>
    <x v="18"/>
    <s v="Desarrollo"/>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117049"/>
    <n v="117049"/>
    <s v="No"/>
    <s v="N/A"/>
    <s v="Johanna Stella Castellanos"/>
    <s v="Subdirectora de Gestión de la Información"/>
    <n v="6012220601"/>
    <s v="johanna.castellanos@upme.gov.co"/>
    <m/>
    <m/>
    <m/>
    <m/>
    <m/>
    <m/>
    <m/>
    <m/>
    <m/>
    <m/>
    <m/>
    <m/>
    <m/>
    <m/>
    <n v="1035169"/>
    <m/>
    <m/>
    <m/>
    <n v="-918120"/>
    <m/>
    <m/>
    <m/>
    <m/>
    <n v="117049"/>
    <m/>
    <m/>
    <n v="117049"/>
    <n v="117049"/>
    <n v="0"/>
    <n v="0"/>
    <n v="0"/>
    <n v="40425"/>
    <d v="2025-07-28T00:00:00"/>
    <n v="117049"/>
    <n v="0"/>
    <n v="57925"/>
    <d v="2025-08-29T00:00:00"/>
    <n v="117049"/>
    <n v="0"/>
    <n v="0"/>
    <s v="GUTIERREZ RODRIGUEZ KAREN SOFIA"/>
    <s v="CO1.PCCNTR.8247604"/>
    <m/>
    <m/>
    <m/>
    <m/>
    <m/>
    <m/>
    <m/>
    <m/>
    <m/>
    <m/>
    <m/>
    <m/>
    <m/>
    <m/>
    <n v="1035169"/>
    <m/>
    <m/>
    <m/>
    <n v="-918120"/>
    <m/>
    <m/>
    <m/>
    <m/>
    <n v="117049"/>
    <n v="117049"/>
    <n v="117049"/>
    <n v="0"/>
  </r>
  <r>
    <x v="0"/>
    <x v="6"/>
    <s v="G. Información"/>
    <s v="Si"/>
    <n v="35"/>
    <s v="131-60"/>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m/>
    <m/>
    <n v="4600000"/>
    <n v="4600000"/>
    <n v="0"/>
    <n v="0"/>
    <n v="0"/>
    <n v="43025"/>
    <d v="2025-08-22T00:00:00"/>
    <n v="4600000"/>
    <n v="0"/>
    <n v="60125"/>
    <d v="2025-09-09T00:00:00"/>
    <n v="4600000"/>
    <n v="0"/>
    <n v="0"/>
    <s v="MARTINEZ PEREZ EDUARDO"/>
    <s v="CO1.PCCNTR.8282303"/>
    <m/>
    <m/>
    <m/>
    <m/>
    <m/>
    <m/>
    <m/>
    <m/>
    <m/>
    <m/>
    <m/>
    <m/>
    <m/>
    <m/>
    <m/>
    <m/>
    <n v="4600000"/>
    <m/>
    <m/>
    <m/>
    <m/>
    <m/>
    <m/>
    <n v="4600000"/>
    <n v="4600000"/>
    <n v="4600000"/>
    <n v="0"/>
  </r>
  <r>
    <x v="0"/>
    <x v="6"/>
    <s v="G. Información"/>
    <s v="Si"/>
    <n v="51"/>
    <s v="131-6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n v="766605"/>
    <m/>
    <n v="417135"/>
    <m/>
    <m/>
    <n v="1183740"/>
    <n v="1183740"/>
    <n v="0"/>
    <n v="0"/>
    <n v="0"/>
    <n v="43025"/>
    <d v="2025-08-22T00:00:00"/>
    <n v="1183740"/>
    <n v="0"/>
    <n v="60125"/>
    <d v="2025-09-09T00:00:00"/>
    <n v="1183740"/>
    <n v="0"/>
    <n v="0"/>
    <s v="MARTINEZ PEREZ EDUARDO"/>
    <s v="CO1.PCCNTR.8282303"/>
    <m/>
    <m/>
    <m/>
    <m/>
    <m/>
    <m/>
    <m/>
    <m/>
    <m/>
    <m/>
    <m/>
    <m/>
    <m/>
    <m/>
    <m/>
    <m/>
    <n v="1183740"/>
    <m/>
    <m/>
    <m/>
    <m/>
    <n v="766605"/>
    <m/>
    <n v="417135"/>
    <n v="1183740"/>
    <n v="1183740"/>
    <n v="0"/>
  </r>
  <r>
    <x v="0"/>
    <x v="6"/>
    <s v="G. Información"/>
    <s v="Si"/>
    <n v="51"/>
    <s v="131-62"/>
    <s v="2 - Mejorar la calidad de la información producida por el sector minero energético."/>
    <x v="17"/>
    <s v="Pruebas y aseguramiento de calidad"/>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m/>
    <m/>
    <n v="22316667"/>
    <n v="22316667"/>
    <n v="0"/>
    <n v="0"/>
    <n v="0"/>
    <n v="43925"/>
    <d v="2025-08-29T00:00:00"/>
    <n v="22316667"/>
    <n v="0"/>
    <n v="62825"/>
    <s v="16/009/2025"/>
    <n v="22316667"/>
    <n v="0"/>
    <n v="0"/>
    <s v="SANCHEZ DAZA JESUS EDUARDO"/>
    <s v="CO1.PCCNTR.8302786"/>
    <m/>
    <m/>
    <m/>
    <m/>
    <m/>
    <m/>
    <m/>
    <m/>
    <m/>
    <m/>
    <m/>
    <m/>
    <m/>
    <m/>
    <m/>
    <m/>
    <n v="23616667"/>
    <m/>
    <n v="-1300000"/>
    <n v="2816667"/>
    <m/>
    <n v="6500000"/>
    <m/>
    <n v="13000000"/>
    <n v="22316667"/>
    <n v="22316667"/>
    <n v="0"/>
  </r>
  <r>
    <x v="0"/>
    <x v="6"/>
    <s v="G. Información"/>
    <s v="Si"/>
    <n v="63"/>
    <s v="131-63"/>
    <s v="2 - Mejorar la calidad de la información producida por el sector minero energético."/>
    <x v="17"/>
    <s v="Diseño técnico y funcional"/>
    <n v="80101507"/>
    <x v="15"/>
    <s v="Consultoría"/>
    <s v="131-63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30000000"/>
    <n v="30000000"/>
    <s v="No"/>
    <s v="N/A"/>
    <s v="Johanna Stella Castellanos"/>
    <s v="Subdirectora de Gestión de la Información"/>
    <n v="6012220601"/>
    <s v="johanna.castellanos@upme.gov.co"/>
    <m/>
    <m/>
    <m/>
    <m/>
    <m/>
    <m/>
    <m/>
    <m/>
    <m/>
    <m/>
    <m/>
    <m/>
    <m/>
    <m/>
    <m/>
    <m/>
    <m/>
    <m/>
    <m/>
    <m/>
    <m/>
    <m/>
    <n v="29000000"/>
    <n v="29000000"/>
    <m/>
    <m/>
    <n v="29000000"/>
    <n v="29000000"/>
    <n v="0"/>
    <n v="1000000"/>
    <n v="1000000"/>
    <n v="47225"/>
    <d v="2025-09-25T00:00:00"/>
    <n v="30000000"/>
    <n v="0"/>
    <n v="71825"/>
    <d v="2025-10-20T00:00:00"/>
    <n v="30000000"/>
    <n v="0"/>
    <n v="0"/>
    <s v="CORPORACIÓN PÚBLICA DE INNOVACIÓN EN TECNOLOGÍA - INNTIC"/>
    <s v="CO1.PCCNTR.8455133"/>
    <m/>
    <m/>
    <m/>
    <m/>
    <m/>
    <m/>
    <m/>
    <m/>
    <m/>
    <m/>
    <m/>
    <m/>
    <m/>
    <m/>
    <m/>
    <m/>
    <m/>
    <m/>
    <m/>
    <m/>
    <m/>
    <m/>
    <n v="30000000"/>
    <n v="30000000"/>
    <n v="30000000"/>
    <n v="30000000"/>
    <n v="0"/>
  </r>
  <r>
    <x v="0"/>
    <x v="6"/>
    <s v="G. Información"/>
    <s v="Si"/>
    <n v="51"/>
    <s v="131-64"/>
    <s v="3 - Implementar una adecuada estrategia de comunicación y divulgación de la información del sector minero energético."/>
    <x v="18"/>
    <s v="Desarrollo"/>
    <n v="81112103"/>
    <x v="14"/>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m/>
    <m/>
    <n v="9131302"/>
    <n v="9131302"/>
    <n v="0"/>
    <n v="0"/>
    <n v="0"/>
    <n v="52625"/>
    <d v="2025-10-24T00:00:00"/>
    <n v="9131302"/>
    <n v="0"/>
    <n v="82025"/>
    <d v="2025-11-27T00:00:00"/>
    <n v="9131302"/>
    <n v="0"/>
    <n v="0"/>
    <s v="TECH AND KNOWLEDGE S.A.S"/>
    <s v="CO1.PCCNTR.8631075"/>
    <m/>
    <m/>
    <m/>
    <m/>
    <m/>
    <m/>
    <m/>
    <m/>
    <m/>
    <m/>
    <m/>
    <m/>
    <m/>
    <m/>
    <m/>
    <m/>
    <m/>
    <m/>
    <m/>
    <m/>
    <n v="9131302"/>
    <m/>
    <m/>
    <n v="9131302"/>
    <n v="9131302"/>
    <n v="9131302"/>
    <n v="0"/>
  </r>
  <r>
    <x v="0"/>
    <x v="6"/>
    <s v="G. Información"/>
    <s v="Si"/>
    <n v="56"/>
    <s v="131-65"/>
    <s v="3 - Implementar una adecuada estrategia de comunicación y divulgación de la información del sector minero energético."/>
    <x v="18"/>
    <s v="Desarrollo"/>
    <n v="43232605"/>
    <x v="14"/>
    <s v="Software - Licencias"/>
    <s v="131-65 Actualizar y renovar el licenciamiento ESRI."/>
    <s v="Noviembre"/>
    <s v="Noviembre"/>
    <s v="Noviembre"/>
    <n v="2"/>
    <s v="Meses"/>
    <s v="Seleccion abreviada - acuerdo marco"/>
    <s v="Propios - 20 - Ingresos corrientes"/>
    <n v="0"/>
    <n v="0"/>
    <s v="No"/>
    <s v="N/A"/>
    <s v="Guillermo Holguin"/>
    <s v="Subdirector de Gestión de la Información"/>
    <n v="6012220601"/>
    <s v="guillermo.holguin@upme.gov.co"/>
    <m/>
    <m/>
    <m/>
    <m/>
    <m/>
    <m/>
    <m/>
    <m/>
    <m/>
    <m/>
    <m/>
    <m/>
    <m/>
    <m/>
    <m/>
    <m/>
    <m/>
    <m/>
    <m/>
    <m/>
    <m/>
    <m/>
    <m/>
    <m/>
    <m/>
    <m/>
    <n v="0"/>
    <n v="0"/>
    <n v="0"/>
    <n v="0"/>
    <n v="0"/>
    <m/>
    <m/>
    <m/>
    <n v="0"/>
    <m/>
    <m/>
    <n v="0"/>
    <n v="0"/>
    <n v="0"/>
    <m/>
    <m/>
    <m/>
    <m/>
    <m/>
    <m/>
    <m/>
    <m/>
    <m/>
    <m/>
    <m/>
    <m/>
    <m/>
    <m/>
    <m/>
    <m/>
    <m/>
    <m/>
    <m/>
    <m/>
    <m/>
    <m/>
    <m/>
    <m/>
    <m/>
    <m/>
    <n v="0"/>
    <n v="0"/>
    <n v="0"/>
  </r>
  <r>
    <x v="0"/>
    <x v="6"/>
    <s v="G. Información"/>
    <s v="Si"/>
    <n v="55"/>
    <s v="131-66"/>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1900000"/>
    <n v="11900000"/>
    <s v="No"/>
    <s v="N/A"/>
    <s v="Guillermo Holguin"/>
    <s v="Subdirector de Gestión de la Información"/>
    <n v="6012220601"/>
    <s v="guillermo.holguin@upme.gov.co"/>
    <m/>
    <m/>
    <m/>
    <m/>
    <m/>
    <m/>
    <m/>
    <m/>
    <m/>
    <m/>
    <m/>
    <m/>
    <m/>
    <m/>
    <m/>
    <m/>
    <m/>
    <m/>
    <m/>
    <m/>
    <n v="11900000"/>
    <m/>
    <m/>
    <n v="11900000"/>
    <m/>
    <m/>
    <n v="11900000"/>
    <n v="11900000"/>
    <n v="0"/>
    <n v="0"/>
    <n v="0"/>
    <n v="52125"/>
    <d v="2025-10-23T00:00:00"/>
    <n v="10033333"/>
    <n v="1866667"/>
    <n v="78125"/>
    <d v="2025-11-18T00:00:00"/>
    <n v="10033333"/>
    <n v="1866667"/>
    <n v="0"/>
    <s v="TORRADO PASIMINIO JAIME EDUARDO"/>
    <s v="CO1.PCCNTR.8585858"/>
    <m/>
    <m/>
    <m/>
    <m/>
    <m/>
    <m/>
    <m/>
    <m/>
    <m/>
    <m/>
    <m/>
    <m/>
    <m/>
    <m/>
    <m/>
    <m/>
    <m/>
    <m/>
    <m/>
    <m/>
    <n v="11900000"/>
    <m/>
    <n v="-1866667"/>
    <n v="10033333"/>
    <n v="10033333"/>
    <n v="10033333"/>
    <n v="0"/>
  </r>
  <r>
    <x v="0"/>
    <x v="6"/>
    <s v="G. Información"/>
    <s v="Si"/>
    <n v="63"/>
    <s v="131-67"/>
    <s v="1 - Fortalecer la implementación de la política de gobierno de datos y gestión de información del sector minero energético."/>
    <x v="14"/>
    <s v="Documento con los resultados de las validaciones"/>
    <n v="80101507"/>
    <x v="13"/>
    <s v="Consultoría"/>
    <s v="131-67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7126931"/>
    <n v="7126931"/>
    <s v="No"/>
    <s v="N/A"/>
    <s v="Guillermo Holguin"/>
    <s v="Subdirector de Gestión de la Información"/>
    <n v="6012220601"/>
    <s v="guillermo.holguin@upme.gov.co"/>
    <m/>
    <m/>
    <m/>
    <m/>
    <m/>
    <m/>
    <m/>
    <m/>
    <m/>
    <m/>
    <m/>
    <m/>
    <m/>
    <m/>
    <m/>
    <m/>
    <m/>
    <m/>
    <m/>
    <m/>
    <m/>
    <m/>
    <n v="7126931"/>
    <n v="7126931"/>
    <m/>
    <m/>
    <n v="7126931"/>
    <n v="7126931"/>
    <n v="0"/>
    <n v="0"/>
    <n v="0"/>
    <n v="47225"/>
    <d v="2025-09-25T00:00:00"/>
    <n v="7126931"/>
    <n v="0"/>
    <n v="71825"/>
    <d v="2025-10-20T00:00:00"/>
    <n v="7126931"/>
    <n v="0"/>
    <n v="0"/>
    <s v="CORPORACIÓN PÚBLICA DE INNOVACIÓN EN TECNOLOGÍA - INNTIC"/>
    <s v="CO1.PCCNTR.8455133"/>
    <m/>
    <m/>
    <m/>
    <m/>
    <m/>
    <m/>
    <m/>
    <m/>
    <m/>
    <m/>
    <m/>
    <m/>
    <m/>
    <m/>
    <m/>
    <m/>
    <m/>
    <m/>
    <m/>
    <m/>
    <m/>
    <m/>
    <n v="7126931"/>
    <n v="7126931"/>
    <n v="7126931"/>
    <n v="7126931"/>
    <n v="0"/>
  </r>
  <r>
    <x v="0"/>
    <x v="6"/>
    <s v="G. Información"/>
    <s v="Si"/>
    <n v="63"/>
    <s v="131-68"/>
    <s v="1 - Fortalecer la implementación de la política de gobierno de datos y gestión de información del sector minero energético."/>
    <x v="15"/>
    <s v="Pruebas y aseguramiento de calidad"/>
    <n v="80101507"/>
    <x v="14"/>
    <s v="Consultoría"/>
    <s v="131-68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1947600"/>
    <n v="1947600"/>
    <s v="No"/>
    <s v="N/A"/>
    <s v="Guillermo Holguin"/>
    <s v="Subdirector de Gestión de la Información"/>
    <n v="6012220601"/>
    <s v="guillermo.holguin@upme.gov.co"/>
    <m/>
    <m/>
    <m/>
    <m/>
    <m/>
    <m/>
    <m/>
    <m/>
    <m/>
    <m/>
    <m/>
    <m/>
    <m/>
    <m/>
    <m/>
    <m/>
    <m/>
    <m/>
    <m/>
    <m/>
    <m/>
    <m/>
    <n v="1947600"/>
    <n v="1947600"/>
    <m/>
    <m/>
    <n v="1947600"/>
    <n v="1947600"/>
    <n v="0"/>
    <n v="0"/>
    <n v="0"/>
    <n v="47225"/>
    <d v="2025-09-25T00:00:00"/>
    <n v="1947600"/>
    <n v="0"/>
    <n v="71825"/>
    <d v="2025-10-20T00:00:00"/>
    <n v="1947600"/>
    <n v="0"/>
    <n v="0"/>
    <s v="CORPORACIÓN PÚBLICA DE INNOVACIÓN EN TECNOLOGÍA - INNTIC"/>
    <s v="CO1.PCCNTR.8455133"/>
    <m/>
    <m/>
    <m/>
    <m/>
    <m/>
    <m/>
    <m/>
    <m/>
    <m/>
    <m/>
    <m/>
    <m/>
    <m/>
    <m/>
    <m/>
    <m/>
    <m/>
    <m/>
    <m/>
    <m/>
    <m/>
    <m/>
    <n v="1947600"/>
    <n v="1947600"/>
    <n v="1947600"/>
    <n v="1947600"/>
    <n v="0"/>
  </r>
  <r>
    <x v="0"/>
    <x v="6"/>
    <s v="G. Información"/>
    <s v="Si"/>
    <n v="62"/>
    <s v="131-69"/>
    <s v="1 - Fortalecer la implementación de la política de gobierno de datos y gestión de información del sector minero energético."/>
    <x v="15"/>
    <s v="Pruebas y aseguramiento de calidad"/>
    <n v="43233400"/>
    <x v="14"/>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Noviembre"/>
    <s v="Noviembre"/>
    <s v="Diciembre"/>
    <n v="12"/>
    <s v="Meses"/>
    <s v="Contratación directa"/>
    <s v="Propios - 20 - Ingresos corrientes"/>
    <n v="0"/>
    <n v="0"/>
    <s v="No"/>
    <s v="N/A"/>
    <s v="Guillermo Holguin"/>
    <s v="Subdirector de Gestión de la Información"/>
    <n v="6012220601"/>
    <s v="guillermo.holguin@upme.gov.co"/>
    <m/>
    <m/>
    <m/>
    <m/>
    <m/>
    <m/>
    <m/>
    <m/>
    <m/>
    <m/>
    <m/>
    <m/>
    <m/>
    <m/>
    <m/>
    <m/>
    <m/>
    <m/>
    <m/>
    <m/>
    <m/>
    <m/>
    <m/>
    <m/>
    <m/>
    <m/>
    <n v="0"/>
    <n v="0"/>
    <n v="0"/>
    <n v="0"/>
    <n v="0"/>
    <n v="51425"/>
    <d v="2025-10-17T00:00:00"/>
    <n v="0"/>
    <n v="0"/>
    <m/>
    <m/>
    <n v="0"/>
    <n v="0"/>
    <n v="0"/>
    <m/>
    <m/>
    <m/>
    <m/>
    <m/>
    <m/>
    <m/>
    <m/>
    <m/>
    <m/>
    <m/>
    <m/>
    <m/>
    <m/>
    <m/>
    <m/>
    <m/>
    <m/>
    <m/>
    <m/>
    <m/>
    <m/>
    <m/>
    <m/>
    <m/>
    <m/>
    <n v="0"/>
    <n v="0"/>
    <n v="0"/>
  </r>
  <r>
    <x v="0"/>
    <x v="6"/>
    <s v="G. Información"/>
    <s v="Si"/>
    <n v="63"/>
    <s v="131-70"/>
    <s v="2 - Mejorar la calidad de la información producida por el sector minero energético."/>
    <x v="16"/>
    <s v="Divulgación"/>
    <n v="80101507"/>
    <x v="13"/>
    <s v="Consultoría"/>
    <s v="131-70 Aunar esfuerzos técnicos, administrativos y financieros para realizar el diagnóstico técnico y jurídico y la actualización de datos y visualización del sistema de información minero_x0009__x0009__x0009__x0009__x0009__x0009_"/>
    <s v="Diciembre"/>
    <s v="Diciembre"/>
    <s v="Diciembre"/>
    <n v="2.5"/>
    <s v="Meses"/>
    <s v="Contratación directa - Contratos interadministrativos"/>
    <s v="Propios - 20 - Ingresos corrientes"/>
    <n v="2166667"/>
    <n v="2166667"/>
    <s v="No"/>
    <s v="N/A"/>
    <s v="Guillermo Holguin"/>
    <s v="Subdirector de Gestión de la Información"/>
    <n v="6012220601"/>
    <s v="guillermo.holguin@upme.gov.co"/>
    <m/>
    <m/>
    <m/>
    <m/>
    <m/>
    <m/>
    <m/>
    <m/>
    <m/>
    <m/>
    <m/>
    <m/>
    <m/>
    <m/>
    <m/>
    <m/>
    <m/>
    <m/>
    <m/>
    <m/>
    <m/>
    <m/>
    <n v="2166667"/>
    <n v="2166667"/>
    <m/>
    <m/>
    <n v="2166667"/>
    <n v="2166667"/>
    <n v="0"/>
    <n v="0"/>
    <n v="0"/>
    <n v="47225"/>
    <d v="2025-09-25T00:00:00"/>
    <n v="2166667"/>
    <n v="0"/>
    <n v="71825"/>
    <d v="2025-10-20T00:00:00"/>
    <n v="2166667"/>
    <n v="0"/>
    <n v="0"/>
    <s v="CORPORACIÓN PÚBLICA DE INNOVACIÓN EN TECNOLOGÍA - INNTIC"/>
    <s v="CO1.PCCNTR.8455133"/>
    <m/>
    <m/>
    <m/>
    <m/>
    <m/>
    <m/>
    <m/>
    <m/>
    <m/>
    <m/>
    <m/>
    <m/>
    <m/>
    <m/>
    <m/>
    <m/>
    <m/>
    <m/>
    <m/>
    <m/>
    <m/>
    <m/>
    <n v="2166667"/>
    <n v="2166667"/>
    <n v="2166667"/>
    <n v="2166667"/>
    <n v="0"/>
  </r>
  <r>
    <x v="0"/>
    <x v="6"/>
    <s v="G. Información"/>
    <s v="Si"/>
    <n v="53"/>
    <s v="131-71"/>
    <s v="2 - Mejorar la calidad de la información producida por el sector minero energético."/>
    <x v="17"/>
    <s v="Pruebas y aseguramiento de calidad"/>
    <n v="81112103"/>
    <x v="15"/>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m/>
    <m/>
    <n v="6647384"/>
    <n v="6647384"/>
    <n v="0"/>
    <n v="0"/>
    <n v="0"/>
    <n v="52625"/>
    <d v="2025-10-24T00:00:00"/>
    <n v="6647384"/>
    <n v="0"/>
    <n v="82025"/>
    <d v="2025-11-27T00:00:00"/>
    <n v="6647384"/>
    <n v="0"/>
    <n v="0"/>
    <s v="TECH AND KNOWLEDGE S.A.S"/>
    <s v="CO1.PCCNTR.8631075"/>
    <m/>
    <m/>
    <m/>
    <m/>
    <m/>
    <m/>
    <m/>
    <m/>
    <m/>
    <m/>
    <m/>
    <m/>
    <m/>
    <m/>
    <m/>
    <m/>
    <m/>
    <m/>
    <m/>
    <m/>
    <n v="6647384"/>
    <m/>
    <m/>
    <n v="6647384"/>
    <n v="6647384"/>
    <n v="6647384"/>
    <n v="0"/>
  </r>
  <r>
    <x v="0"/>
    <x v="6"/>
    <s v="G. Información"/>
    <s v="Si"/>
    <n v="56"/>
    <s v="131-72"/>
    <s v="3 - Implementar una adecuada estrategia de comunicación y divulgación de la información del sector minero energético."/>
    <x v="18"/>
    <s v="Desarrollo"/>
    <n v="43232605"/>
    <x v="14"/>
    <s v="Software - Licencias"/>
    <s v="131-72 Actualizar y renovar el licenciamiento ESRI."/>
    <s v="Noviembre"/>
    <s v="Noviembre"/>
    <s v="Noviembre"/>
    <n v="2"/>
    <s v="Meses"/>
    <s v="Seléccion abreviada - acuerdo marco"/>
    <s v="Propios - 21 - Otros recursos de tesorería"/>
    <n v="16800000"/>
    <n v="16800000"/>
    <s v="No"/>
    <s v="N/A"/>
    <s v="Guillermo Holguin"/>
    <s v="Subdirector de Gestión de la Información"/>
    <n v="6012220601"/>
    <s v="guillermo.holguin@upme.gov.co"/>
    <m/>
    <m/>
    <m/>
    <m/>
    <m/>
    <m/>
    <m/>
    <m/>
    <m/>
    <m/>
    <m/>
    <m/>
    <m/>
    <m/>
    <m/>
    <m/>
    <m/>
    <m/>
    <m/>
    <m/>
    <m/>
    <m/>
    <n v="16800000"/>
    <n v="16800000"/>
    <m/>
    <m/>
    <n v="16800000"/>
    <n v="16800000"/>
    <n v="0"/>
    <n v="0"/>
    <n v="0"/>
    <n v="36725"/>
    <d v="2025-06-13T00:00:00"/>
    <n v="16800000"/>
    <n v="0"/>
    <n v="46325"/>
    <d v="2025-06-26T00:00:00"/>
    <n v="16296000"/>
    <n v="504000"/>
    <n v="504000"/>
    <s v="ESRI COLOMBIA SAS"/>
    <n v="148159"/>
    <m/>
    <m/>
    <m/>
    <m/>
    <m/>
    <m/>
    <m/>
    <m/>
    <m/>
    <m/>
    <m/>
    <m/>
    <m/>
    <m/>
    <m/>
    <m/>
    <m/>
    <m/>
    <m/>
    <m/>
    <m/>
    <m/>
    <n v="16296000"/>
    <n v="16296000"/>
    <n v="16296000"/>
    <n v="16296000"/>
    <n v="0"/>
  </r>
  <r>
    <x v="0"/>
    <x v="6"/>
    <s v="G. Información"/>
    <s v="Si"/>
    <n v="56"/>
    <s v="131-73"/>
    <s v="3 - Implementar una adecuada estrategia de comunicación y divulgación de la información del sector minero energético."/>
    <x v="18"/>
    <s v="Pruebas y aseguramiento de calidad"/>
    <n v="81112003"/>
    <x v="14"/>
    <s v="Software - Nube pública o privada"/>
    <s v="131-73Adquirir el servicio de nube para Backup y DRP"/>
    <s v="Noviembre"/>
    <s v="Noviembre"/>
    <s v="Diciembre"/>
    <n v="3"/>
    <s v="Meses"/>
    <s v="Contratación directa"/>
    <s v="Propios - 21 - Otros recursos de tesorería"/>
    <n v="876120"/>
    <n v="876120"/>
    <s v="No"/>
    <s v="N/A"/>
    <s v="Guillermo Holguin"/>
    <s v="Subdirector de Gestión de la Información"/>
    <n v="6012220601"/>
    <s v="guillermo.holguin@upme.gov.co"/>
    <m/>
    <m/>
    <m/>
    <m/>
    <m/>
    <m/>
    <m/>
    <m/>
    <m/>
    <m/>
    <m/>
    <m/>
    <m/>
    <m/>
    <m/>
    <m/>
    <m/>
    <m/>
    <m/>
    <m/>
    <m/>
    <m/>
    <n v="876120"/>
    <n v="876120"/>
    <m/>
    <m/>
    <n v="876120"/>
    <n v="876120"/>
    <n v="0"/>
    <n v="0"/>
    <n v="0"/>
    <n v="57025"/>
    <d v="2025-12-05T00:00:00"/>
    <n v="876120"/>
    <n v="0"/>
    <n v="91125"/>
    <d v="2025-12-17T00:00:00"/>
    <n v="876120"/>
    <n v="0"/>
    <n v="0"/>
    <s v="TECH AND KNOWLEDGE S.A.S"/>
    <s v="CO1.PCCNTR.8707246"/>
    <m/>
    <m/>
    <m/>
    <m/>
    <m/>
    <m/>
    <m/>
    <m/>
    <m/>
    <m/>
    <m/>
    <m/>
    <m/>
    <m/>
    <m/>
    <m/>
    <m/>
    <m/>
    <m/>
    <m/>
    <m/>
    <m/>
    <n v="876120"/>
    <n v="876120"/>
    <n v="876120"/>
    <n v="876120"/>
    <n v="0"/>
  </r>
  <r>
    <x v="0"/>
    <x v="6"/>
    <s v="G. Información"/>
    <s v="Si"/>
    <n v="56"/>
    <s v="131-74"/>
    <s v="3 - Implementar una adecuada estrategia de comunicación y divulgación de la información del sector minero energético."/>
    <x v="19"/>
    <s v="Realizar la recolección y procesamiento de la información"/>
    <n v="81112003"/>
    <x v="16"/>
    <s v="Software - Nube pública o privada"/>
    <s v="131-74 Adquirir el servicio de nube para Backup y DRP     "/>
    <s v="Noviembre"/>
    <s v="Noviembre"/>
    <s v="Diciembre"/>
    <n v="3"/>
    <s v="Meses"/>
    <s v="Contratación directa"/>
    <s v="Propios - 21 - Otros recursos de tesorería"/>
    <n v="1000000"/>
    <n v="1000000"/>
    <s v="No"/>
    <s v="N/A"/>
    <s v="Guillermo Holguin"/>
    <s v="Subdirector de Gestión de la Información"/>
    <n v="6012220601"/>
    <s v="guillermo.holguin@upme.gov.co"/>
    <m/>
    <m/>
    <m/>
    <m/>
    <m/>
    <m/>
    <m/>
    <m/>
    <m/>
    <m/>
    <m/>
    <m/>
    <m/>
    <m/>
    <m/>
    <m/>
    <m/>
    <m/>
    <m/>
    <m/>
    <m/>
    <m/>
    <n v="1000000"/>
    <n v="1000000"/>
    <m/>
    <m/>
    <n v="1000000"/>
    <n v="1000000"/>
    <n v="0"/>
    <n v="0"/>
    <n v="0"/>
    <n v="57025"/>
    <d v="2025-12-09T00:00:00"/>
    <n v="1000000"/>
    <n v="0"/>
    <n v="91125"/>
    <d v="2025-12-17T00:00:00"/>
    <n v="1000000"/>
    <n v="0"/>
    <n v="0"/>
    <s v="TECH AND KNOWLEDGE S.A.S"/>
    <s v="CO1.PCCNTR.8707246"/>
    <m/>
    <m/>
    <m/>
    <m/>
    <m/>
    <m/>
    <m/>
    <m/>
    <m/>
    <m/>
    <m/>
    <m/>
    <m/>
    <m/>
    <m/>
    <m/>
    <m/>
    <m/>
    <m/>
    <m/>
    <m/>
    <m/>
    <n v="1000000"/>
    <n v="1000000"/>
    <n v="1000000"/>
    <n v="1000000"/>
    <n v="0"/>
  </r>
  <r>
    <x v="0"/>
    <x v="6"/>
    <s v="G. Información"/>
    <s v="Si"/>
    <n v="56"/>
    <s v="131-75"/>
    <s v="3 - Implementar una adecuada estrategia de comunicación y divulgación de la información del sector minero energético."/>
    <x v="19"/>
    <s v="Desarrollar el proceso de divulgación"/>
    <n v="81112003"/>
    <x v="16"/>
    <s v="Software - Nube pública o privada"/>
    <s v="131-75 Adquirir el servicio de nube para Backup y DRP"/>
    <s v="Noviembre"/>
    <s v="Noviembre"/>
    <s v="Diciembre"/>
    <n v="3"/>
    <s v="Meses"/>
    <s v="Contratación directa"/>
    <s v="Propios - 21 - Otros recursos de tesorería"/>
    <n v="2738785"/>
    <n v="2738785"/>
    <s v="No"/>
    <s v="N/A"/>
    <s v="Guillermo Holguin"/>
    <s v="Subdirector de Gestión de la Información"/>
    <n v="6012220601"/>
    <s v="guillermo.holguin@upme.gov.co"/>
    <m/>
    <m/>
    <m/>
    <m/>
    <m/>
    <m/>
    <m/>
    <m/>
    <m/>
    <m/>
    <m/>
    <m/>
    <m/>
    <m/>
    <m/>
    <m/>
    <m/>
    <m/>
    <m/>
    <m/>
    <m/>
    <m/>
    <n v="2738785"/>
    <n v="2738785"/>
    <m/>
    <m/>
    <n v="2738785"/>
    <n v="2738785"/>
    <n v="0"/>
    <n v="0"/>
    <n v="0"/>
    <n v="57025"/>
    <d v="2025-12-09T00:00:00"/>
    <n v="2738785"/>
    <n v="0"/>
    <n v="91125"/>
    <d v="2025-12-17T00:00:00"/>
    <n v="2738785"/>
    <n v="0"/>
    <n v="0"/>
    <s v="TECH AND KNOWLEDGE S.A.S"/>
    <s v="CO1.PCCNTR.8707246"/>
    <m/>
    <m/>
    <m/>
    <m/>
    <m/>
    <m/>
    <m/>
    <m/>
    <m/>
    <m/>
    <m/>
    <m/>
    <m/>
    <m/>
    <m/>
    <m/>
    <m/>
    <m/>
    <m/>
    <m/>
    <m/>
    <m/>
    <n v="2738785"/>
    <n v="2738785"/>
    <n v="2738785"/>
    <n v="2738785"/>
    <n v="0"/>
  </r>
  <r>
    <x v="0"/>
    <x v="6"/>
    <s v="G. Información"/>
    <s v="Si"/>
    <n v="53"/>
    <s v="131-76"/>
    <s v="1 - Fortalecer la implementación de la política de gobierno de datos y gestión de información del sector minero energético."/>
    <x v="14"/>
    <s v="Documento con los resultados de las validaciones"/>
    <n v="43232605"/>
    <x v="13"/>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m/>
    <m/>
    <n v="371846"/>
    <n v="371846"/>
    <m/>
    <m/>
    <n v="371846"/>
    <n v="371846"/>
    <n v="0"/>
    <n v="0"/>
    <n v="0"/>
    <n v="55425"/>
    <d v="2025-11-20T00:00:00"/>
    <n v="371846"/>
    <n v="0"/>
    <n v="85125"/>
    <d v="2025-12-03T00:00:00"/>
    <n v="371846"/>
    <n v="0"/>
    <n v="0"/>
    <s v="COMPONENTES ELECTRONICAS LTDA"/>
    <s v="CO1.PCCNTR.6381513"/>
    <m/>
    <m/>
    <m/>
    <m/>
    <m/>
    <m/>
    <m/>
    <m/>
    <m/>
    <m/>
    <m/>
    <m/>
    <m/>
    <m/>
    <m/>
    <m/>
    <m/>
    <m/>
    <m/>
    <m/>
    <m/>
    <m/>
    <n v="371846"/>
    <n v="371846"/>
    <n v="371846"/>
    <n v="371846"/>
    <n v="0"/>
  </r>
  <r>
    <x v="0"/>
    <x v="6"/>
    <s v="G. Información"/>
    <s v="Si"/>
    <n v="55"/>
    <s v="131-77"/>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069150"/>
    <n v="3069150"/>
    <s v="No"/>
    <s v="N/A"/>
    <s v="Guillermo Holguin"/>
    <s v="Subdirector de Gestión de la Información"/>
    <n v="6012220601"/>
    <s v="guillermo.holguin@upme.gov.co"/>
    <m/>
    <m/>
    <m/>
    <m/>
    <m/>
    <m/>
    <m/>
    <m/>
    <m/>
    <m/>
    <m/>
    <m/>
    <m/>
    <m/>
    <m/>
    <m/>
    <m/>
    <m/>
    <m/>
    <m/>
    <n v="3069150"/>
    <m/>
    <m/>
    <n v="3069150"/>
    <m/>
    <m/>
    <n v="3069150"/>
    <n v="3069150"/>
    <n v="0"/>
    <n v="0"/>
    <n v="0"/>
    <n v="54725"/>
    <d v="2025-11-14T00:00:00"/>
    <n v="2903250"/>
    <n v="165900"/>
    <n v="80725"/>
    <d v="2025-11-24T00:00:00"/>
    <n v="2903250"/>
    <n v="165900"/>
    <n v="0"/>
    <s v="VIDES ORTIZ ELIAS DAVID"/>
    <s v="CO1.PCCNTR.8618394"/>
    <m/>
    <m/>
    <m/>
    <m/>
    <m/>
    <m/>
    <m/>
    <m/>
    <m/>
    <m/>
    <m/>
    <m/>
    <m/>
    <m/>
    <m/>
    <m/>
    <m/>
    <m/>
    <m/>
    <m/>
    <n v="3069150"/>
    <m/>
    <n v="-165900"/>
    <n v="2903250"/>
    <n v="2903250"/>
    <n v="2903250"/>
    <n v="0"/>
  </r>
  <r>
    <x v="0"/>
    <x v="6"/>
    <s v="G. Información"/>
    <s v="Si"/>
    <n v="53"/>
    <s v="131-78"/>
    <s v="2 - Mejorar la calidad de la información producida por el sector minero energético."/>
    <x v="17"/>
    <s v="Pruebas y aseguramiento de calidad"/>
    <n v="43232605"/>
    <x v="15"/>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m/>
    <m/>
    <n v="5435949"/>
    <n v="5435949"/>
    <m/>
    <m/>
    <n v="5435949"/>
    <n v="5435949"/>
    <n v="0"/>
    <n v="0"/>
    <n v="0"/>
    <n v="55425"/>
    <d v="2025-11-20T00:00:00"/>
    <n v="5435949"/>
    <n v="0"/>
    <n v="85125"/>
    <d v="2025-12-03T00:00:00"/>
    <n v="5435949"/>
    <n v="0"/>
    <n v="0"/>
    <s v="COMPONENTES ELECTRONICAS LTDA"/>
    <s v="CO1.PCCNTR.6381513"/>
    <m/>
    <m/>
    <m/>
    <m/>
    <m/>
    <m/>
    <m/>
    <m/>
    <m/>
    <m/>
    <m/>
    <m/>
    <m/>
    <m/>
    <m/>
    <m/>
    <m/>
    <m/>
    <m/>
    <m/>
    <m/>
    <m/>
    <n v="5435949"/>
    <n v="5435949"/>
    <n v="5435949"/>
    <n v="5435949"/>
    <n v="0"/>
  </r>
  <r>
    <x v="0"/>
    <x v="6"/>
    <s v="G. Información"/>
    <s v="Si"/>
    <n v="60"/>
    <s v="131-79"/>
    <s v="3 - Implementar una adecuada estrategia de comunicación y divulgación de la información del sector minero energético."/>
    <x v="18"/>
    <s v="Desarrollo"/>
    <n v="81112003"/>
    <x v="14"/>
    <s v="Software - Nube pública o privada"/>
    <s v="131-79 Adquirir el servicio de nube para Backup y DRP"/>
    <s v="Noviembre"/>
    <s v="Noviembre"/>
    <s v="Diciembre"/>
    <n v="3"/>
    <s v="Meses"/>
    <s v="Contratación directa"/>
    <s v="Propios - 21 - Otros recursos de tesorería"/>
    <n v="6700000"/>
    <n v="6700000"/>
    <s v="No"/>
    <s v="N/A"/>
    <s v="Guillermo Holguin"/>
    <s v="Subdirector de Gestión de la Información"/>
    <n v="6012220601"/>
    <s v="guillermo.holguin@upme.gov.co"/>
    <m/>
    <m/>
    <m/>
    <m/>
    <m/>
    <m/>
    <m/>
    <m/>
    <m/>
    <m/>
    <m/>
    <m/>
    <m/>
    <m/>
    <m/>
    <m/>
    <m/>
    <m/>
    <m/>
    <m/>
    <m/>
    <m/>
    <n v="6700000"/>
    <n v="6700000"/>
    <m/>
    <m/>
    <n v="6700000"/>
    <n v="6700000"/>
    <n v="0"/>
    <n v="0"/>
    <n v="0"/>
    <n v="57025"/>
    <d v="2025-12-09T00:00:00"/>
    <n v="6700000"/>
    <n v="0"/>
    <n v="91125"/>
    <d v="2025-12-17T00:00:00"/>
    <n v="6700000"/>
    <n v="0"/>
    <n v="0"/>
    <s v="TECH AND KNOWLEDGE S.A.S"/>
    <s v="CO1.PCCNTR.8707246"/>
    <m/>
    <m/>
    <m/>
    <m/>
    <m/>
    <m/>
    <m/>
    <m/>
    <m/>
    <m/>
    <m/>
    <m/>
    <m/>
    <m/>
    <m/>
    <m/>
    <m/>
    <m/>
    <m/>
    <m/>
    <m/>
    <m/>
    <n v="6700000"/>
    <n v="6700000"/>
    <n v="6700000"/>
    <n v="6700000"/>
    <n v="0"/>
  </r>
  <r>
    <x v="0"/>
    <x v="6"/>
    <s v="G. Información"/>
    <s v="Si"/>
    <n v="62"/>
    <s v="131-80"/>
    <s v="1 - Fortalecer la implementación de la política de gobierno de datos y gestión de información del sector minero energético."/>
    <x v="15"/>
    <s v="Pruebas y aseguramiento de calidad"/>
    <n v="81112103"/>
    <x v="14"/>
    <s v="Software - Licencias"/>
    <s v="131-80 Adquirir el licenciamiento de un conjunto de herramientas digitales destinadas al diseño de interfaces gráficas, así como al desarrollo y la optimización en la gestión de contenidos web de la Unidad de Planeación Minero Energética (UPME)."/>
    <s v="Diciembre"/>
    <s v="Diciembre"/>
    <s v="Diciembre"/>
    <n v="12"/>
    <s v="Meses"/>
    <s v="Contratación directa"/>
    <s v="Propios - 20 - Ingresos corrientes"/>
    <n v="13202400"/>
    <n v="13202400"/>
    <s v="No"/>
    <s v="N/A"/>
    <s v="Guillermo Holguin"/>
    <s v="Subdirector de Gestión de la Información"/>
    <n v="6012220601"/>
    <s v="guillermo.holguin@upme.gov.co"/>
    <m/>
    <m/>
    <m/>
    <m/>
    <m/>
    <m/>
    <m/>
    <m/>
    <m/>
    <m/>
    <m/>
    <m/>
    <m/>
    <m/>
    <m/>
    <m/>
    <m/>
    <m/>
    <m/>
    <m/>
    <m/>
    <m/>
    <n v="13202400"/>
    <n v="13202400"/>
    <m/>
    <m/>
    <n v="13202400"/>
    <n v="13202400"/>
    <n v="0"/>
    <n v="0"/>
    <n v="0"/>
    <n v="57225"/>
    <d v="2025-12-15T00:00:00"/>
    <n v="13200000"/>
    <n v="2400"/>
    <n v="93625"/>
    <d v="2025-12-22T00:00:00"/>
    <n v="13200000"/>
    <n v="2400"/>
    <n v="0"/>
    <s v="TECH AND KNOWLEDGE S.A.S"/>
    <s v="CO1.PCCNTR.8631075"/>
    <m/>
    <m/>
    <m/>
    <m/>
    <m/>
    <m/>
    <m/>
    <m/>
    <m/>
    <m/>
    <m/>
    <m/>
    <m/>
    <m/>
    <m/>
    <m/>
    <m/>
    <m/>
    <m/>
    <m/>
    <m/>
    <m/>
    <n v="13200000"/>
    <n v="13200000"/>
    <n v="13200000"/>
    <n v="13200000"/>
    <n v="0"/>
  </r>
  <r>
    <x v="0"/>
    <x v="6"/>
    <s v="G. Información"/>
    <s v="Si"/>
    <n v="62"/>
    <s v="131-81"/>
    <s v="2 - Mejorar la calidad de la información producida por el sector minero energético."/>
    <x v="17"/>
    <s v="Diseño técnico y funcional"/>
    <s v="N/A"/>
    <x v="15"/>
    <s v="Viáticos y gastos de viaje"/>
    <s v="131-81 Viáticos y gastos de desplazamiento en el marco de la implementación de una adecuada estrategia de comunicación y divulgación de la información del sector minero energético."/>
    <s v="Diciembre"/>
    <s v="Diciembre"/>
    <s v="Diciembre"/>
    <n v="1"/>
    <s v="Meses"/>
    <s v="N/A"/>
    <s v="Propios - 20 - Ingresos corrientes"/>
    <n v="3800000"/>
    <n v="3800000"/>
    <s v="No"/>
    <s v="N/A"/>
    <s v="Guillermo Holguin"/>
    <s v="Subdirector de Gestión de la Información"/>
    <n v="6012220601"/>
    <s v="guillermo.holguin@upme.gov.co"/>
    <m/>
    <m/>
    <m/>
    <m/>
    <m/>
    <m/>
    <m/>
    <m/>
    <m/>
    <m/>
    <m/>
    <m/>
    <m/>
    <m/>
    <m/>
    <m/>
    <m/>
    <m/>
    <m/>
    <m/>
    <m/>
    <m/>
    <n v="3800000"/>
    <n v="3800000"/>
    <m/>
    <m/>
    <n v="3800000"/>
    <n v="3800000"/>
    <n v="0"/>
    <n v="0"/>
    <n v="0"/>
    <n v="25825"/>
    <d v="2025-02-11T00:00:00"/>
    <n v="3800000"/>
    <n v="0"/>
    <s v="88225,90225,90425"/>
    <d v="2025-12-11T00:00:00"/>
    <n v="2434900"/>
    <n v="1365100"/>
    <n v="1365100"/>
    <s v="HOLGUIN GARCIA GUILLERMO"/>
    <m/>
    <m/>
    <m/>
    <m/>
    <m/>
    <m/>
    <m/>
    <m/>
    <m/>
    <m/>
    <m/>
    <m/>
    <m/>
    <m/>
    <m/>
    <m/>
    <m/>
    <m/>
    <m/>
    <m/>
    <m/>
    <m/>
    <m/>
    <n v="2434900"/>
    <n v="2434900"/>
    <n v="2434900"/>
    <n v="2434900"/>
    <n v="0"/>
  </r>
  <r>
    <x v="0"/>
    <x v="7"/>
    <s v="Hidrocarburos"/>
    <s v="Si"/>
    <n v="62"/>
    <s v="170-1"/>
    <s v="1 - Fortalecer la planificación de la oferta de hidrocarburos."/>
    <x v="20"/>
    <s v="Documento de planeación preliminar"/>
    <n v="93151509"/>
    <x v="17"/>
    <s v="Software - Suscripciones"/>
    <s v="170-1 Realizar la renovación de la suscripción online de S&amp;P Global Commodity Insights."/>
    <s v="Septiembre"/>
    <s v="Septiembre"/>
    <s v="Noviembre"/>
    <n v="12"/>
    <s v="Meses"/>
    <s v="Contratación directa  - único oferente"/>
    <s v="Propios - 20 - Ingresos corrientes"/>
    <n v="165010996"/>
    <n v="165010996"/>
    <s v="No"/>
    <s v="N/A"/>
    <s v="Mauricio Andres Palma Orozco"/>
    <s v="Subdirector de hidrocarburos"/>
    <n v="6012220601"/>
    <s v="mauricio.palma@upme.gov.co"/>
    <m/>
    <m/>
    <m/>
    <m/>
    <m/>
    <m/>
    <m/>
    <m/>
    <m/>
    <m/>
    <m/>
    <m/>
    <m/>
    <m/>
    <m/>
    <m/>
    <m/>
    <m/>
    <m/>
    <m/>
    <n v="182062560"/>
    <m/>
    <n v="-34103128"/>
    <n v="147959432"/>
    <n v="17051564"/>
    <n v="17051564"/>
    <n v="165010996"/>
    <n v="165010996"/>
    <n v="0"/>
    <n v="0"/>
    <n v="0"/>
    <n v="37025"/>
    <d v="2025-06-13T00:00:00"/>
    <n v="146695910.72"/>
    <n v="18315085.280000001"/>
    <n v="80825"/>
    <d v="2025-11-24T00:00:00"/>
    <n v="146695910.72"/>
    <n v="18315085.280000001"/>
    <n v="0"/>
    <s v="S&amp;P GLOBAL"/>
    <s v="CO1.PCCNTR.8594075"/>
    <m/>
    <m/>
    <m/>
    <m/>
    <m/>
    <m/>
    <m/>
    <m/>
    <m/>
    <m/>
    <m/>
    <m/>
    <m/>
    <m/>
    <m/>
    <m/>
    <m/>
    <m/>
    <m/>
    <m/>
    <n v="182062560"/>
    <m/>
    <n v="-35366649.280000001"/>
    <n v="146695910.72"/>
    <n v="146695910.72"/>
    <n v="146695910.72"/>
    <n v="0"/>
  </r>
  <r>
    <x v="0"/>
    <x v="7"/>
    <s v="Hidrocarburos"/>
    <s v="Si"/>
    <s v="75 (30/12/2024)"/>
    <s v="170-2"/>
    <s v="1 - Fortalecer la planificación de la oferta de hidrocarburos."/>
    <x v="20"/>
    <s v="Documento de planeación preliminar"/>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m/>
    <m/>
    <n v="500000000"/>
    <n v="500000000"/>
    <n v="0"/>
    <n v="0"/>
    <n v="0"/>
    <n v="37025"/>
    <d v="2025-06-13T00:00:00"/>
    <n v="500000000"/>
    <n v="0"/>
    <n v="80825"/>
    <d v="2025-11-24T00:00:00"/>
    <n v="500000000"/>
    <n v="0"/>
    <n v="0"/>
    <s v="S&amp;P GLOBAL"/>
    <s v="CO1.PCCNTR.8594075"/>
    <m/>
    <m/>
    <m/>
    <m/>
    <m/>
    <m/>
    <m/>
    <m/>
    <m/>
    <m/>
    <m/>
    <m/>
    <m/>
    <m/>
    <m/>
    <m/>
    <m/>
    <m/>
    <m/>
    <m/>
    <n v="500000000"/>
    <m/>
    <m/>
    <n v="500000000"/>
    <n v="500000000"/>
    <n v="500000000"/>
    <n v="0"/>
  </r>
  <r>
    <x v="0"/>
    <x v="7"/>
    <s v="Hidrocarburos"/>
    <s v="Si"/>
    <n v="52"/>
    <s v="170-3"/>
    <s v="1 - Fortalecer la planificación de la oferta de hidrocarburos."/>
    <x v="20"/>
    <s v="Documento de planeación preliminar"/>
    <n v="93151509"/>
    <x v="17"/>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m/>
    <m/>
    <n v="269448992.75"/>
    <n v="269448992.75"/>
    <m/>
    <m/>
    <n v="269448992.75"/>
    <n v="269448992.75"/>
    <n v="0"/>
    <n v="0"/>
    <n v="0"/>
    <n v="37525"/>
    <d v="2025-06-24T00:00:00"/>
    <n v="269448992.75"/>
    <n v="0"/>
    <n v="86025"/>
    <d v="2025-12-05T00:00:00"/>
    <n v="269448992.75"/>
    <n v="0"/>
    <n v="0"/>
    <s v="EMERSON PROCESS MANAGEMENT DE COLOMBIA S.A.S."/>
    <s v="CO1.PCCNTR.8608367"/>
    <m/>
    <m/>
    <m/>
    <m/>
    <m/>
    <m/>
    <m/>
    <m/>
    <m/>
    <m/>
    <m/>
    <m/>
    <m/>
    <m/>
    <m/>
    <m/>
    <m/>
    <m/>
    <m/>
    <m/>
    <m/>
    <m/>
    <n v="269448992.75"/>
    <n v="269448992.75"/>
    <n v="269448992.75"/>
    <n v="269448992.75"/>
    <n v="0"/>
  </r>
  <r>
    <x v="0"/>
    <x v="7"/>
    <s v="Hidrocarburos"/>
    <s v="Si"/>
    <n v="27"/>
    <s v="170-4"/>
    <s v="1 - Fortalecer la planificación de la oferta de hidrocarburos."/>
    <x v="20"/>
    <s v="Documento de planeación preliminar"/>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m/>
    <m/>
    <n v="112894320"/>
    <n v="112894320"/>
    <n v="0"/>
    <n v="0"/>
    <n v="0"/>
    <n v="3825"/>
    <d v="2025-01-07T00:00:00"/>
    <n v="112894320"/>
    <n v="0"/>
    <n v="3425"/>
    <d v="2025-01-10T00:00:00"/>
    <n v="112894320"/>
    <n v="0"/>
    <n v="0"/>
    <s v="CORTES PARRA SINDY ALEXANDRA"/>
    <s v="CO1.PCCNTR.7215061"/>
    <n v="105270165"/>
    <m/>
    <n v="-899745"/>
    <n v="5398470"/>
    <m/>
    <n v="8997450"/>
    <m/>
    <n v="8997450"/>
    <m/>
    <n v="8997450"/>
    <n v="8523900"/>
    <n v="8997450"/>
    <m/>
    <n v="8997450"/>
    <m/>
    <n v="10418100"/>
    <m/>
    <n v="10418100"/>
    <m/>
    <n v="10418100"/>
    <m/>
    <n v="10418100"/>
    <m/>
    <n v="20836200"/>
    <n v="112894320"/>
    <n v="112894320"/>
    <n v="0"/>
  </r>
  <r>
    <x v="0"/>
    <x v="7"/>
    <s v="Hidrocarburos"/>
    <s v="Si"/>
    <n v="59"/>
    <s v="170-5"/>
    <s v="1 - Fortalecer la planificación de la oferta de hidrocarburos."/>
    <x v="20"/>
    <s v="Documento de planeación preliminar"/>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264446"/>
    <n v="115264446"/>
    <s v="No"/>
    <s v="N/A"/>
    <s v="Mauricio Andres Palma Orozco"/>
    <s v="Subdirector de hidrocarburos"/>
    <n v="6012220601"/>
    <s v="mauricio.palma@upme.gov.co"/>
    <n v="115999100"/>
    <m/>
    <m/>
    <m/>
    <m/>
    <n v="10418100"/>
    <m/>
    <n v="10418100"/>
    <m/>
    <n v="10418100"/>
    <m/>
    <n v="10772767"/>
    <m/>
    <n v="10418100"/>
    <m/>
    <n v="10418100"/>
    <m/>
    <n v="10418100"/>
    <m/>
    <n v="10728779"/>
    <m/>
    <n v="10418100"/>
    <n v="-734654"/>
    <n v="20836200"/>
    <m/>
    <m/>
    <n v="115264446"/>
    <n v="115264446"/>
    <n v="0"/>
    <n v="0"/>
    <n v="0"/>
    <n v="15925"/>
    <d v="2025-01-22T00:00:00"/>
    <n v="115264446"/>
    <n v="0"/>
    <n v="15125"/>
    <d v="2025-01-29T00:00:00"/>
    <n v="115264446"/>
    <n v="0"/>
    <n v="0"/>
    <s v="RODRIGUEZ LEON KATHERINE "/>
    <s v="CO1.PCCNTR.7340461"/>
    <n v="115999100"/>
    <m/>
    <m/>
    <m/>
    <m/>
    <n v="10418100"/>
    <m/>
    <n v="10418100"/>
    <m/>
    <n v="10418100"/>
    <m/>
    <n v="10772767"/>
    <m/>
    <n v="10418100"/>
    <m/>
    <n v="10418100"/>
    <m/>
    <n v="10418100"/>
    <m/>
    <n v="10728779"/>
    <m/>
    <n v="10418100"/>
    <n v="-734654"/>
    <n v="20836200"/>
    <n v="115264446"/>
    <n v="115264446"/>
    <n v="0"/>
  </r>
  <r>
    <x v="0"/>
    <x v="7"/>
    <s v="Hidrocarburos"/>
    <s v="Si"/>
    <n v="26"/>
    <s v="170-6"/>
    <s v="1 - Fortalecer la planificación de la oferta de hidrocarburos."/>
    <x v="20"/>
    <s v="Documento de planeación preliminar"/>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m/>
    <m/>
    <n v="100984271"/>
    <n v="100984271"/>
    <n v="0"/>
    <n v="0"/>
    <n v="0"/>
    <n v="16425"/>
    <d v="2025-01-22T00:00:00"/>
    <n v="100984271"/>
    <n v="0"/>
    <n v="15425"/>
    <d v="2025-01-29T00:00:00"/>
    <n v="100984271"/>
    <n v="0"/>
    <n v="0"/>
    <s v="BELTRAN MORATTO MAGDA LILIANA"/>
    <s v="CO1.PCCNTR.7341034"/>
    <n v="99571950"/>
    <m/>
    <m/>
    <m/>
    <m/>
    <n v="8997450"/>
    <m/>
    <n v="8997450"/>
    <m/>
    <n v="9539487"/>
    <m/>
    <n v="8997450"/>
    <n v="1412321"/>
    <n v="8997450"/>
    <m/>
    <n v="10467734"/>
    <m/>
    <n v="8997450"/>
    <m/>
    <n v="8997450"/>
    <m/>
    <n v="8997450"/>
    <m/>
    <n v="17994900"/>
    <n v="100984271"/>
    <n v="100984271"/>
    <n v="0"/>
  </r>
  <r>
    <x v="0"/>
    <x v="7"/>
    <s v="Hidrocarburos"/>
    <s v="Si"/>
    <n v="60"/>
    <s v="170-7"/>
    <s v="1 - Fortalecer la planificación de la oferta de hidrocarburos."/>
    <x v="20"/>
    <s v="Documento de planeación preliminar"/>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141137"/>
    <n v="115141137"/>
    <s v="No"/>
    <s v="N/A"/>
    <s v="Mauricio Andres Palma Orozco"/>
    <s v="Subdirector de hidrocarburos"/>
    <n v="6012220601"/>
    <s v="mauricio.palma@upme.gov.co"/>
    <n v="115599100"/>
    <m/>
    <m/>
    <m/>
    <m/>
    <n v="10418100"/>
    <m/>
    <n v="10418100"/>
    <m/>
    <n v="10960137"/>
    <m/>
    <n v="10418100"/>
    <m/>
    <n v="10418100"/>
    <m/>
    <n v="10418100"/>
    <m/>
    <n v="10418100"/>
    <m/>
    <n v="10418100"/>
    <m/>
    <n v="10418100"/>
    <n v="-457963"/>
    <n v="20836200"/>
    <m/>
    <m/>
    <n v="115141137"/>
    <n v="115141137"/>
    <n v="0"/>
    <n v="0"/>
    <n v="0"/>
    <n v="16325"/>
    <d v="2025-01-22T00:00:00"/>
    <n v="115141137"/>
    <n v="0"/>
    <n v="14525"/>
    <d v="2025-01-29T00:00:00"/>
    <n v="115141137"/>
    <n v="0"/>
    <n v="0"/>
    <s v="MARIÑO HIGUERA IVONN MARLLERY"/>
    <s v="CO1.PCCNTR.7339270"/>
    <n v="115599100"/>
    <m/>
    <m/>
    <m/>
    <m/>
    <n v="10418100"/>
    <m/>
    <n v="10418100"/>
    <m/>
    <n v="10960137"/>
    <m/>
    <n v="10418100"/>
    <m/>
    <n v="10418100"/>
    <m/>
    <n v="10418100"/>
    <m/>
    <n v="10418100"/>
    <m/>
    <n v="10418100"/>
    <m/>
    <n v="10418100"/>
    <n v="-457963"/>
    <n v="20836200"/>
    <n v="115141137"/>
    <n v="115141137"/>
    <n v="0"/>
  </r>
  <r>
    <x v="0"/>
    <x v="7"/>
    <s v="Hidrocarburos"/>
    <s v="Si"/>
    <n v="26"/>
    <s v="170-8"/>
    <s v="1 - Fortalecer la planificación de la oferta de hidrocarburos."/>
    <x v="20"/>
    <s v="Documento de planeación preliminar"/>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m/>
    <m/>
    <n v="35437675"/>
    <n v="35437675"/>
    <n v="0"/>
    <n v="0"/>
    <n v="0"/>
    <n v="12825"/>
    <d v="2025-01-17T00:00:00"/>
    <n v="35437675"/>
    <n v="0"/>
    <n v="15225"/>
    <d v="2025-01-29T00:00:00"/>
    <n v="35437675"/>
    <n v="0"/>
    <n v="0"/>
    <s v="RODRIGUEZ GONZALEZ LUIS ALEJANDRO"/>
    <s v="CO1.PCCNTR.7337347"/>
    <n v="35437675"/>
    <m/>
    <m/>
    <m/>
    <m/>
    <n v="5746650"/>
    <m/>
    <n v="5746650"/>
    <m/>
    <n v="5746650"/>
    <m/>
    <n v="5746650"/>
    <m/>
    <n v="5746650"/>
    <m/>
    <n v="5746650"/>
    <m/>
    <n v="957775"/>
    <m/>
    <m/>
    <m/>
    <m/>
    <m/>
    <m/>
    <n v="35437675"/>
    <n v="35437675"/>
    <n v="0"/>
  </r>
  <r>
    <x v="0"/>
    <x v="7"/>
    <s v="Hidrocarburos"/>
    <s v="Si"/>
    <n v="26"/>
    <s v="170-9"/>
    <s v="1 - Fortalecer la planificación de la oferta de hidrocarburos."/>
    <x v="20"/>
    <s v="Documento de planeación preliminar"/>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m/>
    <m/>
    <n v="102907805"/>
    <n v="102907805"/>
    <n v="0"/>
    <n v="0"/>
    <n v="0"/>
    <n v="23025"/>
    <d v="2025-01-31T00:00:00"/>
    <n v="102907805"/>
    <n v="0"/>
    <n v="22925"/>
    <d v="2025-02-11T00:00:00"/>
    <n v="102907805"/>
    <n v="0"/>
    <n v="0"/>
    <s v="ARIAS BUITRAGO DIANA CAROLINA"/>
    <s v="CO1.PCCNTR.7448707"/>
    <m/>
    <m/>
    <n v="96778500"/>
    <m/>
    <m/>
    <n v="6129305"/>
    <m/>
    <n v="9677850"/>
    <m/>
    <n v="9677850"/>
    <m/>
    <n v="9677850"/>
    <m/>
    <n v="9677850"/>
    <m/>
    <n v="9677850"/>
    <m/>
    <n v="9677850"/>
    <n v="6129305"/>
    <n v="9677850"/>
    <m/>
    <n v="9677850"/>
    <m/>
    <n v="19355700"/>
    <n v="102907805"/>
    <n v="102907805"/>
    <n v="0"/>
  </r>
  <r>
    <x v="0"/>
    <x v="7"/>
    <s v="Hidrocarburos"/>
    <s v="Si"/>
    <n v="26"/>
    <s v="170-10"/>
    <s v="1 - Fortalecer la planificación de la oferta de hidrocarburos."/>
    <x v="20"/>
    <s v="Documento de planeación preliminar"/>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m/>
    <m/>
    <n v="82176710"/>
    <n v="82176710"/>
    <n v="0"/>
    <n v="0"/>
    <n v="0"/>
    <n v="26225"/>
    <d v="2025-02-13T00:00:00"/>
    <n v="82176710"/>
    <n v="0"/>
    <n v="31525"/>
    <d v="2025-03-26T00:00:00"/>
    <n v="82176710"/>
    <n v="0"/>
    <n v="0"/>
    <s v="HOYOS GOMEZ JUAN SEBASTIAN"/>
    <s v="CO1.PCCNTR. 7678919"/>
    <m/>
    <m/>
    <m/>
    <m/>
    <n v="84276115"/>
    <m/>
    <m/>
    <n v="1199660"/>
    <n v="-2099405"/>
    <n v="8997450"/>
    <m/>
    <n v="8997450"/>
    <m/>
    <n v="8997450"/>
    <m/>
    <n v="8997450"/>
    <m/>
    <n v="8997450"/>
    <m/>
    <n v="8997450"/>
    <m/>
    <n v="8997450"/>
    <m/>
    <n v="17994900"/>
    <n v="82176710"/>
    <n v="82176710"/>
    <n v="0"/>
  </r>
  <r>
    <x v="0"/>
    <x v="7"/>
    <s v="Hidrocarburos"/>
    <s v="Si"/>
    <s v="75 (30/12/2024)"/>
    <s v="170-11"/>
    <s v="1 - Fortalecer la planificación de la oferta de hidrocarburos."/>
    <x v="20"/>
    <s v="Documento de planeación preliminar"/>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m/>
    <m/>
    <n v="9759026"/>
    <n v="9759026"/>
    <n v="0"/>
    <n v="0"/>
    <n v="0"/>
    <n v="9925"/>
    <d v="2025-01-14T00:00:00"/>
    <n v="9759026"/>
    <n v="0"/>
    <n v="8525"/>
    <d v="2025-01-17T00:00:00"/>
    <n v="9759026"/>
    <n v="0"/>
    <n v="0"/>
    <s v="SALGADO SALGUERO BLANCA DEL"/>
    <s v="CO1.PCCNTR.7260523"/>
    <n v="9759026"/>
    <m/>
    <m/>
    <m/>
    <m/>
    <m/>
    <m/>
    <m/>
    <m/>
    <m/>
    <m/>
    <m/>
    <m/>
    <m/>
    <m/>
    <m/>
    <m/>
    <n v="8500000"/>
    <m/>
    <n v="832194"/>
    <m/>
    <m/>
    <m/>
    <n v="426832"/>
    <n v="9759026"/>
    <n v="9759026"/>
    <n v="0"/>
  </r>
  <r>
    <x v="0"/>
    <x v="7"/>
    <s v="Hidrocarburos"/>
    <s v="Si"/>
    <s v="75 (30/12/2024)"/>
    <s v="170-12"/>
    <s v="1 - Fortalecer la planificación de la oferta de hidrocarburos."/>
    <x v="20"/>
    <s v="Documento de planeación preliminar"/>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m/>
    <m/>
    <n v="9759026"/>
    <n v="9759026"/>
    <n v="0"/>
    <n v="0"/>
    <n v="0"/>
    <n v="9825"/>
    <d v="2025-01-14T00:00:00"/>
    <n v="9759026"/>
    <n v="0"/>
    <n v="8925"/>
    <d v="2025-01-17T00:00:00"/>
    <n v="9759026"/>
    <n v="0"/>
    <n v="0"/>
    <s v="AYA NAVARRO ESTEFANIA"/>
    <s v="CO1.PCCNTR.7260913"/>
    <n v="9759026"/>
    <m/>
    <m/>
    <m/>
    <m/>
    <m/>
    <m/>
    <m/>
    <m/>
    <m/>
    <m/>
    <m/>
    <m/>
    <m/>
    <m/>
    <m/>
    <m/>
    <n v="3544065"/>
    <m/>
    <n v="6214961"/>
    <m/>
    <m/>
    <m/>
    <m/>
    <n v="9759026"/>
    <n v="9759026"/>
    <n v="0"/>
  </r>
  <r>
    <x v="0"/>
    <x v="7"/>
    <s v="Hidrocarburos"/>
    <s v="Si"/>
    <n v="59"/>
    <s v="170-13"/>
    <s v="1 - Fortalecer la planificación de la oferta de hidrocarburos."/>
    <x v="20"/>
    <s v="Documento de planeación preliminar"/>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3057517"/>
    <n v="113057517"/>
    <s v="No"/>
    <s v="N/A"/>
    <s v="Mauricio Andres Palma Orozco"/>
    <s v="Subdirector de hidrocarburos"/>
    <n v="6012220601"/>
    <s v="mauricio.palma@upme.gov.co"/>
    <m/>
    <m/>
    <n v="115999100"/>
    <m/>
    <m/>
    <n v="8334480"/>
    <n v="-2083620"/>
    <n v="10418100"/>
    <m/>
    <n v="10418100"/>
    <m/>
    <n v="10418100"/>
    <n v="1000000"/>
    <n v="10418100"/>
    <m/>
    <n v="10960137"/>
    <m/>
    <n v="10418100"/>
    <m/>
    <n v="10418100"/>
    <m/>
    <n v="10418100"/>
    <n v="-1857963"/>
    <n v="20836200"/>
    <m/>
    <m/>
    <n v="113057517"/>
    <n v="113057517"/>
    <n v="0"/>
    <n v="0"/>
    <n v="0"/>
    <n v="16225"/>
    <d v="2025-01-22T00:00:00"/>
    <n v="113057517"/>
    <n v="0"/>
    <n v="21425"/>
    <d v="2025-02-06T00:00:00"/>
    <n v="113057517"/>
    <n v="0"/>
    <n v="0"/>
    <s v="SIERRA RAMIREZ LAURA MILENA"/>
    <s v="CO1.PCCNTR.7399826"/>
    <m/>
    <m/>
    <n v="115999100"/>
    <m/>
    <m/>
    <n v="8334480"/>
    <n v="-2083620"/>
    <n v="10418100"/>
    <m/>
    <n v="10418100"/>
    <m/>
    <n v="10418100"/>
    <n v="1000000"/>
    <n v="10418100"/>
    <m/>
    <n v="10960137"/>
    <m/>
    <n v="10418100"/>
    <m/>
    <n v="10418100"/>
    <m/>
    <n v="10418100"/>
    <n v="-1857963"/>
    <n v="20836200"/>
    <n v="113057517"/>
    <n v="113057517"/>
    <n v="0"/>
  </r>
  <r>
    <x v="0"/>
    <x v="7"/>
    <s v="Hidrocarburos"/>
    <s v="Si"/>
    <n v="52"/>
    <s v="170-14"/>
    <s v="1 - Fortalecer la planificación de la oferta de hidrocarburos."/>
    <x v="20"/>
    <s v="Documento de planeación preliminar"/>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6750856"/>
    <n v="2790547"/>
    <n v="2386313"/>
    <n v="4233575"/>
    <n v="4901228"/>
    <n v="7287541"/>
    <m/>
    <m/>
    <n v="31552043"/>
    <n v="31552043"/>
    <n v="0"/>
    <n v="0"/>
    <n v="0"/>
    <n v="12225"/>
    <d v="2025-01-16T00:00:00"/>
    <n v="31552043"/>
    <n v="0"/>
    <s v="31125, 31225,32525, 33125, 33225, 33425, 36725, 39125, 39225, 39425, 42225, 43125, 43225,44625,44925,49425,49725,49925,51625,58725,58825,58925,59725,66525.70925,71025,72525,73425,74825,74925,75025,75125,80425,80525,80625,84325,86725"/>
    <s v="25/03/2025,08/05/2025,03/09/2025,08/09/2025,16/10/2025"/>
    <n v="28794298"/>
    <n v="2757745"/>
    <n v="2757745"/>
    <s v="SIERRA URREGO MAGDA MALLEN, PALMA OROZCO MAURICIO ANDRES,MASSY SANCHEZ GRIGORY IMBRAHIM,HURTADO RODRIGUEZ SANTIAGO,CARDEÑO LOPEZ FERNANDO, VASQUEZ MENDEZ INGRID FERNANDA, QUINTANA SUAREZ EIDER CAMILO,VASQUEZ MENDEZ INGRID FERNANDA,POSOS RAMIREZ JEIMMY JAN"/>
    <m/>
    <m/>
    <m/>
    <m/>
    <m/>
    <n v="2158125"/>
    <n v="2158125"/>
    <n v="3571557"/>
    <n v="3571557"/>
    <n v="4724297"/>
    <n v="2661633"/>
    <n v="1037712"/>
    <n v="3100376"/>
    <n v="3462505"/>
    <n v="3462505"/>
    <m/>
    <m/>
    <n v="2559450"/>
    <n v="2286184"/>
    <n v="6750856"/>
    <n v="2790547"/>
    <n v="2386313"/>
    <n v="4233575"/>
    <n v="2143483"/>
    <n v="4529796"/>
    <n v="28794298"/>
    <n v="28794298"/>
    <n v="0"/>
  </r>
  <r>
    <x v="0"/>
    <x v="7"/>
    <s v="Hidrocarburos"/>
    <s v="Si"/>
    <s v="75 (30/12/2024)"/>
    <s v="170-15"/>
    <s v="1 - Fortalecer la planificación de la oferta de hidrocarburos."/>
    <x v="20"/>
    <s v="Documento de planeación preliminar"/>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m/>
    <m/>
    <n v="8050000"/>
    <n v="8050000"/>
    <n v="0"/>
    <n v="0"/>
    <n v="0"/>
    <n v="10025"/>
    <d v="2025-01-14T00:00:00"/>
    <n v="8050000"/>
    <n v="0"/>
    <n v="9425"/>
    <d v="2025-01-20T00:00:00"/>
    <n v="7350000"/>
    <n v="700000"/>
    <n v="700000"/>
    <s v="TORO TORO KELLY ANDREA"/>
    <s v="CO1.PCCNTR.7256686"/>
    <n v="8050000"/>
    <m/>
    <m/>
    <n v="350000"/>
    <m/>
    <n v="700000"/>
    <m/>
    <n v="700000"/>
    <m/>
    <n v="700000"/>
    <m/>
    <n v="700000"/>
    <m/>
    <n v="700000"/>
    <m/>
    <n v="700000"/>
    <m/>
    <m/>
    <m/>
    <n v="700000"/>
    <m/>
    <n v="700000"/>
    <n v="-700000"/>
    <n v="1400000"/>
    <n v="7350000"/>
    <n v="7350000"/>
    <n v="0"/>
  </r>
  <r>
    <x v="0"/>
    <x v="7"/>
    <s v="Hidrocarburos"/>
    <s v="Si"/>
    <n v="4"/>
    <s v="170-16"/>
    <s v="1 - Fortalecer la planificación de la oferta de hidrocarburos."/>
    <x v="20"/>
    <s v="Documento de planeación preliminar"/>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m/>
    <m/>
    <n v="11400000"/>
    <n v="11400000"/>
    <n v="0"/>
    <n v="0"/>
    <n v="0"/>
    <n v="24125"/>
    <d v="2025-02-04T00:00:00"/>
    <n v="11400000"/>
    <n v="0"/>
    <n v="24725"/>
    <d v="2025-02-14T00:00:00"/>
    <n v="11400000"/>
    <n v="0"/>
    <n v="0"/>
    <s v="GOMEZ HERRERA CLAUDIA LORENA"/>
    <s v="CO1.PCCNTR. 7477901"/>
    <m/>
    <m/>
    <n v="11400000"/>
    <m/>
    <m/>
    <n v="909091"/>
    <m/>
    <n v="1948050"/>
    <m/>
    <n v="1948050"/>
    <m/>
    <n v="824351"/>
    <m/>
    <n v="824351"/>
    <m/>
    <n v="4121864"/>
    <m/>
    <n v="824243"/>
    <m/>
    <m/>
    <m/>
    <m/>
    <m/>
    <m/>
    <n v="11400000"/>
    <n v="11400000"/>
    <n v="0"/>
  </r>
  <r>
    <x v="0"/>
    <x v="7"/>
    <s v="Hidrocarburos"/>
    <s v="Si"/>
    <n v="55"/>
    <s v="170-17"/>
    <s v="1 - Fortalecer la planificación de la oferta de hidrocarburos."/>
    <x v="20"/>
    <s v="Documento de planeación preliminar"/>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81500000"/>
    <n v="81500000"/>
    <s v="No"/>
    <s v="N/A"/>
    <s v="Mauricio Andres Palma Orozco"/>
    <s v="Subdirector de hidrocarburos"/>
    <n v="6012220601"/>
    <s v="mauricio.palma@upme.gov.co"/>
    <m/>
    <m/>
    <n v="75000000"/>
    <m/>
    <m/>
    <n v="6500000"/>
    <m/>
    <n v="7500000"/>
    <m/>
    <n v="7500000"/>
    <m/>
    <n v="7500000"/>
    <m/>
    <n v="7500000"/>
    <m/>
    <n v="7500000"/>
    <m/>
    <n v="7500000"/>
    <m/>
    <n v="7500000"/>
    <m/>
    <m/>
    <n v="6500000"/>
    <n v="22500000"/>
    <m/>
    <m/>
    <n v="81500000"/>
    <n v="81500000"/>
    <n v="0"/>
    <n v="0"/>
    <n v="0"/>
    <n v="16525"/>
    <d v="2025-01-22T00:00:00"/>
    <n v="81500000"/>
    <n v="0"/>
    <n v="18625"/>
    <d v="2025-02-04T00:00:00"/>
    <n v="81500000"/>
    <n v="0"/>
    <n v="0"/>
    <s v="GIL PÉREZ ALEJANDRA PATRICIA"/>
    <s v="CO1.PCCNTR.7389492"/>
    <m/>
    <m/>
    <n v="75000000"/>
    <m/>
    <m/>
    <n v="6500000"/>
    <m/>
    <n v="7500000"/>
    <m/>
    <n v="7500000"/>
    <m/>
    <n v="7500000"/>
    <m/>
    <n v="7500000"/>
    <m/>
    <n v="7500000"/>
    <m/>
    <n v="7500000"/>
    <m/>
    <n v="7500000"/>
    <m/>
    <m/>
    <n v="6500000"/>
    <n v="22500000"/>
    <n v="81500000"/>
    <n v="81500000"/>
    <n v="0"/>
  </r>
  <r>
    <x v="0"/>
    <x v="7"/>
    <s v="Hidrocarburos"/>
    <s v="Si"/>
    <n v="37"/>
    <s v="170-18"/>
    <s v="1 - Fortalecer la planificación de la oferta de hidrocarburos."/>
    <x v="20"/>
    <s v="Documento de planeación preliminar"/>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m/>
    <m/>
    <n v="19283470"/>
    <n v="19283470"/>
    <n v="0"/>
    <n v="0"/>
    <n v="0"/>
    <n v="13625"/>
    <d v="2025-01-20T00:00:00"/>
    <n v="19283470"/>
    <n v="0"/>
    <n v="12825"/>
    <d v="2025-01-27T00:00:00"/>
    <n v="19283470"/>
    <n v="0"/>
    <n v="0"/>
    <s v="PALACIOS VARGAS YULY TATIANA"/>
    <s v="CO1.PCCNTR.7322343"/>
    <n v="41619000"/>
    <m/>
    <m/>
    <n v="416190"/>
    <m/>
    <n v="4161900"/>
    <m/>
    <n v="4161900"/>
    <m/>
    <n v="4161900"/>
    <n v="-22335530"/>
    <n v="4161900"/>
    <m/>
    <m/>
    <m/>
    <n v="2219680"/>
    <m/>
    <m/>
    <m/>
    <m/>
    <m/>
    <m/>
    <m/>
    <m/>
    <n v="19283470"/>
    <n v="19283470"/>
    <n v="0"/>
  </r>
  <r>
    <x v="0"/>
    <x v="7"/>
    <s v="Hidrocarburos"/>
    <s v="Si"/>
    <n v="60"/>
    <s v="170-1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5988180"/>
    <n v="1159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n v="-600000"/>
    <n v="20836200"/>
    <m/>
    <m/>
    <n v="115988180"/>
    <n v="115988180"/>
    <n v="0"/>
    <n v="0"/>
    <n v="0"/>
    <n v="11425"/>
    <d v="2025-01-15T00:00:00"/>
    <n v="115988180"/>
    <n v="0"/>
    <n v="11925"/>
    <d v="2025-01-24T00:00:00"/>
    <n v="115988180"/>
    <n v="0"/>
    <n v="0"/>
    <s v="BAEZ DELGADO RAUL"/>
    <s v="CO1.PCCNTR.7309812"/>
    <n v="117977260"/>
    <m/>
    <n v="-1389080"/>
    <n v="1389080"/>
    <m/>
    <n v="10418100"/>
    <m/>
    <n v="10418100"/>
    <m/>
    <n v="10418100"/>
    <m/>
    <n v="10418100"/>
    <m/>
    <n v="10418100"/>
    <m/>
    <n v="10418100"/>
    <m/>
    <n v="10418100"/>
    <m/>
    <n v="10418100"/>
    <m/>
    <n v="10418100"/>
    <n v="-600000"/>
    <n v="20836200"/>
    <n v="115988180"/>
    <n v="115988180"/>
    <n v="0"/>
  </r>
  <r>
    <x v="0"/>
    <x v="7"/>
    <s v="Hidrocarburos"/>
    <s v="Si"/>
    <n v="29"/>
    <s v="170-2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m/>
    <m/>
    <n v="50729596"/>
    <n v="50729596"/>
    <n v="0"/>
    <n v="0"/>
    <n v="0"/>
    <n v="7625"/>
    <d v="2025-01-09T00:00:00"/>
    <n v="50729596"/>
    <n v="0"/>
    <n v="7025"/>
    <d v="2025-01-16T00:00:00"/>
    <n v="50729596"/>
    <n v="0"/>
    <n v="0"/>
    <s v="GONZALEZ CLEVES NASHLA NAYELLI"/>
    <s v="CO1.PCCNTR.7245713"/>
    <n v="121208150"/>
    <m/>
    <n v="-347270"/>
    <n v="4861780"/>
    <m/>
    <n v="10418100"/>
    <m/>
    <n v="10418100"/>
    <m/>
    <n v="11140816"/>
    <n v="-70131284"/>
    <n v="10418100"/>
    <m/>
    <m/>
    <m/>
    <n v="3472700"/>
    <m/>
    <m/>
    <m/>
    <m/>
    <m/>
    <m/>
    <m/>
    <m/>
    <n v="50729596"/>
    <n v="50729596"/>
    <n v="0"/>
  </r>
  <r>
    <x v="0"/>
    <x v="7"/>
    <s v="Hidrocarburos"/>
    <s v="Si"/>
    <n v="29"/>
    <s v="170-21"/>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m/>
    <m/>
    <n v="48965070"/>
    <n v="48965070"/>
    <n v="0"/>
    <n v="0"/>
    <n v="0"/>
    <n v="7525"/>
    <d v="2025-01-09T00:00:00"/>
    <n v="48965070"/>
    <n v="0"/>
    <n v="7525"/>
    <d v="2025-01-17T00:00:00"/>
    <n v="48965070"/>
    <n v="0"/>
    <n v="0"/>
    <s v="BARRERA CASTRO ADRIANA CRISTINA"/>
    <s v="CO1.PCCNTR.7250418"/>
    <n v="120408150"/>
    <m/>
    <m/>
    <n v="3819970"/>
    <n v="-1389080"/>
    <n v="10418100"/>
    <m/>
    <n v="10418100"/>
    <m/>
    <n v="10418100"/>
    <n v="-70054000"/>
    <n v="10418100"/>
    <m/>
    <m/>
    <m/>
    <m/>
    <m/>
    <n v="3472700"/>
    <m/>
    <m/>
    <m/>
    <m/>
    <m/>
    <m/>
    <n v="48965070"/>
    <n v="48965070"/>
    <n v="0"/>
  </r>
  <r>
    <x v="0"/>
    <x v="7"/>
    <s v="Hidrocarburos"/>
    <s v="Si"/>
    <n v="26"/>
    <s v="170-2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m/>
    <m/>
    <n v="12642630"/>
    <n v="12642630"/>
    <n v="0"/>
    <n v="0"/>
    <n v="0"/>
    <n v="21925"/>
    <d v="2025-01-29T00:00:00"/>
    <n v="12642630"/>
    <n v="0"/>
    <n v="22525"/>
    <d v="2025-02-10T00:00:00"/>
    <n v="12642630"/>
    <n v="0"/>
    <n v="0"/>
    <s v="SAENZ DIAZ CARLOS SALOMON"/>
    <s v="CO1.PCCNTR.7431674"/>
    <m/>
    <m/>
    <n v="17239950"/>
    <m/>
    <m/>
    <n v="3831100"/>
    <n v="-4597320"/>
    <n v="8811530"/>
    <m/>
    <m/>
    <m/>
    <m/>
    <m/>
    <m/>
    <m/>
    <m/>
    <m/>
    <m/>
    <m/>
    <m/>
    <m/>
    <m/>
    <m/>
    <m/>
    <n v="12642630"/>
    <n v="12642630"/>
    <n v="0"/>
  </r>
  <r>
    <x v="0"/>
    <x v="7"/>
    <s v="Hidrocarburos"/>
    <s v="Si"/>
    <n v="60"/>
    <s v="170-23"/>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5988180"/>
    <n v="1159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n v="-600000"/>
    <n v="20836200"/>
    <m/>
    <m/>
    <n v="115988180"/>
    <n v="115988180"/>
    <n v="0"/>
    <n v="0"/>
    <n v="0"/>
    <n v="11525"/>
    <d v="2025-01-15T00:00:00"/>
    <n v="115988180"/>
    <n v="0"/>
    <n v="11825"/>
    <d v="2025-01-24T00:00:00"/>
    <n v="115988180"/>
    <n v="0"/>
    <n v="0"/>
    <s v="CASTELLANOS URIBE LINA MARITZA"/>
    <s v="CO1.PCCNTR.7312242"/>
    <n v="117977260"/>
    <m/>
    <m/>
    <n v="1389080"/>
    <n v="-1389080"/>
    <n v="10418100"/>
    <m/>
    <n v="10418100"/>
    <m/>
    <n v="10418100"/>
    <m/>
    <n v="10418100"/>
    <m/>
    <n v="10418100"/>
    <m/>
    <n v="10418100"/>
    <m/>
    <n v="10418100"/>
    <m/>
    <n v="10418100"/>
    <m/>
    <n v="10418100"/>
    <n v="-600000"/>
    <n v="20836200"/>
    <n v="115988180"/>
    <n v="115988180"/>
    <n v="0"/>
  </r>
  <r>
    <x v="0"/>
    <x v="7"/>
    <s v="Hidrocarburos"/>
    <s v="Si"/>
    <n v="39"/>
    <s v="170-24"/>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m/>
    <m/>
    <n v="64244950"/>
    <n v="64244950"/>
    <n v="0"/>
    <n v="0"/>
    <n v="0"/>
    <n v="30625"/>
    <d v="2025-03-19T00:00:00"/>
    <n v="64244950"/>
    <n v="0"/>
    <n v="46025"/>
    <d v="2025-06-25T00:00:00"/>
    <n v="64244950"/>
    <n v="0"/>
    <n v="0"/>
    <s v="GALVIS PEÑUELA LUIS ALEJANDRO"/>
    <s v="CO1.PCCNTR.7985087"/>
    <m/>
    <m/>
    <m/>
    <m/>
    <m/>
    <m/>
    <m/>
    <m/>
    <m/>
    <m/>
    <n v="66675840"/>
    <m/>
    <n v="-2430890"/>
    <n v="1736350"/>
    <m/>
    <n v="10418100"/>
    <m/>
    <n v="10418100"/>
    <m/>
    <n v="10418100"/>
    <m/>
    <n v="10418100"/>
    <m/>
    <n v="20836200"/>
    <n v="64244950"/>
    <n v="64244950"/>
    <n v="0"/>
  </r>
  <r>
    <x v="0"/>
    <x v="7"/>
    <s v="Hidrocarburos"/>
    <s v="Si"/>
    <n v="44"/>
    <s v="170-25"/>
    <s v="2 - Reducir limitaciones que afecten la expansión de infraestructura de suministro de hidrocarburos en el tiempo."/>
    <x v="21"/>
    <s v="Documento con la descripción de procesos, métodos y herramientas"/>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14970923"/>
    <m/>
    <n v="2808545"/>
    <m/>
    <m/>
    <n v="30899620"/>
    <n v="30899620"/>
    <n v="0"/>
    <n v="0"/>
    <n v="0"/>
    <n v="725"/>
    <d v="2025-01-03T00:00:00"/>
    <n v="30899620"/>
    <n v="0"/>
    <n v="725"/>
    <d v="2025-01-03T00:00:00"/>
    <n v="30896081"/>
    <n v="3539"/>
    <n v="3539"/>
    <s v="FESTIVAL TOURS S.A.S"/>
    <s v="CO1.PCCNTR.7126910"/>
    <m/>
    <m/>
    <m/>
    <m/>
    <m/>
    <m/>
    <m/>
    <m/>
    <m/>
    <m/>
    <n v="30899620"/>
    <m/>
    <m/>
    <m/>
    <m/>
    <n v="8860716"/>
    <m/>
    <m/>
    <m/>
    <n v="4259436"/>
    <m/>
    <n v="14970923"/>
    <n v="-3539"/>
    <n v="2805006"/>
    <n v="30896081"/>
    <n v="30896081"/>
    <n v="0"/>
  </r>
  <r>
    <x v="0"/>
    <x v="7"/>
    <s v="Hidrocarburos"/>
    <s v="Si"/>
    <n v="26"/>
    <s v="170-2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m/>
    <m/>
    <n v="6992254"/>
    <n v="6992254"/>
    <n v="0"/>
    <n v="0"/>
    <n v="0"/>
    <n v="24125"/>
    <d v="2025-02-04T00:00:00"/>
    <n v="6992254"/>
    <n v="0"/>
    <n v="24725"/>
    <d v="2025-02-14T00:00:00"/>
    <n v="6992254"/>
    <n v="0"/>
    <n v="0"/>
    <s v="GOMEZ HERRERA CLAUDIA LORENA"/>
    <s v="CO1.PCCNTR. 7477901"/>
    <m/>
    <m/>
    <n v="5640000"/>
    <m/>
    <m/>
    <n v="512727"/>
    <m/>
    <n v="1098701"/>
    <m/>
    <n v="1098701"/>
    <m/>
    <n v="366234"/>
    <n v="1352254"/>
    <n v="366234"/>
    <m/>
    <n v="3549657"/>
    <m/>
    <m/>
    <m/>
    <m/>
    <m/>
    <m/>
    <m/>
    <m/>
    <n v="6992254"/>
    <n v="6992254"/>
    <n v="0"/>
  </r>
  <r>
    <x v="0"/>
    <x v="7"/>
    <s v="Hidrocarburos"/>
    <s v="Si"/>
    <n v="44"/>
    <s v="170-2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m/>
    <m/>
    <n v="42325920"/>
    <n v="42325920"/>
    <n v="0"/>
    <n v="0"/>
    <n v="0"/>
    <n v="37425"/>
    <d v="2025-06-19T00:00:00"/>
    <n v="42325920"/>
    <n v="0"/>
    <n v="51025"/>
    <d v="2025-07-28T00:00:00"/>
    <n v="42325920"/>
    <n v="0"/>
    <n v="0"/>
    <s v="RAMIREZ TRIANA LUDY KATHERINE"/>
    <s v="CO1.PCCNTR.8101381"/>
    <m/>
    <m/>
    <m/>
    <m/>
    <m/>
    <m/>
    <m/>
    <m/>
    <m/>
    <m/>
    <m/>
    <m/>
    <n v="47338200"/>
    <m/>
    <m/>
    <n v="556920"/>
    <n v="-5012280"/>
    <n v="8353800"/>
    <m/>
    <n v="8353800"/>
    <m/>
    <n v="8353800"/>
    <m/>
    <n v="16707600"/>
    <n v="42325920"/>
    <n v="42325920"/>
    <n v="0"/>
  </r>
  <r>
    <x v="0"/>
    <x v="7"/>
    <s v="Hidrocarburos"/>
    <s v="Si"/>
    <n v="47"/>
    <s v="170-28"/>
    <s v="2 - Reducir limitaciones que afecten la expansión de infraestructura de suministro de hidrocarburos en el tiempo."/>
    <x v="21"/>
    <s v="Documento con la descripción de procesos, métodos y herramientas"/>
    <n v="43233600"/>
    <x v="18"/>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m/>
    <m/>
    <n v="32460948"/>
    <n v="32460948"/>
    <m/>
    <m/>
    <n v="32460948"/>
    <n v="32460948"/>
    <n v="0"/>
    <n v="0"/>
    <n v="0"/>
    <n v="53625"/>
    <d v="2025-11-04T00:00:00"/>
    <n v="32460948"/>
    <n v="0"/>
    <n v="89725"/>
    <d v="2025-12-15T00:00:00"/>
    <n v="32460948"/>
    <n v="0"/>
    <n v="0"/>
    <s v="NOVASOFT S A S"/>
    <n v="157847"/>
    <m/>
    <m/>
    <m/>
    <m/>
    <m/>
    <m/>
    <m/>
    <m/>
    <m/>
    <m/>
    <m/>
    <m/>
    <m/>
    <m/>
    <m/>
    <m/>
    <m/>
    <m/>
    <m/>
    <m/>
    <m/>
    <m/>
    <n v="32460948"/>
    <n v="32460948"/>
    <n v="32460948"/>
    <n v="32460948"/>
    <n v="0"/>
  </r>
  <r>
    <x v="0"/>
    <x v="7"/>
    <s v="Hidrocarburos"/>
    <s v="Si"/>
    <n v="44"/>
    <s v="170-2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m/>
    <m/>
    <n v="0"/>
    <n v="0"/>
    <n v="0"/>
    <n v="0"/>
    <n v="0"/>
    <n v="41425"/>
    <d v="2025-08-04T00:00:00"/>
    <n v="0"/>
    <n v="0"/>
    <m/>
    <m/>
    <n v="0"/>
    <n v="0"/>
    <n v="0"/>
    <m/>
    <m/>
    <m/>
    <m/>
    <m/>
    <m/>
    <m/>
    <m/>
    <m/>
    <m/>
    <m/>
    <m/>
    <m/>
    <m/>
    <m/>
    <m/>
    <m/>
    <m/>
    <m/>
    <m/>
    <m/>
    <m/>
    <m/>
    <m/>
    <m/>
    <m/>
    <n v="0"/>
    <n v="0"/>
    <n v="0"/>
  </r>
  <r>
    <x v="0"/>
    <x v="7"/>
    <s v="Hidrocarburos"/>
    <s v="Si"/>
    <n v="37"/>
    <s v="170-3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m/>
    <m/>
    <n v="20900000"/>
    <n v="20900000"/>
    <n v="0"/>
    <n v="0"/>
    <n v="0"/>
    <n v="42625"/>
    <d v="2025-08-19T00:00:00"/>
    <n v="19500000"/>
    <n v="1400000"/>
    <n v="62725"/>
    <d v="2025-09-15T00:00:00"/>
    <n v="19500000"/>
    <n v="1400000"/>
    <n v="0"/>
    <s v="GOMEZ CORREA DIVANN DANNETH"/>
    <s v="CO1.PCCNTR.8311592"/>
    <m/>
    <m/>
    <m/>
    <m/>
    <m/>
    <m/>
    <m/>
    <m/>
    <m/>
    <m/>
    <m/>
    <m/>
    <m/>
    <m/>
    <m/>
    <m/>
    <n v="20900000"/>
    <m/>
    <m/>
    <m/>
    <m/>
    <n v="6500000"/>
    <n v="-1400000"/>
    <n v="13000000"/>
    <n v="19500000"/>
    <n v="19500000"/>
    <n v="0"/>
  </r>
  <r>
    <x v="0"/>
    <x v="7"/>
    <s v="Hidrocarburos"/>
    <s v="Si"/>
    <n v="30"/>
    <s v="170-31"/>
    <s v="2 - Reducir limitaciones que afecten la expansión de infraestructura de suministro de hidrocarburos en el tiempo."/>
    <x v="21"/>
    <s v="Documento con la descripción de procesos, métodos y herramientas"/>
    <s v="43233501"/>
    <x v="18"/>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m/>
    <m/>
    <n v="19967317"/>
    <n v="19967317"/>
    <n v="0"/>
    <n v="0"/>
    <n v="0"/>
    <n v="40325"/>
    <d v="2025-07-28T00:00:00"/>
    <n v="19967317"/>
    <n v="0"/>
    <n v="67525"/>
    <d v="2025-10-02T00:00:00"/>
    <n v="19967317"/>
    <n v="0"/>
    <n v="0"/>
    <s v="INFORMACION LOCALIZADA S.A.S."/>
    <s v="CO1.PCCNTR.6913420"/>
    <m/>
    <m/>
    <m/>
    <m/>
    <m/>
    <m/>
    <m/>
    <m/>
    <m/>
    <m/>
    <m/>
    <m/>
    <m/>
    <m/>
    <m/>
    <m/>
    <m/>
    <m/>
    <n v="19967317"/>
    <m/>
    <m/>
    <m/>
    <m/>
    <n v="19967317"/>
    <n v="19967317"/>
    <n v="19967317"/>
    <n v="0"/>
  </r>
  <r>
    <x v="0"/>
    <x v="7"/>
    <s v="Hidrocarburos"/>
    <s v="Si"/>
    <n v="60"/>
    <s v="170-3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36810620"/>
    <n v="36810620"/>
    <s v="No"/>
    <s v="N/A"/>
    <s v="Ingrid Fernanda Vasquez"/>
    <s v="Subdirector de hidrocarburos"/>
    <n v="6012220601"/>
    <s v="ingrid.vasquez@upme.gov.co"/>
    <m/>
    <m/>
    <m/>
    <m/>
    <m/>
    <m/>
    <m/>
    <m/>
    <m/>
    <m/>
    <m/>
    <m/>
    <m/>
    <m/>
    <m/>
    <m/>
    <n v="43408750"/>
    <m/>
    <m/>
    <n v="5556320"/>
    <m/>
    <n v="10418100"/>
    <n v="-6598130"/>
    <n v="20836200"/>
    <m/>
    <m/>
    <n v="36810620"/>
    <n v="36810620"/>
    <n v="0"/>
    <n v="0"/>
    <n v="0"/>
    <n v="42725"/>
    <d v="2025-08-20T00:00:00"/>
    <n v="36810620"/>
    <n v="0"/>
    <n v="59525"/>
    <d v="2025-09-08T00:00:00"/>
    <n v="36810620"/>
    <n v="0"/>
    <n v="0"/>
    <s v="AHUMADA FORIGUA ANDREA PAOLA"/>
    <s v="CO1.PCCNTR.8273187"/>
    <m/>
    <m/>
    <m/>
    <m/>
    <m/>
    <m/>
    <m/>
    <m/>
    <m/>
    <m/>
    <m/>
    <m/>
    <m/>
    <m/>
    <m/>
    <m/>
    <n v="43408750"/>
    <m/>
    <m/>
    <n v="5556320"/>
    <m/>
    <n v="10418100"/>
    <n v="-6598130"/>
    <n v="20836200"/>
    <n v="36810620"/>
    <n v="36810620"/>
    <n v="0"/>
  </r>
  <r>
    <x v="0"/>
    <x v="7"/>
    <s v="Hidrocarburos"/>
    <s v="Si"/>
    <n v="63"/>
    <s v="170-33"/>
    <s v="1 - Fortalecer la planificación de la oferta de hidrocarburos."/>
    <x v="20"/>
    <s v="Documento de planeación preliminar"/>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14301420"/>
    <n v="14301420"/>
    <s v="No"/>
    <s v="N/A"/>
    <s v="Ingrid Fernanda Vasquez"/>
    <s v="Subdirector de hidrocarburos"/>
    <n v="6012220601"/>
    <s v="ingrid.vasquez@upme.gov.co"/>
    <m/>
    <m/>
    <m/>
    <m/>
    <m/>
    <m/>
    <m/>
    <m/>
    <m/>
    <m/>
    <m/>
    <m/>
    <m/>
    <m/>
    <m/>
    <m/>
    <m/>
    <m/>
    <m/>
    <m/>
    <n v="21031500"/>
    <m/>
    <n v="-6730080"/>
    <n v="14301420"/>
    <n v="3785670"/>
    <n v="3785670"/>
    <n v="18087090"/>
    <n v="18087090"/>
    <n v="0"/>
    <n v="-3785670"/>
    <n v="-3785670"/>
    <n v="43325"/>
    <d v="2025-08-27T00:00:00"/>
    <n v="14301420"/>
    <n v="0"/>
    <n v="77925"/>
    <d v="2025-11-17T00:00:00"/>
    <n v="14301420"/>
    <n v="0"/>
    <n v="0"/>
    <s v="DIAZ BARRIOS FREDDY DE JESUS"/>
    <s v="CO1.PCCNTR.8591988"/>
    <m/>
    <m/>
    <m/>
    <m/>
    <m/>
    <m/>
    <m/>
    <m/>
    <m/>
    <m/>
    <m/>
    <m/>
    <m/>
    <m/>
    <m/>
    <m/>
    <m/>
    <m/>
    <m/>
    <m/>
    <n v="21031500"/>
    <m/>
    <n v="-6730080"/>
    <n v="14301420"/>
    <n v="14301420"/>
    <n v="14301420"/>
    <n v="0"/>
  </r>
  <r>
    <x v="0"/>
    <x v="7"/>
    <s v="Hidrocarburos"/>
    <s v="Si"/>
    <n v="59"/>
    <s v="170-34"/>
    <s v="1 - Fortalecer la planificación de la oferta de hidrocarburos."/>
    <x v="20"/>
    <s v="Documento de planeación preliminar"/>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1601570"/>
    <n v="31601570"/>
    <s v="No"/>
    <s v="N/A"/>
    <s v="Ingrid Fernanda Vasquez"/>
    <s v="Subdirector de hidrocarburos"/>
    <n v="6012220601"/>
    <s v="ingrid.vasquez@upme.gov.co"/>
    <m/>
    <m/>
    <m/>
    <m/>
    <m/>
    <m/>
    <m/>
    <m/>
    <m/>
    <m/>
    <m/>
    <m/>
    <m/>
    <m/>
    <m/>
    <m/>
    <n v="32990650"/>
    <m/>
    <m/>
    <m/>
    <n v="-1389080"/>
    <n v="10765370"/>
    <m/>
    <n v="20836200"/>
    <m/>
    <m/>
    <n v="31601570"/>
    <n v="31601570"/>
    <n v="0"/>
    <n v="0"/>
    <n v="0"/>
    <n v="43425"/>
    <d v="2025-08-27T00:00:00"/>
    <n v="31601570"/>
    <n v="0"/>
    <n v="65325"/>
    <d v="2025-09-25T00:00:00"/>
    <n v="31601570"/>
    <n v="0"/>
    <n v="0"/>
    <s v="RINCON MALAVER LUZ ALEXANDRA"/>
    <s v="CO1.PCCNTR.8355346"/>
    <m/>
    <m/>
    <m/>
    <m/>
    <m/>
    <m/>
    <m/>
    <m/>
    <m/>
    <m/>
    <m/>
    <m/>
    <m/>
    <m/>
    <m/>
    <m/>
    <n v="32990650"/>
    <m/>
    <m/>
    <m/>
    <n v="-1389080"/>
    <n v="10765370"/>
    <m/>
    <n v="20836200"/>
    <n v="31601570"/>
    <n v="31601570"/>
    <n v="0"/>
  </r>
  <r>
    <x v="0"/>
    <x v="7"/>
    <s v="Hidrocarburos"/>
    <s v="Si"/>
    <n v="59"/>
    <s v="170-35"/>
    <s v="1 - Fortalecer la planificación de la oferta de hidrocarburos."/>
    <x v="20"/>
    <s v="Documento de planeación preliminar"/>
    <n v="80111620"/>
    <x v="17"/>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7447020.25"/>
    <n v="7447020.25"/>
    <s v="No"/>
    <s v="N/A"/>
    <s v="Ingrid Fernanda Vasquez"/>
    <s v="Subdirector de hidrocarburos"/>
    <n v="6012220601"/>
    <s v="ingrid.vasquez@upme.gov.co"/>
    <m/>
    <m/>
    <m/>
    <m/>
    <m/>
    <m/>
    <m/>
    <m/>
    <m/>
    <m/>
    <m/>
    <m/>
    <m/>
    <m/>
    <m/>
    <m/>
    <m/>
    <m/>
    <n v="7885080"/>
    <m/>
    <n v="-438060"/>
    <n v="876120"/>
    <m/>
    <n v="6570900"/>
    <m/>
    <m/>
    <n v="7447020"/>
    <n v="7447020"/>
    <n v="0"/>
    <n v="0.25"/>
    <n v="0.25"/>
    <n v="50325"/>
    <d v="2025-10-14T00:00:00"/>
    <n v="7447020"/>
    <n v="0.25"/>
    <n v="72325"/>
    <d v="2025-10-21T00:00:00"/>
    <n v="7447020"/>
    <n v="0.25"/>
    <n v="0"/>
    <s v="VASQUEZ MENDOZA DARWIN"/>
    <s v="CO1.PCCNTR.8472508"/>
    <m/>
    <m/>
    <m/>
    <m/>
    <m/>
    <m/>
    <m/>
    <m/>
    <m/>
    <m/>
    <m/>
    <m/>
    <m/>
    <m/>
    <m/>
    <m/>
    <m/>
    <m/>
    <n v="7885080"/>
    <m/>
    <n v="-438060"/>
    <n v="876120"/>
    <m/>
    <n v="6570900"/>
    <n v="7447020"/>
    <n v="7447020"/>
    <n v="0"/>
  </r>
  <r>
    <x v="0"/>
    <x v="7"/>
    <s v="Hidrocarburos"/>
    <s v="Si"/>
    <n v="62"/>
    <s v="170-3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4811730"/>
    <n v="4811730"/>
    <s v="No"/>
    <s v="N/A"/>
    <s v="Ingrid Fernanda Vasquez"/>
    <s v="Subdirector de hidrocarburos"/>
    <n v="6012220601"/>
    <s v="ingrid.vasquez@upme.gov.co"/>
    <m/>
    <m/>
    <m/>
    <m/>
    <m/>
    <m/>
    <m/>
    <m/>
    <m/>
    <m/>
    <m/>
    <m/>
    <m/>
    <m/>
    <m/>
    <m/>
    <m/>
    <m/>
    <m/>
    <m/>
    <n v="6561450"/>
    <m/>
    <n v="-1749720"/>
    <n v="4811730"/>
    <m/>
    <m/>
    <n v="4811730"/>
    <n v="4811730"/>
    <n v="0"/>
    <n v="0"/>
    <n v="0"/>
    <n v="45125"/>
    <d v="2025-09-15T00:00:00"/>
    <n v="4811730"/>
    <n v="0"/>
    <n v="81025"/>
    <d v="2025-11-25T00:00:00"/>
    <n v="4811730"/>
    <n v="0"/>
    <n v="0"/>
    <s v="CASTRILLON MURILLO MONICA DEL CARMEN"/>
    <s v="CO1.PCCNTR.8618603"/>
    <m/>
    <m/>
    <m/>
    <m/>
    <m/>
    <m/>
    <m/>
    <m/>
    <m/>
    <m/>
    <m/>
    <m/>
    <m/>
    <m/>
    <m/>
    <m/>
    <m/>
    <m/>
    <m/>
    <m/>
    <n v="6561450"/>
    <m/>
    <n v="-1749720"/>
    <n v="4811730"/>
    <n v="4811730"/>
    <n v="4811730"/>
    <n v="0"/>
  </r>
  <r>
    <x v="0"/>
    <x v="7"/>
    <s v="Hidrocarburos"/>
    <s v="Si"/>
    <n v="60"/>
    <s v="170-3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29517950"/>
    <n v="29517950"/>
    <s v="No"/>
    <s v="N/A"/>
    <s v="Ingrid Fernanda Vasquez"/>
    <s v="Subdirector de hidrocarburos"/>
    <n v="6012220601"/>
    <s v="ingrid.vasquez@upme.gov.co"/>
    <m/>
    <m/>
    <m/>
    <m/>
    <m/>
    <m/>
    <m/>
    <m/>
    <m/>
    <m/>
    <m/>
    <m/>
    <m/>
    <m/>
    <m/>
    <m/>
    <n v="32990650"/>
    <m/>
    <m/>
    <m/>
    <m/>
    <m/>
    <n v="-3472700"/>
    <n v="29517950"/>
    <m/>
    <m/>
    <n v="29517950"/>
    <n v="29517950"/>
    <n v="0"/>
    <n v="0"/>
    <n v="0"/>
    <n v="45725"/>
    <d v="2025-09-18T00:00:00"/>
    <n v="29517950"/>
    <n v="0"/>
    <n v="66125"/>
    <d v="2025-09-26T00:00:00"/>
    <n v="29517950"/>
    <n v="0"/>
    <n v="0"/>
    <s v="GONZALEZ CLEVES NASHLA NAYELLI"/>
    <s v="CO1.PCCNTR.8365084"/>
    <m/>
    <m/>
    <m/>
    <m/>
    <m/>
    <m/>
    <m/>
    <m/>
    <m/>
    <m/>
    <m/>
    <m/>
    <m/>
    <m/>
    <m/>
    <m/>
    <n v="32990650"/>
    <m/>
    <m/>
    <m/>
    <m/>
    <m/>
    <n v="-3472700"/>
    <n v="29517950"/>
    <n v="29517950"/>
    <n v="29517950"/>
    <n v="0"/>
  </r>
  <r>
    <x v="0"/>
    <x v="7"/>
    <s v="Hidrocarburos"/>
    <s v="Si"/>
    <n v="63"/>
    <s v="170-38"/>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19678295"/>
    <n v="19678295"/>
    <s v="No"/>
    <s v="N/A"/>
    <s v="Ingrid Fernanda Vasquez"/>
    <s v="Subdirector de hidrocarburos"/>
    <n v="6012220601"/>
    <s v="ingrid.vasquez@upme.gov.co"/>
    <m/>
    <m/>
    <m/>
    <m/>
    <m/>
    <m/>
    <m/>
    <m/>
    <m/>
    <m/>
    <m/>
    <m/>
    <m/>
    <m/>
    <m/>
    <m/>
    <m/>
    <m/>
    <n v="24194625"/>
    <m/>
    <m/>
    <m/>
    <n v="-4516330"/>
    <n v="19678295"/>
    <n v="4516330"/>
    <n v="4516330"/>
    <n v="24194625"/>
    <n v="24194625"/>
    <n v="0"/>
    <n v="-4516330"/>
    <n v="-4516330"/>
    <n v="47425"/>
    <d v="2025-09-29T00:00:00"/>
    <n v="19678295"/>
    <n v="0"/>
    <n v="73625"/>
    <d v="2025-10-27T00:00:00"/>
    <n v="19678295"/>
    <n v="0"/>
    <n v="0"/>
    <s v="GARCIA ALVIRA JHONATAN"/>
    <s v="CO1.PCCNTR.8487890"/>
    <m/>
    <m/>
    <m/>
    <m/>
    <m/>
    <m/>
    <m/>
    <m/>
    <m/>
    <m/>
    <m/>
    <m/>
    <m/>
    <m/>
    <m/>
    <m/>
    <m/>
    <m/>
    <n v="24194625"/>
    <m/>
    <m/>
    <m/>
    <n v="-4516330"/>
    <n v="19678295"/>
    <n v="19678295"/>
    <n v="19678295"/>
    <n v="0"/>
  </r>
  <r>
    <x v="0"/>
    <x v="7"/>
    <s v="Hidrocarburos"/>
    <s v="Si"/>
    <n v="47"/>
    <s v="170-39"/>
    <s v="1 - Fortalecer la planificación de la oferta de hidrocarburos."/>
    <x v="20"/>
    <s v="Documento de planeación preliminar"/>
    <n v="43233600"/>
    <x v="17"/>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m/>
    <m/>
    <n v="7539052"/>
    <n v="7539052"/>
    <m/>
    <m/>
    <n v="7539052"/>
    <n v="7539052"/>
    <n v="0"/>
    <n v="0"/>
    <n v="0"/>
    <n v="53625"/>
    <d v="2025-11-04T00:00:00"/>
    <n v="7539052"/>
    <n v="0"/>
    <n v="89725"/>
    <d v="2025-12-15T00:00:00"/>
    <n v="7539052"/>
    <n v="0"/>
    <n v="0"/>
    <s v="NOVASOFT S A S"/>
    <n v="157847"/>
    <m/>
    <m/>
    <m/>
    <m/>
    <m/>
    <m/>
    <m/>
    <m/>
    <m/>
    <m/>
    <m/>
    <m/>
    <m/>
    <m/>
    <m/>
    <m/>
    <m/>
    <m/>
    <m/>
    <m/>
    <m/>
    <m/>
    <n v="7539052"/>
    <n v="7539052"/>
    <n v="7539052"/>
    <n v="7539052"/>
    <n v="0"/>
  </r>
  <r>
    <x v="0"/>
    <x v="7"/>
    <s v="Hidrocarburos"/>
    <s v="Si"/>
    <n v="52"/>
    <s v="170-40"/>
    <s v="1 - Fortalecer la planificación de la oferta de hidrocarburos."/>
    <x v="20"/>
    <s v="Documento de planeación preliminar"/>
    <n v="43232605"/>
    <x v="17"/>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m/>
    <m/>
    <n v="30000000"/>
    <n v="30000000"/>
    <m/>
    <m/>
    <n v="30000000"/>
    <n v="30000000"/>
    <n v="0"/>
    <n v="0"/>
    <n v="0"/>
    <n v="55425"/>
    <d v="2025-11-20T00:00:00"/>
    <n v="30000000"/>
    <n v="0"/>
    <n v="85125"/>
    <d v="2025-12-03T00:00:00"/>
    <n v="30000000"/>
    <n v="0"/>
    <n v="0"/>
    <s v="COMPONENTES ELECTRONICAS LTDA"/>
    <s v="CO1.PCCNTR.6381513"/>
    <m/>
    <m/>
    <m/>
    <m/>
    <m/>
    <m/>
    <m/>
    <m/>
    <m/>
    <m/>
    <m/>
    <m/>
    <m/>
    <m/>
    <m/>
    <m/>
    <m/>
    <m/>
    <m/>
    <m/>
    <m/>
    <m/>
    <n v="30000000"/>
    <n v="30000000"/>
    <n v="30000000"/>
    <n v="30000000"/>
    <n v="0"/>
  </r>
  <r>
    <x v="0"/>
    <x v="7"/>
    <s v="Hidrocarburos"/>
    <s v="Si"/>
    <n v="62"/>
    <s v="170-41"/>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3942540"/>
    <n v="3942540"/>
    <s v="No"/>
    <s v="N/A"/>
    <s v="Ingrid Fernanda Vasquez"/>
    <s v="Subdirector de hidrocarburos"/>
    <n v="6012220601"/>
    <s v="ingrid.vasquez@upme.gov.co"/>
    <m/>
    <m/>
    <m/>
    <m/>
    <m/>
    <m/>
    <m/>
    <m/>
    <m/>
    <m/>
    <m/>
    <m/>
    <m/>
    <m/>
    <m/>
    <m/>
    <m/>
    <m/>
    <m/>
    <m/>
    <n v="4928175"/>
    <m/>
    <n v="-985635"/>
    <n v="3942540"/>
    <m/>
    <m/>
    <n v="3942540"/>
    <n v="3942540"/>
    <n v="0"/>
    <n v="0"/>
    <n v="0"/>
    <n v="50725"/>
    <d v="2025-10-15T00:00:00"/>
    <n v="3942540"/>
    <n v="0"/>
    <n v="79225"/>
    <d v="2025-11-18T00:00:00"/>
    <n v="3942540"/>
    <n v="0"/>
    <n v="0"/>
    <s v="VILLALOBOS ORDUZ DIANA MARIA"/>
    <s v="CO1.PCCNTR.8586031"/>
    <m/>
    <m/>
    <m/>
    <m/>
    <m/>
    <m/>
    <m/>
    <m/>
    <m/>
    <m/>
    <m/>
    <m/>
    <m/>
    <m/>
    <m/>
    <m/>
    <m/>
    <m/>
    <m/>
    <m/>
    <n v="4928175"/>
    <m/>
    <n v="-985635"/>
    <n v="3942540"/>
    <n v="3942540"/>
    <n v="3942540"/>
    <n v="0"/>
  </r>
  <r>
    <x v="0"/>
    <x v="7"/>
    <s v="Hidrocarburos"/>
    <s v="Si"/>
    <n v="59"/>
    <s v="170-42"/>
    <s v="2 - Reducir limitaciones que afecten la expansión de infraestructura de suministro de hidrocarburos en el tiempo."/>
    <x v="21"/>
    <s v="Documento con la descripción de procesos, métodos y herramientas"/>
    <n v="81112003"/>
    <x v="18"/>
    <s v="Software - Nube pública o privada"/>
    <s v="170-42 Adquirir el servicio de nube para Backup y DRP"/>
    <s v="Noviembre"/>
    <s v="Noviembre"/>
    <s v="Diciembre"/>
    <n v="3"/>
    <s v="Meses"/>
    <s v="Contratación directa "/>
    <s v="Propios - 20 - Ingresos corrientes"/>
    <n v="17377011"/>
    <n v="17377011"/>
    <s v="No"/>
    <s v="N/A"/>
    <s v="Ingrid Fernanda Vasquez"/>
    <s v="Subdirector de hidrocarburos"/>
    <n v="6012220601"/>
    <s v="ingrid.vasquez@upme.gov.co"/>
    <m/>
    <m/>
    <m/>
    <m/>
    <m/>
    <m/>
    <m/>
    <m/>
    <m/>
    <m/>
    <m/>
    <m/>
    <m/>
    <m/>
    <m/>
    <m/>
    <m/>
    <m/>
    <m/>
    <m/>
    <m/>
    <m/>
    <n v="17377011"/>
    <n v="17377011"/>
    <m/>
    <m/>
    <n v="17377011"/>
    <n v="17377011"/>
    <n v="0"/>
    <n v="0"/>
    <n v="0"/>
    <n v="57025"/>
    <d v="2025-12-09T00:00:00"/>
    <n v="17377011"/>
    <n v="0"/>
    <n v="91125"/>
    <d v="2025-12-17T00:00:00"/>
    <n v="17377011"/>
    <n v="0"/>
    <n v="0"/>
    <s v="TECH AND KNOWLEDGE S.A.S"/>
    <s v="CO1.PCCNTR.8707246"/>
    <m/>
    <m/>
    <m/>
    <m/>
    <m/>
    <m/>
    <m/>
    <m/>
    <m/>
    <m/>
    <m/>
    <m/>
    <m/>
    <m/>
    <m/>
    <m/>
    <m/>
    <m/>
    <m/>
    <m/>
    <m/>
    <m/>
    <n v="17377011"/>
    <n v="17377011"/>
    <n v="17377011"/>
    <n v="17377011"/>
    <n v="0"/>
  </r>
  <r>
    <x v="0"/>
    <x v="7"/>
    <s v="Hidrocarburos"/>
    <s v="Si"/>
    <n v="55"/>
    <s v="170-43"/>
    <s v="2 - Reducir limitaciones que afecten la expansión de infraestructura de suministro de hidrocarburos en el tiempo."/>
    <x v="21"/>
    <s v="Documento con la descripción de procesos, métodos y herramientas"/>
    <n v="43233501"/>
    <x v="18"/>
    <s v="Software - Licencias"/>
    <s v="170-43 Adquirir el licenciamiento de la plataforma Gsuite (Workspace) para el uso de correo electrónico, drive y demás herramientas colaborativas."/>
    <s v="Octubre"/>
    <s v="Noviembre"/>
    <s v="Noviembre"/>
    <n v="12"/>
    <s v="Meses"/>
    <s v="Seléccion abreviada - acuerdo marco"/>
    <s v="Propios - 20 - Ingresos corrientes"/>
    <n v="15603209"/>
    <n v="15603209"/>
    <s v="No"/>
    <s v="N/A"/>
    <s v="Ingrid Fernanda Vasquez"/>
    <s v="Subdirector de hidrocarburos"/>
    <n v="6012220601"/>
    <s v="ingrid.vasquez@upme.gov.co"/>
    <m/>
    <m/>
    <m/>
    <m/>
    <m/>
    <m/>
    <m/>
    <m/>
    <m/>
    <m/>
    <m/>
    <m/>
    <m/>
    <m/>
    <m/>
    <m/>
    <m/>
    <m/>
    <m/>
    <m/>
    <m/>
    <m/>
    <n v="15603209"/>
    <n v="15603209"/>
    <m/>
    <m/>
    <n v="15603209"/>
    <n v="15603209"/>
    <n v="0"/>
    <n v="0"/>
    <n v="0"/>
    <n v="55325"/>
    <d v="2025-11-19T00:00:00"/>
    <n v="15603209"/>
    <n v="0"/>
    <n v="93425"/>
    <d v="2025-12-22T00:00:00"/>
    <n v="15603209"/>
    <n v="0"/>
    <n v="0"/>
    <s v="INFORMACION LOCALIZADA S.A.S."/>
    <n v="158428"/>
    <m/>
    <m/>
    <m/>
    <m/>
    <m/>
    <m/>
    <m/>
    <m/>
    <m/>
    <m/>
    <m/>
    <m/>
    <m/>
    <m/>
    <m/>
    <m/>
    <m/>
    <m/>
    <m/>
    <m/>
    <m/>
    <m/>
    <n v="15603209"/>
    <n v="15603209"/>
    <n v="15603209"/>
    <n v="15603209"/>
    <n v="0"/>
  </r>
  <r>
    <x v="0"/>
    <x v="7"/>
    <s v="Hidrocarburos"/>
    <s v="Si"/>
    <n v="55"/>
    <s v="170-44"/>
    <s v="1 - Fortalecer la planificación de la oferta de hidrocarburos."/>
    <x v="20"/>
    <s v="Documento de planeación preliminar"/>
    <n v="43233501"/>
    <x v="17"/>
    <s v="Software - Licencias"/>
    <s v="170-44 Adquirir el licenciamiento de la plataforma Gsuite (Workspace) para el uso de correo electrónico, drive y demás herramientas colaborativas.                                "/>
    <s v="Octubre"/>
    <s v="Noviembre"/>
    <s v="Noviembre"/>
    <n v="12"/>
    <s v="Meses"/>
    <s v="Seléccion abreviada - acuerdo marco"/>
    <s v="Propios - 20 - Ingresos corrientes"/>
    <n v="14396791"/>
    <n v="14396791"/>
    <s v="No"/>
    <s v="N/A"/>
    <s v="Ingrid Fernanda Vasquez"/>
    <s v="Subdirector de hidrocarburos"/>
    <n v="6012220601"/>
    <s v="ingrid.vasquez@upme.gov.co"/>
    <m/>
    <m/>
    <m/>
    <m/>
    <m/>
    <m/>
    <m/>
    <m/>
    <m/>
    <m/>
    <m/>
    <m/>
    <m/>
    <m/>
    <m/>
    <m/>
    <m/>
    <m/>
    <m/>
    <m/>
    <m/>
    <m/>
    <n v="14396791"/>
    <n v="14396791"/>
    <m/>
    <m/>
    <n v="14396791"/>
    <n v="14396791"/>
    <n v="0"/>
    <n v="0"/>
    <n v="0"/>
    <n v="55325"/>
    <d v="2025-11-19T00:00:00"/>
    <n v="14396791"/>
    <n v="0"/>
    <n v="93425"/>
    <d v="2025-12-22T00:00:00"/>
    <n v="14396791"/>
    <n v="0"/>
    <n v="0"/>
    <s v="INFORMACION LOCALIZADA S.A.S."/>
    <n v="158428"/>
    <m/>
    <m/>
    <m/>
    <m/>
    <m/>
    <m/>
    <m/>
    <m/>
    <m/>
    <m/>
    <m/>
    <m/>
    <m/>
    <m/>
    <m/>
    <m/>
    <m/>
    <m/>
    <m/>
    <m/>
    <m/>
    <m/>
    <n v="14396791"/>
    <n v="14396791"/>
    <n v="14396791"/>
    <n v="14396791"/>
    <n v="0"/>
  </r>
  <r>
    <x v="0"/>
    <x v="7"/>
    <s v="Hidrocarburos"/>
    <s v="Si"/>
    <n v="59"/>
    <s v="170-45"/>
    <s v="1 - Fortalecer la planificación de la oferta de hidrocarburos."/>
    <x v="20"/>
    <s v="Documento de planeación preliminar"/>
    <n v="81112003"/>
    <x v="17"/>
    <s v="Software - Nube pública o privada"/>
    <s v="170-45 Adquirir el servicio de nube para Backup y DRP"/>
    <s v="Noviembre"/>
    <s v="Noviembre"/>
    <s v="Diciembre"/>
    <n v="3"/>
    <s v="Meses"/>
    <s v="Contratación directa"/>
    <s v="Propios - 20 - Ingresos corrientes"/>
    <n v="16596569"/>
    <n v="16596569"/>
    <s v="No"/>
    <s v="N/A"/>
    <s v="Ingrid Fernanda Vasquez"/>
    <s v="Subdirector de hidrocarburos"/>
    <n v="6012220601"/>
    <s v="ingrid.vasquez@upme.gov.co"/>
    <m/>
    <m/>
    <m/>
    <m/>
    <m/>
    <m/>
    <m/>
    <m/>
    <m/>
    <m/>
    <m/>
    <m/>
    <m/>
    <m/>
    <m/>
    <m/>
    <m/>
    <m/>
    <m/>
    <m/>
    <m/>
    <m/>
    <n v="16596569"/>
    <n v="16596569"/>
    <m/>
    <m/>
    <n v="16596569"/>
    <n v="16596569"/>
    <n v="0"/>
    <n v="0"/>
    <n v="0"/>
    <n v="57025"/>
    <d v="2025-12-09T00:00:00"/>
    <n v="16596569"/>
    <n v="0"/>
    <n v="91125"/>
    <d v="2025-12-17T00:00:00"/>
    <n v="16596569"/>
    <n v="0"/>
    <n v="0"/>
    <s v="TECH AND KNOWLEDGE S.A.S"/>
    <s v="CO1.PCCNTR.8707246"/>
    <m/>
    <m/>
    <m/>
    <m/>
    <m/>
    <m/>
    <m/>
    <m/>
    <m/>
    <m/>
    <m/>
    <m/>
    <m/>
    <m/>
    <m/>
    <m/>
    <m/>
    <m/>
    <m/>
    <m/>
    <m/>
    <m/>
    <n v="16596569"/>
    <n v="16596569"/>
    <n v="16596569"/>
    <n v="16596569"/>
    <n v="0"/>
  </r>
  <r>
    <x v="0"/>
    <x v="7"/>
    <s v="Hidrocarburos"/>
    <s v="Si"/>
    <n v="63"/>
    <s v="170-46"/>
    <s v="2 - Reducir limitaciones que afecten la expansión de infraestructura de suministro de hidrocarburos en el tiempo."/>
    <x v="21"/>
    <s v="Documento con la descripción de procesos, métodos y herramientas"/>
    <n v="80141607"/>
    <x v="18"/>
    <s v="Operador logístico"/>
    <s v="170-46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4200777"/>
    <n v="4200777"/>
    <s v="No"/>
    <s v="N/A"/>
    <s v="Ingrid Fernanda Vasquez"/>
    <s v="Subdirector de hidrocarburos"/>
    <n v="6012220601"/>
    <s v="ingrid.vasquez@upme.gov.co"/>
    <m/>
    <m/>
    <m/>
    <m/>
    <m/>
    <m/>
    <m/>
    <m/>
    <m/>
    <m/>
    <m/>
    <m/>
    <m/>
    <m/>
    <m/>
    <m/>
    <m/>
    <m/>
    <m/>
    <m/>
    <m/>
    <m/>
    <n v="17726479"/>
    <n v="17726479"/>
    <m/>
    <m/>
    <n v="17726479"/>
    <n v="17726479"/>
    <n v="0"/>
    <n v="-13525702"/>
    <n v="-13525702"/>
    <n v="36625"/>
    <d v="2025-06-13T00:00:00"/>
    <n v="4200777"/>
    <n v="0"/>
    <n v="57325"/>
    <d v="2025-08-28T00:00:00"/>
    <n v="4200777"/>
    <n v="0"/>
    <n v="0"/>
    <s v="M2C ESTRATEGIAS SAS"/>
    <s v="CO1.PCCNTR.8239092"/>
    <m/>
    <m/>
    <m/>
    <m/>
    <m/>
    <m/>
    <m/>
    <m/>
    <m/>
    <m/>
    <m/>
    <m/>
    <m/>
    <m/>
    <m/>
    <m/>
    <m/>
    <m/>
    <m/>
    <m/>
    <m/>
    <m/>
    <n v="4200777"/>
    <n v="4200777"/>
    <n v="4200777"/>
    <n v="4200777"/>
    <n v="0"/>
  </r>
  <r>
    <x v="0"/>
    <x v="7"/>
    <s v="Hidrocarburos"/>
    <s v="Si"/>
    <n v="63"/>
    <s v="170-47"/>
    <s v="1 - Fortalecer la planificación de la oferta de hidrocarburos."/>
    <x v="20"/>
    <s v="Documento de planeación preliminar"/>
    <n v="80141607"/>
    <x v="17"/>
    <s v="Operador logístico"/>
    <s v="170-47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63925989"/>
    <n v="63925989"/>
    <s v="No"/>
    <s v="N/A"/>
    <s v="Ingrid Fernanda Vasquez"/>
    <s v="Subdirector de hidrocarburos"/>
    <n v="6012220601"/>
    <s v="ingrid.vasquez@upme.gov.co"/>
    <m/>
    <m/>
    <m/>
    <m/>
    <m/>
    <m/>
    <m/>
    <m/>
    <m/>
    <m/>
    <m/>
    <m/>
    <m/>
    <m/>
    <m/>
    <m/>
    <m/>
    <m/>
    <m/>
    <m/>
    <m/>
    <m/>
    <n v="60140319"/>
    <n v="60140319"/>
    <m/>
    <m/>
    <n v="60140319"/>
    <n v="60140319"/>
    <n v="0"/>
    <n v="3785670"/>
    <n v="3785670"/>
    <n v="36625"/>
    <d v="2025-06-13T00:00:00"/>
    <n v="45865568.329999998"/>
    <n v="18060420.670000002"/>
    <n v="57325"/>
    <d v="2025-08-28T00:00:00"/>
    <n v="45865568.329999998"/>
    <n v="18060420.670000002"/>
    <n v="0"/>
    <s v="M2C ESTRATEGIAS SAS"/>
    <s v="CO1.PCCNTR.8239092"/>
    <m/>
    <m/>
    <m/>
    <m/>
    <m/>
    <m/>
    <m/>
    <m/>
    <m/>
    <m/>
    <m/>
    <m/>
    <m/>
    <m/>
    <m/>
    <m/>
    <m/>
    <m/>
    <m/>
    <m/>
    <m/>
    <m/>
    <n v="45865568.329999998"/>
    <n v="45865568.329999998"/>
    <n v="45865568.329999998"/>
    <n v="45865568.329999998"/>
    <n v="0"/>
  </r>
  <r>
    <x v="0"/>
    <x v="7"/>
    <s v="Hidrocarburos"/>
    <s v="Si"/>
    <n v="62"/>
    <s v="170-48"/>
    <s v="2 - Reducir limitaciones que afecten la expansión de infraestructura de suministro de hidrocarburos en el tiempo."/>
    <x v="21"/>
    <s v="Documento con la descripción de procesos, métodos y herramientas"/>
    <n v="43222501"/>
    <x v="18"/>
    <s v="Software - Licencias"/>
    <s v="170-48 Renovar, instalar, configurar y poner en funcionamiento una solución de seguridad firewall perimetral con características de NEXT GENERATION FIREWALL (NGFW)."/>
    <s v="Diciembre"/>
    <s v="Diciembre"/>
    <s v="Diciembre"/>
    <n v="13"/>
    <s v="Meses"/>
    <s v="Contratación directa"/>
    <s v="Propios - 20 - Ingresos corrientes"/>
    <n v="1423761"/>
    <n v="1423761"/>
    <s v="No"/>
    <s v="N/A"/>
    <s v="Ingrid Fernanda Vasquez"/>
    <s v="Subdirector de hidrocarburos"/>
    <n v="6012220601"/>
    <s v="ingrid.vasquez@upme.gov.co"/>
    <m/>
    <m/>
    <m/>
    <m/>
    <m/>
    <m/>
    <m/>
    <m/>
    <m/>
    <m/>
    <m/>
    <m/>
    <m/>
    <m/>
    <m/>
    <m/>
    <m/>
    <m/>
    <m/>
    <m/>
    <m/>
    <m/>
    <n v="1423761"/>
    <n v="1423761"/>
    <m/>
    <m/>
    <n v="1423761"/>
    <n v="1423761"/>
    <n v="0"/>
    <n v="0"/>
    <n v="0"/>
    <n v="26925"/>
    <d v="2025-02-19T00:00:00"/>
    <n v="1423761"/>
    <n v="0"/>
    <n v="31625"/>
    <d v="2025-03-26T00:00:00"/>
    <n v="1423761"/>
    <n v="0"/>
    <n v="0"/>
    <s v="NETDATA COLOMBIA S.A.S"/>
    <s v="CO1.PCCNTR.7683863"/>
    <m/>
    <m/>
    <m/>
    <m/>
    <m/>
    <m/>
    <m/>
    <m/>
    <m/>
    <m/>
    <m/>
    <m/>
    <m/>
    <m/>
    <m/>
    <m/>
    <m/>
    <m/>
    <m/>
    <m/>
    <m/>
    <m/>
    <n v="1423761"/>
    <n v="1423761"/>
    <n v="1423761"/>
    <n v="1423761"/>
    <n v="0"/>
  </r>
  <r>
    <x v="0"/>
    <x v="7"/>
    <s v="Hidrocarburos"/>
    <s v="Si"/>
    <n v="62"/>
    <s v="170-49"/>
    <s v="1 - Fortalecer la planificación de la oferta de hidrocarburos."/>
    <x v="20"/>
    <s v="Documento de planeación preliminar"/>
    <n v="43222501"/>
    <x v="17"/>
    <s v="Software - Licencias"/>
    <s v="170-49 Renovar, instalar, configurar y poner en funcionamiento una solución de seguridad firewall perimetral con características de NEXT GENERATION FIREWALL (NGFW)."/>
    <s v="Diciembre"/>
    <s v="Diciembre"/>
    <s v="Diciembre"/>
    <n v="13"/>
    <s v="Meses"/>
    <s v="Contratación directa"/>
    <s v="Propios - 20 - Ingresos corrientes"/>
    <n v="17051564"/>
    <n v="17051564"/>
    <s v="No"/>
    <s v="N/A"/>
    <s v="Ingrid Fernanda Vasquez"/>
    <s v="Subdirector de hidrocarburos"/>
    <n v="6012220601"/>
    <s v="ingrid.vasquez@upme.gov.co"/>
    <m/>
    <m/>
    <m/>
    <m/>
    <m/>
    <m/>
    <m/>
    <m/>
    <m/>
    <m/>
    <m/>
    <m/>
    <m/>
    <m/>
    <m/>
    <m/>
    <m/>
    <m/>
    <m/>
    <m/>
    <m/>
    <m/>
    <n v="17051564"/>
    <n v="17051564"/>
    <m/>
    <m/>
    <n v="17051564"/>
    <n v="17051564"/>
    <n v="0"/>
    <n v="0"/>
    <n v="0"/>
    <n v="26925"/>
    <d v="2025-02-19T00:00:00"/>
    <n v="17051564"/>
    <n v="0"/>
    <n v="31625"/>
    <d v="2025-03-26T00:00:00"/>
    <n v="17051564"/>
    <n v="0"/>
    <n v="0"/>
    <s v="NETDATA COLOMBIA S.A.S"/>
    <s v="CO1.PCCNTR.7683863"/>
    <m/>
    <m/>
    <m/>
    <m/>
    <m/>
    <m/>
    <m/>
    <m/>
    <m/>
    <m/>
    <m/>
    <m/>
    <m/>
    <m/>
    <m/>
    <m/>
    <m/>
    <m/>
    <m/>
    <m/>
    <m/>
    <m/>
    <n v="17051564"/>
    <n v="17051564"/>
    <n v="17051564"/>
    <n v="17051564"/>
    <n v="0"/>
  </r>
  <r>
    <x v="0"/>
    <x v="7"/>
    <s v="Hidrocarburos"/>
    <s v="Si"/>
    <n v="63"/>
    <s v="170-50"/>
    <s v="2 - Reducir limitaciones que afecten la expansión de infraestructura de suministro de hidrocarburos en el tiempo."/>
    <x v="21"/>
    <s v="Documento con la descripción de procesos, métodos y herramientas"/>
    <n v="80101507"/>
    <x v="18"/>
    <s v="Consultoría"/>
    <s v="170-50 Aunar esfuerzos técnicos, administrativos y financieros para realizar el diagnóstico técnico y jurídico y la actualización de datos y visualización del sistema de información minero_x0009__x0009__x0009__x0009__x0009_"/>
    <s v="Diciembre"/>
    <s v="Diciembre"/>
    <s v="Diciembre"/>
    <n v="2.5"/>
    <s v="Meses"/>
    <s v="Contratación directa"/>
    <s v="Propios - 20 - Ingresos corrientes"/>
    <n v="18042032"/>
    <n v="18042032"/>
    <s v="No"/>
    <s v="N/A"/>
    <s v="Ingrid Fernanda Vasquez"/>
    <s v="Subdirector de hidrocarburos"/>
    <n v="6012220601"/>
    <s v="ingrid.vasquez@upme.gov.co"/>
    <m/>
    <m/>
    <m/>
    <m/>
    <m/>
    <m/>
    <m/>
    <m/>
    <m/>
    <m/>
    <m/>
    <m/>
    <m/>
    <m/>
    <m/>
    <m/>
    <m/>
    <m/>
    <m/>
    <m/>
    <m/>
    <m/>
    <m/>
    <m/>
    <m/>
    <m/>
    <m/>
    <m/>
    <m/>
    <m/>
    <m/>
    <n v="47225"/>
    <d v="2025-09-25T00:00:00"/>
    <n v="18042032"/>
    <n v="0"/>
    <n v="71825"/>
    <d v="2025-10-20T00:00:00"/>
    <n v="18042032"/>
    <n v="0"/>
    <n v="0"/>
    <s v="CORPORACIÓN PÚBLICA DE INNOVACIÓN EN TECNOLOGÍA - INNTIC"/>
    <s v="CO1.PCCNTR.8455133"/>
    <m/>
    <m/>
    <m/>
    <m/>
    <m/>
    <m/>
    <m/>
    <m/>
    <m/>
    <m/>
    <m/>
    <m/>
    <m/>
    <m/>
    <m/>
    <m/>
    <m/>
    <m/>
    <m/>
    <m/>
    <m/>
    <m/>
    <n v="18042032"/>
    <n v="18042032"/>
    <n v="18042032"/>
    <n v="18042032"/>
    <n v="0"/>
  </r>
  <r>
    <x v="0"/>
    <x v="8"/>
    <s v="Demanda"/>
    <s v="Si"/>
    <n v="40"/>
    <s v="160-1"/>
    <s v="1 - Mejorar la representatividad en la información de la participación de los sectores económicos en el consumo de energía."/>
    <x v="22"/>
    <s v="Diagnóstico"/>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m/>
    <m/>
    <n v="126780812"/>
    <n v="126780812"/>
    <n v="0"/>
    <n v="0"/>
    <n v="0"/>
    <n v="20525"/>
    <s v="27/01/0205"/>
    <n v="126780812"/>
    <n v="0"/>
    <n v="23725"/>
    <d v="2025-02-12T00:00:00"/>
    <n v="126780812"/>
    <n v="0"/>
    <n v="0"/>
    <s v="ENRIQUEZ ENRIQUEZ MARYENI KARINA"/>
    <s v="CO1.PCCNTR.7412289"/>
    <m/>
    <m/>
    <n v="129571585"/>
    <m/>
    <m/>
    <n v="7176272"/>
    <n v="-2790773"/>
    <n v="11960454"/>
    <m/>
    <n v="11960454"/>
    <m/>
    <n v="11960454"/>
    <m/>
    <n v="11960454"/>
    <m/>
    <n v="11960454"/>
    <m/>
    <n v="11960454"/>
    <m/>
    <n v="11960454"/>
    <m/>
    <n v="11960454"/>
    <m/>
    <n v="23920908"/>
    <n v="126780812"/>
    <n v="126780812"/>
    <n v="0"/>
  </r>
  <r>
    <x v="0"/>
    <x v="8"/>
    <s v="Demanda"/>
    <s v="Si"/>
    <n v="46"/>
    <s v="160-2"/>
    <s v="1 - Mejorar la representatividad en la información de la participación de los sectores económicos en el consumo de energía."/>
    <x v="22"/>
    <s v="Documento de planeación preliminar"/>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n v="529480"/>
    <m/>
    <m/>
    <n v="53742220"/>
    <n v="53742220"/>
    <n v="0"/>
    <n v="0"/>
    <n v="0"/>
    <n v="20325"/>
    <d v="2025-01-27T00:00:00"/>
    <n v="53742220"/>
    <n v="0"/>
    <n v="22325"/>
    <d v="2025-02-07T00:00:00"/>
    <n v="53742220"/>
    <n v="0"/>
    <n v="0"/>
    <s v="RESTREPO SOTO DANIEL DE JESUS"/>
    <s v="CO1.PCCNTR.7425199"/>
    <m/>
    <m/>
    <n v="84981540"/>
    <m/>
    <m/>
    <n v="5559540"/>
    <m/>
    <n v="7942200"/>
    <m/>
    <n v="7942200"/>
    <m/>
    <n v="7942200"/>
    <m/>
    <n v="7942200"/>
    <m/>
    <n v="7942200"/>
    <n v="-31239320"/>
    <n v="7942200"/>
    <m/>
    <m/>
    <m/>
    <m/>
    <m/>
    <n v="529480"/>
    <n v="53742220"/>
    <n v="53742220"/>
    <n v="0"/>
  </r>
  <r>
    <x v="0"/>
    <x v="8"/>
    <s v="Demanda"/>
    <s v="Si"/>
    <s v="75 (30/12/2024)"/>
    <s v="160-3"/>
    <s v="1 - Mejorar la representatividad en la información de la participación de los sectores económicos en el consumo de energía."/>
    <x v="22"/>
    <s v="Documento de planeación preliminar"/>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525"/>
    <d v="2025-01-10T00:00:00"/>
    <n v="119808150"/>
    <n v="0"/>
    <n v="5525"/>
    <d v="2025-01-14T00:00:00"/>
    <n v="119808150"/>
    <n v="0"/>
    <n v="0"/>
    <s v="ORTIZ CERON VERONICA"/>
    <s v="CO1.PCCNTR. 7236878"/>
    <n v="119808150"/>
    <m/>
    <m/>
    <n v="5556320"/>
    <m/>
    <n v="10418100"/>
    <m/>
    <n v="10418100"/>
    <m/>
    <n v="10418100"/>
    <m/>
    <n v="10418100"/>
    <m/>
    <n v="10418100"/>
    <m/>
    <n v="10418100"/>
    <m/>
    <n v="10418100"/>
    <m/>
    <n v="10418100"/>
    <m/>
    <n v="10418100"/>
    <m/>
    <n v="20488930"/>
    <n v="119808150"/>
    <n v="119808150"/>
    <n v="0"/>
  </r>
  <r>
    <x v="0"/>
    <x v="8"/>
    <s v="Demanda"/>
    <s v="Si"/>
    <s v="75 (30/12/2024)"/>
    <s v="160-4"/>
    <s v="1 - Mejorar la representatividad en la información de la participación de los sectores económicos en el consumo de energía."/>
    <x v="22"/>
    <s v="Documento de planeación preliminar"/>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625"/>
    <d v="2025-01-10T00:00:00"/>
    <n v="119808150"/>
    <n v="0"/>
    <n v="5725"/>
    <d v="2025-01-14T00:00:00"/>
    <n v="119808150"/>
    <n v="0"/>
    <n v="0"/>
    <s v="MONROY MATALLANA BOLIVAR ANDRES"/>
    <s v="CO1.PCCNTR.7237610"/>
    <n v="119808150"/>
    <m/>
    <m/>
    <n v="5556320"/>
    <m/>
    <n v="10418100"/>
    <m/>
    <n v="10418100"/>
    <m/>
    <n v="10418100"/>
    <m/>
    <n v="10418100"/>
    <m/>
    <n v="10418100"/>
    <m/>
    <n v="10418100"/>
    <m/>
    <n v="10418100"/>
    <m/>
    <n v="10418100"/>
    <m/>
    <n v="10418100"/>
    <m/>
    <n v="20488930"/>
    <n v="119808150"/>
    <n v="119808150"/>
    <n v="0"/>
  </r>
  <r>
    <x v="0"/>
    <x v="8"/>
    <s v="Demanda"/>
    <s v="Si"/>
    <s v="75 (30/12/2024)"/>
    <s v="160-5"/>
    <s v="1 - Mejorar la representatividad en la información de la participación de los sectores económicos en el consumo de energía."/>
    <x v="22"/>
    <s v="Documento de planeación preliminar"/>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m/>
    <m/>
    <n v="96068700"/>
    <n v="96068700"/>
    <n v="0"/>
    <n v="0"/>
    <n v="0"/>
    <n v="8725"/>
    <d v="2025-01-10T00:00:00"/>
    <n v="96068700"/>
    <n v="0"/>
    <n v="5625"/>
    <d v="2024-01-14T00:00:00"/>
    <n v="96068700"/>
    <n v="0"/>
    <n v="0"/>
    <s v="SERRATO TOBON DAVID ANDRES"/>
    <s v="CO1.PCCNTR.7237232"/>
    <n v="96068700"/>
    <m/>
    <m/>
    <n v="4455360"/>
    <m/>
    <n v="8353800"/>
    <m/>
    <n v="8353800"/>
    <m/>
    <n v="8353800"/>
    <m/>
    <n v="8353800"/>
    <m/>
    <n v="8353800"/>
    <m/>
    <n v="8353800"/>
    <m/>
    <n v="8353800"/>
    <m/>
    <n v="8353800"/>
    <m/>
    <n v="8353800"/>
    <m/>
    <n v="16429140"/>
    <n v="96068700"/>
    <n v="96068700"/>
    <n v="0"/>
  </r>
  <r>
    <x v="0"/>
    <x v="8"/>
    <s v="Demanda"/>
    <s v="Si"/>
    <n v="13"/>
    <s v="160-6"/>
    <s v="1 - Mejorar la representatividad en la información de la participación de los sectores económicos en el consumo de energía."/>
    <x v="22"/>
    <s v="Documento de planeación preliminar"/>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m/>
    <m/>
    <n v="45795750"/>
    <n v="45795750"/>
    <n v="0"/>
    <n v="0"/>
    <n v="0"/>
    <n v="20225"/>
    <d v="2025-01-27T00:00:00"/>
    <n v="45795750"/>
    <n v="0"/>
    <n v="19925"/>
    <d v="2025-02-05T00:00:00"/>
    <n v="45795750"/>
    <n v="0"/>
    <n v="0"/>
    <s v="RIVEROS MELO PAULA NATALIA"/>
    <s v="CO1.PCCNTR. 7408024"/>
    <m/>
    <m/>
    <n v="45795750"/>
    <m/>
    <m/>
    <n v="3522750"/>
    <m/>
    <n v="4227300"/>
    <m/>
    <n v="4227300"/>
    <m/>
    <n v="4227300"/>
    <m/>
    <n v="4227300"/>
    <m/>
    <n v="4227300"/>
    <m/>
    <n v="4227300"/>
    <m/>
    <n v="4227300"/>
    <m/>
    <n v="4227300"/>
    <m/>
    <n v="8454600"/>
    <n v="45795750"/>
    <n v="45795750"/>
    <n v="0"/>
  </r>
  <r>
    <x v="0"/>
    <x v="8"/>
    <s v="Demanda"/>
    <s v="Si"/>
    <n v="52"/>
    <s v="160-7"/>
    <s v="2 - Desarrollar la capacidad instalada en la planificación estratégica de la atención de la demanda."/>
    <x v="23"/>
    <s v="Diagnóstico"/>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4551769"/>
    <m/>
    <n v="26415620"/>
    <m/>
    <n v="3778098"/>
    <n v="154026419"/>
    <n v="154026419"/>
    <n v="0"/>
    <n v="0"/>
    <n v="0"/>
    <n v="14425"/>
    <d v="2025-01-20T00:00:00"/>
    <n v="154026419"/>
    <n v="0"/>
    <n v="14325"/>
    <d v="2025-01-28T00:00:00"/>
    <n v="154026419"/>
    <n v="0"/>
    <n v="0"/>
    <s v="RAMIREZ PRIETO ELKIN EDUARDO"/>
    <s v="CO1.PCCNTR. 7335693"/>
    <n v="155347200"/>
    <m/>
    <m/>
    <m/>
    <n v="-1320781"/>
    <n v="13207810"/>
    <m/>
    <n v="14019012"/>
    <m/>
    <n v="14468390"/>
    <m/>
    <n v="13442756"/>
    <m/>
    <n v="14519534"/>
    <m/>
    <n v="13207810"/>
    <m/>
    <n v="13207810"/>
    <m/>
    <n v="13207810"/>
    <m/>
    <n v="14551769"/>
    <m/>
    <n v="26415620"/>
    <n v="154026419"/>
    <n v="150248321"/>
    <n v="3778098"/>
  </r>
  <r>
    <x v="0"/>
    <x v="8"/>
    <s v="Demanda"/>
    <s v="Si"/>
    <s v="75 (30/12/2024)"/>
    <s v="160-8"/>
    <s v="3 - Fomentar la articulación de la política pública, el marco regulatorio y la visión de gobierno."/>
    <x v="24"/>
    <s v="Documento con los resultados de las validaciones"/>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6778580"/>
    <m/>
    <n v="5682060"/>
    <n v="114097500"/>
    <n v="114097500"/>
    <n v="0"/>
    <n v="0"/>
    <n v="0"/>
    <n v="10225"/>
    <d v="2025-01-14T00:00:00"/>
    <n v="110996760"/>
    <n v="3100740"/>
    <n v="6925"/>
    <d v="2025-01-16T00:00:00"/>
    <n v="110996760"/>
    <n v="3100740"/>
    <n v="0"/>
    <s v="FLECHAS MEJIA LAURA"/>
    <s v="CO1.PCCNTR. 7245419"/>
    <n v="114097500"/>
    <m/>
    <m/>
    <n v="4517310"/>
    <m/>
    <n v="9679950"/>
    <m/>
    <n v="9679950"/>
    <m/>
    <n v="9679950"/>
    <m/>
    <n v="9679950"/>
    <m/>
    <n v="9679950"/>
    <m/>
    <n v="9679950"/>
    <m/>
    <n v="9679950"/>
    <m/>
    <n v="9679950"/>
    <m/>
    <n v="9679950"/>
    <n v="-3100740"/>
    <n v="19359900"/>
    <n v="110996760"/>
    <n v="110996760"/>
    <n v="0"/>
  </r>
  <r>
    <x v="0"/>
    <x v="8"/>
    <s v="Demanda"/>
    <s v="Si"/>
    <n v="13"/>
    <s v="160-9"/>
    <s v="1 - Mejorar la representatividad en la información de la participación de los sectores económicos en el consumo de energía."/>
    <x v="22"/>
    <s v="Diagnóstico"/>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m/>
    <m/>
    <n v="144029984"/>
    <n v="144029984"/>
    <n v="0"/>
    <n v="0"/>
    <n v="0"/>
    <n v="8825"/>
    <d v="2025-01-10T00:00:00"/>
    <n v="144029984"/>
    <n v="0"/>
    <n v="5425"/>
    <d v="2025-01-14T00:00:00"/>
    <n v="144029984"/>
    <n v="0"/>
    <n v="0"/>
    <s v="FLOREZ CHALA ERIKA JOHANA"/>
    <s v="CO1.PCCNTR.7236808"/>
    <n v="144029984"/>
    <m/>
    <m/>
    <n v="7047338"/>
    <m/>
    <n v="13213760"/>
    <m/>
    <n v="13213760"/>
    <m/>
    <n v="13213760"/>
    <m/>
    <n v="13213760"/>
    <m/>
    <n v="13213760"/>
    <m/>
    <n v="13213760"/>
    <m/>
    <n v="13213760"/>
    <m/>
    <n v="13213760"/>
    <m/>
    <n v="13213760"/>
    <m/>
    <n v="18058806"/>
    <n v="144029984"/>
    <n v="144029984"/>
    <n v="0"/>
  </r>
  <r>
    <x v="0"/>
    <x v="8"/>
    <s v="Demanda"/>
    <s v="Si"/>
    <n v="52"/>
    <s v="160-10"/>
    <s v="2 - Desarrollar la capacidad instalada en la planificación estratégica de la atención de la demanda."/>
    <x v="23"/>
    <s v="Diagnóstico"/>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m/>
    <m/>
    <n v="300000000"/>
    <n v="300000000"/>
    <n v="0"/>
    <n v="0"/>
    <n v="0"/>
    <n v="30125"/>
    <d v="2025-03-10T00:00:00"/>
    <n v="300000000"/>
    <n v="0"/>
    <n v="37125"/>
    <d v="2025-04-24T00:00:00"/>
    <n v="300000000"/>
    <n v="0"/>
    <n v="0"/>
    <s v="UNIVERSIDAD DE LOS ANDES"/>
    <s v="CO1.PCCNTR.7790819"/>
    <m/>
    <m/>
    <m/>
    <m/>
    <m/>
    <m/>
    <n v="300000000"/>
    <m/>
    <m/>
    <m/>
    <m/>
    <n v="90000000"/>
    <m/>
    <m/>
    <m/>
    <m/>
    <m/>
    <n v="120000000"/>
    <m/>
    <m/>
    <m/>
    <m/>
    <m/>
    <n v="90000000"/>
    <n v="300000000"/>
    <n v="300000000"/>
    <n v="0"/>
  </r>
  <r>
    <x v="0"/>
    <x v="8"/>
    <s v="Demanda"/>
    <s v="Si"/>
    <n v="13"/>
    <s v="160-11"/>
    <s v="2 - Desarrollar la capacidad instalada en la planificación estratégica de la atención de la demanda."/>
    <x v="23"/>
    <s v="Documento metodológico preliminar"/>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m/>
    <m/>
    <n v="0"/>
    <n v="0"/>
    <n v="0"/>
    <n v="0"/>
    <n v="0"/>
    <m/>
    <m/>
    <m/>
    <n v="0"/>
    <m/>
    <m/>
    <n v="0"/>
    <n v="0"/>
    <n v="0"/>
    <m/>
    <m/>
    <m/>
    <m/>
    <m/>
    <m/>
    <m/>
    <m/>
    <m/>
    <m/>
    <m/>
    <m/>
    <m/>
    <m/>
    <m/>
    <m/>
    <m/>
    <m/>
    <m/>
    <m/>
    <m/>
    <m/>
    <m/>
    <m/>
    <m/>
    <m/>
    <n v="0"/>
    <n v="0"/>
    <n v="0"/>
  </r>
  <r>
    <x v="0"/>
    <x v="8"/>
    <s v="Demanda"/>
    <s v="Si"/>
    <n v="21"/>
    <s v="160-12"/>
    <s v="3 - Fomentar la articulación de la política pública, el marco regulatorio y la visión de gobierno."/>
    <x v="24"/>
    <s v="Documento con la descripción de procesos, métodos y herramientas"/>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m/>
    <m/>
    <n v="450240000"/>
    <m/>
    <m/>
    <n v="450240000"/>
    <n v="450240000"/>
    <n v="0"/>
    <n v="0"/>
    <n v="0"/>
    <n v="34825"/>
    <d v="2025-04-30T00:00:00"/>
    <n v="450240000"/>
    <n v="0"/>
    <n v="68825"/>
    <d v="2025-10-08T00:00:00"/>
    <n v="450240000"/>
    <n v="0"/>
    <n v="0"/>
    <s v="CORPORACION EMA"/>
    <s v="CO1.PCCNTR.8401246"/>
    <m/>
    <m/>
    <m/>
    <m/>
    <m/>
    <m/>
    <m/>
    <m/>
    <m/>
    <m/>
    <m/>
    <m/>
    <m/>
    <m/>
    <m/>
    <m/>
    <m/>
    <m/>
    <n v="450240000"/>
    <m/>
    <m/>
    <m/>
    <m/>
    <n v="450240000"/>
    <n v="450240000"/>
    <n v="450240000"/>
    <n v="0"/>
  </r>
  <r>
    <x v="0"/>
    <x v="8"/>
    <s v="Demanda"/>
    <s v="Si"/>
    <n v="52"/>
    <s v="160-13"/>
    <s v="3 - Fomentar la articulación de la política pública, el marco regulatorio y la visión de gobierno."/>
    <x v="24"/>
    <s v="Documento con la descripción de procesos, métodos y herramientas"/>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m/>
    <n v="224374500"/>
    <m/>
    <n v="73300500"/>
    <m/>
    <m/>
    <n v="297675000"/>
    <n v="297675000"/>
    <n v="0"/>
    <n v="0"/>
    <n v="0"/>
    <n v="34825"/>
    <d v="2025-04-30T00:00:00"/>
    <n v="297675000"/>
    <n v="0"/>
    <n v="68825"/>
    <d v="2025-10-08T00:00:00"/>
    <n v="297675000"/>
    <n v="0"/>
    <n v="0"/>
    <s v="CORPORACION EMA"/>
    <s v="CO1.PCCNTR.8401246"/>
    <m/>
    <m/>
    <m/>
    <m/>
    <m/>
    <m/>
    <m/>
    <m/>
    <m/>
    <m/>
    <m/>
    <m/>
    <m/>
    <m/>
    <m/>
    <m/>
    <m/>
    <m/>
    <n v="297675000"/>
    <m/>
    <m/>
    <n v="224374500"/>
    <m/>
    <n v="73300500"/>
    <n v="297675000"/>
    <n v="297675000"/>
    <n v="0"/>
  </r>
  <r>
    <x v="0"/>
    <x v="8"/>
    <s v="Demanda"/>
    <s v="Si"/>
    <n v="40"/>
    <s v="160-14"/>
    <s v="1 - Mejorar la representatividad en la información de la participación de los sectores económicos en el consumo de energía."/>
    <x v="22"/>
    <s v="Documento de planeación preliminar"/>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357246000"/>
    <m/>
    <n v="833574000"/>
    <m/>
    <m/>
    <n v="1190820000"/>
    <n v="1190820000"/>
    <n v="0"/>
    <n v="0"/>
    <n v="0"/>
    <n v="28925"/>
    <d v="2025-02-27T00:00:00"/>
    <n v="1190820000"/>
    <n v="0"/>
    <n v="52025"/>
    <d v="2025-07-30T00:00:00"/>
    <n v="1190820000"/>
    <n v="0"/>
    <n v="0"/>
    <s v="CONSORCIO METGAS"/>
    <s v="CO1.PCCNTR.8058452"/>
    <m/>
    <m/>
    <m/>
    <m/>
    <m/>
    <m/>
    <m/>
    <m/>
    <m/>
    <m/>
    <m/>
    <m/>
    <n v="1190820000"/>
    <m/>
    <m/>
    <m/>
    <m/>
    <m/>
    <m/>
    <m/>
    <m/>
    <n v="357246000"/>
    <m/>
    <n v="476328000"/>
    <n v="1190820000"/>
    <n v="833574000"/>
    <n v="357246000"/>
  </r>
  <r>
    <x v="0"/>
    <x v="8"/>
    <s v="Demanda"/>
    <s v="Si"/>
    <n v="52"/>
    <s v="160-15"/>
    <s v="1 - Mejorar la representatividad en la información de la participación de los sectores económicos en el consumo de energía."/>
    <x v="22"/>
    <s v="Documento de planeación preliminar"/>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m/>
    <n v="111598200"/>
    <m/>
    <n v="260395800"/>
    <m/>
    <m/>
    <n v="371994000"/>
    <n v="371994000"/>
    <n v="0"/>
    <n v="0"/>
    <n v="0"/>
    <n v="35025"/>
    <d v="2025-05-02T00:00:00"/>
    <n v="371994000"/>
    <n v="0"/>
    <n v="63925"/>
    <d v="2025-09-19T00:00:00"/>
    <n v="371994000"/>
    <n v="0"/>
    <n v="0"/>
    <s v="CORPORACION EMA"/>
    <s v="CO1.PCCNTR.8317394"/>
    <m/>
    <m/>
    <m/>
    <m/>
    <m/>
    <m/>
    <m/>
    <m/>
    <m/>
    <m/>
    <m/>
    <m/>
    <m/>
    <m/>
    <m/>
    <m/>
    <n v="371994000"/>
    <m/>
    <m/>
    <m/>
    <m/>
    <n v="111598200"/>
    <m/>
    <n v="260395800"/>
    <n v="371994000"/>
    <n v="371994000"/>
    <n v="0"/>
  </r>
  <r>
    <x v="0"/>
    <x v="8"/>
    <s v="Demanda"/>
    <s v="Si"/>
    <n v="13"/>
    <s v="160-16"/>
    <s v="2 - Desarrollar la capacidad instalada en la planificación estratégica de la atención de la demanda."/>
    <x v="23"/>
    <s v="Documento metodológico preliminar"/>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694985"/>
    <m/>
    <n v="299915"/>
    <n v="98971950"/>
    <n v="98971950"/>
    <n v="0"/>
    <n v="0"/>
    <n v="0"/>
    <n v="14125"/>
    <d v="2025-01-20T00:00:00"/>
    <n v="98672035"/>
    <n v="299915"/>
    <n v="14225"/>
    <d v="2025-01-28T00:00:00"/>
    <n v="98672035"/>
    <n v="299915"/>
    <n v="0"/>
    <s v="DELGADO RAMOS SOFIA"/>
    <s v="CO1.PCCNTR. 7339853"/>
    <n v="98971950"/>
    <m/>
    <m/>
    <m/>
    <m/>
    <n v="8997450"/>
    <m/>
    <n v="8997450"/>
    <m/>
    <n v="8997450"/>
    <m/>
    <n v="8997450"/>
    <m/>
    <n v="8997450"/>
    <m/>
    <n v="8997450"/>
    <m/>
    <n v="8997450"/>
    <m/>
    <n v="8997450"/>
    <m/>
    <n v="8997450"/>
    <n v="-299915"/>
    <n v="17694985"/>
    <n v="98672035"/>
    <n v="98672035"/>
    <n v="0"/>
  </r>
  <r>
    <x v="0"/>
    <x v="8"/>
    <s v="Demanda"/>
    <s v="Si"/>
    <n v="2"/>
    <s v="160-17"/>
    <s v="2 - Desarrollar la capacidad instalada en la planificación estratégica de la atención de la demanda."/>
    <x v="23"/>
    <s v="Documento metodológico preliminar"/>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911500"/>
    <m/>
    <n v="21296500"/>
    <m/>
    <m/>
    <n v="137500000"/>
    <n v="137500000"/>
    <n v="0"/>
    <n v="0"/>
    <n v="0"/>
    <n v="14225"/>
    <d v="2025-01-20T00:00:00"/>
    <n v="137500000"/>
    <n v="0"/>
    <n v="15025"/>
    <d v="2025-01-29T00:00:00"/>
    <n v="137500000"/>
    <n v="0"/>
    <n v="0"/>
    <s v="ROMERO QUETE DAVID FERNANDO"/>
    <s v="CO1.PCCNTR.7344442"/>
    <n v="137500000"/>
    <m/>
    <m/>
    <m/>
    <m/>
    <n v="12911500"/>
    <m/>
    <n v="12911500"/>
    <m/>
    <n v="12911500"/>
    <m/>
    <n v="12911500"/>
    <m/>
    <n v="12911500"/>
    <m/>
    <n v="12911500"/>
    <m/>
    <n v="12911500"/>
    <m/>
    <n v="12911500"/>
    <m/>
    <n v="12911500"/>
    <m/>
    <n v="21296500"/>
    <n v="137500000"/>
    <n v="137500000"/>
    <n v="0"/>
  </r>
  <r>
    <x v="0"/>
    <x v="8"/>
    <s v="Demanda"/>
    <s v="Si"/>
    <n v="2"/>
    <s v="160-18"/>
    <s v="3 - Fomentar la articulación de la política pública, el marco regulatorio y la visión de gobierno."/>
    <x v="24"/>
    <s v="Documento con los resultados de las validaciones"/>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m/>
    <m/>
    <n v="4526500"/>
    <m/>
    <m/>
    <n v="4526500"/>
    <n v="4526500"/>
    <n v="0"/>
    <n v="0"/>
    <n v="0"/>
    <n v="14225"/>
    <d v="2025-01-20T00:00:00"/>
    <n v="4526500"/>
    <n v="0"/>
    <n v="15025"/>
    <d v="2025-01-29T00:00:00"/>
    <n v="4526500"/>
    <n v="0"/>
    <n v="0"/>
    <s v="ROMERO QUETE DAVID FERNANDO"/>
    <s v="CO1.PCCNTR.7344442"/>
    <n v="4526500"/>
    <m/>
    <m/>
    <m/>
    <m/>
    <m/>
    <m/>
    <m/>
    <m/>
    <m/>
    <m/>
    <m/>
    <m/>
    <m/>
    <m/>
    <m/>
    <m/>
    <m/>
    <m/>
    <m/>
    <m/>
    <m/>
    <m/>
    <n v="4526500"/>
    <n v="4526500"/>
    <n v="4526500"/>
    <n v="0"/>
  </r>
  <r>
    <x v="0"/>
    <x v="8"/>
    <s v="Demanda"/>
    <s v="Si"/>
    <n v="59"/>
    <s v="160-19"/>
    <s v="3 - Fomentar la articulación de la política pública, el marco regulatorio y la visión de gobierno."/>
    <x v="24"/>
    <s v="Documento con los resultados de las validaciones"/>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000000"/>
    <n v="20000000"/>
    <s v="No"/>
    <s v="N/A"/>
    <s v="Jessica Arias Gaviria"/>
    <s v="Subdirectora de Demanda"/>
    <n v="6012220601"/>
    <s v="jessica.arias@upme.gov.co"/>
    <m/>
    <m/>
    <m/>
    <m/>
    <m/>
    <m/>
    <m/>
    <m/>
    <m/>
    <m/>
    <n v="20000000"/>
    <m/>
    <m/>
    <n v="2590646"/>
    <m/>
    <m/>
    <m/>
    <n v="1047606"/>
    <m/>
    <n v="8129577"/>
    <m/>
    <n v="6962007"/>
    <m/>
    <m/>
    <m/>
    <n v="1270164"/>
    <n v="20000000"/>
    <n v="20000000"/>
    <n v="0"/>
    <n v="0"/>
    <n v="0"/>
    <n v="725"/>
    <d v="2025-01-03T00:00:00"/>
    <n v="20000000"/>
    <n v="0"/>
    <n v="725"/>
    <d v="2025-01-03T00:00:00"/>
    <n v="19994183"/>
    <n v="5817"/>
    <n v="5817"/>
    <s v="FESTIVAL TOURS S.A.S"/>
    <s v="CO1.PCCNTR.7126910"/>
    <m/>
    <m/>
    <m/>
    <m/>
    <m/>
    <m/>
    <m/>
    <m/>
    <m/>
    <m/>
    <n v="20000000"/>
    <m/>
    <m/>
    <n v="2590646"/>
    <m/>
    <m/>
    <m/>
    <n v="1047606"/>
    <m/>
    <n v="8129577"/>
    <m/>
    <n v="6962007"/>
    <n v="-5817"/>
    <n v="1264347"/>
    <n v="19994183"/>
    <n v="19994183"/>
    <n v="0"/>
  </r>
  <r>
    <x v="0"/>
    <x v="8"/>
    <s v="Demanda"/>
    <s v="Si"/>
    <n v="59"/>
    <s v="160-20"/>
    <s v="3 - Fomentar la articulación de la política pública, el marco regulatorio y la visión de gobierno."/>
    <x v="24"/>
    <s v="Documento con los resultados de las validaciones"/>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12417639"/>
    <n v="12417639"/>
    <s v="No"/>
    <s v="N/A"/>
    <s v="Jessica Arias Gaviria"/>
    <s v="Subdirectora de Demanda"/>
    <n v="6012220601"/>
    <s v="jessica.arias@upme.gov.co"/>
    <m/>
    <m/>
    <m/>
    <m/>
    <n v="1255080"/>
    <n v="1255080"/>
    <n v="1581376"/>
    <n v="320796"/>
    <n v="704838"/>
    <n v="1965418"/>
    <n v="1388718"/>
    <n v="1388718"/>
    <m/>
    <m/>
    <m/>
    <m/>
    <m/>
    <m/>
    <m/>
    <m/>
    <n v="987627"/>
    <n v="987627"/>
    <m/>
    <m/>
    <n v="6500000"/>
    <n v="6500000"/>
    <n v="12417639"/>
    <n v="12417639"/>
    <n v="0"/>
    <n v="0"/>
    <n v="0"/>
    <n v="29025"/>
    <d v="2025-02-28T00:00:00"/>
    <n v="12417639"/>
    <n v="0"/>
    <s v="28725, 29225, 33925, 37325, 41825,44725,76925,77125,87925,89325"/>
    <d v="2025-03-04T00:00:00"/>
    <n v="9205556"/>
    <n v="3212083"/>
    <n v="3212083"/>
    <s v="ARIAS GAVIRIA JESSICA,GONZALEZ GONZALEZ OLGA VICTORIA DEL SOCORRO,GONZALEZ GONZALEZ OLGA VICTORIA DEL SOCORRO_x000a_"/>
    <m/>
    <m/>
    <m/>
    <m/>
    <m/>
    <n v="1255080"/>
    <n v="1255080"/>
    <n v="1581376"/>
    <n v="320796"/>
    <n v="704838"/>
    <n v="1965418"/>
    <n v="1388718"/>
    <n v="1388718"/>
    <m/>
    <m/>
    <m/>
    <m/>
    <m/>
    <m/>
    <m/>
    <m/>
    <n v="987627"/>
    <n v="987627"/>
    <n v="3287917"/>
    <n v="3287917"/>
    <n v="9205556"/>
    <n v="9205556"/>
    <n v="0"/>
  </r>
  <r>
    <x v="0"/>
    <x v="8"/>
    <s v="Demanda"/>
    <s v="Si"/>
    <n v="52"/>
    <s v="160-21"/>
    <s v="2 - Desarrollar la capacidad instalada en la planificación estratégica de la atención de la demanda."/>
    <x v="23"/>
    <s v="Documento metodológico preliminar"/>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m/>
    <n v="7000000"/>
    <m/>
    <n v="14000000"/>
    <m/>
    <m/>
    <n v="49700000"/>
    <n v="49700000"/>
    <n v="0"/>
    <n v="0"/>
    <n v="0"/>
    <n v="35125"/>
    <d v="2025-05-05T00:00:00"/>
    <n v="49700000"/>
    <n v="0"/>
    <n v="42025"/>
    <s v="26/05/2025"/>
    <n v="49700000"/>
    <n v="0"/>
    <n v="0"/>
    <s v="AGREDA DELGADO JUAN ALEXANDER"/>
    <s v="CO1.PCCNTR.7903551"/>
    <m/>
    <m/>
    <m/>
    <m/>
    <m/>
    <m/>
    <m/>
    <m/>
    <n v="51800000"/>
    <m/>
    <n v="-2100000"/>
    <n v="700000"/>
    <m/>
    <n v="7000000"/>
    <m/>
    <n v="7000000"/>
    <m/>
    <n v="7000000"/>
    <m/>
    <n v="7000000"/>
    <m/>
    <n v="7000000"/>
    <m/>
    <n v="14000000"/>
    <n v="49700000"/>
    <n v="49700000"/>
    <n v="0"/>
  </r>
  <r>
    <x v="0"/>
    <x v="8"/>
    <s v="Demanda"/>
    <s v="Si"/>
    <n v="13"/>
    <s v="160-22"/>
    <s v="2 - Desarrollar la capacidad instalada en la planificación estratégica de la atención de la demanda."/>
    <x v="23"/>
    <s v="Documento metodológico preliminar"/>
    <n v="43233501"/>
    <x v="20"/>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m/>
    <m/>
    <n v="10177130"/>
    <n v="10177130"/>
    <n v="0"/>
    <n v="0"/>
    <n v="0"/>
    <n v="40325"/>
    <d v="2025-07-28T00:00:00"/>
    <n v="10177130"/>
    <n v="0"/>
    <n v="67525"/>
    <d v="2025-10-02T00:00:00"/>
    <n v="10177130"/>
    <n v="0"/>
    <n v="0"/>
    <s v="INFORMACION LOCALIZADA S.A.S."/>
    <s v="CO1.PCCNTR.6913420"/>
    <m/>
    <m/>
    <m/>
    <m/>
    <m/>
    <m/>
    <m/>
    <m/>
    <m/>
    <m/>
    <m/>
    <m/>
    <m/>
    <m/>
    <m/>
    <m/>
    <m/>
    <m/>
    <n v="10177130"/>
    <m/>
    <m/>
    <m/>
    <m/>
    <n v="10177130"/>
    <n v="10177130"/>
    <n v="10177130"/>
    <n v="0"/>
  </r>
  <r>
    <x v="0"/>
    <x v="8"/>
    <s v="Demanda"/>
    <s v="Si"/>
    <n v="13"/>
    <s v="160-23"/>
    <s v="1 - Mejorar la representatividad en la información de la participación de los sectores económicos en el consumo de energía."/>
    <x v="22"/>
    <s v="Documento de planeación preliminar"/>
    <n v="43233501"/>
    <x v="19"/>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m/>
    <m/>
    <n v="13572510"/>
    <n v="13572510"/>
    <n v="0"/>
    <n v="0"/>
    <n v="0"/>
    <n v="40325"/>
    <d v="2025-07-28T00:00:00"/>
    <n v="13572510"/>
    <n v="0"/>
    <n v="67525"/>
    <d v="2025-10-02T00:00:00"/>
    <n v="13572510"/>
    <n v="0"/>
    <n v="0"/>
    <s v="INFORMACION LOCALIZADA S.A.S."/>
    <s v="CO1.PCCNTR.6913420"/>
    <m/>
    <m/>
    <m/>
    <m/>
    <m/>
    <m/>
    <m/>
    <m/>
    <m/>
    <m/>
    <m/>
    <m/>
    <m/>
    <m/>
    <m/>
    <m/>
    <m/>
    <m/>
    <n v="13572510"/>
    <m/>
    <m/>
    <m/>
    <m/>
    <n v="13572510"/>
    <n v="13572510"/>
    <n v="13572510"/>
    <n v="0"/>
  </r>
  <r>
    <x v="0"/>
    <x v="8"/>
    <s v="Demanda"/>
    <s v="Si"/>
    <n v="13"/>
    <s v="160-24"/>
    <s v="1 - Mejorar la representatividad en la información de la participación de los sectores económicos en el consumo de energía."/>
    <x v="22"/>
    <s v="Diagnóstico"/>
    <n v="43233501"/>
    <x v="19"/>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m/>
    <m/>
    <n v="5041631"/>
    <n v="5041631"/>
    <n v="0"/>
    <n v="0"/>
    <n v="0"/>
    <n v="40325"/>
    <d v="2025-07-28T00:00:00"/>
    <n v="5041631"/>
    <n v="0"/>
    <n v="67525"/>
    <d v="2025-10-02T00:00:00"/>
    <n v="5041631"/>
    <n v="0"/>
    <n v="0"/>
    <s v="INFORMACION LOCALIZADA S.A.S."/>
    <s v="CO1.PCCNTR.6913420"/>
    <m/>
    <m/>
    <m/>
    <m/>
    <m/>
    <m/>
    <m/>
    <m/>
    <m/>
    <m/>
    <m/>
    <m/>
    <m/>
    <m/>
    <m/>
    <m/>
    <m/>
    <m/>
    <n v="5041631"/>
    <m/>
    <m/>
    <m/>
    <m/>
    <n v="5041631"/>
    <n v="5041631"/>
    <n v="5041631"/>
    <n v="0"/>
  </r>
  <r>
    <x v="0"/>
    <x v="8"/>
    <s v="Demanda"/>
    <s v="Si"/>
    <n v="60"/>
    <s v="160-25"/>
    <s v="1 - Mejorar la representatividad en la información de la participación de los sectores económicos en el consumo de energía."/>
    <x v="22"/>
    <s v="Diagnóstico"/>
    <n v="80111620"/>
    <x v="19"/>
    <s v="Prestación de servicios profesionales y/o de apoyo a la gestión"/>
    <s v="160-25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1649900"/>
    <n v="1649900"/>
    <s v="No"/>
    <s v="N/A"/>
    <s v="Wilson Quintero"/>
    <s v="Subdirector de Demanda"/>
    <n v="6012220601"/>
    <s v="wilson.quintero@upme.gov.co"/>
    <m/>
    <m/>
    <m/>
    <m/>
    <m/>
    <m/>
    <m/>
    <m/>
    <m/>
    <m/>
    <m/>
    <m/>
    <m/>
    <m/>
    <m/>
    <m/>
    <m/>
    <m/>
    <m/>
    <m/>
    <n v="1649900"/>
    <m/>
    <m/>
    <n v="1649900"/>
    <m/>
    <m/>
    <n v="1649900"/>
    <n v="1649900"/>
    <n v="0"/>
    <n v="0"/>
    <n v="0"/>
    <n v="46125"/>
    <d v="2025-09-22T00:00:00"/>
    <n v="1649900"/>
    <n v="0"/>
    <n v="82325"/>
    <d v="2025-11-28T00:00:00"/>
    <n v="1649900"/>
    <n v="0"/>
    <n v="0"/>
    <s v="MUÑOZ MORA NICOLAS"/>
    <s v="CO1.PCCNTR.7347456"/>
    <m/>
    <m/>
    <m/>
    <m/>
    <m/>
    <m/>
    <m/>
    <m/>
    <m/>
    <m/>
    <m/>
    <m/>
    <m/>
    <m/>
    <m/>
    <m/>
    <m/>
    <m/>
    <m/>
    <m/>
    <n v="1649900"/>
    <m/>
    <m/>
    <n v="1090817"/>
    <n v="1649900"/>
    <n v="1090817"/>
    <n v="559083"/>
  </r>
  <r>
    <x v="0"/>
    <x v="8"/>
    <s v="Demanda"/>
    <s v="Si"/>
    <n v="60"/>
    <s v="160-26"/>
    <s v="2 - Desarrollar la capacidad instalada en la planificación estratégica de la atención de la demanda."/>
    <x v="23"/>
    <s v="Documento metodológico preliminar"/>
    <n v="80111620"/>
    <x v="20"/>
    <s v="Prestación de servicios profesionales y/o de apoyo a la gestión"/>
    <s v="160-26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125"/>
    <d v="2025-09-22T00:00:00"/>
    <n v="0"/>
    <n v="0"/>
    <m/>
    <m/>
    <n v="0"/>
    <n v="0"/>
    <n v="0"/>
    <m/>
    <m/>
    <m/>
    <m/>
    <m/>
    <m/>
    <m/>
    <m/>
    <m/>
    <m/>
    <m/>
    <m/>
    <m/>
    <m/>
    <m/>
    <m/>
    <m/>
    <m/>
    <m/>
    <m/>
    <m/>
    <m/>
    <m/>
    <m/>
    <m/>
    <m/>
    <n v="0"/>
    <n v="0"/>
    <n v="0"/>
  </r>
  <r>
    <x v="0"/>
    <x v="8"/>
    <s v="Demanda"/>
    <s v="Si"/>
    <n v="52"/>
    <s v="160-27"/>
    <s v="1 - Mejorar la representatividad en la información de la participación de los sectores económicos en el consumo de energía."/>
    <x v="22"/>
    <s v="Documento de planeación preliminar"/>
    <n v="80111620"/>
    <x v="19"/>
    <s v="Prestación de servicios profesionales y/o de apoyo a la gestión"/>
    <s v="160-27 Prestación de servicios profesionales para adelantar labores de analítica de datos orientadas a la consolidación de modelos y algoritmos mineroenergéticos, así como para diseñar e implementar arquitecturas de datos robustas, escalables y seguras q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325"/>
    <d v="2025-09-22T00:00:00"/>
    <n v="0"/>
    <n v="0"/>
    <m/>
    <m/>
    <n v="0"/>
    <n v="0"/>
    <n v="0"/>
    <m/>
    <m/>
    <m/>
    <m/>
    <m/>
    <m/>
    <m/>
    <m/>
    <m/>
    <m/>
    <m/>
    <m/>
    <m/>
    <m/>
    <m/>
    <m/>
    <m/>
    <m/>
    <m/>
    <m/>
    <m/>
    <m/>
    <m/>
    <m/>
    <m/>
    <m/>
    <n v="0"/>
    <n v="0"/>
    <n v="0"/>
  </r>
  <r>
    <x v="0"/>
    <x v="8"/>
    <s v="Demanda"/>
    <s v="Si"/>
    <n v="52"/>
    <s v="160-28"/>
    <s v="1 - Mejorar la representatividad en la información de la participación de los sectores económicos en el consumo de energía."/>
    <x v="22"/>
    <s v="Documento de planeación preliminar"/>
    <n v="80111620"/>
    <x v="19"/>
    <s v="Prestación de servicios profesionales y/o de apoyo a la gestión"/>
    <s v="160-28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225"/>
    <d v="2025-09-22T00:00:00"/>
    <n v="0"/>
    <n v="0"/>
    <m/>
    <m/>
    <n v="0"/>
    <n v="0"/>
    <n v="0"/>
    <m/>
    <m/>
    <m/>
    <m/>
    <m/>
    <m/>
    <m/>
    <m/>
    <m/>
    <m/>
    <m/>
    <m/>
    <m/>
    <m/>
    <m/>
    <m/>
    <m/>
    <m/>
    <m/>
    <m/>
    <m/>
    <m/>
    <m/>
    <m/>
    <m/>
    <m/>
    <n v="0"/>
    <n v="0"/>
    <n v="0"/>
  </r>
  <r>
    <x v="0"/>
    <x v="8"/>
    <s v="Demanda"/>
    <s v="Si"/>
    <n v="60"/>
    <s v="160-29"/>
    <s v="3 - Fomentar la articulación de la política pública, el marco regulatorio y la visión de gobierno."/>
    <x v="24"/>
    <s v="Documento con los resultados de las validaciones"/>
    <n v="80111620"/>
    <x v="21"/>
    <s v="Prestación de servicios profesionales y/o de apoyo a la gestión"/>
    <s v="160-29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2806666"/>
    <n v="2806666"/>
    <s v="No"/>
    <s v="N/A"/>
    <s v="Wilson Quintero"/>
    <s v="Subdirector de Demanda"/>
    <n v="6012220601"/>
    <s v="wilson.quintero@upme.gov.co"/>
    <m/>
    <m/>
    <m/>
    <m/>
    <m/>
    <m/>
    <m/>
    <m/>
    <m/>
    <m/>
    <m/>
    <m/>
    <m/>
    <m/>
    <m/>
    <m/>
    <m/>
    <m/>
    <m/>
    <m/>
    <m/>
    <m/>
    <n v="2806666"/>
    <n v="2806666"/>
    <m/>
    <m/>
    <n v="2806666"/>
    <n v="2806666"/>
    <n v="0"/>
    <n v="0"/>
    <n v="0"/>
    <n v="46225"/>
    <d v="2025-09-22T00:00:00"/>
    <n v="2806666"/>
    <n v="0"/>
    <n v="85225"/>
    <d v="2025-12-04T00:00:00"/>
    <n v="2806666"/>
    <n v="0"/>
    <n v="0"/>
    <s v="RODRIGUEZ PARRA LUIS ALEJANDRO"/>
    <s v="CO1.PCCNTR.7401119"/>
    <m/>
    <m/>
    <m/>
    <m/>
    <m/>
    <m/>
    <m/>
    <m/>
    <m/>
    <m/>
    <m/>
    <m/>
    <m/>
    <m/>
    <m/>
    <m/>
    <m/>
    <m/>
    <m/>
    <m/>
    <m/>
    <m/>
    <n v="2806666"/>
    <n v="2806666"/>
    <n v="2806666"/>
    <n v="2806666"/>
    <n v="0"/>
  </r>
  <r>
    <x v="0"/>
    <x v="8"/>
    <s v="Demanda"/>
    <s v="Si"/>
    <n v="52"/>
    <s v="160-30"/>
    <s v="3 - Fomentar la articulación de la política pública, el marco regulatorio y la visión de gobierno."/>
    <x v="24"/>
    <s v="Documento con los resultados de las validaciones"/>
    <n v="80111620"/>
    <x v="21"/>
    <s v="Prestación de servicios profesionales y/o de apoyo a la gestión"/>
    <s v="160-30 Prestación de servicios profesionales para el diseño y desarrollo de la estrategia de divulgación de productos de analítica y del portal SIMEC, así como la documentación, el diseño y el soporte técnico de los portales interactivos en desarrollo por"/>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m/>
    <m/>
    <n v="6000000"/>
    <m/>
    <m/>
    <n v="6000000"/>
    <n v="6000000"/>
    <n v="0"/>
    <n v="0"/>
    <n v="0"/>
    <n v="46025"/>
    <d v="2025-09-22T00:00:00"/>
    <n v="6000000"/>
    <n v="0"/>
    <n v="67825"/>
    <d v="2025-10-03T00:00:00"/>
    <n v="6000000"/>
    <n v="0"/>
    <n v="0"/>
    <s v="ROJAS SOLORZANO OLGA LUCIA"/>
    <s v="CO1.PCCNTR.7348425"/>
    <m/>
    <m/>
    <m/>
    <m/>
    <m/>
    <m/>
    <m/>
    <m/>
    <m/>
    <m/>
    <m/>
    <m/>
    <m/>
    <m/>
    <m/>
    <m/>
    <m/>
    <m/>
    <n v="6000000"/>
    <m/>
    <m/>
    <m/>
    <m/>
    <n v="6000000"/>
    <n v="6000000"/>
    <n v="6000000"/>
    <n v="0"/>
  </r>
  <r>
    <x v="0"/>
    <x v="8"/>
    <s v="Demanda"/>
    <s v="Si"/>
    <n v="46"/>
    <s v="160-31"/>
    <s v="3 - Fomentar la articulación de la política pública, el marco regulatorio y la visión de gobierno."/>
    <x v="24"/>
    <s v="Documento con los resultados de las validaciones"/>
    <n v="80111620"/>
    <x v="21"/>
    <s v="Prestación de servicios profesionales y/o de apoyo a la gestión"/>
    <s v="160-31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n v="5"/>
    <n v="5"/>
    <n v="7129400"/>
    <n v="7129400"/>
    <n v="0"/>
    <n v="0"/>
    <n v="0"/>
    <n v="8825"/>
    <d v="2025-01-10T00:00:00"/>
    <n v="7129400"/>
    <n v="0"/>
    <n v="5425"/>
    <d v="2025-01-14T00:00:00"/>
    <n v="7129394.7300000004"/>
    <n v="5.2699999995529652"/>
    <n v="5.2699999995529652"/>
    <s v="FLOREZ CHALA ERIKA JOHANA"/>
    <s v="CO1.PCCNTR.7236808"/>
    <m/>
    <m/>
    <m/>
    <m/>
    <m/>
    <m/>
    <m/>
    <m/>
    <m/>
    <m/>
    <m/>
    <m/>
    <m/>
    <m/>
    <m/>
    <m/>
    <m/>
    <m/>
    <n v="7129395"/>
    <m/>
    <m/>
    <m/>
    <n v="-0.27"/>
    <n v="7129394.7300000004"/>
    <n v="7129394.7300000004"/>
    <n v="7129394.7300000004"/>
    <n v="0"/>
  </r>
  <r>
    <x v="0"/>
    <x v="8"/>
    <s v="Demanda"/>
    <s v="Si"/>
    <n v="46"/>
    <s v="160-32"/>
    <s v="1 - Mejorar la representatividad en la información de la participación de los sectores económicos en el consumo de energía."/>
    <x v="22"/>
    <s v="Documento de planeación preliminar"/>
    <n v="80111620"/>
    <x v="19"/>
    <s v="Prestación de servicios profesionales y/o de apoyo a la gestión"/>
    <s v="160-32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m/>
    <m/>
    <n v="1239320"/>
    <n v="1239320"/>
    <n v="0"/>
    <n v="0"/>
    <n v="0"/>
    <n v="8825"/>
    <d v="2025-01-10T00:00:00"/>
    <n v="1239320"/>
    <n v="0"/>
    <n v="5425"/>
    <d v="2025-01-14T00:00:00"/>
    <n v="1239320"/>
    <n v="0"/>
    <n v="0"/>
    <s v="FLOREZ CHALA ERIKA JOHANA"/>
    <s v="CO1.PCCNTR.7236808"/>
    <m/>
    <m/>
    <m/>
    <m/>
    <m/>
    <m/>
    <m/>
    <m/>
    <m/>
    <m/>
    <m/>
    <m/>
    <m/>
    <m/>
    <m/>
    <m/>
    <m/>
    <m/>
    <n v="1239320"/>
    <m/>
    <m/>
    <m/>
    <m/>
    <n v="1239320"/>
    <n v="1239320"/>
    <n v="1239320"/>
    <n v="0"/>
  </r>
  <r>
    <x v="0"/>
    <x v="8"/>
    <s v="Demanda"/>
    <s v="Si"/>
    <n v="46"/>
    <s v="160-33"/>
    <s v="1 - Mejorar la representatividad en la información de la participación de los sectores económicos en el consumo de energía."/>
    <x v="22"/>
    <s v="Documento de planeación preliminar"/>
    <n v="80111620"/>
    <x v="19"/>
    <s v="Software - Licencias"/>
    <s v="160-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m/>
    <m/>
    <n v="30000000"/>
    <n v="30000000"/>
    <n v="0"/>
    <n v="0"/>
    <n v="0"/>
    <n v="3325"/>
    <d v="2025-01-07T00:00:00"/>
    <n v="30000000"/>
    <n v="0"/>
    <n v="6025"/>
    <d v="2025-01-15T00:00:00"/>
    <n v="30000000"/>
    <n v="0"/>
    <n v="0"/>
    <s v="CONSULTORES EN INFORMACION INFOMETRIKA SAS"/>
    <s v="CO1.PCCNTR.7233421"/>
    <m/>
    <m/>
    <m/>
    <m/>
    <m/>
    <m/>
    <m/>
    <m/>
    <m/>
    <m/>
    <m/>
    <m/>
    <m/>
    <m/>
    <m/>
    <m/>
    <m/>
    <m/>
    <n v="30000000"/>
    <m/>
    <m/>
    <m/>
    <m/>
    <n v="30000000"/>
    <n v="30000000"/>
    <n v="30000000"/>
    <n v="0"/>
  </r>
  <r>
    <x v="0"/>
    <x v="8"/>
    <s v="Demanda"/>
    <s v="Si"/>
    <n v="52"/>
    <s v="160-34"/>
    <s v="1 - Mejorar la representatividad en la información de la participación de los sectores económicos en el consumo de energía."/>
    <x v="22"/>
    <s v="Documento de planeación preliminar"/>
    <n v="43232605"/>
    <x v="19"/>
    <s v="Software - Licencias"/>
    <s v="160-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m/>
    <m/>
    <n v="5807795"/>
    <n v="5807795"/>
    <m/>
    <m/>
    <n v="5807795"/>
    <n v="5807795"/>
    <n v="0"/>
    <n v="0"/>
    <n v="0"/>
    <n v="55425"/>
    <d v="2025-11-20T00:00:00"/>
    <n v="5807795"/>
    <n v="0"/>
    <n v="85125"/>
    <d v="2025-12-03T00:00:00"/>
    <n v="5807795"/>
    <n v="0"/>
    <n v="0"/>
    <s v="COMPONENTES ELECTRONICAS LTDA"/>
    <s v="CO1.PCCNTR.6381513"/>
    <m/>
    <m/>
    <m/>
    <m/>
    <m/>
    <m/>
    <m/>
    <m/>
    <m/>
    <m/>
    <m/>
    <m/>
    <m/>
    <m/>
    <m/>
    <m/>
    <m/>
    <m/>
    <m/>
    <m/>
    <m/>
    <m/>
    <n v="5807795"/>
    <n v="5807795"/>
    <n v="5807795"/>
    <n v="5807795"/>
    <n v="0"/>
  </r>
  <r>
    <x v="0"/>
    <x v="8"/>
    <s v="Demanda"/>
    <s v="Si"/>
    <n v="66"/>
    <s v="160-35"/>
    <s v="1 - Mejorar la representatividad en la información de la participación de los sectores económicos en el consumo de energía."/>
    <x v="22"/>
    <s v="Documento de planeación preliminar"/>
    <n v="39121011"/>
    <x v="19"/>
    <s v="Hardware (Equipos de computo o partes físicas)"/>
    <s v="160-35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592205"/>
    <n v="1592205"/>
    <m/>
    <m/>
    <n v="1592205"/>
    <n v="1592205"/>
    <n v="0"/>
    <n v="-1592205"/>
    <n v="-1592205"/>
    <n v="55925"/>
    <d v="2025-11-26T00:00:00"/>
    <n v="0"/>
    <n v="0"/>
    <m/>
    <m/>
    <n v="0"/>
    <n v="0"/>
    <n v="0"/>
    <m/>
    <m/>
    <m/>
    <m/>
    <m/>
    <m/>
    <m/>
    <m/>
    <m/>
    <m/>
    <m/>
    <m/>
    <m/>
    <m/>
    <m/>
    <m/>
    <m/>
    <m/>
    <m/>
    <m/>
    <m/>
    <m/>
    <m/>
    <m/>
    <m/>
    <m/>
    <n v="0"/>
    <n v="0"/>
    <n v="0"/>
  </r>
  <r>
    <x v="0"/>
    <x v="8"/>
    <s v="Demanda"/>
    <s v="Si"/>
    <n v="66"/>
    <s v="160-36"/>
    <s v="1 - Mejorar la representatividad en la información de la participación de los sectores económicos en el consumo de energía."/>
    <x v="22"/>
    <s v="Documento de planeación preliminar"/>
    <n v="39121011"/>
    <x v="19"/>
    <s v="Hardware (Equipos de computo o partes físicas)"/>
    <s v="160-36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2012384"/>
    <n v="2012384"/>
    <m/>
    <m/>
    <n v="2012384"/>
    <n v="2012384"/>
    <n v="0"/>
    <n v="-2012384"/>
    <n v="-2012384"/>
    <n v="55925"/>
    <d v="2025-11-26T00:00:00"/>
    <n v="0"/>
    <n v="0"/>
    <m/>
    <m/>
    <n v="0"/>
    <n v="0"/>
    <n v="0"/>
    <m/>
    <m/>
    <m/>
    <m/>
    <m/>
    <m/>
    <m/>
    <m/>
    <m/>
    <m/>
    <m/>
    <m/>
    <m/>
    <m/>
    <m/>
    <m/>
    <m/>
    <m/>
    <m/>
    <m/>
    <m/>
    <m/>
    <m/>
    <m/>
    <m/>
    <m/>
    <n v="0"/>
    <n v="0"/>
    <n v="0"/>
  </r>
  <r>
    <x v="0"/>
    <x v="8"/>
    <s v="Demanda"/>
    <s v="Si"/>
    <n v="66"/>
    <s v="160-37"/>
    <s v="1 - Mejorar la representatividad en la información de la participación de los sectores económicos en el consumo de energía."/>
    <x v="22"/>
    <s v="Documento de planeación preliminar"/>
    <n v="39121011"/>
    <x v="19"/>
    <s v="Hardware (Equipos de computo o partes físicas)"/>
    <s v="160-37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780000"/>
    <n v="1780000"/>
    <m/>
    <m/>
    <n v="1780000"/>
    <n v="1780000"/>
    <n v="0"/>
    <n v="-1780000"/>
    <n v="-1780000"/>
    <n v="55925"/>
    <d v="2025-11-26T00:00:00"/>
    <n v="0"/>
    <n v="0"/>
    <m/>
    <m/>
    <n v="0"/>
    <n v="0"/>
    <n v="0"/>
    <m/>
    <m/>
    <m/>
    <m/>
    <m/>
    <m/>
    <m/>
    <m/>
    <m/>
    <m/>
    <m/>
    <m/>
    <m/>
    <m/>
    <m/>
    <m/>
    <m/>
    <m/>
    <m/>
    <m/>
    <m/>
    <m/>
    <m/>
    <m/>
    <m/>
    <m/>
    <n v="0"/>
    <n v="0"/>
    <n v="0"/>
  </r>
  <r>
    <x v="0"/>
    <x v="8"/>
    <s v="Demanda"/>
    <s v="Si"/>
    <n v="66"/>
    <s v="160-38"/>
    <s v="2 - Desarrollar la capacidad instalada en la planificación estratégica de la atención de la demanda."/>
    <x v="23"/>
    <s v="Diagnóstico"/>
    <n v="39121011"/>
    <x v="20"/>
    <s v="Hardware (Equipos de computo o partes físicas)"/>
    <s v="160-38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320781"/>
    <n v="1320781"/>
    <m/>
    <m/>
    <n v="1320781"/>
    <n v="1320781"/>
    <n v="0"/>
    <n v="-1320781"/>
    <n v="-1320781"/>
    <n v="55925"/>
    <d v="2025-11-26T00:00:00"/>
    <n v="0"/>
    <n v="0"/>
    <m/>
    <m/>
    <n v="0"/>
    <n v="0"/>
    <n v="0"/>
    <m/>
    <m/>
    <m/>
    <m/>
    <m/>
    <m/>
    <m/>
    <m/>
    <m/>
    <m/>
    <m/>
    <m/>
    <m/>
    <m/>
    <m/>
    <m/>
    <m/>
    <m/>
    <m/>
    <m/>
    <m/>
    <m/>
    <m/>
    <m/>
    <m/>
    <m/>
    <n v="0"/>
    <n v="0"/>
    <n v="0"/>
  </r>
  <r>
    <x v="0"/>
    <x v="8"/>
    <s v="Demanda"/>
    <s v="Si"/>
    <n v="66"/>
    <s v="160-39"/>
    <s v="2 - Desarrollar la capacidad instalada en la planificación estratégica de la atención de la demanda."/>
    <x v="23"/>
    <s v="Diagnóstico"/>
    <n v="39121011"/>
    <x v="20"/>
    <s v="Hardware (Equipos de computo o partes físicas)"/>
    <s v="160-39 Reposición de 5 UPS del centro de cómputo (una por cada rack).                                        "/>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60000"/>
    <n v="160000"/>
    <m/>
    <m/>
    <n v="160000"/>
    <n v="160000"/>
    <n v="0"/>
    <n v="-160000"/>
    <n v="-160000"/>
    <n v="55925"/>
    <d v="2025-11-26T00:00:00"/>
    <n v="0"/>
    <n v="0"/>
    <m/>
    <m/>
    <n v="0"/>
    <n v="0"/>
    <n v="0"/>
    <m/>
    <m/>
    <m/>
    <m/>
    <m/>
    <m/>
    <m/>
    <m/>
    <m/>
    <m/>
    <m/>
    <m/>
    <m/>
    <m/>
    <m/>
    <m/>
    <m/>
    <m/>
    <m/>
    <m/>
    <m/>
    <m/>
    <m/>
    <m/>
    <m/>
    <m/>
    <n v="0"/>
    <n v="0"/>
    <n v="0"/>
  </r>
  <r>
    <x v="0"/>
    <x v="8"/>
    <s v="Demanda"/>
    <s v="Si"/>
    <n v="66"/>
    <s v="160-40"/>
    <s v="2 - Desarrollar la capacidad instalada en la planificación estratégica de la atención de la demanda."/>
    <x v="23"/>
    <s v="Documento metodológico preliminar"/>
    <n v="39121011"/>
    <x v="20"/>
    <s v="Hardware (Equipos de computo o partes físicas)"/>
    <s v="160-40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401693"/>
    <n v="1401693"/>
    <m/>
    <m/>
    <n v="1401693"/>
    <n v="1401693"/>
    <n v="0"/>
    <n v="-1401693"/>
    <n v="-1401693"/>
    <n v="55925"/>
    <d v="2025-11-26T00:00:00"/>
    <n v="0"/>
    <n v="0"/>
    <m/>
    <m/>
    <n v="0"/>
    <n v="0"/>
    <n v="0"/>
    <m/>
    <m/>
    <m/>
    <m/>
    <m/>
    <m/>
    <m/>
    <m/>
    <m/>
    <m/>
    <m/>
    <m/>
    <m/>
    <m/>
    <m/>
    <m/>
    <m/>
    <m/>
    <m/>
    <m/>
    <m/>
    <m/>
    <m/>
    <m/>
    <m/>
    <m/>
    <n v="0"/>
    <n v="0"/>
    <n v="0"/>
  </r>
  <r>
    <x v="0"/>
    <x v="8"/>
    <s v="Demanda"/>
    <s v="Si"/>
    <n v="66"/>
    <s v="160-41"/>
    <s v="2 - Desarrollar la capacidad instalada en la planificación estratégica de la atención de la demanda."/>
    <x v="23"/>
    <s v="Documento metodológico preliminar"/>
    <n v="39121011"/>
    <x v="20"/>
    <s v="Hardware (Equipos de computo o partes físicas)"/>
    <s v="160-41 Reposición de 5 UPS del centro de cómputo (una por cada rack)."/>
    <s v="Octubre"/>
    <s v="Noviembre"/>
    <s v="Noviembre"/>
    <n v="12"/>
    <s v="Meses"/>
    <s v="Contratación directa"/>
    <s v="Propios - 20 - Ingresos corrientes"/>
    <n v="509027"/>
    <n v="509027"/>
    <s v="No"/>
    <s v="N/A"/>
    <s v="Johanna Stella Castellanos"/>
    <s v="Subdirector de Demanda"/>
    <n v="6012220601"/>
    <s v="johanna.castellanos@upme.gov.co"/>
    <m/>
    <m/>
    <m/>
    <m/>
    <m/>
    <m/>
    <m/>
    <m/>
    <m/>
    <m/>
    <m/>
    <m/>
    <m/>
    <m/>
    <m/>
    <m/>
    <m/>
    <m/>
    <m/>
    <m/>
    <m/>
    <m/>
    <n v="1900200"/>
    <n v="1900200"/>
    <m/>
    <m/>
    <n v="1900200"/>
    <n v="1900200"/>
    <n v="0"/>
    <n v="-1391173"/>
    <n v="-1391173"/>
    <n v="55925"/>
    <d v="2025-11-26T00:00:00"/>
    <n v="0"/>
    <n v="509027"/>
    <m/>
    <m/>
    <n v="0"/>
    <n v="509027"/>
    <n v="0"/>
    <m/>
    <m/>
    <m/>
    <m/>
    <m/>
    <m/>
    <m/>
    <m/>
    <m/>
    <m/>
    <m/>
    <m/>
    <m/>
    <m/>
    <m/>
    <m/>
    <m/>
    <m/>
    <m/>
    <m/>
    <m/>
    <m/>
    <m/>
    <m/>
    <m/>
    <m/>
    <n v="0"/>
    <n v="0"/>
    <n v="0"/>
  </r>
  <r>
    <x v="0"/>
    <x v="8"/>
    <s v="Demanda"/>
    <s v="Si"/>
    <n v="66"/>
    <s v="160-42"/>
    <s v="3 - Fomentar la articulación de la política pública, el marco regulatorio y la visión de gobierno."/>
    <x v="24"/>
    <s v="Documento con la descripción de procesos, métodos y herramientas"/>
    <n v="39121011"/>
    <x v="21"/>
    <s v="Hardware (Equipos de computo o partes físicas)"/>
    <s v="160-42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2485000"/>
    <n v="2485000"/>
    <m/>
    <m/>
    <n v="2485000"/>
    <n v="2485000"/>
    <n v="0"/>
    <n v="-2485000"/>
    <n v="-2485000"/>
    <n v="55925"/>
    <d v="2025-11-26T00:00:00"/>
    <n v="0"/>
    <n v="0"/>
    <m/>
    <m/>
    <n v="0"/>
    <n v="0"/>
    <n v="0"/>
    <m/>
    <m/>
    <m/>
    <m/>
    <m/>
    <m/>
    <m/>
    <m/>
    <m/>
    <m/>
    <m/>
    <m/>
    <m/>
    <m/>
    <m/>
    <m/>
    <m/>
    <m/>
    <m/>
    <m/>
    <m/>
    <m/>
    <m/>
    <m/>
    <m/>
    <m/>
    <n v="0"/>
    <n v="0"/>
    <n v="0"/>
  </r>
  <r>
    <x v="0"/>
    <x v="8"/>
    <s v="Demanda"/>
    <s v="Si"/>
    <n v="66"/>
    <s v="160-43"/>
    <s v="3 - Fomentar la articulación de la política pública, el marco regulatorio y la visión de gobierno."/>
    <x v="24"/>
    <s v="Documento con los resultados de las validaciones"/>
    <n v="39121011"/>
    <x v="21"/>
    <s v="Hardware (Equipos de computo o partes físicas)"/>
    <s v="160-43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480000"/>
    <n v="480000"/>
    <m/>
    <m/>
    <n v="480000"/>
    <n v="480000"/>
    <n v="0"/>
    <n v="-480000"/>
    <n v="-480000"/>
    <n v="55925"/>
    <d v="2025-11-26T00:00:00"/>
    <n v="0"/>
    <n v="0"/>
    <m/>
    <m/>
    <n v="0"/>
    <n v="0"/>
    <n v="0"/>
    <m/>
    <m/>
    <m/>
    <m/>
    <m/>
    <m/>
    <m/>
    <m/>
    <m/>
    <m/>
    <m/>
    <m/>
    <m/>
    <m/>
    <m/>
    <m/>
    <m/>
    <m/>
    <m/>
    <m/>
    <m/>
    <m/>
    <m/>
    <m/>
    <m/>
    <m/>
    <n v="0"/>
    <n v="0"/>
    <n v="0"/>
  </r>
  <r>
    <x v="0"/>
    <x v="8"/>
    <s v="Demanda"/>
    <s v="Si"/>
    <n v="66"/>
    <s v="160-44"/>
    <s v="3 - Fomentar la articulación de la política pública, el marco regulatorio y la visión de gobierno."/>
    <x v="24"/>
    <s v="Documento con los resultados de las validaciones"/>
    <n v="39121011"/>
    <x v="21"/>
    <s v="Hardware (Equipos de computo o partes físicas)"/>
    <s v="160-44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933000"/>
    <n v="933000"/>
    <m/>
    <m/>
    <n v="933000"/>
    <n v="933000"/>
    <n v="0"/>
    <n v="-933000"/>
    <n v="-933000"/>
    <n v="55925"/>
    <d v="2025-11-26T00:00:00"/>
    <n v="0"/>
    <n v="0"/>
    <m/>
    <m/>
    <n v="0"/>
    <n v="0"/>
    <n v="0"/>
    <m/>
    <m/>
    <m/>
    <m/>
    <m/>
    <m/>
    <m/>
    <m/>
    <m/>
    <m/>
    <m/>
    <m/>
    <m/>
    <m/>
    <m/>
    <m/>
    <m/>
    <m/>
    <m/>
    <m/>
    <m/>
    <m/>
    <m/>
    <m/>
    <m/>
    <m/>
    <n v="0"/>
    <n v="0"/>
    <n v="0"/>
  </r>
  <r>
    <x v="0"/>
    <x v="8"/>
    <s v="Demanda"/>
    <s v="Si"/>
    <n v="59"/>
    <s v="160-45"/>
    <s v="3 - Fomentar la articulación de la política pública, el marco regulatorio y la visión de gobierno."/>
    <x v="24"/>
    <s v="Documento con los resultados de las validaciones"/>
    <n v="81112003"/>
    <x v="21"/>
    <s v="Software - Nube pública o privada"/>
    <s v="160-45 Adquirir el servicio de nube para Backup y DRP     _x0009__x0009__x0009__x0009__x0009_"/>
    <s v="Noviembre"/>
    <s v="Noviembre"/>
    <s v="Diciembre"/>
    <n v="3"/>
    <s v="Meses"/>
    <s v="Contratación directa"/>
    <s v="Propios - 20 - Ingresos corrientes"/>
    <n v="27899961"/>
    <n v="27899961"/>
    <s v="No"/>
    <s v="N/A"/>
    <s v="Johanna Stella Castellanos"/>
    <s v="Subdirector de Demanda"/>
    <n v="6012220601"/>
    <s v="johanna.castellanos@upme.gov.co"/>
    <m/>
    <m/>
    <m/>
    <m/>
    <m/>
    <m/>
    <m/>
    <m/>
    <m/>
    <m/>
    <m/>
    <m/>
    <m/>
    <m/>
    <m/>
    <m/>
    <m/>
    <m/>
    <m/>
    <m/>
    <m/>
    <m/>
    <n v="27899961"/>
    <n v="27899961"/>
    <m/>
    <m/>
    <n v="27899961"/>
    <n v="27899961"/>
    <n v="0"/>
    <n v="0"/>
    <n v="0"/>
    <n v="57025"/>
    <d v="2025-12-09T00:00:00"/>
    <n v="27899961"/>
    <n v="0"/>
    <n v="91125"/>
    <d v="2025-12-17T00:00:00"/>
    <n v="27899961"/>
    <n v="0"/>
    <n v="0"/>
    <s v="TECH AND KNOWLEDGE S.A.S"/>
    <s v="CO1.PCCNTR.8707246"/>
    <m/>
    <m/>
    <m/>
    <m/>
    <m/>
    <m/>
    <m/>
    <m/>
    <m/>
    <m/>
    <m/>
    <m/>
    <m/>
    <m/>
    <m/>
    <m/>
    <m/>
    <m/>
    <m/>
    <m/>
    <m/>
    <m/>
    <n v="27899961"/>
    <n v="27899961"/>
    <n v="27899961"/>
    <n v="27899961"/>
    <n v="0"/>
  </r>
  <r>
    <x v="0"/>
    <x v="8"/>
    <s v="Demanda"/>
    <s v="Si"/>
    <n v="60"/>
    <s v="160-46"/>
    <s v="1 - Mejorar la representatividad en la información de la participación de los sectores económicos en el consumo de energía."/>
    <x v="22"/>
    <s v="Diagnóstico"/>
    <n v="43232201"/>
    <x v="19"/>
    <s v="Mantenimientos y/o mejoras"/>
    <s v="160-46 Contratar el servicio de plataforma cómo servicios PaaS de la herramienta Bizagi, así como la migración de los flujos de procesos de la UPME."/>
    <s v="Noviembre"/>
    <s v="Diciembre"/>
    <s v="Diciembre"/>
    <n v="12"/>
    <s v="Meses"/>
    <s v="Contratación directa"/>
    <s v="Propios - 20 - Ingresos corrientes"/>
    <n v="1140873"/>
    <n v="1140873"/>
    <s v="No"/>
    <s v="N/A"/>
    <s v="Johanna Stella Castellanos"/>
    <s v="Subdirector de Demanda"/>
    <n v="6012220601"/>
    <s v="johanna.castellanos@upme.gov.co"/>
    <m/>
    <m/>
    <m/>
    <m/>
    <m/>
    <m/>
    <m/>
    <m/>
    <m/>
    <m/>
    <m/>
    <m/>
    <m/>
    <m/>
    <m/>
    <m/>
    <m/>
    <m/>
    <m/>
    <m/>
    <m/>
    <m/>
    <n v="1140873"/>
    <n v="1140873"/>
    <m/>
    <m/>
    <n v="1140873"/>
    <n v="1140873"/>
    <n v="0"/>
    <n v="0"/>
    <n v="0"/>
    <n v="7325"/>
    <d v="2025-01-09T00:00:00"/>
    <n v="1140873"/>
    <n v="0"/>
    <n v="31825"/>
    <d v="2025-03-27T00:00:00"/>
    <n v="1140873"/>
    <n v="0"/>
    <n v="0"/>
    <s v="BIZAGI LATAM S.A.S"/>
    <s v="CO1.PCCNTR.7688699"/>
    <m/>
    <m/>
    <m/>
    <m/>
    <m/>
    <m/>
    <m/>
    <m/>
    <m/>
    <m/>
    <m/>
    <m/>
    <m/>
    <m/>
    <m/>
    <m/>
    <m/>
    <m/>
    <m/>
    <m/>
    <m/>
    <m/>
    <n v="1140873"/>
    <n v="1140873"/>
    <n v="1140873"/>
    <n v="1140873"/>
    <n v="0"/>
  </r>
  <r>
    <x v="0"/>
    <x v="8"/>
    <s v="Demanda"/>
    <s v="Si"/>
    <n v="60"/>
    <s v="160-47"/>
    <s v="2 - Desarrollar la capacidad instalada en la planificación estratégica de la atención de la demanda."/>
    <x v="23"/>
    <s v="Documento metodológico preliminar"/>
    <n v="43232201"/>
    <x v="20"/>
    <s v="Mantenimientos y/o mejoras"/>
    <s v="160-47 Contratar el servicio de plataforma cómo servicios PaaS de la herramienta Bizagi, así como la migración de los flujos de procesos de la UPME."/>
    <s v="Noviembre"/>
    <s v="Diciembre"/>
    <s v="Diciembre"/>
    <n v="12"/>
    <s v="Meses"/>
    <s v="Contratación directa"/>
    <s v="Propios - 20 - Ingresos corrientes"/>
    <n v="509027"/>
    <n v="509027"/>
    <s v="No"/>
    <s v="N/A"/>
    <s v="Johanna Stella Castellanos"/>
    <s v="Subdirector de Demanda"/>
    <n v="6012220601"/>
    <s v="johanna.castellanos@upme.gov.co"/>
    <m/>
    <m/>
    <m/>
    <m/>
    <m/>
    <m/>
    <m/>
    <m/>
    <m/>
    <m/>
    <m/>
    <m/>
    <m/>
    <m/>
    <m/>
    <m/>
    <m/>
    <m/>
    <m/>
    <m/>
    <m/>
    <m/>
    <n v="509027"/>
    <n v="509027"/>
    <m/>
    <m/>
    <n v="509027"/>
    <n v="509027"/>
    <n v="0"/>
    <n v="0"/>
    <n v="0"/>
    <n v="7325"/>
    <d v="2025-01-09T00:00:00"/>
    <n v="509027"/>
    <n v="0"/>
    <n v="31825"/>
    <d v="2025-03-27T00:00:00"/>
    <n v="509027"/>
    <n v="0"/>
    <n v="0"/>
    <s v="BIZAGI LATAM S.A.S"/>
    <s v="CO1.PCCNTR.7688699"/>
    <m/>
    <m/>
    <m/>
    <m/>
    <m/>
    <m/>
    <m/>
    <m/>
    <m/>
    <m/>
    <m/>
    <m/>
    <m/>
    <m/>
    <m/>
    <m/>
    <m/>
    <m/>
    <m/>
    <m/>
    <m/>
    <m/>
    <n v="509027"/>
    <n v="509027"/>
    <n v="509027"/>
    <n v="509027"/>
    <n v="0"/>
  </r>
  <r>
    <x v="0"/>
    <x v="8"/>
    <s v="Demanda"/>
    <s v="Si"/>
    <n v="60"/>
    <s v="160-48"/>
    <s v="3 - Fomentar la articulación de la política pública, el marco regulatorio y la visión de gobierno."/>
    <x v="24"/>
    <s v="Documento con los resultados de las validaciones"/>
    <n v="43232201"/>
    <x v="21"/>
    <s v="Mantenimientos y/o mejoras"/>
    <s v="160-48 Contratar el servicio de plataforma cómo servicios PaaS de la herramienta Bizagi, así como la migración de los flujos de procesos de la UPME."/>
    <s v="Noviembre"/>
    <s v="Diciembre"/>
    <s v="Diciembre"/>
    <n v="12"/>
    <s v="Meses"/>
    <s v="Contratación directa"/>
    <s v="Propios - 20 - Ingresos corrientes"/>
    <n v="2333334"/>
    <n v="2333334"/>
    <s v="No"/>
    <s v="N/A"/>
    <s v="Johanna Stella Castellanos"/>
    <s v="Subdirector de Demanda"/>
    <n v="6012220601"/>
    <s v="johanna.castellanos@upme.gov.co"/>
    <m/>
    <m/>
    <m/>
    <m/>
    <m/>
    <m/>
    <m/>
    <m/>
    <m/>
    <m/>
    <m/>
    <m/>
    <m/>
    <m/>
    <m/>
    <m/>
    <m/>
    <m/>
    <m/>
    <m/>
    <m/>
    <m/>
    <n v="2333334"/>
    <n v="2333334"/>
    <m/>
    <m/>
    <n v="2333334"/>
    <n v="2333334"/>
    <n v="0"/>
    <n v="0"/>
    <n v="0"/>
    <n v="7325"/>
    <d v="2025-01-09T00:00:00"/>
    <n v="2333334"/>
    <n v="0"/>
    <n v="31825"/>
    <d v="2025-03-27T00:00:00"/>
    <n v="2333334"/>
    <n v="0"/>
    <n v="0"/>
    <s v="BIZAGI LATAM S.A.S"/>
    <s v="CO1.PCCNTR.7688699"/>
    <m/>
    <m/>
    <m/>
    <m/>
    <m/>
    <m/>
    <m/>
    <m/>
    <m/>
    <m/>
    <m/>
    <m/>
    <m/>
    <m/>
    <m/>
    <m/>
    <m/>
    <m/>
    <m/>
    <m/>
    <m/>
    <m/>
    <n v="2333334"/>
    <n v="2333334"/>
    <n v="2333334"/>
    <n v="2333334"/>
    <n v="0"/>
  </r>
  <r>
    <x v="0"/>
    <x v="8"/>
    <s v="Demanda"/>
    <s v="Si"/>
    <n v="66"/>
    <s v="160-49"/>
    <s v="1 - Mejorar la representatividad en la información de la participación de los sectores económicos en el consumo de energía."/>
    <x v="22"/>
    <s v="Documento de planeación preliminar"/>
    <n v="39121011"/>
    <x v="19"/>
    <s v="Hardware (Equipos de computo o partes físicas)"/>
    <s v="160-49 Reposición de 5 UPS del centro de cómputo (una por cada rack)._x0009__x0009__x0009__x0009__x0009_"/>
    <s v="Diciembre"/>
    <s v="Diciembre"/>
    <s v="Diciembre"/>
    <n v="12"/>
    <s v="Meses"/>
    <s v="Contratación directa"/>
    <s v="Propios - 20 - Ingresos corrientes"/>
    <n v="5384589"/>
    <n v="5384589"/>
    <s v="No"/>
    <s v="N/A"/>
    <s v="Johanna Stella Castellanos"/>
    <s v="Subdirector de Demanda"/>
    <n v="6012220601"/>
    <s v="johanna.castellanos@upme.gov.co"/>
    <m/>
    <m/>
    <m/>
    <m/>
    <m/>
    <m/>
    <m/>
    <m/>
    <m/>
    <m/>
    <m/>
    <m/>
    <m/>
    <m/>
    <m/>
    <m/>
    <m/>
    <m/>
    <m/>
    <m/>
    <m/>
    <m/>
    <m/>
    <m/>
    <m/>
    <m/>
    <m/>
    <m/>
    <m/>
    <m/>
    <m/>
    <m/>
    <m/>
    <m/>
    <n v="5384589"/>
    <m/>
    <m/>
    <n v="0"/>
    <n v="5384589"/>
    <n v="0"/>
    <m/>
    <m/>
    <m/>
    <m/>
    <m/>
    <m/>
    <m/>
    <m/>
    <m/>
    <m/>
    <m/>
    <m/>
    <m/>
    <m/>
    <m/>
    <m/>
    <m/>
    <m/>
    <m/>
    <m/>
    <m/>
    <m/>
    <m/>
    <m/>
    <m/>
    <m/>
    <n v="0"/>
    <n v="0"/>
    <n v="0"/>
  </r>
  <r>
    <x v="0"/>
    <x v="8"/>
    <s v="Demanda"/>
    <s v="Si"/>
    <n v="66"/>
    <s v="160-50"/>
    <s v="2 - Desarrollar la capacidad instalada en la planificación estratégica de la atención de la demanda."/>
    <x v="23"/>
    <s v="Diagnóstico"/>
    <n v="39121011"/>
    <x v="20"/>
    <s v="Hardware (Equipos de computo o partes físicas)"/>
    <s v="160-50 Reposición de 5 UPS del centro de cómputo (una por cada rack).                                        "/>
    <s v="Diciembre"/>
    <s v="Diciembre"/>
    <s v="Diciembre"/>
    <n v="12"/>
    <s v="Meses"/>
    <s v="Contratación directa"/>
    <s v="Propios - 20 - Ingresos corrientes"/>
    <n v="1480781"/>
    <n v="1480781"/>
    <s v="No"/>
    <s v="N/A"/>
    <s v="Johanna Stella Castellanos"/>
    <s v="Subdirector de Demanda"/>
    <n v="6012220601"/>
    <s v="johanna.castellanos@upme.gov.co"/>
    <m/>
    <m/>
    <m/>
    <m/>
    <m/>
    <m/>
    <m/>
    <m/>
    <m/>
    <m/>
    <m/>
    <m/>
    <m/>
    <m/>
    <m/>
    <m/>
    <m/>
    <m/>
    <m/>
    <m/>
    <m/>
    <m/>
    <m/>
    <m/>
    <m/>
    <m/>
    <m/>
    <m/>
    <m/>
    <m/>
    <m/>
    <m/>
    <m/>
    <m/>
    <n v="1480781"/>
    <m/>
    <m/>
    <n v="0"/>
    <n v="1480781"/>
    <n v="0"/>
    <m/>
    <m/>
    <m/>
    <m/>
    <m/>
    <m/>
    <m/>
    <m/>
    <m/>
    <m/>
    <m/>
    <m/>
    <m/>
    <m/>
    <m/>
    <m/>
    <m/>
    <m/>
    <m/>
    <m/>
    <m/>
    <m/>
    <m/>
    <m/>
    <m/>
    <m/>
    <n v="0"/>
    <n v="0"/>
    <n v="0"/>
  </r>
  <r>
    <x v="0"/>
    <x v="8"/>
    <s v="Demanda"/>
    <s v="Si"/>
    <n v="66"/>
    <s v="160-51"/>
    <s v="2 - Desarrollar la capacidad instalada en la planificación estratégica de la atención de la demanda."/>
    <x v="23"/>
    <s v="Documento metodológico preliminar"/>
    <n v="39121011"/>
    <x v="20"/>
    <s v="Hardware (Equipos de computo o partes físicas)"/>
    <s v="160-51 Reposición de 5 UPS del centro de cómputo (una por cada rack).                                        "/>
    <s v="Diciembre"/>
    <s v="Diciembre"/>
    <s v="Diciembre"/>
    <n v="12"/>
    <s v="Meses"/>
    <s v="Contratación directa"/>
    <s v="Propios - 20 - Ingresos corrientes"/>
    <n v="2792866"/>
    <n v="2792866"/>
    <s v="No"/>
    <s v="N/A"/>
    <s v="Johanna Stella Castellanos"/>
    <s v="Subdirector de Demanda"/>
    <n v="6012220601"/>
    <s v="johanna.castellanos@upme.gov.co"/>
    <m/>
    <m/>
    <m/>
    <m/>
    <m/>
    <m/>
    <m/>
    <m/>
    <m/>
    <m/>
    <m/>
    <m/>
    <m/>
    <m/>
    <m/>
    <m/>
    <m/>
    <m/>
    <m/>
    <m/>
    <m/>
    <m/>
    <m/>
    <m/>
    <m/>
    <m/>
    <m/>
    <m/>
    <m/>
    <m/>
    <m/>
    <m/>
    <m/>
    <m/>
    <n v="2792866"/>
    <m/>
    <m/>
    <n v="0"/>
    <n v="2792866"/>
    <n v="0"/>
    <m/>
    <m/>
    <m/>
    <m/>
    <m/>
    <m/>
    <m/>
    <m/>
    <m/>
    <m/>
    <m/>
    <m/>
    <m/>
    <m/>
    <m/>
    <m/>
    <m/>
    <m/>
    <m/>
    <m/>
    <m/>
    <m/>
    <m/>
    <m/>
    <m/>
    <m/>
    <n v="0"/>
    <n v="0"/>
    <n v="0"/>
  </r>
  <r>
    <x v="0"/>
    <x v="8"/>
    <s v="Demanda"/>
    <s v="Si"/>
    <n v="66"/>
    <s v="160-52"/>
    <s v="3 - Fomentar la articulación de la política pública, el marco regulatorio y la visión de gobierno."/>
    <x v="24"/>
    <s v="Documento con la descripción de procesos, métodos y herramientas"/>
    <n v="39121011"/>
    <x v="21"/>
    <s v="Hardware (Equipos de computo o partes físicas)"/>
    <s v="160-52 Reposición de 5 UPS del centro de cómputo (una por cada rack).                                        "/>
    <s v="Diciembre"/>
    <s v="Diciembre"/>
    <s v="Diciembre"/>
    <n v="12"/>
    <s v="Meses"/>
    <s v="Contratación directa"/>
    <s v="Propios - 20 - Ingresos corrientes"/>
    <n v="2485000"/>
    <n v="2485000"/>
    <s v="No"/>
    <s v="N/A"/>
    <s v="Johanna Stella Castellanos"/>
    <s v="Subdirector de Demanda"/>
    <n v="6012220601"/>
    <s v="johanna.castellanos@upme.gov.co"/>
    <m/>
    <m/>
    <m/>
    <m/>
    <m/>
    <m/>
    <m/>
    <m/>
    <m/>
    <m/>
    <m/>
    <m/>
    <m/>
    <m/>
    <m/>
    <m/>
    <m/>
    <m/>
    <m/>
    <m/>
    <m/>
    <m/>
    <m/>
    <m/>
    <m/>
    <m/>
    <m/>
    <m/>
    <m/>
    <m/>
    <m/>
    <m/>
    <m/>
    <m/>
    <n v="2485000"/>
    <m/>
    <m/>
    <n v="0"/>
    <n v="2485000"/>
    <n v="0"/>
    <m/>
    <m/>
    <m/>
    <m/>
    <m/>
    <m/>
    <m/>
    <m/>
    <m/>
    <m/>
    <m/>
    <m/>
    <m/>
    <m/>
    <m/>
    <m/>
    <m/>
    <m/>
    <m/>
    <m/>
    <m/>
    <m/>
    <m/>
    <m/>
    <m/>
    <m/>
    <n v="0"/>
    <n v="0"/>
    <n v="0"/>
  </r>
  <r>
    <x v="0"/>
    <x v="8"/>
    <s v="Demanda"/>
    <s v="Si"/>
    <n v="66"/>
    <s v="160-53"/>
    <s v="3 - Fomentar la articulación de la política pública, el marco regulatorio y la visión de gobierno."/>
    <x v="24"/>
    <s v="Documento con los resultados de las validaciones"/>
    <n v="39121011"/>
    <x v="21"/>
    <s v="Hardware (Equipos de computo o partes físicas)"/>
    <s v="160-53 Reposición de 5 UPS del centro de cómputo (una por cada rack).                                        "/>
    <s v="Diciembre"/>
    <s v="Diciembre"/>
    <s v="Diciembre"/>
    <n v="12"/>
    <s v="Meses"/>
    <s v="Contratación directa"/>
    <s v="Propios - 20 - Ingresos corrientes"/>
    <n v="1413000"/>
    <n v="1413000"/>
    <s v="No"/>
    <s v="N/A"/>
    <s v="Johanna Stella Castellanos"/>
    <s v="Subdirector de Demanda"/>
    <n v="6012220601"/>
    <s v="johanna.castellanos@upme.gov.co"/>
    <m/>
    <m/>
    <m/>
    <m/>
    <m/>
    <m/>
    <m/>
    <m/>
    <m/>
    <m/>
    <m/>
    <m/>
    <m/>
    <m/>
    <m/>
    <m/>
    <m/>
    <m/>
    <m/>
    <m/>
    <m/>
    <m/>
    <m/>
    <m/>
    <m/>
    <m/>
    <m/>
    <m/>
    <m/>
    <m/>
    <m/>
    <m/>
    <m/>
    <m/>
    <n v="1413000"/>
    <m/>
    <m/>
    <n v="0"/>
    <n v="1413000"/>
    <n v="0"/>
    <m/>
    <m/>
    <m/>
    <m/>
    <m/>
    <m/>
    <m/>
    <m/>
    <m/>
    <m/>
    <m/>
    <m/>
    <m/>
    <m/>
    <m/>
    <m/>
    <m/>
    <m/>
    <m/>
    <m/>
    <m/>
    <m/>
    <m/>
    <m/>
    <m/>
    <m/>
    <n v="0"/>
    <n v="0"/>
    <n v="0"/>
  </r>
  <r>
    <x v="0"/>
    <x v="9"/>
    <s v="Territorial"/>
    <s v="Si"/>
    <s v="75 (30/12/2024)"/>
    <s v="100-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m/>
    <m/>
    <n v="50000000"/>
    <n v="50000000"/>
    <n v="0"/>
    <n v="0"/>
    <n v="0"/>
    <n v="24425"/>
    <d v="2025-02-05T00:00:00"/>
    <n v="50000000"/>
    <n v="0"/>
    <n v="24825"/>
    <d v="2025-02-14T00:00:00"/>
    <n v="50000000"/>
    <n v="0"/>
    <n v="0"/>
    <s v="BECERRA CANO MARIA FERNANDA"/>
    <s v="CO1.PCCNTR.7484772"/>
    <m/>
    <m/>
    <n v="50000000"/>
    <m/>
    <m/>
    <n v="2916667"/>
    <m/>
    <n v="6250000"/>
    <m/>
    <n v="6250000"/>
    <m/>
    <n v="6250000"/>
    <m/>
    <n v="6250000"/>
    <m/>
    <n v="6250000"/>
    <m/>
    <n v="6250000"/>
    <m/>
    <n v="6250000"/>
    <m/>
    <n v="3333333"/>
    <m/>
    <m/>
    <n v="50000000"/>
    <n v="50000000"/>
    <n v="0"/>
  </r>
  <r>
    <x v="0"/>
    <x v="9"/>
    <s v="Territorial"/>
    <s v="Si"/>
    <n v="13"/>
    <s v="100-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m/>
    <m/>
    <n v="50400000"/>
    <n v="50400000"/>
    <n v="0"/>
    <n v="0"/>
    <n v="0"/>
    <n v="24525"/>
    <d v="2025-02-05T00:00:00"/>
    <n v="50400000"/>
    <n v="0"/>
    <n v="25225"/>
    <d v="2025-02-17T00:00:00"/>
    <n v="50400000"/>
    <n v="0"/>
    <n v="0"/>
    <s v="SIERRA OCHOA MANUEL SANTIAGO"/>
    <s v="CO1.PCCNTR.7486804"/>
    <m/>
    <m/>
    <n v="50400000"/>
    <m/>
    <m/>
    <n v="2730000"/>
    <m/>
    <n v="6300000"/>
    <m/>
    <n v="6300000"/>
    <m/>
    <n v="6300000"/>
    <m/>
    <n v="6300000"/>
    <m/>
    <n v="6300000"/>
    <m/>
    <n v="6300000"/>
    <m/>
    <n v="6300000"/>
    <m/>
    <n v="3570000"/>
    <m/>
    <m/>
    <n v="50400000"/>
    <n v="50400000"/>
    <n v="0"/>
  </r>
  <r>
    <x v="0"/>
    <x v="9"/>
    <s v="Territorial"/>
    <s v="Si"/>
    <s v="01"/>
    <s v="100-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m/>
    <m/>
    <n v="18000000"/>
    <n v="18000000"/>
    <n v="0"/>
    <n v="0"/>
    <n v="0"/>
    <n v="3925"/>
    <d v="2025-01-07T00:00:00"/>
    <n v="18000000"/>
    <n v="0"/>
    <n v="1825"/>
    <d v="2025-01-08T00:00:00"/>
    <n v="18000000"/>
    <n v="0"/>
    <n v="0"/>
    <s v="ARMENTA CELIS DIANA CAROLINA"/>
    <s v="CO1.PCCNTR.7209574"/>
    <n v="18000000"/>
    <m/>
    <m/>
    <n v="4400000"/>
    <m/>
    <n v="6000000"/>
    <m/>
    <n v="6000000"/>
    <m/>
    <n v="1600000"/>
    <m/>
    <m/>
    <m/>
    <m/>
    <m/>
    <m/>
    <m/>
    <m/>
    <m/>
    <m/>
    <m/>
    <m/>
    <m/>
    <m/>
    <n v="18000000"/>
    <n v="18000000"/>
    <n v="0"/>
  </r>
  <r>
    <x v="0"/>
    <x v="9"/>
    <s v="Territorial"/>
    <s v="Si"/>
    <n v="52"/>
    <s v="100-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32325"/>
    <d v="2025-04-09T00:00:00"/>
    <n v="0"/>
    <n v="0"/>
    <m/>
    <m/>
    <n v="0"/>
    <n v="0"/>
    <n v="0"/>
    <m/>
    <m/>
    <m/>
    <m/>
    <m/>
    <m/>
    <m/>
    <m/>
    <m/>
    <m/>
    <m/>
    <m/>
    <m/>
    <m/>
    <m/>
    <m/>
    <m/>
    <m/>
    <m/>
    <m/>
    <m/>
    <m/>
    <m/>
    <m/>
    <m/>
    <m/>
    <n v="0"/>
    <n v="0"/>
    <n v="0"/>
  </r>
  <r>
    <x v="0"/>
    <x v="9"/>
    <s v="Territorial"/>
    <s v="Si"/>
    <n v="52"/>
    <s v="100-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m/>
    <n v="7400000"/>
    <n v="1726667"/>
    <n v="14800000"/>
    <m/>
    <m/>
    <n v="83126667"/>
    <n v="83126667"/>
    <n v="0"/>
    <n v="0"/>
    <n v="0"/>
    <n v="11625"/>
    <d v="2024-01-15T00:00:00"/>
    <n v="83126667"/>
    <n v="0"/>
    <n v="11125"/>
    <d v="2025-01-23T00:00:00"/>
    <n v="83126667"/>
    <n v="0"/>
    <n v="0"/>
    <s v="LONDOÑO PALACINO CATALINA"/>
    <s v="CO1.PCCNTR.7299247"/>
    <n v="81400000"/>
    <m/>
    <m/>
    <n v="1726667"/>
    <m/>
    <n v="7400000"/>
    <m/>
    <n v="7400000"/>
    <m/>
    <n v="7400000"/>
    <m/>
    <n v="7400000"/>
    <m/>
    <n v="7400000"/>
    <m/>
    <n v="7400000"/>
    <m/>
    <n v="7400000"/>
    <m/>
    <n v="7400000"/>
    <m/>
    <n v="7400000"/>
    <n v="1726667"/>
    <n v="14800000"/>
    <n v="83126667"/>
    <n v="83126667"/>
    <n v="0"/>
  </r>
  <r>
    <x v="0"/>
    <x v="9"/>
    <s v="Territorial"/>
    <s v="Si"/>
    <n v="46"/>
    <s v="100-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m/>
    <m/>
    <n v="31202596"/>
    <n v="31202596"/>
    <n v="0"/>
    <n v="0"/>
    <n v="0"/>
    <n v="35625"/>
    <d v="2025-05-21T00:00:00"/>
    <n v="31202596"/>
    <n v="0"/>
    <n v="42125"/>
    <s v="26/05/2025"/>
    <n v="31202596"/>
    <n v="0"/>
    <n v="0"/>
    <s v="AREVALO ORDOÑEZ LUIS FERNANDO"/>
    <s v="CO1.PCCNTR.7911634"/>
    <m/>
    <m/>
    <m/>
    <m/>
    <m/>
    <m/>
    <m/>
    <m/>
    <n v="31835497"/>
    <m/>
    <m/>
    <m/>
    <m/>
    <m/>
    <n v="-632901"/>
    <m/>
    <m/>
    <m/>
    <m/>
    <n v="2722066"/>
    <m/>
    <n v="9493510"/>
    <m/>
    <n v="18987020"/>
    <n v="31202596"/>
    <n v="31202596"/>
    <n v="0"/>
  </r>
  <r>
    <x v="0"/>
    <x v="9"/>
    <s v="Territorial"/>
    <s v="Si"/>
    <n v="49"/>
    <s v="100-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m/>
    <m/>
    <n v="74287500"/>
    <n v="74287500"/>
    <n v="0"/>
    <n v="0"/>
    <n v="0"/>
    <n v="27825"/>
    <d v="2025-02-21T00:00:00"/>
    <n v="74287500"/>
    <n v="0"/>
    <n v="28525"/>
    <d v="2025-03-03T00:00:00"/>
    <n v="74287500"/>
    <n v="0"/>
    <n v="0"/>
    <s v="DUQUE PARRA CHRISTIAN LEONARDO"/>
    <s v="CO1.PCCNTR.7585353"/>
    <m/>
    <m/>
    <m/>
    <m/>
    <n v="75075000"/>
    <m/>
    <m/>
    <n v="3412500"/>
    <n v="-787500"/>
    <n v="7875000"/>
    <m/>
    <n v="7875000"/>
    <m/>
    <n v="7875000"/>
    <m/>
    <n v="7875000"/>
    <m/>
    <n v="7875000"/>
    <m/>
    <n v="7875000"/>
    <m/>
    <n v="7875000"/>
    <m/>
    <n v="15750000"/>
    <n v="74287500"/>
    <n v="74287500"/>
    <n v="0"/>
  </r>
  <r>
    <x v="0"/>
    <x v="9"/>
    <s v="Territorial"/>
    <s v="Si"/>
    <n v="49"/>
    <s v="100-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n v="-4588650"/>
    <n v="13800000"/>
    <n v="4588650"/>
    <n v="4588650"/>
    <n v="79440000"/>
    <n v="79440000"/>
    <n v="0"/>
    <n v="0"/>
    <n v="0"/>
    <n v="22925"/>
    <d v="2025-01-31T00:00:00"/>
    <n v="79440000"/>
    <n v="0"/>
    <n v="22825"/>
    <d v="2025-02-11T00:00:00"/>
    <n v="74851350"/>
    <n v="4588650"/>
    <n v="4588650"/>
    <s v="CASTAÑEDA LASSO MONICA CRISTINA"/>
    <s v="CO1.PCCNTR.7448734"/>
    <m/>
    <m/>
    <n v="79900000"/>
    <m/>
    <m/>
    <n v="4370000"/>
    <n v="-460000"/>
    <n v="7435675"/>
    <m/>
    <n v="6900000"/>
    <m/>
    <n v="7845675"/>
    <m/>
    <n v="6900000"/>
    <m/>
    <n v="6900000"/>
    <m/>
    <n v="6900000"/>
    <m/>
    <n v="6900000"/>
    <m/>
    <n v="6900000"/>
    <n v="-4588650"/>
    <n v="13800000"/>
    <n v="74851350"/>
    <n v="74851350"/>
    <n v="0"/>
  </r>
  <r>
    <x v="0"/>
    <x v="9"/>
    <s v="Territorial"/>
    <s v="Si"/>
    <n v="49"/>
    <s v="100-9"/>
    <s v="1 - Incluir el uso de las particularidades propias de cada territorio en la planeación minero energética."/>
    <x v="0"/>
    <s v="Identificar e incorporar variables sociales, ambientales y territoriales en los documentos de planeación minero energética"/>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720312"/>
    <m/>
    <n v="2297007"/>
    <m/>
    <m/>
    <n v="143418914"/>
    <n v="143418914"/>
    <n v="0"/>
    <n v="0"/>
    <n v="0"/>
    <n v="725"/>
    <d v="2025-01-03T00:00:00"/>
    <n v="143418914"/>
    <n v="0"/>
    <n v="725"/>
    <d v="2025-01-03T00:00:00"/>
    <n v="143418914"/>
    <n v="0"/>
    <n v="0"/>
    <s v="FESTIVAL TOURS S.A.S"/>
    <s v="CO1.PCCNTR.7126910"/>
    <n v="118330000"/>
    <m/>
    <m/>
    <m/>
    <m/>
    <n v="15716912"/>
    <m/>
    <n v="20647132"/>
    <m/>
    <n v="58135159"/>
    <n v="25088914"/>
    <m/>
    <m/>
    <n v="23968295"/>
    <m/>
    <n v="14300366"/>
    <m/>
    <n v="3199759"/>
    <m/>
    <n v="4433972"/>
    <m/>
    <n v="720312"/>
    <m/>
    <n v="2297007"/>
    <n v="143418914"/>
    <n v="143418914"/>
    <n v="0"/>
  </r>
  <r>
    <x v="0"/>
    <x v="9"/>
    <s v="Territorial"/>
    <s v="Si"/>
    <n v="63"/>
    <s v="100-1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081258"/>
    <n v="73081258"/>
    <s v="No"/>
    <s v="N/A"/>
    <s v="Ingrid Viviana Garzón"/>
    <s v="Asesora Dirección general"/>
    <n v="6012220601"/>
    <s v="ingrid.garzon@upme.gov.co"/>
    <m/>
    <m/>
    <n v="66000000"/>
    <m/>
    <m/>
    <n v="1400000"/>
    <m/>
    <n v="7000000"/>
    <m/>
    <n v="7826125"/>
    <m/>
    <n v="7826125"/>
    <m/>
    <n v="7495675"/>
    <m/>
    <n v="7000000"/>
    <m/>
    <n v="7000000"/>
    <m/>
    <n v="7000000"/>
    <n v="7081258"/>
    <n v="7000000"/>
    <m/>
    <n v="13533333"/>
    <n v="852075"/>
    <n v="852075"/>
    <n v="73933333"/>
    <n v="73933333"/>
    <n v="0"/>
    <n v="-852075"/>
    <n v="-852075"/>
    <n v="24625"/>
    <d v="2025-02-05T00:00:00"/>
    <n v="73081258"/>
    <n v="0"/>
    <n v="26925"/>
    <d v="2025-02-24T00:00:00"/>
    <n v="73081258"/>
    <n v="0"/>
    <n v="0"/>
    <s v="ENRIQUEZ OCHOA JHON EDISON"/>
    <s v="CO1.PCCNTR.7528137"/>
    <m/>
    <m/>
    <n v="66000000"/>
    <m/>
    <m/>
    <n v="1400000"/>
    <m/>
    <n v="7000000"/>
    <m/>
    <n v="7826125"/>
    <m/>
    <n v="7826125"/>
    <m/>
    <n v="7495675"/>
    <m/>
    <n v="7000000"/>
    <m/>
    <n v="7000000"/>
    <m/>
    <n v="7000000"/>
    <n v="7081258"/>
    <n v="7000000"/>
    <m/>
    <n v="13533333"/>
    <n v="73081258"/>
    <n v="73081258"/>
    <n v="0"/>
  </r>
  <r>
    <x v="0"/>
    <x v="9"/>
    <s v="Territorial"/>
    <s v="Si"/>
    <n v="38"/>
    <s v="100-1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40925"/>
    <d v="2025-07-31T00:00:00"/>
    <n v="0"/>
    <n v="0"/>
    <m/>
    <m/>
    <n v="0"/>
    <n v="0"/>
    <n v="0"/>
    <m/>
    <m/>
    <m/>
    <m/>
    <m/>
    <m/>
    <m/>
    <m/>
    <m/>
    <m/>
    <m/>
    <m/>
    <m/>
    <m/>
    <m/>
    <m/>
    <m/>
    <m/>
    <m/>
    <m/>
    <m/>
    <m/>
    <m/>
    <m/>
    <m/>
    <m/>
    <n v="0"/>
    <n v="0"/>
    <n v="0"/>
  </r>
  <r>
    <x v="0"/>
    <x v="9"/>
    <s v="Territorial"/>
    <s v="Si"/>
    <n v="63"/>
    <s v="100-1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173120"/>
    <n v="39173120"/>
    <s v="No"/>
    <s v="N/A"/>
    <s v="Ingrid Viviana Garzón"/>
    <s v="Asesora Dirección general"/>
    <n v="6012220601"/>
    <s v="ingrid.garzon@upme.gov.co"/>
    <m/>
    <m/>
    <m/>
    <m/>
    <m/>
    <m/>
    <n v="34276480"/>
    <m/>
    <m/>
    <n v="3366440"/>
    <m/>
    <n v="4590600"/>
    <m/>
    <n v="4590600"/>
    <m/>
    <n v="4590600"/>
    <m/>
    <n v="4590600"/>
    <m/>
    <n v="4590600"/>
    <n v="4896640"/>
    <m/>
    <m/>
    <n v="12853680"/>
    <n v="128689"/>
    <n v="128689"/>
    <n v="39301809"/>
    <n v="39301809"/>
    <n v="0"/>
    <n v="-128689"/>
    <n v="-128689"/>
    <n v="29525"/>
    <d v="2025-03-10T00:00:00"/>
    <n v="39173120"/>
    <n v="0"/>
    <n v="34025"/>
    <d v="2025-04-08T00:00:00"/>
    <n v="39173120"/>
    <n v="0"/>
    <n v="0"/>
    <s v="CARMONA GIRALDO NATALI"/>
    <s v="CO1.PCCNTR.7752785"/>
    <m/>
    <m/>
    <m/>
    <m/>
    <m/>
    <m/>
    <n v="34276480"/>
    <m/>
    <m/>
    <n v="3366440"/>
    <m/>
    <n v="4590600"/>
    <m/>
    <n v="4590600"/>
    <m/>
    <n v="4590600"/>
    <m/>
    <n v="4590600"/>
    <m/>
    <n v="4590600"/>
    <n v="4896640"/>
    <m/>
    <m/>
    <n v="12853680"/>
    <n v="39173120"/>
    <n v="39173120"/>
    <n v="0"/>
  </r>
  <r>
    <x v="0"/>
    <x v="9"/>
    <s v="Territorial"/>
    <s v="Si"/>
    <n v="11"/>
    <s v="100-1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m/>
    <m/>
    <n v="56000000"/>
    <n v="56000000"/>
    <n v="0"/>
    <n v="0"/>
    <n v="0"/>
    <n v="24825"/>
    <d v="2025-02-06T00:00:00"/>
    <n v="56000000"/>
    <n v="0"/>
    <n v="26525"/>
    <d v="2025-02-14T00:00:00"/>
    <n v="56000000"/>
    <n v="0"/>
    <n v="0"/>
    <s v="ANGEL HUERTAS SONIA PATRICIA"/>
    <s v="CO1.PCCNTR.7518134"/>
    <m/>
    <m/>
    <n v="56000000"/>
    <m/>
    <m/>
    <n v="2333333"/>
    <m/>
    <n v="7000000"/>
    <m/>
    <n v="7000000"/>
    <m/>
    <n v="7000000"/>
    <m/>
    <n v="7000000"/>
    <m/>
    <n v="7000000"/>
    <m/>
    <n v="7000000"/>
    <m/>
    <n v="7000000"/>
    <m/>
    <m/>
    <m/>
    <n v="4666667"/>
    <n v="56000000"/>
    <n v="56000000"/>
    <n v="0"/>
  </r>
  <r>
    <x v="0"/>
    <x v="9"/>
    <s v="Territorial"/>
    <s v="Si"/>
    <n v="49"/>
    <s v="100-1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m/>
    <m/>
    <n v="35933333"/>
    <n v="35933333"/>
    <n v="0"/>
    <n v="0"/>
    <n v="0"/>
    <n v="29825"/>
    <d v="2025-03-10T00:00:00"/>
    <n v="35933333"/>
    <n v="0"/>
    <n v="32725"/>
    <d v="2025-04-01T00:00:00"/>
    <n v="35933333"/>
    <n v="0"/>
    <n v="0"/>
    <s v="OSORIO MARUN JAIME ANDRES"/>
    <s v="CO1.PCCNTR.7720730"/>
    <m/>
    <m/>
    <m/>
    <m/>
    <m/>
    <m/>
    <n v="42000000"/>
    <m/>
    <m/>
    <m/>
    <m/>
    <n v="13766666"/>
    <m/>
    <m/>
    <m/>
    <n v="7000000"/>
    <n v="-6066667"/>
    <n v="14000000"/>
    <m/>
    <m/>
    <m/>
    <m/>
    <m/>
    <m/>
    <n v="35933333"/>
    <n v="34766666"/>
    <n v="1166667"/>
  </r>
  <r>
    <x v="0"/>
    <x v="9"/>
    <s v="Territorial"/>
    <s v="Si"/>
    <s v="75 (30/12/2024)"/>
    <s v="100-1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m/>
    <m/>
    <n v="66000000"/>
    <n v="66000000"/>
    <n v="0"/>
    <n v="0"/>
    <n v="0"/>
    <n v="9325"/>
    <d v="2025-01-13T00:00:00"/>
    <n v="66000000"/>
    <n v="0"/>
    <n v="7825"/>
    <d v="2025-01-17T00:00:00"/>
    <n v="66000000"/>
    <n v="0"/>
    <n v="0"/>
    <s v="GIRON USECHE KAREN TATIANA"/>
    <s v="CO1.PCCNTR.7254981"/>
    <n v="66000000"/>
    <m/>
    <m/>
    <n v="2933333"/>
    <m/>
    <n v="8000000"/>
    <m/>
    <n v="8000000"/>
    <m/>
    <n v="8000000"/>
    <m/>
    <n v="8000000"/>
    <m/>
    <n v="8000000"/>
    <m/>
    <n v="8000000"/>
    <m/>
    <n v="8000000"/>
    <m/>
    <n v="7066667"/>
    <m/>
    <m/>
    <m/>
    <m/>
    <n v="66000000"/>
    <n v="66000000"/>
    <n v="0"/>
  </r>
  <r>
    <x v="0"/>
    <x v="9"/>
    <s v="Territorial"/>
    <s v="Si"/>
    <n v="52"/>
    <s v="100-1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5750000"/>
    <m/>
    <n v="14250000"/>
    <m/>
    <m/>
    <n v="20000000"/>
    <n v="20000000"/>
    <n v="0"/>
    <n v="0"/>
    <n v="0"/>
    <n v="42925"/>
    <d v="2025-08-21T00:00:00"/>
    <n v="20000000"/>
    <n v="0"/>
    <n v="68325"/>
    <d v="2025-10-07T00:00:00"/>
    <n v="20000000"/>
    <n v="0"/>
    <n v="0"/>
    <s v="MAFLA NOGUERA SAMY ANDRES"/>
    <s v="CO1.PCCNTR.8415153"/>
    <m/>
    <m/>
    <m/>
    <m/>
    <m/>
    <m/>
    <m/>
    <m/>
    <m/>
    <m/>
    <m/>
    <m/>
    <m/>
    <m/>
    <m/>
    <m/>
    <m/>
    <m/>
    <n v="20000000"/>
    <m/>
    <m/>
    <n v="5750000"/>
    <m/>
    <n v="14250000"/>
    <n v="20000000"/>
    <n v="20000000"/>
    <n v="0"/>
  </r>
  <r>
    <x v="0"/>
    <x v="9"/>
    <s v="Territorial"/>
    <s v="Si"/>
    <n v="13"/>
    <s v="100-17"/>
    <s v="1 - Incluir el uso de las particularidades propias de cada territorio en la planeación minero energética."/>
    <x v="0"/>
    <s v="Identificar e incorporar variables sociales, ambientales y territoriales en los documentos de planeación minero energética"/>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m/>
    <m/>
    <n v="60000000"/>
    <n v="60000000"/>
    <n v="0"/>
    <n v="0"/>
    <n v="0"/>
    <n v="28325"/>
    <d v="2025-02-26T00:00:00"/>
    <n v="60000000"/>
    <n v="0"/>
    <n v="35625"/>
    <d v="2025-04-16T00:00:00"/>
    <n v="60000000"/>
    <n v="0"/>
    <n v="0"/>
    <s v="ASOCIACION JUVENIL UNIDOS POR EL AMOR AL PUEBLO"/>
    <s v="CO1.PCCNTR.7787530"/>
    <m/>
    <m/>
    <m/>
    <m/>
    <m/>
    <m/>
    <n v="60000000"/>
    <m/>
    <m/>
    <m/>
    <m/>
    <m/>
    <m/>
    <m/>
    <m/>
    <n v="12000000"/>
    <m/>
    <m/>
    <m/>
    <m/>
    <m/>
    <n v="30000000"/>
    <m/>
    <n v="18000000"/>
    <n v="60000000"/>
    <n v="60000000"/>
    <n v="0"/>
  </r>
  <r>
    <x v="0"/>
    <x v="9"/>
    <s v="Territorial"/>
    <s v="Si"/>
    <n v="59"/>
    <s v="100-1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51882700"/>
    <n v="51882700"/>
    <s v="No"/>
    <s v="N/A"/>
    <s v="Ingrid Viviana Garzón"/>
    <s v="Asesora Dirección general"/>
    <n v="6012220601"/>
    <s v="ingrid.garzon@upme.gov.co"/>
    <m/>
    <m/>
    <m/>
    <m/>
    <m/>
    <m/>
    <n v="85340001"/>
    <m/>
    <m/>
    <n v="6897700"/>
    <n v="-2099300"/>
    <n v="8997000"/>
    <m/>
    <n v="8997000"/>
    <m/>
    <n v="8997000"/>
    <m/>
    <n v="8997000"/>
    <m/>
    <n v="8997000"/>
    <n v="-31358001"/>
    <m/>
    <m/>
    <m/>
    <m/>
    <m/>
    <n v="51882700"/>
    <n v="51882700"/>
    <n v="0"/>
    <n v="0"/>
    <n v="0"/>
    <n v="28425"/>
    <d v="2025-02-26T00:00:00"/>
    <n v="51882700"/>
    <n v="0"/>
    <n v="33625"/>
    <d v="2025-04-04T00:00:00"/>
    <n v="51882700"/>
    <n v="0"/>
    <n v="0"/>
    <s v="LOPEZ BOLIVAR MARIA CRISTINA"/>
    <s v="CO1.PCCNTR.7748347"/>
    <m/>
    <m/>
    <m/>
    <m/>
    <m/>
    <m/>
    <n v="85340001"/>
    <m/>
    <m/>
    <n v="6897700"/>
    <n v="-2099300"/>
    <n v="8997000"/>
    <m/>
    <n v="8997000"/>
    <m/>
    <n v="8997000"/>
    <m/>
    <n v="8997000"/>
    <m/>
    <n v="8997000"/>
    <n v="-31358001"/>
    <m/>
    <m/>
    <m/>
    <n v="51882700"/>
    <n v="51882700"/>
    <n v="0"/>
  </r>
  <r>
    <x v="0"/>
    <x v="9"/>
    <s v="Territorial"/>
    <s v="Si"/>
    <s v="75 (30/12/2024)"/>
    <s v="100-19"/>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n v="1529267"/>
    <m/>
    <n v="2169516"/>
    <m/>
    <m/>
    <n v="12198783"/>
    <n v="12198783"/>
    <n v="0"/>
    <n v="0"/>
    <n v="0"/>
    <n v="9925"/>
    <d v="2025-01-14T00:00:00"/>
    <n v="12198783"/>
    <n v="0"/>
    <n v="8525"/>
    <d v="2025-01-17T00:00:00"/>
    <n v="12198783"/>
    <n v="0"/>
    <n v="0"/>
    <s v="SALGADO SALGUERO BLANCA DEL"/>
    <s v="CO1.PCCNTR.7260523"/>
    <n v="12198783"/>
    <m/>
    <m/>
    <m/>
    <m/>
    <m/>
    <m/>
    <m/>
    <m/>
    <m/>
    <m/>
    <m/>
    <m/>
    <n v="8500000"/>
    <m/>
    <m/>
    <m/>
    <m/>
    <m/>
    <m/>
    <m/>
    <n v="1529267"/>
    <m/>
    <n v="2169516"/>
    <n v="12198783"/>
    <n v="12198783"/>
    <n v="0"/>
  </r>
  <r>
    <x v="0"/>
    <x v="9"/>
    <s v="Territorial"/>
    <s v="Si"/>
    <s v="75 (30/12/2024)"/>
    <s v="100-2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m/>
    <m/>
    <n v="12198783"/>
    <n v="12198783"/>
    <n v="0"/>
    <n v="0"/>
    <n v="0"/>
    <n v="9825"/>
    <d v="2025-01-14T00:00:00"/>
    <n v="12198783"/>
    <n v="0"/>
    <n v="8925"/>
    <d v="2025-01-17T00:00:00"/>
    <n v="12198783"/>
    <n v="0"/>
    <n v="0"/>
    <s v="AYA NAVARRO ESTEFANIA"/>
    <s v="CO1.PCCNTR.7260913"/>
    <n v="12198783"/>
    <m/>
    <m/>
    <m/>
    <m/>
    <m/>
    <m/>
    <m/>
    <m/>
    <m/>
    <m/>
    <m/>
    <m/>
    <m/>
    <m/>
    <n v="7242848"/>
    <m/>
    <n v="4955935"/>
    <m/>
    <m/>
    <m/>
    <m/>
    <m/>
    <m/>
    <n v="12198783"/>
    <n v="12198783"/>
    <n v="0"/>
  </r>
  <r>
    <x v="0"/>
    <x v="9"/>
    <s v="Territorial"/>
    <s v="Si"/>
    <n v="42"/>
    <s v="100-2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m/>
    <m/>
    <n v="68000000"/>
    <n v="68000000"/>
    <n v="0"/>
    <n v="0"/>
    <n v="0"/>
    <n v="15825"/>
    <d v="2025-01-22T00:00:00"/>
    <n v="68000000"/>
    <n v="0"/>
    <n v="35225"/>
    <d v="2025-04-15T00:00:00"/>
    <n v="68000000"/>
    <n v="0"/>
    <n v="0"/>
    <s v="ROSADA SANCHEZ KAREN TATIANA"/>
    <s v="CO1.PCCNTR.7787162"/>
    <m/>
    <m/>
    <m/>
    <m/>
    <m/>
    <m/>
    <n v="48000000"/>
    <m/>
    <m/>
    <n v="4000000"/>
    <m/>
    <n v="8000000"/>
    <m/>
    <n v="8000000"/>
    <m/>
    <n v="8000000"/>
    <m/>
    <n v="8000000"/>
    <n v="20000000"/>
    <n v="8000000"/>
    <m/>
    <n v="8000000"/>
    <m/>
    <n v="16000000"/>
    <n v="68000000"/>
    <n v="68000000"/>
    <n v="0"/>
  </r>
  <r>
    <x v="0"/>
    <x v="9"/>
    <s v="Territorial"/>
    <s v="Si"/>
    <n v="31"/>
    <s v="100-2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m/>
    <m/>
    <n v="9600000"/>
    <n v="9600000"/>
    <n v="0"/>
    <n v="0"/>
    <n v="0"/>
    <n v="15725"/>
    <d v="2025-01-22T00:00:00"/>
    <n v="9600000"/>
    <n v="0"/>
    <n v="23225"/>
    <d v="2025-02-12T00:00:00"/>
    <n v="9600000"/>
    <n v="0"/>
    <n v="0"/>
    <s v="VARGAS FIGUEREDO LUISA FERNANDA"/>
    <s v="CO1.PCCNTR.7449114"/>
    <m/>
    <m/>
    <n v="48000000"/>
    <m/>
    <m/>
    <n v="3600000"/>
    <m/>
    <n v="6000000"/>
    <m/>
    <m/>
    <n v="-38400000"/>
    <m/>
    <m/>
    <m/>
    <m/>
    <m/>
    <m/>
    <m/>
    <m/>
    <m/>
    <m/>
    <m/>
    <m/>
    <m/>
    <n v="9600000"/>
    <n v="9600000"/>
    <n v="0"/>
  </r>
  <r>
    <x v="0"/>
    <x v="9"/>
    <s v="Territorial"/>
    <s v="Si"/>
    <n v="63"/>
    <s v="100-2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8539630"/>
    <n v="68539630"/>
    <s v="No"/>
    <s v="N/A"/>
    <s v="Ingrid Viviana Garzón"/>
    <s v="Asesora Dirección general"/>
    <n v="6012220601"/>
    <s v="ingrid.garzon@upme.gov.co"/>
    <m/>
    <m/>
    <m/>
    <m/>
    <n v="66513333"/>
    <m/>
    <m/>
    <n v="4830000"/>
    <m/>
    <n v="6900000"/>
    <m/>
    <n v="7520675"/>
    <m/>
    <n v="6900000"/>
    <m/>
    <n v="6900000"/>
    <m/>
    <n v="6900000"/>
    <m/>
    <n v="7888955"/>
    <n v="-2803703"/>
    <n v="6900000"/>
    <n v="4830000"/>
    <n v="13800000"/>
    <n v="2944695"/>
    <n v="2944695"/>
    <n v="71484325"/>
    <n v="71484325"/>
    <n v="0"/>
    <n v="-2944695"/>
    <n v="-2944695"/>
    <n v="27625"/>
    <d v="2025-02-21T00:00:00"/>
    <n v="68539630"/>
    <n v="0"/>
    <n v="29425"/>
    <d v="2025-03-07T00:00:00"/>
    <n v="68539630"/>
    <n v="0"/>
    <n v="0"/>
    <s v="MONTOYA VARGAS MANUEL ALEJANDRO"/>
    <s v="CO1.PCCNTR.7611633"/>
    <m/>
    <m/>
    <m/>
    <m/>
    <n v="66513333"/>
    <m/>
    <m/>
    <n v="4830000"/>
    <m/>
    <n v="6900000"/>
    <m/>
    <n v="7520675"/>
    <m/>
    <n v="6900000"/>
    <m/>
    <n v="6900000"/>
    <m/>
    <n v="6900000"/>
    <m/>
    <n v="7888955"/>
    <n v="-2803703"/>
    <n v="6900000"/>
    <n v="4830000"/>
    <n v="13800000"/>
    <n v="68539630"/>
    <n v="68539630"/>
    <n v="0"/>
  </r>
  <r>
    <x v="0"/>
    <x v="9"/>
    <s v="Territorial"/>
    <s v="Si"/>
    <n v="59"/>
    <s v="100-2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3333333"/>
    <n v="43333333"/>
    <s v="No"/>
    <s v="N/A"/>
    <s v="Ingrid Viviana Garzón"/>
    <s v="Asesora Dirección general"/>
    <n v="6012220601"/>
    <s v="ingrid.garzon@upme.gov.co"/>
    <m/>
    <m/>
    <m/>
    <m/>
    <m/>
    <m/>
    <n v="37579900"/>
    <m/>
    <m/>
    <n v="3333333"/>
    <m/>
    <n v="5000000"/>
    <m/>
    <n v="5000000"/>
    <m/>
    <n v="5000000"/>
    <m/>
    <n v="5000000"/>
    <m/>
    <n v="5000000"/>
    <n v="5753433"/>
    <n v="5000000"/>
    <m/>
    <n v="10000000"/>
    <m/>
    <m/>
    <n v="43333333"/>
    <n v="43333333"/>
    <n v="0"/>
    <n v="0"/>
    <n v="0"/>
    <n v="29925"/>
    <d v="2025-03-10T00:00:00"/>
    <n v="43333333"/>
    <n v="0"/>
    <n v="34525"/>
    <d v="2025-04-10T00:00:00"/>
    <n v="43333333"/>
    <n v="0"/>
    <n v="0"/>
    <s v="GOMEZ FLOREZ CARLOS ANDRES"/>
    <s v="CO1.PCCNTR. 7752573"/>
    <m/>
    <m/>
    <m/>
    <m/>
    <m/>
    <m/>
    <n v="37579900"/>
    <m/>
    <m/>
    <n v="3333333"/>
    <m/>
    <n v="5000000"/>
    <m/>
    <n v="5000000"/>
    <m/>
    <n v="5000000"/>
    <m/>
    <n v="5000000"/>
    <m/>
    <n v="5000000"/>
    <n v="5753433"/>
    <n v="5000000"/>
    <m/>
    <n v="10000000"/>
    <n v="43333333"/>
    <n v="43333333"/>
    <n v="0"/>
  </r>
  <r>
    <x v="0"/>
    <x v="9"/>
    <s v="Territorial"/>
    <s v="Si"/>
    <n v="63"/>
    <s v="100-2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17406470"/>
    <n v="17406470"/>
    <s v="No"/>
    <s v="N/A"/>
    <s v="Ingrid Viviana Garzón"/>
    <s v="Asesora Dirección general"/>
    <n v="6012220601"/>
    <s v="ingrid.garzon@upme.gov.co"/>
    <m/>
    <m/>
    <m/>
    <m/>
    <m/>
    <m/>
    <m/>
    <m/>
    <m/>
    <m/>
    <m/>
    <m/>
    <m/>
    <m/>
    <m/>
    <m/>
    <n v="21841050"/>
    <m/>
    <m/>
    <n v="3804570"/>
    <m/>
    <m/>
    <n v="-4434580"/>
    <n v="13601900"/>
    <n v="4434580"/>
    <n v="4434580"/>
    <n v="21841050"/>
    <n v="21841050"/>
    <n v="0"/>
    <n v="-4434580"/>
    <n v="-4434580"/>
    <n v="40825"/>
    <d v="2025-07-31T00:00:00"/>
    <n v="21418320"/>
    <n v="-4011850"/>
    <n v="58325"/>
    <d v="2025-09-03T00:00:00"/>
    <n v="21418320"/>
    <n v="-4011850"/>
    <n v="0"/>
    <s v="ACOSTA VERGARA JUAN MANUEL"/>
    <s v="CO1.PCCNTR.8269319"/>
    <m/>
    <m/>
    <m/>
    <m/>
    <m/>
    <m/>
    <m/>
    <m/>
    <m/>
    <m/>
    <m/>
    <m/>
    <m/>
    <m/>
    <m/>
    <m/>
    <n v="21841050"/>
    <m/>
    <m/>
    <n v="3804570"/>
    <m/>
    <m/>
    <n v="-422730"/>
    <n v="13290226"/>
    <n v="21418320"/>
    <n v="17094796"/>
    <n v="4323524"/>
  </r>
  <r>
    <x v="0"/>
    <x v="9"/>
    <s v="Territorial"/>
    <s v="Si"/>
    <n v="8"/>
    <s v="100-2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m/>
    <m/>
    <n v="25600000"/>
    <n v="25600000"/>
    <n v="0"/>
    <n v="0"/>
    <n v="0"/>
    <n v="28025"/>
    <d v="2025-02-25T00:00:00"/>
    <n v="25600000"/>
    <n v="0"/>
    <n v="29725"/>
    <d v="2025-03-10T00:00:00"/>
    <n v="25600000"/>
    <n v="0"/>
    <n v="0"/>
    <s v="FERNANDEZ CARMONA ERICK ALEXANDER"/>
    <s v="CO1.PCCNTR.7618200"/>
    <m/>
    <m/>
    <m/>
    <m/>
    <n v="25600000"/>
    <m/>
    <m/>
    <n v="2133333"/>
    <m/>
    <n v="3200000"/>
    <m/>
    <n v="3200000"/>
    <m/>
    <n v="3200000"/>
    <m/>
    <n v="3200000"/>
    <m/>
    <n v="3200000"/>
    <m/>
    <n v="3200000"/>
    <m/>
    <n v="3200000"/>
    <m/>
    <n v="1066667"/>
    <n v="25600000"/>
    <n v="25600000"/>
    <n v="0"/>
  </r>
  <r>
    <x v="0"/>
    <x v="9"/>
    <s v="Territorial"/>
    <s v="Si"/>
    <n v="59"/>
    <s v="100-2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79972550"/>
    <n v="79972550"/>
    <s v="No"/>
    <s v="N/A"/>
    <s v="Ingrid Viviana Garzón"/>
    <s v="Asesora Dirección general"/>
    <n v="6012220601"/>
    <s v="ingrid.garzon@upme.gov.co"/>
    <m/>
    <m/>
    <n v="85600000"/>
    <m/>
    <m/>
    <n v="4419600"/>
    <m/>
    <n v="7901675"/>
    <m/>
    <n v="7366000"/>
    <m/>
    <n v="7986675"/>
    <m/>
    <n v="7366000"/>
    <m/>
    <n v="7366000"/>
    <m/>
    <n v="7366000"/>
    <m/>
    <n v="7366000"/>
    <n v="-5627450"/>
    <m/>
    <m/>
    <n v="22098000"/>
    <m/>
    <n v="736600"/>
    <n v="79972550"/>
    <n v="79972550"/>
    <n v="0"/>
    <n v="0"/>
    <n v="0"/>
    <n v="22825"/>
    <d v="2025-01-31T00:00:00"/>
    <n v="79972550"/>
    <n v="0"/>
    <n v="23925"/>
    <d v="2025-02-12T00:00:00"/>
    <n v="79972550"/>
    <n v="0"/>
    <n v="0"/>
    <s v="CHAVES VIVAS CLAUDIA PATRICIA"/>
    <s v="CO1.PCCNTR.7448769"/>
    <m/>
    <m/>
    <n v="85600000"/>
    <m/>
    <m/>
    <n v="4419600"/>
    <m/>
    <n v="7901675"/>
    <m/>
    <n v="7366000"/>
    <m/>
    <n v="7986675"/>
    <m/>
    <n v="7366000"/>
    <m/>
    <n v="7366000"/>
    <m/>
    <n v="7366000"/>
    <m/>
    <n v="7366000"/>
    <n v="-5627450"/>
    <m/>
    <m/>
    <n v="22098000"/>
    <n v="79972550"/>
    <n v="79235950"/>
    <n v="736600"/>
  </r>
  <r>
    <x v="0"/>
    <x v="9"/>
    <s v="Territorial"/>
    <s v="Si"/>
    <n v="63"/>
    <s v="100-2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19033333"/>
    <n v="19033333"/>
    <s v="No"/>
    <s v="N/A"/>
    <s v="Ingrid Viviana Garzón"/>
    <s v="Asesora Dirección general"/>
    <n v="6012220601"/>
    <s v="ingrid.garzon@upme.gov.co"/>
    <m/>
    <m/>
    <m/>
    <m/>
    <m/>
    <m/>
    <m/>
    <m/>
    <m/>
    <m/>
    <m/>
    <m/>
    <m/>
    <m/>
    <m/>
    <m/>
    <m/>
    <m/>
    <n v="20333333"/>
    <m/>
    <m/>
    <m/>
    <n v="-4000000"/>
    <n v="16333333"/>
    <n v="4000000"/>
    <n v="4000000"/>
    <n v="20333333"/>
    <n v="20333333"/>
    <n v="0"/>
    <n v="-1300000"/>
    <n v="-1300000"/>
    <n v="40125"/>
    <d v="2025-07-22T00:00:00"/>
    <n v="19033333"/>
    <n v="0"/>
    <n v="70225"/>
    <d v="2025-10-15T00:00:00"/>
    <n v="19033333"/>
    <n v="0"/>
    <n v="0"/>
    <s v="RAMIREZ MEDINA EYDA LAUREN"/>
    <s v="CO1.PCCNTR.8421496"/>
    <m/>
    <m/>
    <m/>
    <m/>
    <m/>
    <m/>
    <m/>
    <m/>
    <m/>
    <m/>
    <m/>
    <m/>
    <m/>
    <m/>
    <m/>
    <m/>
    <m/>
    <m/>
    <n v="20333333"/>
    <m/>
    <m/>
    <m/>
    <n v="-1300000"/>
    <n v="16033333"/>
    <n v="19033333"/>
    <n v="16033333"/>
    <n v="3000000"/>
  </r>
  <r>
    <x v="0"/>
    <x v="9"/>
    <s v="Territorial"/>
    <s v="Si"/>
    <n v="63"/>
    <s v="100-2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2000000"/>
    <n v="92000000"/>
    <s v="No"/>
    <s v="N/A"/>
    <s v="Ingrid Viviana Garzón"/>
    <s v="Asesora Dirección general"/>
    <n v="6012220601"/>
    <s v="ingrid.garzon@upme.gov.co"/>
    <n v="94000000"/>
    <m/>
    <m/>
    <n v="5600000"/>
    <m/>
    <n v="8000000"/>
    <m/>
    <n v="8000000"/>
    <m/>
    <n v="8000000"/>
    <m/>
    <n v="8000000"/>
    <m/>
    <n v="8000000"/>
    <m/>
    <n v="8000000"/>
    <m/>
    <n v="8000000"/>
    <m/>
    <n v="8000000"/>
    <n v="-2000000"/>
    <n v="8000000"/>
    <m/>
    <n v="14400000"/>
    <n v="2000000"/>
    <n v="2000000"/>
    <n v="94000000"/>
    <n v="94000000"/>
    <n v="0"/>
    <n v="-2000000"/>
    <n v="-2000000"/>
    <n v="4525"/>
    <d v="2025-01-07T00:00:00"/>
    <n v="92000000"/>
    <n v="0"/>
    <n v="2025"/>
    <d v="2025-01-08T00:00:00"/>
    <n v="92000000"/>
    <n v="0"/>
    <n v="0"/>
    <s v="TIRADO RONCANCIO NORMA CONSTANZA"/>
    <s v="CO1.PCCNTR.7210815"/>
    <n v="94000000"/>
    <m/>
    <m/>
    <n v="5600000"/>
    <m/>
    <n v="8000000"/>
    <m/>
    <n v="8000000"/>
    <m/>
    <n v="8000000"/>
    <m/>
    <n v="8000000"/>
    <m/>
    <n v="8000000"/>
    <m/>
    <n v="8000000"/>
    <m/>
    <n v="8000000"/>
    <m/>
    <n v="8000000"/>
    <n v="-2000000"/>
    <n v="8000000"/>
    <m/>
    <n v="14400000"/>
    <n v="92000000"/>
    <n v="92000000"/>
    <n v="0"/>
  </r>
  <r>
    <x v="0"/>
    <x v="9"/>
    <s v="Territorial"/>
    <s v="Si"/>
    <s v="75 (30/12/2024)"/>
    <s v="100-3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m/>
    <m/>
    <n v="82800000"/>
    <n v="82800000"/>
    <n v="0"/>
    <n v="0"/>
    <n v="0"/>
    <n v="4325"/>
    <d v="2025-01-07T00:00:00"/>
    <n v="82800000"/>
    <n v="0"/>
    <n v="6125"/>
    <d v="2025-01-15T00:00:00"/>
    <n v="82800000"/>
    <n v="0"/>
    <n v="0"/>
    <s v="VARGAS ARGUELLO CHRISTIAN CAMILO"/>
    <s v="CO1.PCCNTR.7236551"/>
    <n v="82800000"/>
    <m/>
    <m/>
    <n v="3600000"/>
    <m/>
    <n v="7200000"/>
    <m/>
    <n v="7200000"/>
    <m/>
    <n v="7200000"/>
    <m/>
    <n v="7200000"/>
    <m/>
    <n v="7200000"/>
    <m/>
    <n v="7200000"/>
    <m/>
    <n v="7200000"/>
    <m/>
    <n v="7200000"/>
    <m/>
    <n v="7200000"/>
    <m/>
    <n v="14400000"/>
    <n v="82800000"/>
    <n v="82800000"/>
    <n v="0"/>
  </r>
  <r>
    <x v="0"/>
    <x v="9"/>
    <s v="Territorial"/>
    <s v="Si"/>
    <n v="49"/>
    <s v="100-3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m/>
    <m/>
    <n v="48473040"/>
    <n v="48473040"/>
    <n v="0"/>
    <n v="0"/>
    <n v="0"/>
    <n v="4425"/>
    <d v="2025-01-07T00:00:00"/>
    <n v="48473040"/>
    <n v="0"/>
    <n v="7325"/>
    <d v="2025-01-16T00:00:00"/>
    <n v="48473040"/>
    <n v="0"/>
    <n v="0"/>
    <s v="MEJÍA MADRID MARÍA CAMILA"/>
    <s v="CO1.PCCNTR.7245598"/>
    <n v="48613950"/>
    <m/>
    <m/>
    <n v="1972740"/>
    <n v="-140910"/>
    <n v="4227300"/>
    <m/>
    <n v="4227300"/>
    <m/>
    <n v="4227300"/>
    <m/>
    <n v="4227300"/>
    <m/>
    <n v="4227300"/>
    <m/>
    <n v="4227300"/>
    <m/>
    <n v="4227300"/>
    <m/>
    <n v="4227300"/>
    <m/>
    <n v="4227300"/>
    <m/>
    <n v="8454600"/>
    <n v="48473040"/>
    <n v="48473040"/>
    <n v="0"/>
  </r>
  <r>
    <x v="0"/>
    <x v="9"/>
    <s v="Territorial"/>
    <s v="Si"/>
    <n v="49"/>
    <s v="100-3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m/>
    <m/>
    <n v="23436210"/>
    <n v="23436210"/>
    <n v="0"/>
    <n v="0"/>
    <n v="0"/>
    <n v="16925"/>
    <d v="2025-01-23T00:00:00"/>
    <n v="23436210"/>
    <n v="0"/>
    <n v="18725"/>
    <d v="2025-02-04T00:00:00"/>
    <n v="23436210"/>
    <n v="0"/>
    <n v="0"/>
    <s v="URIBE VELEZ DANIELA"/>
    <s v="CO1.PCCNTR.7374441"/>
    <m/>
    <m/>
    <n v="38958800"/>
    <m/>
    <m/>
    <n v="2969538"/>
    <n v="-438060"/>
    <n v="3285450"/>
    <m/>
    <n v="3285450"/>
    <m/>
    <n v="3285450"/>
    <m/>
    <n v="3285450"/>
    <m/>
    <n v="3285450"/>
    <n v="-15084530"/>
    <n v="3285450"/>
    <m/>
    <m/>
    <m/>
    <m/>
    <m/>
    <n v="753972"/>
    <n v="23436210"/>
    <n v="23436210"/>
    <n v="0"/>
  </r>
  <r>
    <x v="0"/>
    <x v="9"/>
    <s v="Territorial"/>
    <s v="Si"/>
    <n v="11"/>
    <s v="100-3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m/>
    <m/>
    <n v="55000000"/>
    <n v="55000000"/>
    <n v="0"/>
    <n v="0"/>
    <n v="0"/>
    <n v="11825"/>
    <d v="2025-01-15T00:00:00"/>
    <n v="55000000"/>
    <n v="0"/>
    <n v="11025"/>
    <d v="2025-01-23T00:00:00"/>
    <n v="55000000"/>
    <n v="0"/>
    <n v="0"/>
    <s v="SANCHEZ SALAZAR JUAN CAMILO"/>
    <s v="CO1.PCCNTR.7307572"/>
    <n v="55000000"/>
    <m/>
    <m/>
    <n v="1166666.67"/>
    <m/>
    <n v="5000000"/>
    <m/>
    <n v="5000000"/>
    <m/>
    <n v="5000000"/>
    <m/>
    <n v="5000000"/>
    <m/>
    <n v="5000000"/>
    <m/>
    <n v="5000000"/>
    <m/>
    <n v="5000000"/>
    <m/>
    <n v="5000000"/>
    <m/>
    <n v="5000000"/>
    <m/>
    <n v="8833333.3300000001"/>
    <n v="55000000"/>
    <n v="55000000"/>
    <n v="0"/>
  </r>
  <r>
    <x v="0"/>
    <x v="9"/>
    <s v="Territorial"/>
    <s v="Si"/>
    <n v="49"/>
    <s v="100-34"/>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m/>
    <m/>
    <n v="37490000"/>
    <n v="37490000"/>
    <n v="0"/>
    <n v="0"/>
    <n v="0"/>
    <n v="17025"/>
    <d v="2025-01-24T00:00:00"/>
    <n v="37490000"/>
    <n v="0"/>
    <n v="19025"/>
    <d v="2025-02-04T00:00:00"/>
    <n v="37490000"/>
    <n v="0"/>
    <n v="0"/>
    <s v="VERA RUNCERIA LEIDY BRIGITH"/>
    <s v="CO1.PCCNTR.7377761"/>
    <m/>
    <m/>
    <n v="37950000"/>
    <m/>
    <m/>
    <n v="2990000"/>
    <n v="-460000"/>
    <n v="3450000"/>
    <m/>
    <n v="3450000"/>
    <m/>
    <n v="3450000"/>
    <m/>
    <n v="3450000"/>
    <m/>
    <n v="3450000"/>
    <m/>
    <n v="3450000"/>
    <m/>
    <n v="3450000"/>
    <m/>
    <n v="3450000"/>
    <m/>
    <n v="6900000"/>
    <n v="37490000"/>
    <n v="37490000"/>
    <n v="0"/>
  </r>
  <r>
    <x v="0"/>
    <x v="9"/>
    <s v="Territorial"/>
    <s v="Si"/>
    <s v="75 (30/12/2024)"/>
    <s v="100-3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m/>
    <m/>
    <n v="56749000"/>
    <n v="56749000"/>
    <n v="0"/>
    <n v="0"/>
    <n v="0"/>
    <n v="11725"/>
    <d v="2025-01-15T00:00:00"/>
    <n v="56749000"/>
    <n v="0"/>
    <n v="13225"/>
    <d v="2025-01-27T00:00:00"/>
    <n v="56749000"/>
    <n v="0"/>
    <n v="0"/>
    <s v="CORREDOR BENAVIDES MARIA FERNANDA"/>
    <s v="CO1.PCCNTR.7322955"/>
    <n v="56749000"/>
    <m/>
    <m/>
    <n v="515900"/>
    <m/>
    <n v="5159000"/>
    <m/>
    <n v="5159000"/>
    <m/>
    <n v="5159000"/>
    <m/>
    <n v="5159000"/>
    <m/>
    <n v="5159000"/>
    <m/>
    <n v="5159000"/>
    <m/>
    <n v="5159000"/>
    <m/>
    <n v="5159000"/>
    <m/>
    <n v="5159000"/>
    <m/>
    <n v="9802100"/>
    <n v="56749000"/>
    <n v="56749000"/>
    <n v="0"/>
  </r>
  <r>
    <x v="0"/>
    <x v="9"/>
    <s v="Territorial"/>
    <s v="Si"/>
    <n v="49"/>
    <s v="100-3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m/>
    <m/>
    <n v="48900000"/>
    <n v="48900000"/>
    <n v="0"/>
    <n v="0"/>
    <n v="0"/>
    <n v="17125"/>
    <d v="2025-01-24T00:00:00"/>
    <n v="48900000"/>
    <n v="0"/>
    <n v="18525"/>
    <d v="2025-02-04T00:00:00"/>
    <n v="48900000"/>
    <n v="0"/>
    <n v="0"/>
    <s v="BARRERA BECERRA ANGIE KATHERINE"/>
    <s v="CO1.PCCNTR.7367652"/>
    <m/>
    <m/>
    <n v="49500000"/>
    <m/>
    <m/>
    <n v="3900000"/>
    <n v="-600000"/>
    <n v="4500000"/>
    <m/>
    <n v="4500000"/>
    <m/>
    <n v="4500000"/>
    <m/>
    <n v="4500000"/>
    <m/>
    <n v="4500000"/>
    <m/>
    <n v="4500000"/>
    <m/>
    <n v="4500000"/>
    <m/>
    <n v="4500000"/>
    <m/>
    <n v="9000000"/>
    <n v="48900000"/>
    <n v="48900000"/>
    <n v="0"/>
  </r>
  <r>
    <x v="0"/>
    <x v="9"/>
    <s v="Territorial"/>
    <s v="Si"/>
    <n v="56"/>
    <s v="100-3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87863"/>
    <n v="62087863"/>
    <s v="No"/>
    <s v="N/A"/>
    <s v="Ingrid Viviana Garzón"/>
    <s v="Asesora Dirección general"/>
    <n v="6012220601"/>
    <s v="ingrid.garzon@upme.gov.co"/>
    <m/>
    <m/>
    <n v="62000000"/>
    <m/>
    <m/>
    <n v="4960000"/>
    <m/>
    <n v="6200000"/>
    <m/>
    <n v="6200000"/>
    <m/>
    <n v="6200000"/>
    <m/>
    <n v="6200000"/>
    <m/>
    <n v="6200000"/>
    <m/>
    <n v="6200000"/>
    <m/>
    <n v="6200000"/>
    <m/>
    <n v="6200000"/>
    <n v="87863"/>
    <n v="7527863"/>
    <m/>
    <m/>
    <n v="62087863"/>
    <n v="62087863"/>
    <n v="0"/>
    <n v="0"/>
    <n v="0"/>
    <n v="23625"/>
    <d v="2025-01-31T00:00:00"/>
    <n v="62087863"/>
    <n v="0"/>
    <n v="21025"/>
    <d v="2025-02-06T00:00:00"/>
    <n v="62087863"/>
    <n v="0"/>
    <n v="0"/>
    <s v="GOMEZ BUITRAGO DANIEL RICARDO"/>
    <s v="CO1.PCCNTR.7411105"/>
    <m/>
    <m/>
    <n v="62000000"/>
    <m/>
    <m/>
    <n v="4960000"/>
    <m/>
    <n v="6200000"/>
    <m/>
    <n v="6200000"/>
    <m/>
    <n v="6200000"/>
    <m/>
    <n v="6200000"/>
    <m/>
    <n v="6200000"/>
    <m/>
    <n v="6200000"/>
    <m/>
    <n v="6200000"/>
    <m/>
    <n v="6200000"/>
    <n v="87863"/>
    <n v="7527863"/>
    <n v="62087863"/>
    <n v="62087863"/>
    <n v="0"/>
  </r>
  <r>
    <x v="0"/>
    <x v="9"/>
    <s v="Territorial"/>
    <s v="Si"/>
    <n v="63"/>
    <s v="100-38"/>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77500000"/>
    <n v="77500000"/>
    <s v="No"/>
    <s v="N/A"/>
    <s v="Ingrid Viviana Garzón"/>
    <s v="Asesora Dirección general"/>
    <n v="6012220601"/>
    <s v="ingrid.garzon@upme.gov.co"/>
    <n v="86250000"/>
    <m/>
    <m/>
    <n v="5500000"/>
    <m/>
    <n v="7500000"/>
    <m/>
    <n v="7500000"/>
    <m/>
    <n v="7500000"/>
    <m/>
    <n v="7500000"/>
    <m/>
    <n v="7500000"/>
    <m/>
    <n v="7500000"/>
    <n v="0"/>
    <n v="7500000"/>
    <m/>
    <n v="2000000"/>
    <m/>
    <n v="5500000"/>
    <m/>
    <n v="20750000"/>
    <m/>
    <m/>
    <n v="86250000"/>
    <n v="86250000"/>
    <n v="0"/>
    <n v="-8750000"/>
    <n v="-8750000"/>
    <n v="3525"/>
    <d v="2025-01-07T00:00:00"/>
    <n v="77500000"/>
    <n v="0"/>
    <n v="1525.60625"/>
    <d v="2025-01-08T00:00:00"/>
    <n v="77500000"/>
    <n v="0"/>
    <n v="0"/>
    <s v="BELTRAN HERRERA JUAN DAVID-MANTILLA AVENDAÑO DANIEL FELIPE_x000a_"/>
    <s v="CO1.PCCNTR.7208227"/>
    <n v="86250000"/>
    <m/>
    <m/>
    <n v="5500000"/>
    <m/>
    <n v="7500000"/>
    <m/>
    <n v="7500000"/>
    <m/>
    <n v="7500000"/>
    <m/>
    <n v="7500000"/>
    <m/>
    <n v="7500000"/>
    <m/>
    <n v="7500000"/>
    <n v="0"/>
    <n v="7500000"/>
    <m/>
    <n v="2000000"/>
    <m/>
    <n v="5500000"/>
    <n v="-8750000"/>
    <n v="12000000"/>
    <n v="77500000"/>
    <n v="77500000"/>
    <n v="0"/>
  </r>
  <r>
    <x v="0"/>
    <x v="9"/>
    <s v="Territorial"/>
    <s v="Si"/>
    <n v="63"/>
    <s v="100-3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78262250"/>
    <n v="78262250"/>
    <s v="No"/>
    <s v="N/A"/>
    <s v="Ingrid Viviana Garzón"/>
    <s v="Asesora Dirección general"/>
    <n v="6012220601"/>
    <s v="ingrid.garzon@upme.gov.co"/>
    <m/>
    <m/>
    <n v="81250000"/>
    <m/>
    <m/>
    <n v="1500000"/>
    <n v="-1000000"/>
    <n v="7500000"/>
    <m/>
    <n v="7500000"/>
    <m/>
    <n v="8045675"/>
    <m/>
    <n v="8716575"/>
    <m/>
    <n v="7500000"/>
    <m/>
    <n v="7500000"/>
    <m/>
    <n v="7500000"/>
    <m/>
    <n v="7500000"/>
    <n v="-1987750"/>
    <n v="15000000"/>
    <n v="1987750"/>
    <n v="1987750"/>
    <n v="80250000"/>
    <n v="80250000"/>
    <n v="0"/>
    <n v="-1987750"/>
    <n v="-1987750"/>
    <n v="24725"/>
    <d v="2025-02-06T00:00:00"/>
    <n v="78262250"/>
    <n v="0"/>
    <n v="27025"/>
    <d v="2025-02-24T00:00:00"/>
    <n v="78262250"/>
    <n v="0"/>
    <n v="0"/>
    <s v="CARRANZA MOLINA OLGA LUCIA"/>
    <s v="CO1.PCCNTR.7527446"/>
    <m/>
    <m/>
    <n v="81250000"/>
    <m/>
    <m/>
    <n v="1500000"/>
    <n v="-1000000"/>
    <n v="7500000"/>
    <m/>
    <n v="7500000"/>
    <m/>
    <n v="8045675"/>
    <m/>
    <n v="8716575"/>
    <m/>
    <n v="7500000"/>
    <m/>
    <n v="7500000"/>
    <m/>
    <n v="7500000"/>
    <m/>
    <n v="7500000"/>
    <n v="-1987750"/>
    <n v="15000000"/>
    <n v="78262250"/>
    <n v="78262250"/>
    <n v="0"/>
  </r>
  <r>
    <x v="0"/>
    <x v="9"/>
    <s v="Territorial"/>
    <s v="Si"/>
    <n v="46"/>
    <s v="100-4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m/>
    <m/>
    <n v="65800000"/>
    <n v="65800000"/>
    <n v="0"/>
    <n v="0"/>
    <n v="0"/>
    <n v="14525"/>
    <d v="2025-01-20T00:00:00"/>
    <n v="65800000"/>
    <n v="0"/>
    <n v="19325"/>
    <d v="2025-02-05T00:00:00"/>
    <n v="65800000"/>
    <n v="0"/>
    <n v="0"/>
    <s v="RODRIGUEZ EDWIN"/>
    <s v="CO1.PCCNTR.7364800"/>
    <m/>
    <m/>
    <n v="65800000"/>
    <m/>
    <m/>
    <n v="5833333"/>
    <m/>
    <n v="7000000"/>
    <m/>
    <n v="7000000"/>
    <m/>
    <n v="7000000"/>
    <m/>
    <n v="7000000"/>
    <m/>
    <n v="7000000"/>
    <m/>
    <n v="7000000"/>
    <m/>
    <n v="7000000"/>
    <m/>
    <n v="7000000"/>
    <m/>
    <n v="3966667"/>
    <n v="65800000"/>
    <n v="65800000"/>
    <n v="0"/>
  </r>
  <r>
    <x v="0"/>
    <x v="9"/>
    <s v="Territorial"/>
    <s v="Si"/>
    <n v="49"/>
    <s v="100-4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m/>
    <m/>
    <n v="13862700"/>
    <n v="13862700"/>
    <n v="0"/>
    <n v="0"/>
    <n v="0"/>
    <n v="24125"/>
    <d v="2025-02-04T00:00:00"/>
    <n v="13862700"/>
    <n v="0"/>
    <n v="24725"/>
    <d v="2025-02-14T00:00:00"/>
    <n v="13862700"/>
    <n v="0"/>
    <n v="0"/>
    <s v="GOMEZ HERRERA CLAUDIA LORENA"/>
    <s v="CO1.PCCNTR. 7477901"/>
    <m/>
    <m/>
    <n v="13862700"/>
    <m/>
    <m/>
    <n v="588115"/>
    <m/>
    <n v="1260247"/>
    <m/>
    <n v="1260247"/>
    <m/>
    <n v="1344261"/>
    <m/>
    <n v="1344261"/>
    <m/>
    <n v="824351"/>
    <m/>
    <n v="6675757"/>
    <m/>
    <n v="565461"/>
    <m/>
    <m/>
    <m/>
    <m/>
    <n v="13862700"/>
    <n v="13862700"/>
    <n v="0"/>
  </r>
  <r>
    <x v="0"/>
    <x v="9"/>
    <s v="Territorial"/>
    <s v="Si"/>
    <n v="63"/>
    <s v="100-4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0733830"/>
    <n v="80733830"/>
    <s v="No"/>
    <s v="N/A"/>
    <s v="Ingrid Viviana Garzón"/>
    <s v="Asesora Dirección general"/>
    <n v="6012220601"/>
    <s v="ingrid.garzon@upme.gov.co"/>
    <m/>
    <m/>
    <m/>
    <m/>
    <n v="83850000"/>
    <m/>
    <m/>
    <n v="3596667"/>
    <n v="-553333"/>
    <n v="9203395"/>
    <m/>
    <n v="9203395"/>
    <m/>
    <n v="8300000"/>
    <m/>
    <n v="8300000"/>
    <m/>
    <n v="8300000"/>
    <m/>
    <n v="8300000"/>
    <m/>
    <n v="8300000"/>
    <n v="-2562837"/>
    <n v="17230373"/>
    <n v="2562837"/>
    <n v="2562837"/>
    <n v="83296667"/>
    <n v="83296667"/>
    <n v="0"/>
    <n v="-2562837"/>
    <n v="-2562837"/>
    <n v="29225"/>
    <d v="2025-03-07T00:00:00"/>
    <n v="83296667"/>
    <n v="-2562837"/>
    <n v="30425"/>
    <d v="2025-03-17T00:00:00"/>
    <n v="83296667"/>
    <n v="-2562837"/>
    <n v="0"/>
    <s v="ALLADO ARGUELLO MAYRA ALEJANDRA"/>
    <s v="CO1.PCCNTR.7652861"/>
    <m/>
    <m/>
    <m/>
    <m/>
    <n v="83850000"/>
    <m/>
    <m/>
    <n v="3596667"/>
    <n v="-553333"/>
    <n v="9203395"/>
    <m/>
    <n v="9203395"/>
    <m/>
    <n v="8300000"/>
    <m/>
    <n v="8300000"/>
    <m/>
    <n v="8300000"/>
    <m/>
    <n v="8300000"/>
    <m/>
    <n v="8300000"/>
    <m/>
    <n v="17230373"/>
    <n v="83296667"/>
    <n v="80733830"/>
    <n v="2562837"/>
  </r>
  <r>
    <x v="0"/>
    <x v="9"/>
    <s v="Territorial"/>
    <s v="Si"/>
    <n v="5"/>
    <s v="100-4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m/>
    <m/>
    <n v="47250000"/>
    <n v="47250000"/>
    <n v="0"/>
    <n v="0"/>
    <n v="0"/>
    <n v="23725"/>
    <d v="2025-02-03T00:00:00"/>
    <n v="47250000"/>
    <n v="0"/>
    <n v="23525"/>
    <d v="2025-02-12T00:00:00"/>
    <n v="47250000"/>
    <n v="0"/>
    <n v="0"/>
    <s v="GUEVARA MONTAÑA DAVID FERNANDO"/>
    <s v="CO1.PCCNTR.7463637"/>
    <m/>
    <m/>
    <n v="47250000"/>
    <m/>
    <m/>
    <n v="2700000"/>
    <m/>
    <n v="4500000"/>
    <m/>
    <n v="4500000"/>
    <m/>
    <n v="4500000"/>
    <m/>
    <n v="4500000"/>
    <m/>
    <n v="4500000"/>
    <m/>
    <n v="4500000"/>
    <m/>
    <n v="4500000"/>
    <m/>
    <n v="4500000"/>
    <m/>
    <n v="8550000"/>
    <n v="47250000"/>
    <n v="47250000"/>
    <n v="0"/>
  </r>
  <r>
    <x v="0"/>
    <x v="9"/>
    <s v="Territorial"/>
    <s v="Si"/>
    <s v="75 (30/12/2024)"/>
    <s v="100-44"/>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m/>
    <m/>
    <n v="48997300"/>
    <n v="48997300"/>
    <n v="0"/>
    <n v="0"/>
    <n v="0"/>
    <n v="24125"/>
    <d v="2025-02-04T00:00:00"/>
    <n v="48997300"/>
    <n v="0"/>
    <n v="24725"/>
    <d v="2025-02-14T00:00:00"/>
    <n v="48997300"/>
    <n v="0"/>
    <n v="0"/>
    <s v="GOMEZ HERRERA CLAUDIA LORENA"/>
    <s v="CO1.PCCNTR. 7477901"/>
    <m/>
    <m/>
    <n v="48997300"/>
    <m/>
    <m/>
    <n v="1490067"/>
    <m/>
    <n v="3193002"/>
    <m/>
    <n v="3193002"/>
    <m/>
    <n v="6355302"/>
    <m/>
    <n v="4965154"/>
    <m/>
    <n v="366234"/>
    <m/>
    <m/>
    <m/>
    <n v="6934539"/>
    <m/>
    <n v="7500000"/>
    <m/>
    <n v="15000000"/>
    <n v="48997300"/>
    <n v="48997300"/>
    <n v="0"/>
  </r>
  <r>
    <x v="0"/>
    <x v="9"/>
    <s v="Territorial"/>
    <s v="Si"/>
    <n v="63"/>
    <s v="100-45"/>
    <s v="2 - Fortalecer el conocimiento de la población y el territorio en cuanto a la dinámica de la planeación minero energética. "/>
    <x v="25"/>
    <s v="Diseñar la estrategia de comunicación y participación con actores, territorio y sector, que mejoren el relacionamiento con dichos actores bajo el Enfoque Territorial"/>
    <n v="80141607"/>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9135071"/>
    <n v="169135071"/>
    <s v="No"/>
    <s v="N/A"/>
    <s v="Ingrid Viviana Garzón"/>
    <s v="Asesora Dirección general"/>
    <n v="6012220601"/>
    <s v="ingrid.garzon@upme.gov.co"/>
    <m/>
    <m/>
    <m/>
    <m/>
    <m/>
    <m/>
    <m/>
    <m/>
    <m/>
    <m/>
    <m/>
    <m/>
    <m/>
    <m/>
    <n v="168335071"/>
    <m/>
    <m/>
    <m/>
    <m/>
    <m/>
    <m/>
    <m/>
    <m/>
    <n v="168335071"/>
    <m/>
    <m/>
    <n v="168335071"/>
    <n v="168335071"/>
    <n v="0"/>
    <n v="800000"/>
    <n v="800000"/>
    <n v="36625"/>
    <d v="2025-06-13T00:00:00"/>
    <n v="169135071"/>
    <n v="0"/>
    <n v="57325"/>
    <d v="2025-08-28T00:00:00"/>
    <n v="169135071"/>
    <n v="0"/>
    <n v="0"/>
    <s v="M2C ESTRATEGIAS SAS"/>
    <s v="CO1.PCCNTR.8239092"/>
    <m/>
    <m/>
    <m/>
    <m/>
    <m/>
    <m/>
    <m/>
    <m/>
    <m/>
    <m/>
    <m/>
    <m/>
    <m/>
    <m/>
    <n v="168335071"/>
    <m/>
    <m/>
    <m/>
    <m/>
    <m/>
    <m/>
    <m/>
    <n v="800000"/>
    <n v="169135071"/>
    <n v="169135071"/>
    <n v="169135071"/>
    <n v="0"/>
  </r>
  <r>
    <x v="0"/>
    <x v="9"/>
    <s v="Territorial"/>
    <s v="Si"/>
    <n v="49"/>
    <s v="100-46"/>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165225"/>
    <n v="-826104"/>
    <n v="12000000"/>
    <n v="826104"/>
    <n v="826104"/>
    <n v="69700000"/>
    <n v="69700000"/>
    <n v="0"/>
    <n v="0"/>
    <n v="0"/>
    <n v="17225"/>
    <d v="2025-01-24T00:00:00"/>
    <n v="69700000"/>
    <n v="0"/>
    <n v="17925"/>
    <d v="2025-02-03T00:00:00"/>
    <n v="68873896"/>
    <n v="826104"/>
    <n v="826104"/>
    <s v="DUARTE RODRIGUEZ ANDRES FELIPE"/>
    <s v="CO1.PCCNTR.7375238"/>
    <m/>
    <m/>
    <n v="70500000"/>
    <m/>
    <m/>
    <n v="6026125"/>
    <n v="-800000"/>
    <n v="6000000"/>
    <m/>
    <n v="6000000"/>
    <m/>
    <n v="6000000"/>
    <m/>
    <n v="7471800"/>
    <m/>
    <n v="6000000"/>
    <m/>
    <n v="6000000"/>
    <m/>
    <n v="7210746"/>
    <m/>
    <n v="6165225"/>
    <n v="-826104"/>
    <n v="12000000"/>
    <n v="68873896"/>
    <n v="68873896"/>
    <n v="0"/>
  </r>
  <r>
    <x v="0"/>
    <x v="9"/>
    <s v="Territorial"/>
    <s v="Si"/>
    <n v="46"/>
    <s v="100-4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530373"/>
    <m/>
    <n v="13192427"/>
    <m/>
    <m/>
    <n v="63000000"/>
    <n v="63000000"/>
    <n v="0"/>
    <n v="0"/>
    <n v="0"/>
    <n v="27525"/>
    <d v="2025-02-21T00:00:00"/>
    <n v="63000000"/>
    <n v="0"/>
    <n v="27525.296249999999"/>
    <d v="2025-03-10T00:00:00"/>
    <n v="63000000"/>
    <n v="0"/>
    <n v="0"/>
    <s v="TEJEDOR CASSIANI NORABIS ESTHER"/>
    <s v="CO1.PCCNTR.7619744_x000a_"/>
    <m/>
    <m/>
    <m/>
    <m/>
    <n v="63000000"/>
    <m/>
    <m/>
    <n v="4869050"/>
    <m/>
    <n v="6000000"/>
    <m/>
    <n v="7912475"/>
    <m/>
    <n v="6495675"/>
    <m/>
    <n v="6000000"/>
    <m/>
    <n v="6000000"/>
    <m/>
    <n v="6000000"/>
    <m/>
    <n v="6530373"/>
    <m/>
    <n v="12000000"/>
    <n v="63000000"/>
    <n v="61807573"/>
    <n v="1192427"/>
  </r>
  <r>
    <x v="0"/>
    <x v="9"/>
    <s v="Territorial"/>
    <s v="Si"/>
    <n v="63"/>
    <s v="100-4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50586203"/>
    <n v="50586203"/>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n v="1477344"/>
    <n v="2626511"/>
    <n v="8522656"/>
    <n v="8522656"/>
    <m/>
    <m/>
    <n v="43187192"/>
    <n v="43187192"/>
    <n v="0"/>
    <n v="7399011"/>
    <n v="7399011"/>
    <n v="26525"/>
    <d v="2025-02-14T00:00:00"/>
    <n v="50586203"/>
    <n v="0"/>
    <s v="26125, 27725,27825, 28825, 29825, 30725, 33525, 37625, 38125, 38225, 39825, 40025,40925, 42525, 43025, 43525, 44025,45225,46725,50225,52425,52525, 56925,57025,58525,59425,61425,63625,65425,65525,65625,66225,66625,66825,66925,67025,68525,68925,69025,73025,"/>
    <s v="18/02/2025,26/02/2025,04/03/2025,12/03/2025,29/04/2025,16/05/2025,05/09/2025"/>
    <n v="48322143"/>
    <n v="2264060"/>
    <n v="2264060"/>
    <s v="CORREA FLOREZ CARLOS ADRIAN,CORREA FLOREZ CARLOS ADRIAN, CARDENAS RAMIREZ LINDA MAYERLY,GARZON GARZON INGRID VIVIANA,SALDARRIAGA CORTES CARLOS ARTURO,CARDENAS RAMIREZ LINDA MAYERLY,PEÑA SUAREZ MANUEL,GARZON GARZON INGRID VIVIANA,GARZON GARZON INGRID VIVIA"/>
    <m/>
    <m/>
    <m/>
    <n v="837183"/>
    <n v="371177"/>
    <n v="1524949"/>
    <n v="1990955"/>
    <n v="1398179"/>
    <n v="989245"/>
    <n v="5547775"/>
    <n v="5100728"/>
    <n v="5190886"/>
    <n v="5081892"/>
    <n v="1500318"/>
    <n v="1966726"/>
    <n v="2996193"/>
    <n v="498567"/>
    <n v="9350554"/>
    <n v="7283920"/>
    <n v="4841155"/>
    <n v="8754815"/>
    <n v="1477344"/>
    <n v="2626511"/>
    <n v="13657607"/>
    <n v="13657607"/>
    <n v="48322143"/>
    <n v="48322143"/>
    <n v="0"/>
  </r>
  <r>
    <x v="0"/>
    <x v="9"/>
    <s v="Territorial"/>
    <s v="Si"/>
    <n v="46"/>
    <s v="100-4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n v="1998990"/>
    <m/>
    <m/>
    <n v="33094390"/>
    <n v="33094390"/>
    <n v="0"/>
    <n v="0"/>
    <n v="0"/>
    <n v="29425"/>
    <d v="2025-03-10T00:00:00"/>
    <n v="33094390"/>
    <n v="0"/>
    <n v="34425"/>
    <d v="2025-04-10T00:00:00"/>
    <n v="33094390"/>
    <n v="0"/>
    <n v="0"/>
    <s v="SALGADO CASSIANI AIDEN JOSE"/>
    <s v="CO1.PCCNTR.7749312"/>
    <m/>
    <m/>
    <m/>
    <m/>
    <m/>
    <m/>
    <n v="54841995"/>
    <m/>
    <m/>
    <n v="4442200"/>
    <m/>
    <n v="6663300"/>
    <m/>
    <n v="6663300"/>
    <m/>
    <n v="6663300"/>
    <n v="-21747605"/>
    <n v="6663300"/>
    <m/>
    <m/>
    <m/>
    <m/>
    <m/>
    <n v="1998990"/>
    <n v="33094390"/>
    <n v="33094390"/>
    <n v="0"/>
  </r>
  <r>
    <x v="0"/>
    <x v="9"/>
    <s v="Territorial"/>
    <s v="Si"/>
    <n v="59"/>
    <s v="100-5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3495675"/>
    <n v="63495675"/>
    <s v="No"/>
    <s v="N/A"/>
    <s v="Ingrid Viviana Garzón"/>
    <s v="Asesora Dirección general"/>
    <n v="6012220601"/>
    <s v="ingrid.garzon@upme.gov.co"/>
    <m/>
    <m/>
    <n v="68466667"/>
    <m/>
    <m/>
    <n v="3600000"/>
    <m/>
    <n v="6000000"/>
    <m/>
    <n v="6495675"/>
    <m/>
    <n v="6000000"/>
    <m/>
    <n v="6000000"/>
    <m/>
    <n v="6000000"/>
    <m/>
    <n v="6000000"/>
    <m/>
    <n v="6000000"/>
    <n v="-4970992"/>
    <n v="6000000"/>
    <m/>
    <n v="11400000"/>
    <m/>
    <m/>
    <n v="63495675"/>
    <n v="63495675"/>
    <n v="0"/>
    <n v="0"/>
    <n v="0"/>
    <n v="25325"/>
    <d v="2025-02-07T00:00:00"/>
    <n v="63495675"/>
    <n v="0"/>
    <n v="23625"/>
    <d v="2025-02-12T00:00:00"/>
    <n v="63495675"/>
    <n v="0"/>
    <n v="0"/>
    <s v="PALACIOS SUAREZ JUAN DAVID"/>
    <s v="CO1.PCCNTR.7463335"/>
    <m/>
    <m/>
    <n v="68466667"/>
    <m/>
    <m/>
    <n v="3600000"/>
    <m/>
    <n v="6000000"/>
    <m/>
    <n v="6495675"/>
    <m/>
    <n v="6000000"/>
    <m/>
    <n v="6000000"/>
    <m/>
    <n v="6000000"/>
    <m/>
    <n v="6000000"/>
    <m/>
    <n v="6000000"/>
    <n v="-4970992"/>
    <n v="6000000"/>
    <m/>
    <n v="11400000"/>
    <n v="63495675"/>
    <n v="63495675"/>
    <n v="0"/>
  </r>
  <r>
    <x v="0"/>
    <x v="9"/>
    <s v="Territorial"/>
    <s v="Si"/>
    <n v="8"/>
    <s v="100-5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n v="-864981"/>
    <m/>
    <n v="864981"/>
    <n v="864981"/>
    <n v="20664606"/>
    <n v="20664606"/>
    <n v="0"/>
    <n v="0"/>
    <n v="0"/>
    <n v="29725"/>
    <d v="2025-03-10T00:00:00"/>
    <n v="20664606"/>
    <n v="0"/>
    <n v="32125"/>
    <d v="2025-03-28T00:00:00"/>
    <n v="20664606"/>
    <n v="0"/>
    <n v="0"/>
    <s v="ORTEGA OSPINA JUAN DAVID"/>
    <s v="CO1.PCCNTR.7687015"/>
    <m/>
    <m/>
    <m/>
    <m/>
    <n v="20664606"/>
    <m/>
    <m/>
    <m/>
    <m/>
    <n v="3794700"/>
    <m/>
    <n v="4620825"/>
    <m/>
    <n v="3794700"/>
    <m/>
    <n v="3794700"/>
    <m/>
    <m/>
    <m/>
    <n v="3794700"/>
    <m/>
    <m/>
    <m/>
    <m/>
    <n v="20664606"/>
    <n v="19799625"/>
    <n v="864981"/>
  </r>
  <r>
    <x v="0"/>
    <x v="9"/>
    <s v="Territorial"/>
    <s v="Si"/>
    <n v="63"/>
    <s v="100-52"/>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39644512"/>
    <n v="139644512"/>
    <s v="No"/>
    <s v="N/A"/>
    <s v="Ingrid Viviana Garzón"/>
    <s v="Asesora Dirección general"/>
    <n v="6012220601"/>
    <s v="ingrid.garzon@upme.gov.co"/>
    <n v="150000000"/>
    <m/>
    <m/>
    <n v="8400000"/>
    <m/>
    <n v="12764674"/>
    <m/>
    <n v="12000000"/>
    <m/>
    <n v="12000000"/>
    <m/>
    <n v="12879838"/>
    <m/>
    <n v="12000000"/>
    <m/>
    <n v="12000000"/>
    <m/>
    <n v="12000000"/>
    <m/>
    <n v="12000000"/>
    <m/>
    <n v="12000000"/>
    <n v="-10355488"/>
    <n v="21600000"/>
    <n v="10355488"/>
    <n v="10355488"/>
    <n v="150000000"/>
    <n v="150000000"/>
    <n v="0"/>
    <n v="-10355488"/>
    <n v="-10355488"/>
    <n v="3625"/>
    <d v="2025-01-07T00:00:00"/>
    <n v="139644512"/>
    <n v="0"/>
    <n v="2125"/>
    <d v="2025-01-09T00:00:00"/>
    <n v="139644512"/>
    <n v="0"/>
    <n v="0"/>
    <s v="BASTIDAS BURGOS JOHANA CAROLINA"/>
    <s v="CO1.PCCNTR.7210854"/>
    <n v="150000000"/>
    <m/>
    <m/>
    <n v="8400000"/>
    <m/>
    <n v="12764674"/>
    <m/>
    <n v="12000000"/>
    <m/>
    <n v="12000000"/>
    <m/>
    <n v="12879838"/>
    <m/>
    <n v="12000000"/>
    <m/>
    <n v="12000000"/>
    <m/>
    <n v="12000000"/>
    <m/>
    <n v="12000000"/>
    <m/>
    <n v="12000000"/>
    <n v="-10355488"/>
    <n v="21600000"/>
    <n v="139644512"/>
    <n v="139644512"/>
    <n v="0"/>
  </r>
  <r>
    <x v="0"/>
    <x v="9"/>
    <s v="Territorial"/>
    <s v="Si"/>
    <n v="49"/>
    <s v="100-5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m/>
    <m/>
    <n v="24933333"/>
    <n v="24933333"/>
    <n v="0"/>
    <n v="0"/>
    <n v="0"/>
    <n v="9325"/>
    <d v="2025-01-13T00:00:00"/>
    <n v="24933333"/>
    <n v="0"/>
    <n v="7825"/>
    <d v="2025-01-17T00:00:00"/>
    <n v="24933333"/>
    <n v="0"/>
    <n v="0"/>
    <s v="GIRON USECHE KAREN TATIANA"/>
    <s v="CO1.PCCNTR.7254981"/>
    <n v="26000000"/>
    <m/>
    <n v="-1066667"/>
    <m/>
    <m/>
    <m/>
    <m/>
    <m/>
    <m/>
    <m/>
    <m/>
    <m/>
    <m/>
    <m/>
    <m/>
    <m/>
    <m/>
    <m/>
    <m/>
    <n v="933333"/>
    <m/>
    <n v="8000000"/>
    <m/>
    <n v="16000000"/>
    <n v="24933333"/>
    <n v="24933333"/>
    <n v="0"/>
  </r>
  <r>
    <x v="0"/>
    <x v="9"/>
    <s v="Territorial"/>
    <s v="Si"/>
    <n v="63"/>
    <s v="100-54"/>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032285"/>
    <n v="13032285"/>
    <s v="No"/>
    <s v="N/A"/>
    <s v="Ingrid Viviana Garzón"/>
    <s v="Asesora Dirección general"/>
    <n v="6012220601"/>
    <s v="ingrid.garzon@upme.gov.co"/>
    <m/>
    <m/>
    <m/>
    <m/>
    <m/>
    <m/>
    <m/>
    <m/>
    <m/>
    <m/>
    <m/>
    <m/>
    <m/>
    <m/>
    <m/>
    <m/>
    <n v="13141800"/>
    <m/>
    <m/>
    <n v="3175935"/>
    <m/>
    <n v="3285450"/>
    <n v="-109515"/>
    <n v="6570900"/>
    <n v="109515"/>
    <n v="109515"/>
    <n v="13141800"/>
    <n v="13141800"/>
    <n v="0"/>
    <n v="-109515"/>
    <n v="-109515"/>
    <n v="42825"/>
    <d v="2025-08-21T00:00:00"/>
    <n v="13032285"/>
    <n v="0"/>
    <n v="58125"/>
    <d v="2025-09-01T00:00:00"/>
    <n v="13032285"/>
    <n v="0"/>
    <n v="0"/>
    <s v="RAMIREZ PORRES DANIEL"/>
    <s v="CO1.PCCNTR.8257697"/>
    <m/>
    <m/>
    <m/>
    <m/>
    <m/>
    <m/>
    <m/>
    <m/>
    <m/>
    <m/>
    <m/>
    <m/>
    <m/>
    <m/>
    <m/>
    <m/>
    <n v="13141800"/>
    <m/>
    <m/>
    <n v="3175935"/>
    <m/>
    <n v="3285450"/>
    <n v="-109515"/>
    <n v="6570900"/>
    <n v="13032285"/>
    <n v="13032285"/>
    <n v="0"/>
  </r>
  <r>
    <x v="0"/>
    <x v="9"/>
    <s v="Territorial"/>
    <s v="Si"/>
    <n v="33"/>
    <s v="100-55"/>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m/>
    <m/>
    <n v="0"/>
    <n v="0"/>
    <n v="0"/>
    <n v="0"/>
    <n v="0"/>
    <n v="12025"/>
    <d v="2024-01-16T00:00:00"/>
    <n v="0"/>
    <n v="0"/>
    <m/>
    <m/>
    <n v="0"/>
    <n v="0"/>
    <n v="0"/>
    <m/>
    <m/>
    <m/>
    <m/>
    <m/>
    <m/>
    <m/>
    <m/>
    <m/>
    <m/>
    <m/>
    <m/>
    <m/>
    <m/>
    <m/>
    <m/>
    <m/>
    <m/>
    <m/>
    <m/>
    <m/>
    <m/>
    <m/>
    <m/>
    <m/>
    <m/>
    <n v="0"/>
    <n v="0"/>
    <n v="0"/>
  </r>
  <r>
    <x v="0"/>
    <x v="9"/>
    <s v="Territorial"/>
    <s v="Si"/>
    <n v="46"/>
    <s v="100-56"/>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198000"/>
    <n v="-346534"/>
    <m/>
    <n v="346534"/>
    <n v="346534"/>
    <n v="36212734"/>
    <n v="36212734"/>
    <n v="0"/>
    <n v="0"/>
    <n v="0"/>
    <n v="29325"/>
    <d v="2025-03-07T00:00:00"/>
    <n v="36212734"/>
    <n v="0"/>
    <n v="32825"/>
    <d v="2025-04-02T00:00:00"/>
    <n v="36212734"/>
    <n v="0"/>
    <n v="0"/>
    <s v="VELANDIA TORO MARIA FERNANDA"/>
    <s v="CO1.PCCNTR.7720927"/>
    <m/>
    <m/>
    <m/>
    <m/>
    <m/>
    <m/>
    <n v="36212734"/>
    <m/>
    <m/>
    <n v="4678200"/>
    <m/>
    <n v="5198000"/>
    <m/>
    <n v="5198000"/>
    <m/>
    <n v="5198000"/>
    <m/>
    <n v="5198000"/>
    <m/>
    <n v="5198000"/>
    <m/>
    <n v="5198000"/>
    <m/>
    <n v="346534"/>
    <n v="36212734"/>
    <n v="36212734"/>
    <n v="0"/>
  </r>
  <r>
    <x v="0"/>
    <x v="9"/>
    <s v="Territorial"/>
    <s v="Si"/>
    <n v="49"/>
    <s v="100-5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n v="-2571800"/>
    <n v="15000000"/>
    <n v="2571800"/>
    <n v="2571800"/>
    <n v="74321800"/>
    <n v="74321800"/>
    <n v="0"/>
    <n v="0"/>
    <n v="0"/>
    <n v="28625"/>
    <d v="2025-02-26T00:00:00"/>
    <n v="74321800"/>
    <n v="0"/>
    <n v="30225"/>
    <d v="2025-03-13T00:00:00"/>
    <n v="71750000"/>
    <n v="2571800"/>
    <n v="2571800"/>
    <s v="CASSERES CASSIANI MIRNA"/>
    <s v="CO1.PCCNTR.7641861"/>
    <m/>
    <m/>
    <m/>
    <m/>
    <n v="77571800"/>
    <m/>
    <m/>
    <n v="4250000"/>
    <n v="-3250000"/>
    <n v="7500000"/>
    <m/>
    <n v="7500000"/>
    <m/>
    <n v="7500000"/>
    <m/>
    <n v="7500000"/>
    <m/>
    <n v="7500000"/>
    <m/>
    <n v="7500000"/>
    <m/>
    <n v="7500000"/>
    <n v="-2571800"/>
    <n v="15000000"/>
    <n v="71750000"/>
    <n v="71750000"/>
    <n v="0"/>
  </r>
  <r>
    <x v="0"/>
    <x v="9"/>
    <s v="Territorial"/>
    <s v="Si"/>
    <n v="63"/>
    <s v="100-5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6004333"/>
    <n v="86004333"/>
    <s v="No"/>
    <s v="N/A"/>
    <s v="Ingrid Viviana Garzón"/>
    <s v="Asesora Dirección general"/>
    <n v="6012220601"/>
    <s v="ingrid.garzon@upme.gov.co"/>
    <m/>
    <m/>
    <m/>
    <m/>
    <n v="88970000"/>
    <m/>
    <m/>
    <n v="5931333"/>
    <m/>
    <n v="8897000"/>
    <m/>
    <n v="8897000"/>
    <m/>
    <n v="8897000"/>
    <m/>
    <n v="8897000"/>
    <m/>
    <n v="8897000"/>
    <m/>
    <n v="8897000"/>
    <m/>
    <n v="8897000"/>
    <n v="-2965667"/>
    <n v="17794000"/>
    <n v="2965667"/>
    <n v="2965667"/>
    <n v="88970000"/>
    <n v="88970000"/>
    <n v="0"/>
    <n v="-2965667"/>
    <n v="-2965667"/>
    <n v="28525"/>
    <d v="2025-02-26T00:00:00"/>
    <n v="86004333"/>
    <n v="0"/>
    <n v="29525"/>
    <d v="2025-03-10T00:00:00"/>
    <n v="86004333"/>
    <n v="0"/>
    <n v="0"/>
    <s v="ZAMORA GUZMAN STEPHANIE GIRE"/>
    <s v="CO1.PCCNTR. 7620010"/>
    <m/>
    <m/>
    <m/>
    <m/>
    <n v="88970000"/>
    <m/>
    <m/>
    <n v="5931333"/>
    <m/>
    <n v="8897000"/>
    <m/>
    <n v="8897000"/>
    <m/>
    <n v="8897000"/>
    <m/>
    <n v="8897000"/>
    <m/>
    <n v="8897000"/>
    <m/>
    <n v="8897000"/>
    <m/>
    <n v="8897000"/>
    <n v="-2965667"/>
    <n v="17794000"/>
    <n v="86004333"/>
    <n v="86004333"/>
    <n v="0"/>
  </r>
  <r>
    <x v="0"/>
    <x v="9"/>
    <s v="Territorial"/>
    <s v="Si"/>
    <n v="56"/>
    <s v="100-5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0050000"/>
    <n v="10050000"/>
    <s v="No"/>
    <s v="N/A"/>
    <s v="Ingrid Viviana Garzón"/>
    <s v="Asesora Dirección general"/>
    <n v="6012220601"/>
    <s v="ingrid.garzon@upme.gov.co"/>
    <m/>
    <m/>
    <m/>
    <m/>
    <m/>
    <m/>
    <m/>
    <m/>
    <m/>
    <m/>
    <m/>
    <m/>
    <m/>
    <m/>
    <m/>
    <m/>
    <m/>
    <m/>
    <m/>
    <m/>
    <n v="10050000"/>
    <m/>
    <m/>
    <n v="10050000"/>
    <m/>
    <m/>
    <n v="10050000"/>
    <n v="10050000"/>
    <n v="0"/>
    <n v="0"/>
    <n v="0"/>
    <n v="48125"/>
    <d v="2025-09-29T00:00:00"/>
    <n v="10050000"/>
    <n v="0"/>
    <n v="79525"/>
    <d v="2025-11-19T00:00:00"/>
    <n v="10050000"/>
    <n v="0"/>
    <n v="0"/>
    <s v="MONTAÑO MORA AVINADAD"/>
    <s v="CO1.PCCNTR.8594894"/>
    <m/>
    <m/>
    <m/>
    <m/>
    <m/>
    <m/>
    <m/>
    <m/>
    <m/>
    <m/>
    <m/>
    <m/>
    <m/>
    <m/>
    <m/>
    <m/>
    <m/>
    <m/>
    <m/>
    <m/>
    <n v="10050000"/>
    <m/>
    <m/>
    <n v="10050000"/>
    <n v="10050000"/>
    <n v="10050000"/>
    <n v="0"/>
  </r>
  <r>
    <x v="0"/>
    <x v="9"/>
    <s v="Territorial"/>
    <s v="Si"/>
    <n v="16"/>
    <s v="100-6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43233501"/>
    <x v="23"/>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m/>
    <m/>
    <n v="24959146"/>
    <n v="24959146"/>
    <n v="0"/>
    <n v="0"/>
    <n v="0"/>
    <n v="40325"/>
    <d v="2025-07-28T00:00:00"/>
    <n v="24959146"/>
    <n v="0"/>
    <n v="67525"/>
    <d v="2025-10-02T00:00:00"/>
    <n v="24959146"/>
    <n v="0"/>
    <n v="0"/>
    <s v="INFORMACION LOCALIZADA S.A.S."/>
    <s v="CO1.PCCNTR.6913420"/>
    <m/>
    <m/>
    <m/>
    <m/>
    <m/>
    <m/>
    <m/>
    <m/>
    <m/>
    <m/>
    <m/>
    <m/>
    <m/>
    <m/>
    <m/>
    <m/>
    <m/>
    <m/>
    <n v="24959146"/>
    <m/>
    <m/>
    <m/>
    <m/>
    <n v="24959146"/>
    <n v="24959146"/>
    <n v="24959146"/>
    <n v="0"/>
  </r>
  <r>
    <x v="0"/>
    <x v="9"/>
    <s v="Territorial"/>
    <s v="Si"/>
    <n v="63"/>
    <s v="100-61"/>
    <s v="1 - Incluir el uso de las particularidades propias de cada territorio en la planeación minero energética."/>
    <x v="0"/>
    <s v="Identificar e incorporar variables sociales, ambientales y territoriales en los documentos de planeación minero energética"/>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4216500"/>
    <n v="24216500"/>
    <s v="No"/>
    <s v="N/A"/>
    <s v="Ingrid Viviana Garzón"/>
    <s v="Asesora Dirección general"/>
    <n v="6012220601"/>
    <s v="ingrid.garzon@upme.gov.co"/>
    <m/>
    <m/>
    <m/>
    <m/>
    <m/>
    <m/>
    <m/>
    <m/>
    <m/>
    <m/>
    <m/>
    <m/>
    <m/>
    <m/>
    <m/>
    <m/>
    <m/>
    <m/>
    <m/>
    <m/>
    <m/>
    <m/>
    <n v="24216500"/>
    <n v="24216500"/>
    <n v="1249500"/>
    <n v="1249500"/>
    <n v="25466000"/>
    <n v="25466000"/>
    <n v="0"/>
    <n v="-1249500"/>
    <n v="-1249500"/>
    <n v="39125"/>
    <d v="2025-07-15T00:00:00"/>
    <n v="24216500"/>
    <n v="0"/>
    <n v="83325"/>
    <d v="2025-12-01T00:00:00"/>
    <n v="24216500"/>
    <n v="0"/>
    <n v="0"/>
    <s v="ABBARTEK S.A.S"/>
    <s v="CO1.PCCNTR.8644047"/>
    <m/>
    <m/>
    <m/>
    <m/>
    <m/>
    <m/>
    <m/>
    <m/>
    <m/>
    <m/>
    <m/>
    <m/>
    <m/>
    <m/>
    <m/>
    <m/>
    <m/>
    <m/>
    <m/>
    <m/>
    <m/>
    <m/>
    <n v="24216500"/>
    <m/>
    <n v="24216500"/>
    <n v="0"/>
    <n v="24216500"/>
  </r>
  <r>
    <x v="0"/>
    <x v="9"/>
    <s v="Territorial"/>
    <s v="Si"/>
    <n v="31"/>
    <s v="100-6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8300000"/>
    <m/>
    <n v="15770000"/>
    <m/>
    <m/>
    <n v="41500000"/>
    <n v="41500000"/>
    <n v="0"/>
    <n v="0"/>
    <n v="0"/>
    <n v="38225"/>
    <d v="2025-07-08T00:00:00"/>
    <n v="41500000"/>
    <n v="0"/>
    <n v="50725"/>
    <d v="2025-07-25T00:00:00"/>
    <n v="41500000"/>
    <n v="0"/>
    <n v="0"/>
    <s v="LOPEZ GIRALDO OSCAR ANDRES"/>
    <s v="CO1.PCCNTR.8113250"/>
    <m/>
    <m/>
    <m/>
    <m/>
    <m/>
    <m/>
    <m/>
    <m/>
    <m/>
    <m/>
    <m/>
    <m/>
    <n v="41500000"/>
    <m/>
    <m/>
    <m/>
    <m/>
    <n v="9130000"/>
    <m/>
    <n v="8300000"/>
    <m/>
    <n v="8300000"/>
    <m/>
    <n v="15770000"/>
    <n v="41500000"/>
    <n v="41500000"/>
    <n v="0"/>
  </r>
  <r>
    <x v="0"/>
    <x v="9"/>
    <s v="Territorial"/>
    <s v="Si"/>
    <n v="63"/>
    <s v="100-6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57721197"/>
    <n v="57721197"/>
    <s v="No"/>
    <s v="N/A"/>
    <s v="Mateo Severino Rodriguez"/>
    <m/>
    <n v="6012220601"/>
    <s v="mateo.severino@upme.gov.co"/>
    <m/>
    <m/>
    <m/>
    <m/>
    <m/>
    <m/>
    <m/>
    <m/>
    <m/>
    <m/>
    <m/>
    <m/>
    <m/>
    <m/>
    <n v="60053700"/>
    <m/>
    <m/>
    <n v="2267825"/>
    <n v="-2267825"/>
    <m/>
    <m/>
    <n v="28239472"/>
    <n v="-64678"/>
    <n v="27213900"/>
    <n v="64678"/>
    <n v="64678"/>
    <n v="57785875"/>
    <n v="57785875"/>
    <n v="0"/>
    <n v="-64678"/>
    <n v="-64678"/>
    <n v="42525"/>
    <d v="2025-08-15T00:00:00"/>
    <n v="57785875"/>
    <n v="-64678"/>
    <n v="56225"/>
    <d v="2025-08-25T00:00:00"/>
    <n v="57785875"/>
    <n v="-64678"/>
    <n v="0"/>
    <s v="ORJUELA LOPEZ LUIS ALBERTO"/>
    <s v="CO1.PCCNTR.8226677"/>
    <m/>
    <m/>
    <m/>
    <m/>
    <m/>
    <m/>
    <m/>
    <m/>
    <m/>
    <m/>
    <m/>
    <m/>
    <m/>
    <m/>
    <n v="60053700"/>
    <m/>
    <m/>
    <n v="2267825"/>
    <n v="-2267825"/>
    <m/>
    <m/>
    <n v="28239472"/>
    <m/>
    <n v="27213900"/>
    <n v="57785875"/>
    <n v="57721197"/>
    <n v="64678"/>
  </r>
  <r>
    <x v="0"/>
    <x v="9"/>
    <s v="Territorial"/>
    <s v="Si"/>
    <n v="63"/>
    <s v="100-6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5199999"/>
    <n v="25199999"/>
    <s v="No"/>
    <s v="N/A"/>
    <s v="Mateo Severino Rodriguez"/>
    <m/>
    <n v="6012220601"/>
    <s v="mateo.severino@upme.gov.co"/>
    <m/>
    <m/>
    <m/>
    <m/>
    <m/>
    <m/>
    <m/>
    <m/>
    <m/>
    <m/>
    <m/>
    <m/>
    <m/>
    <m/>
    <m/>
    <m/>
    <m/>
    <m/>
    <n v="27999999"/>
    <m/>
    <m/>
    <n v="6533333"/>
    <n v="-2800000"/>
    <n v="18666666"/>
    <n v="2800001"/>
    <n v="2800001"/>
    <n v="28000000"/>
    <n v="28000000"/>
    <n v="0"/>
    <n v="-2800001"/>
    <n v="-2800001"/>
    <n v="45025"/>
    <d v="2025-09-15T00:00:00"/>
    <n v="25200000"/>
    <n v="-1"/>
    <n v="68225"/>
    <d v="2025-10-06T00:00:00"/>
    <n v="25199999"/>
    <n v="0"/>
    <n v="1"/>
    <s v="CHAPARRO RODRIGUEZ JULIO CESAR"/>
    <s v="CO1.PCCNTR.8419747"/>
    <m/>
    <m/>
    <m/>
    <m/>
    <m/>
    <m/>
    <m/>
    <m/>
    <m/>
    <m/>
    <m/>
    <m/>
    <m/>
    <m/>
    <m/>
    <m/>
    <m/>
    <m/>
    <n v="27999999"/>
    <m/>
    <m/>
    <n v="6533333"/>
    <n v="-2800000"/>
    <n v="18666666"/>
    <n v="25199999"/>
    <n v="25199999"/>
    <n v="0"/>
  </r>
  <r>
    <x v="0"/>
    <x v="9"/>
    <s v="Territorial"/>
    <s v="Si"/>
    <n v="46"/>
    <s v="100-6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m/>
    <m/>
    <n v="15416667"/>
    <n v="15416667"/>
    <n v="0"/>
    <n v="0"/>
    <n v="0"/>
    <n v="24425"/>
    <d v="2025-02-05T00:00:00"/>
    <n v="15416667"/>
    <n v="0"/>
    <n v="24825"/>
    <d v="2025-02-14T00:00:00"/>
    <n v="15416667"/>
    <n v="0"/>
    <n v="0"/>
    <s v="BECERRA CANO MARIA FERNANDA"/>
    <s v="CO1.PCCNTR.7484772"/>
    <m/>
    <m/>
    <m/>
    <m/>
    <m/>
    <m/>
    <m/>
    <m/>
    <m/>
    <m/>
    <m/>
    <m/>
    <m/>
    <m/>
    <m/>
    <m/>
    <m/>
    <m/>
    <n v="15416667"/>
    <m/>
    <m/>
    <n v="2916667"/>
    <m/>
    <n v="12500000"/>
    <n v="15416667"/>
    <n v="15416667"/>
    <n v="0"/>
  </r>
  <r>
    <x v="0"/>
    <x v="9"/>
    <s v="Territorial"/>
    <s v="Si"/>
    <n v="46"/>
    <s v="100-6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m/>
    <m/>
    <n v="5087886"/>
    <n v="5087886"/>
    <n v="0"/>
    <n v="0"/>
    <n v="0"/>
    <n v="24525"/>
    <d v="2025-02-05T00:00:00"/>
    <n v="5087886"/>
    <n v="0"/>
    <n v="25225"/>
    <d v="2025-02-17T00:00:00"/>
    <n v="5087886"/>
    <n v="0"/>
    <n v="0"/>
    <s v="SIERRA OCHOA MANUEL SANTIAGO"/>
    <s v="CO1.PCCNTR.7486804"/>
    <m/>
    <m/>
    <m/>
    <m/>
    <m/>
    <m/>
    <m/>
    <m/>
    <m/>
    <m/>
    <m/>
    <m/>
    <m/>
    <m/>
    <m/>
    <m/>
    <m/>
    <m/>
    <n v="5087886"/>
    <m/>
    <m/>
    <n v="2730000"/>
    <m/>
    <n v="2357886"/>
    <n v="5087886"/>
    <n v="5087886"/>
    <n v="0"/>
  </r>
  <r>
    <x v="0"/>
    <x v="9"/>
    <s v="Territorial"/>
    <s v="Si"/>
    <n v="56"/>
    <s v="100-6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088803"/>
    <n v="4088803"/>
    <s v="No"/>
    <s v="N/A"/>
    <s v="Sandra Caballero"/>
    <s v="Asesora Dirección general"/>
    <n v="6012220601"/>
    <s v="sandra.caballero@upme.gov.co"/>
    <m/>
    <m/>
    <m/>
    <m/>
    <m/>
    <m/>
    <m/>
    <m/>
    <m/>
    <m/>
    <m/>
    <m/>
    <m/>
    <m/>
    <m/>
    <m/>
    <m/>
    <m/>
    <n v="4088803"/>
    <m/>
    <m/>
    <m/>
    <m/>
    <n v="4088803"/>
    <m/>
    <m/>
    <n v="4088803"/>
    <n v="4088803"/>
    <n v="0"/>
    <n v="0"/>
    <n v="0"/>
    <n v="24525"/>
    <d v="2025-02-05T00:00:00"/>
    <n v="4176666"/>
    <n v="-87863"/>
    <n v="25225"/>
    <d v="2025-02-17T00:00:00"/>
    <n v="4176666"/>
    <n v="-87863"/>
    <n v="0"/>
    <s v="SIERRA OCHOA MANUEL SANTIAGO"/>
    <s v="CO1.PCCNTR.7486804"/>
    <m/>
    <m/>
    <m/>
    <m/>
    <m/>
    <m/>
    <m/>
    <m/>
    <m/>
    <m/>
    <m/>
    <m/>
    <m/>
    <m/>
    <m/>
    <m/>
    <m/>
    <m/>
    <n v="4088803"/>
    <m/>
    <m/>
    <m/>
    <n v="87863"/>
    <n v="4176666"/>
    <n v="4176666"/>
    <n v="4176666"/>
    <n v="0"/>
  </r>
  <r>
    <x v="0"/>
    <x v="9"/>
    <s v="Territorial"/>
    <s v="Si"/>
    <n v="46"/>
    <s v="100-6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m/>
    <m/>
    <n v="5943311"/>
    <n v="5943311"/>
    <n v="0"/>
    <n v="0"/>
    <n v="0"/>
    <n v="24525"/>
    <d v="2025-02-05T00:00:00"/>
    <n v="5855448"/>
    <n v="87863"/>
    <n v="25225"/>
    <d v="2025-02-17T00:00:00"/>
    <n v="5855448"/>
    <n v="87863"/>
    <n v="0"/>
    <s v="SIERRA OCHOA MANUEL SANTIAGO"/>
    <s v="CO1.PCCNTR.7486804"/>
    <m/>
    <m/>
    <m/>
    <m/>
    <m/>
    <m/>
    <m/>
    <m/>
    <m/>
    <m/>
    <m/>
    <m/>
    <m/>
    <m/>
    <m/>
    <m/>
    <m/>
    <m/>
    <n v="5943311"/>
    <m/>
    <m/>
    <m/>
    <n v="-87863"/>
    <n v="5855448"/>
    <n v="5855448"/>
    <n v="5855448"/>
    <n v="0"/>
  </r>
  <r>
    <x v="0"/>
    <x v="9"/>
    <s v="Territorial"/>
    <s v="Si"/>
    <n v="56"/>
    <s v="100-6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9750000"/>
    <n v="9750000"/>
    <s v="No"/>
    <s v="N/A"/>
    <s v="Sandra Caballero"/>
    <s v="Asesora Dirección general"/>
    <n v="6012220601"/>
    <s v="sandra.caballero@upme.gov.co"/>
    <m/>
    <m/>
    <m/>
    <m/>
    <m/>
    <m/>
    <m/>
    <m/>
    <m/>
    <m/>
    <m/>
    <m/>
    <m/>
    <m/>
    <m/>
    <m/>
    <m/>
    <m/>
    <m/>
    <m/>
    <n v="9750000"/>
    <m/>
    <m/>
    <n v="9750000"/>
    <m/>
    <m/>
    <n v="9750000"/>
    <n v="9750000"/>
    <n v="0"/>
    <n v="0"/>
    <n v="0"/>
    <n v="47925"/>
    <d v="2025-09-29T00:00:00"/>
    <n v="9100000"/>
    <n v="650000"/>
    <n v="78225"/>
    <d v="2025-11-18T00:00:00"/>
    <n v="9100000"/>
    <n v="650000"/>
    <n v="0"/>
    <s v="GRISALES LOPEZ MAIRA ALEJANDRA"/>
    <s v="CO1.PCCNTR.8586325"/>
    <m/>
    <m/>
    <m/>
    <m/>
    <m/>
    <m/>
    <m/>
    <m/>
    <m/>
    <m/>
    <m/>
    <m/>
    <m/>
    <m/>
    <m/>
    <m/>
    <m/>
    <m/>
    <m/>
    <m/>
    <n v="9750000"/>
    <m/>
    <n v="-650000"/>
    <n v="9100000"/>
    <n v="9100000"/>
    <n v="9100000"/>
    <n v="0"/>
  </r>
  <r>
    <x v="0"/>
    <x v="9"/>
    <s v="Territorial"/>
    <s v="Si"/>
    <n v="63"/>
    <s v="100-7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6789930"/>
    <n v="6789930"/>
    <s v="No"/>
    <s v="N/A"/>
    <s v="Sandra Caballero"/>
    <s v="Asesora Dirección general"/>
    <n v="6012220601"/>
    <s v="sandra.caballero@upme.gov.co"/>
    <m/>
    <m/>
    <m/>
    <m/>
    <m/>
    <m/>
    <m/>
    <m/>
    <m/>
    <m/>
    <m/>
    <m/>
    <m/>
    <m/>
    <m/>
    <m/>
    <m/>
    <m/>
    <n v="7666050"/>
    <m/>
    <m/>
    <m/>
    <n v="-876120"/>
    <n v="6789930"/>
    <n v="876120"/>
    <n v="876120"/>
    <n v="7666050"/>
    <n v="7666050"/>
    <n v="0"/>
    <n v="-876120"/>
    <n v="-876120"/>
    <n v="48025"/>
    <d v="2025-09-29T00:00:00"/>
    <n v="6789930"/>
    <n v="0"/>
    <n v="73525"/>
    <d v="2025-10-27T00:00:00"/>
    <n v="6789930"/>
    <n v="0"/>
    <n v="0"/>
    <s v="NIÑO PERDOMO KAREN DAYANNA"/>
    <s v="CO1.PCCNTR.8486290"/>
    <m/>
    <m/>
    <m/>
    <m/>
    <m/>
    <m/>
    <m/>
    <m/>
    <m/>
    <m/>
    <m/>
    <m/>
    <m/>
    <m/>
    <m/>
    <m/>
    <m/>
    <m/>
    <n v="7666050"/>
    <m/>
    <m/>
    <m/>
    <n v="-876120"/>
    <n v="6789930"/>
    <n v="6789930"/>
    <n v="6789930"/>
    <n v="0"/>
  </r>
  <r>
    <x v="0"/>
    <x v="9"/>
    <s v="Territorial"/>
    <s v="Si"/>
    <n v="56"/>
    <s v="100-7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9066667"/>
    <n v="9066667"/>
    <s v="No"/>
    <s v="N/A"/>
    <s v="Sandra Caballero"/>
    <s v="Asesora Dirección general"/>
    <n v="6012220601"/>
    <s v="sandra.caballero@upme.gov.co"/>
    <m/>
    <m/>
    <m/>
    <m/>
    <m/>
    <m/>
    <m/>
    <m/>
    <m/>
    <m/>
    <m/>
    <m/>
    <m/>
    <m/>
    <m/>
    <m/>
    <m/>
    <m/>
    <m/>
    <m/>
    <m/>
    <m/>
    <n v="6800000"/>
    <n v="6800000"/>
    <n v="2266667"/>
    <n v="2266667"/>
    <n v="9066667"/>
    <n v="9066667"/>
    <n v="0"/>
    <n v="0"/>
    <n v="0"/>
    <n v="50425"/>
    <d v="2025-10-15T00:00:00"/>
    <n v="9066667"/>
    <n v="0"/>
    <n v="83425"/>
    <d v="2025-12-01T00:00:00"/>
    <n v="9066667"/>
    <n v="0"/>
    <n v="0"/>
    <s v="DURAN PAEZ MREYA MILENA"/>
    <s v="CO1.PCCNTR.8640163"/>
    <m/>
    <m/>
    <m/>
    <m/>
    <m/>
    <m/>
    <m/>
    <m/>
    <m/>
    <m/>
    <m/>
    <m/>
    <m/>
    <m/>
    <m/>
    <m/>
    <m/>
    <m/>
    <m/>
    <m/>
    <m/>
    <m/>
    <n v="9066667"/>
    <n v="6346667"/>
    <n v="9066667"/>
    <n v="6346667"/>
    <n v="2720000"/>
  </r>
  <r>
    <x v="0"/>
    <x v="9"/>
    <s v="Territorial"/>
    <s v="Si"/>
    <n v="46"/>
    <s v="100-7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m/>
    <m/>
    <n v="5333333"/>
    <n v="5333333"/>
    <n v="0"/>
    <n v="0"/>
    <n v="0"/>
    <n v="28025"/>
    <d v="2025-02-25T00:00:00"/>
    <n v="5333333"/>
    <n v="0"/>
    <n v="29725"/>
    <d v="2025-03-10T00:00:00"/>
    <n v="5333333"/>
    <n v="0"/>
    <n v="0"/>
    <s v="FERNANDEZ CARMONA ERICK ALEXANDER"/>
    <s v="CO1.PCCNTR.7618200"/>
    <m/>
    <m/>
    <m/>
    <m/>
    <m/>
    <m/>
    <m/>
    <m/>
    <m/>
    <m/>
    <m/>
    <m/>
    <m/>
    <m/>
    <m/>
    <m/>
    <m/>
    <m/>
    <m/>
    <m/>
    <n v="5333333"/>
    <m/>
    <m/>
    <n v="5333333"/>
    <n v="5333333"/>
    <n v="5333333"/>
    <n v="0"/>
  </r>
  <r>
    <x v="0"/>
    <x v="9"/>
    <s v="Territorial"/>
    <s v="Si"/>
    <n v="63"/>
    <s v="100-7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7800000"/>
    <n v="7800000"/>
    <s v="No"/>
    <s v="N/A"/>
    <s v="Sandra Caballero"/>
    <s v="Asesora Dirección general"/>
    <n v="6012220601"/>
    <s v="sandra.caballero@upme.gov.co"/>
    <m/>
    <m/>
    <m/>
    <m/>
    <m/>
    <m/>
    <m/>
    <m/>
    <m/>
    <m/>
    <m/>
    <m/>
    <m/>
    <m/>
    <m/>
    <m/>
    <m/>
    <m/>
    <m/>
    <m/>
    <n v="9000000"/>
    <m/>
    <n v="-1200000"/>
    <n v="7800000"/>
    <n v="1200000"/>
    <n v="1200000"/>
    <n v="9000000"/>
    <n v="9000000"/>
    <n v="0"/>
    <n v="-1200000"/>
    <n v="-1200000"/>
    <n v="49625"/>
    <d v="2025-10-08T00:00:00"/>
    <n v="7200000"/>
    <n v="600000"/>
    <n v="80025"/>
    <d v="2025-11-21T00:00:00"/>
    <n v="7200000"/>
    <n v="600000"/>
    <n v="0"/>
    <s v="RAMIREZ DURAN ESTHEFANY KATHERINE"/>
    <s v="CO1.PCCNTR.8610369"/>
    <m/>
    <m/>
    <m/>
    <m/>
    <m/>
    <m/>
    <m/>
    <m/>
    <m/>
    <m/>
    <m/>
    <m/>
    <m/>
    <m/>
    <m/>
    <m/>
    <m/>
    <m/>
    <m/>
    <m/>
    <n v="9000000"/>
    <m/>
    <n v="-1800000"/>
    <n v="7200000"/>
    <n v="7200000"/>
    <n v="7200000"/>
    <n v="0"/>
  </r>
  <r>
    <x v="0"/>
    <x v="9"/>
    <s v="Territorial"/>
    <s v="Si"/>
    <n v="63"/>
    <s v="100-7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1333340"/>
    <n v="11333340"/>
    <s v="No"/>
    <s v="N/A"/>
    <s v="Sandra Caballero"/>
    <s v="Asesora Dirección general"/>
    <n v="6012220601"/>
    <s v="sandra.caballero@upme.gov.co"/>
    <m/>
    <m/>
    <m/>
    <m/>
    <m/>
    <m/>
    <m/>
    <m/>
    <m/>
    <m/>
    <m/>
    <m/>
    <m/>
    <m/>
    <m/>
    <m/>
    <m/>
    <m/>
    <m/>
    <m/>
    <n v="13209160"/>
    <m/>
    <n v="-1195827"/>
    <n v="12013333"/>
    <n v="1195827"/>
    <n v="1195827"/>
    <n v="13209160"/>
    <n v="13209160"/>
    <n v="0"/>
    <n v="-1875820"/>
    <n v="-1875820"/>
    <n v="49925"/>
    <d v="2025-10-09T00:00:00"/>
    <n v="11333340"/>
    <n v="0"/>
    <n v="75625"/>
    <d v="2025-11-07T00:00:00"/>
    <n v="11333340"/>
    <n v="0"/>
    <n v="0"/>
    <s v="PEÑA NEUTA MARIA FRANCY"/>
    <s v="CO1.PCCNTR. 8547986"/>
    <m/>
    <m/>
    <m/>
    <m/>
    <m/>
    <m/>
    <m/>
    <m/>
    <m/>
    <m/>
    <m/>
    <m/>
    <m/>
    <m/>
    <m/>
    <m/>
    <m/>
    <m/>
    <m/>
    <m/>
    <n v="13209160"/>
    <m/>
    <n v="-1875820"/>
    <n v="11333333"/>
    <n v="11333340"/>
    <n v="11333333"/>
    <n v="7"/>
  </r>
  <r>
    <x v="0"/>
    <x v="9"/>
    <s v="Territorial"/>
    <s v="Si"/>
    <n v="63"/>
    <s v="100-7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0"/>
    <n v="0"/>
    <s v="No"/>
    <s v="N/A"/>
    <s v="Sandra Caballero"/>
    <s v="Asesora Dirección general"/>
    <n v="6012220601"/>
    <s v="sandra.caballero@upme.gov.co"/>
    <m/>
    <m/>
    <m/>
    <m/>
    <m/>
    <m/>
    <m/>
    <m/>
    <m/>
    <m/>
    <m/>
    <m/>
    <m/>
    <m/>
    <m/>
    <m/>
    <m/>
    <m/>
    <m/>
    <m/>
    <n v="390840"/>
    <m/>
    <n v="-390840"/>
    <m/>
    <n v="390840"/>
    <n v="390840"/>
    <n v="390840"/>
    <n v="390840"/>
    <n v="0"/>
    <n v="-390840"/>
    <n v="-390840"/>
    <n v="49925"/>
    <d v="2025-10-09T00:00:00"/>
    <n v="0"/>
    <n v="0"/>
    <n v="75625"/>
    <d v="2025-11-07T00:00:00"/>
    <n v="0"/>
    <n v="0"/>
    <n v="0"/>
    <s v="PEÑA NEUTA MARIA FRANCY"/>
    <s v="CO1.PCCNTR. 8547986"/>
    <m/>
    <m/>
    <m/>
    <m/>
    <m/>
    <m/>
    <m/>
    <m/>
    <m/>
    <m/>
    <m/>
    <m/>
    <m/>
    <m/>
    <m/>
    <m/>
    <m/>
    <m/>
    <m/>
    <m/>
    <n v="390840"/>
    <m/>
    <n v="-390840"/>
    <m/>
    <n v="0"/>
    <n v="0"/>
    <n v="0"/>
  </r>
  <r>
    <x v="0"/>
    <x v="9"/>
    <s v="Territorial"/>
    <s v="Si"/>
    <n v="63"/>
    <s v="100-76"/>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76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 10 dias "/>
    <s v="Meses"/>
    <s v="Contratación directa - Prestación de servicios profesionales"/>
    <s v="Propios - 20 - Ingresos corrientes"/>
    <n v="0"/>
    <n v="0"/>
    <s v="No"/>
    <s v="N/A"/>
    <s v="Sandra Caballero"/>
    <s v="Asesora Dirección general"/>
    <n v="6012220601"/>
    <s v="sandra.caballero@upme.gov.co"/>
    <m/>
    <m/>
    <m/>
    <m/>
    <m/>
    <m/>
    <m/>
    <m/>
    <m/>
    <m/>
    <m/>
    <m/>
    <m/>
    <m/>
    <m/>
    <m/>
    <m/>
    <m/>
    <m/>
    <m/>
    <m/>
    <m/>
    <m/>
    <m/>
    <n v="800000"/>
    <n v="800000"/>
    <n v="800000"/>
    <n v="800000"/>
    <n v="0"/>
    <n v="-800000"/>
    <n v="-800000"/>
    <n v="54525"/>
    <d v="2025-11-13T00:00:00"/>
    <n v="0"/>
    <n v="0"/>
    <m/>
    <m/>
    <n v="0"/>
    <n v="0"/>
    <n v="0"/>
    <m/>
    <m/>
    <m/>
    <m/>
    <m/>
    <m/>
    <m/>
    <m/>
    <m/>
    <m/>
    <m/>
    <m/>
    <m/>
    <m/>
    <m/>
    <m/>
    <m/>
    <m/>
    <m/>
    <m/>
    <m/>
    <m/>
    <m/>
    <m/>
    <m/>
    <m/>
    <n v="0"/>
    <n v="0"/>
    <n v="0"/>
  </r>
  <r>
    <x v="0"/>
    <x v="9"/>
    <s v="Territorial"/>
    <s v="Si"/>
    <n v="63"/>
    <s v="100-7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8125425"/>
    <n v="8125425"/>
    <s v="No"/>
    <s v="N/A"/>
    <s v="Sandra Caballero"/>
    <s v="Asesora Dirección general"/>
    <n v="6012220601"/>
    <s v="sandra.caballero@upme.gov.co"/>
    <m/>
    <m/>
    <m/>
    <m/>
    <m/>
    <m/>
    <m/>
    <m/>
    <m/>
    <m/>
    <m/>
    <m/>
    <m/>
    <m/>
    <m/>
    <m/>
    <m/>
    <m/>
    <m/>
    <m/>
    <n v="8125425"/>
    <m/>
    <m/>
    <n v="8125425"/>
    <n v="2708475"/>
    <n v="2708475"/>
    <n v="10833900"/>
    <n v="10833900"/>
    <n v="0"/>
    <n v="-2708475"/>
    <n v="-2708475"/>
    <n v="52025"/>
    <d v="2025-10-21T00:00:00"/>
    <n v="3972430"/>
    <n v="4152995"/>
    <n v="82125"/>
    <d v="2025-11-27T00:00:00"/>
    <n v="3972430"/>
    <n v="4152995"/>
    <n v="0"/>
    <s v="AGAMEZ RODRÍGUEZ ALFREDO ADOLFO"/>
    <s v="CO1.PCCNTR.8632453"/>
    <m/>
    <m/>
    <m/>
    <m/>
    <m/>
    <m/>
    <m/>
    <m/>
    <m/>
    <m/>
    <m/>
    <m/>
    <m/>
    <m/>
    <m/>
    <m/>
    <m/>
    <m/>
    <m/>
    <m/>
    <n v="8125425"/>
    <m/>
    <n v="-4152995"/>
    <m/>
    <n v="3972430"/>
    <n v="0"/>
    <n v="3972430"/>
  </r>
  <r>
    <x v="0"/>
    <x v="9"/>
    <s v="Territorial"/>
    <s v="Si"/>
    <n v="56"/>
    <s v="100-7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6000000"/>
    <n v="16000000"/>
    <s v="No"/>
    <s v="N/A"/>
    <s v="Sandra Caballero"/>
    <s v="Asesora Dirección general"/>
    <n v="6012220601"/>
    <s v="sandra.caballero@upme.gov.co"/>
    <m/>
    <m/>
    <m/>
    <m/>
    <m/>
    <m/>
    <m/>
    <m/>
    <m/>
    <m/>
    <m/>
    <m/>
    <m/>
    <m/>
    <m/>
    <m/>
    <m/>
    <m/>
    <m/>
    <m/>
    <n v="16000000"/>
    <m/>
    <m/>
    <n v="16000000"/>
    <m/>
    <m/>
    <n v="16000000"/>
    <n v="16000000"/>
    <n v="0"/>
    <n v="0"/>
    <n v="0"/>
    <n v="50825"/>
    <d v="2025-10-16T00:00:00"/>
    <n v="12533333"/>
    <n v="3466667"/>
    <n v="76625"/>
    <d v="2025-11-12T00:00:00"/>
    <n v="12533333"/>
    <n v="3466667"/>
    <n v="0"/>
    <s v="BOJACA BARRETO NELSON ALEJANDRO"/>
    <s v="CO1.PCCNTR.8543170"/>
    <m/>
    <m/>
    <m/>
    <m/>
    <m/>
    <m/>
    <m/>
    <m/>
    <m/>
    <m/>
    <m/>
    <m/>
    <m/>
    <m/>
    <m/>
    <m/>
    <m/>
    <m/>
    <m/>
    <m/>
    <n v="16000000"/>
    <m/>
    <n v="-3466667"/>
    <n v="12533333"/>
    <n v="12533333"/>
    <n v="12533333"/>
    <n v="0"/>
  </r>
  <r>
    <x v="0"/>
    <x v="9"/>
    <s v="Territorial"/>
    <s v="Si"/>
    <n v="63"/>
    <s v="100-7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41607"/>
    <x v="23"/>
    <s v="Operador logístico"/>
    <s v="100-7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9000000"/>
    <n v="9000000"/>
    <s v="No"/>
    <s v="N/A"/>
    <s v="Sandra Caballero"/>
    <s v="Asesora Dirección general"/>
    <n v="6012220601"/>
    <s v="sandra.caballero@upme.gov.co"/>
    <m/>
    <m/>
    <m/>
    <m/>
    <m/>
    <m/>
    <m/>
    <m/>
    <m/>
    <m/>
    <m/>
    <m/>
    <m/>
    <m/>
    <m/>
    <m/>
    <m/>
    <m/>
    <m/>
    <m/>
    <m/>
    <m/>
    <m/>
    <m/>
    <n v="9000000"/>
    <n v="9000000"/>
    <n v="9000000"/>
    <n v="9000000"/>
    <n v="0"/>
    <n v="0"/>
    <n v="0"/>
    <n v="36625"/>
    <d v="2025-06-13T00:00:00"/>
    <n v="9000000"/>
    <n v="0"/>
    <n v="57325"/>
    <d v="2025-08-28T00:00:00"/>
    <n v="9000000"/>
    <n v="0"/>
    <n v="0"/>
    <s v="M2C ESTRATEGIAS SAS"/>
    <s v="CO1.PCCNTR.8239092"/>
    <m/>
    <m/>
    <m/>
    <m/>
    <m/>
    <m/>
    <m/>
    <m/>
    <m/>
    <m/>
    <m/>
    <m/>
    <m/>
    <m/>
    <m/>
    <m/>
    <m/>
    <m/>
    <m/>
    <m/>
    <m/>
    <m/>
    <n v="9000000"/>
    <n v="9000000"/>
    <n v="9000000"/>
    <n v="9000000"/>
    <n v="0"/>
  </r>
  <r>
    <x v="0"/>
    <x v="9"/>
    <s v="Territorial"/>
    <s v="Si"/>
    <n v="63"/>
    <s v="100-8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4236050"/>
    <n v="4236050"/>
    <s v="No"/>
    <s v="N/A"/>
    <s v="Sandra Caballero"/>
    <s v="Asesora Dirección general"/>
    <n v="6012220601"/>
    <s v="sandra.caballero@upme.gov.co"/>
    <m/>
    <m/>
    <m/>
    <m/>
    <m/>
    <m/>
    <m/>
    <m/>
    <m/>
    <m/>
    <m/>
    <m/>
    <m/>
    <m/>
    <m/>
    <m/>
    <m/>
    <m/>
    <m/>
    <m/>
    <n v="4236050"/>
    <m/>
    <m/>
    <n v="4236050"/>
    <n v="2763950"/>
    <n v="2763950"/>
    <n v="7000000"/>
    <n v="7000000"/>
    <n v="0"/>
    <n v="-2763950"/>
    <n v="-2763950"/>
    <n v="53425"/>
    <d v="2025-11-04T00:00:00"/>
    <n v="4236050"/>
    <n v="0"/>
    <n v="82625"/>
    <d v="2025-11-28T00:00:00"/>
    <n v="4236050"/>
    <n v="0"/>
    <n v="0"/>
    <s v="SANTIESTEBAN MOSQUERA LUISA FERNANDA"/>
    <s v="CO1.PCCNTR.8644131"/>
    <m/>
    <m/>
    <m/>
    <m/>
    <m/>
    <m/>
    <m/>
    <m/>
    <m/>
    <m/>
    <m/>
    <m/>
    <m/>
    <m/>
    <m/>
    <m/>
    <m/>
    <m/>
    <m/>
    <m/>
    <n v="4236050"/>
    <m/>
    <m/>
    <n v="3388840"/>
    <n v="4236050"/>
    <n v="3388840"/>
    <n v="847210"/>
  </r>
  <r>
    <x v="0"/>
    <x v="9"/>
    <s v="Territorial"/>
    <s v="Si"/>
    <n v="59"/>
    <s v="100-81"/>
    <s v="1 - Incluir el uso de las particularidades propias de cada territorio en la planeación minero energética."/>
    <x v="0"/>
    <s v="Definir e implementar lineamientos articulados de gestión institucional con enfoque territorial ambiental y social"/>
    <n v="81112003"/>
    <x v="22"/>
    <s v="Software - Nube pública o privada"/>
    <s v="100-81 Adquirir el servicio de nube para Backup y DRP"/>
    <s v="Noviembre"/>
    <s v="Noviembre"/>
    <s v="Diciembre"/>
    <n v="3"/>
    <s v="Meses"/>
    <s v="Contratación directa"/>
    <s v="Propios - 20 - Ingresos corrientes"/>
    <n v="3630102"/>
    <n v="3630102"/>
    <s v="No"/>
    <s v="N/A"/>
    <s v="Sandra Caballero"/>
    <s v="Asesora Dirección general"/>
    <n v="6012220601"/>
    <s v="sandra.caballero@upme.gov.co"/>
    <m/>
    <m/>
    <m/>
    <m/>
    <m/>
    <m/>
    <m/>
    <m/>
    <m/>
    <m/>
    <m/>
    <m/>
    <m/>
    <m/>
    <m/>
    <m/>
    <m/>
    <m/>
    <m/>
    <m/>
    <m/>
    <m/>
    <n v="3630102"/>
    <n v="3630102"/>
    <m/>
    <m/>
    <n v="3630102"/>
    <n v="3630102"/>
    <n v="0"/>
    <n v="0"/>
    <n v="0"/>
    <n v="57025"/>
    <d v="2025-12-09T00:00:00"/>
    <n v="3630102"/>
    <n v="0"/>
    <n v="91125"/>
    <d v="2025-12-17T00:00:00"/>
    <n v="3630102"/>
    <n v="0"/>
    <n v="0"/>
    <s v="TECH AND KNOWLEDGE S.A.S"/>
    <s v="CO1.PCCNTR.8707246"/>
    <m/>
    <m/>
    <m/>
    <m/>
    <m/>
    <m/>
    <m/>
    <m/>
    <m/>
    <m/>
    <m/>
    <m/>
    <m/>
    <m/>
    <m/>
    <m/>
    <m/>
    <m/>
    <m/>
    <m/>
    <m/>
    <m/>
    <n v="3630102"/>
    <n v="3630102"/>
    <n v="3630102"/>
    <n v="3630102"/>
    <n v="0"/>
  </r>
  <r>
    <x v="0"/>
    <x v="9"/>
    <s v="Territorial"/>
    <s v="Si"/>
    <n v="59"/>
    <s v="100-8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5446350"/>
    <n v="5446350"/>
    <s v="No"/>
    <s v="N/A"/>
    <s v="Sandra Caballero"/>
    <s v="Asesora Dirección general"/>
    <n v="6012220601"/>
    <s v="sandra.caballero@upme.gov.co"/>
    <m/>
    <m/>
    <m/>
    <m/>
    <m/>
    <m/>
    <m/>
    <m/>
    <m/>
    <m/>
    <m/>
    <m/>
    <m/>
    <m/>
    <m/>
    <m/>
    <m/>
    <m/>
    <m/>
    <m/>
    <n v="5446350"/>
    <m/>
    <m/>
    <n v="5446350"/>
    <m/>
    <m/>
    <n v="5446350"/>
    <n v="5446350"/>
    <n v="0"/>
    <n v="0"/>
    <n v="0"/>
    <n v="53525"/>
    <d v="2025-11-04T00:00:00"/>
    <n v="4357080"/>
    <n v="1089270"/>
    <n v="79325"/>
    <d v="2025-11-19T00:00:00"/>
    <n v="4357080"/>
    <n v="1089270"/>
    <n v="0"/>
    <s v="ROA PAEZ JUAN PABLO"/>
    <s v="CO1.PCCNTR.8602177"/>
    <m/>
    <m/>
    <m/>
    <m/>
    <m/>
    <m/>
    <m/>
    <m/>
    <m/>
    <m/>
    <m/>
    <m/>
    <m/>
    <m/>
    <m/>
    <m/>
    <m/>
    <m/>
    <m/>
    <m/>
    <n v="5446350"/>
    <m/>
    <n v="-1089270"/>
    <n v="4357080"/>
    <n v="4357080"/>
    <n v="4357080"/>
    <n v="0"/>
  </r>
  <r>
    <x v="0"/>
    <x v="9"/>
    <s v="Territorial"/>
    <s v="Si"/>
    <n v="63"/>
    <s v="100-8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41607"/>
    <x v="23"/>
    <s v="Operador logístico"/>
    <s v="100-83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6567618"/>
    <n v="6567618"/>
    <s v="No"/>
    <s v="N/A"/>
    <s v="Sandra Caballero"/>
    <s v="Asesora Dirección general"/>
    <n v="6012220601"/>
    <s v="sandra.caballero@upme.gov.co"/>
    <m/>
    <m/>
    <m/>
    <m/>
    <m/>
    <m/>
    <m/>
    <m/>
    <m/>
    <m/>
    <m/>
    <m/>
    <m/>
    <m/>
    <m/>
    <m/>
    <m/>
    <m/>
    <m/>
    <m/>
    <m/>
    <m/>
    <m/>
    <m/>
    <n v="6567618"/>
    <n v="6567618"/>
    <n v="6567618"/>
    <n v="6567618"/>
    <n v="0"/>
    <n v="0"/>
    <n v="0"/>
    <n v="36625"/>
    <d v="2025-06-13T00:00:00"/>
    <n v="6567618"/>
    <n v="0"/>
    <n v="57325"/>
    <d v="2025-08-28T00:00:00"/>
    <n v="6567618"/>
    <n v="0"/>
    <n v="0"/>
    <s v="M2C ESTRATEGIAS SAS"/>
    <s v="CO1.PCCNTR.8239092"/>
    <m/>
    <m/>
    <m/>
    <m/>
    <m/>
    <m/>
    <m/>
    <m/>
    <m/>
    <m/>
    <m/>
    <m/>
    <m/>
    <m/>
    <m/>
    <m/>
    <m/>
    <m/>
    <m/>
    <m/>
    <m/>
    <m/>
    <n v="6567618"/>
    <n v="6567618"/>
    <n v="6567618"/>
    <n v="6567618"/>
    <n v="0"/>
  </r>
  <r>
    <x v="0"/>
    <x v="9"/>
    <s v="Territorial"/>
    <s v="Si"/>
    <n v="63"/>
    <s v="100-84"/>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41607"/>
    <x v="23"/>
    <s v="Operador logístico"/>
    <s v="100-84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8000000"/>
    <n v="8000000"/>
    <s v="No"/>
    <s v="N/A"/>
    <s v="Sandra Caballero"/>
    <s v="Asesora Dirección general"/>
    <n v="6012220601"/>
    <s v="sandra.caballero@upme.gov.co"/>
    <m/>
    <m/>
    <m/>
    <m/>
    <m/>
    <m/>
    <m/>
    <m/>
    <m/>
    <m/>
    <m/>
    <m/>
    <m/>
    <m/>
    <m/>
    <m/>
    <m/>
    <m/>
    <m/>
    <m/>
    <m/>
    <m/>
    <m/>
    <m/>
    <n v="8000000"/>
    <n v="8000000"/>
    <n v="8000000"/>
    <n v="8000000"/>
    <n v="0"/>
    <n v="0"/>
    <n v="0"/>
    <n v="36625"/>
    <d v="2025-06-13T00:00:00"/>
    <n v="8000000"/>
    <n v="0"/>
    <n v="57325"/>
    <d v="2025-08-28T00:00:00"/>
    <n v="8000000"/>
    <n v="0"/>
    <n v="0"/>
    <s v="M2C ESTRATEGIAS SAS"/>
    <s v="CO1.PCCNTR.8239092"/>
    <m/>
    <m/>
    <m/>
    <m/>
    <m/>
    <m/>
    <m/>
    <m/>
    <m/>
    <m/>
    <m/>
    <m/>
    <m/>
    <m/>
    <m/>
    <m/>
    <m/>
    <m/>
    <m/>
    <m/>
    <m/>
    <m/>
    <n v="8000000"/>
    <n v="8000000"/>
    <n v="8000000"/>
    <n v="8000000"/>
    <n v="0"/>
  </r>
  <r>
    <x v="0"/>
    <x v="9"/>
    <s v="Territorial"/>
    <s v="Si"/>
    <n v="63"/>
    <s v="100-85"/>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85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10 dias"/>
    <s v="Meses"/>
    <s v="Contratación directa - Prestación de servicios profesionales"/>
    <s v="Propios - 20 - Ingresos corrientes"/>
    <n v="0"/>
    <n v="0"/>
    <s v="No"/>
    <s v="N/A"/>
    <s v="Sandra Caballero"/>
    <s v="Asesora Dirección general"/>
    <n v="6012220601"/>
    <s v="sandra.caballero@upme.gov.co"/>
    <m/>
    <m/>
    <m/>
    <m/>
    <m/>
    <m/>
    <m/>
    <m/>
    <m/>
    <m/>
    <m/>
    <m/>
    <m/>
    <m/>
    <m/>
    <m/>
    <m/>
    <m/>
    <m/>
    <m/>
    <m/>
    <m/>
    <m/>
    <m/>
    <n v="7399011"/>
    <n v="7399011"/>
    <n v="7399011"/>
    <n v="7399011"/>
    <n v="0"/>
    <n v="-7399011"/>
    <n v="-7399011"/>
    <n v="54525"/>
    <d v="2025-11-13T00:00:00"/>
    <n v="0"/>
    <n v="0"/>
    <m/>
    <m/>
    <n v="0"/>
    <n v="0"/>
    <n v="0"/>
    <m/>
    <m/>
    <m/>
    <m/>
    <m/>
    <m/>
    <m/>
    <m/>
    <m/>
    <m/>
    <m/>
    <m/>
    <m/>
    <m/>
    <m/>
    <m/>
    <m/>
    <m/>
    <m/>
    <m/>
    <m/>
    <m/>
    <m/>
    <m/>
    <m/>
    <m/>
    <n v="0"/>
    <n v="0"/>
    <n v="0"/>
  </r>
  <r>
    <x v="0"/>
    <x v="9"/>
    <s v="Territorial"/>
    <s v="Si"/>
    <n v="56"/>
    <s v="100-8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6 Prestar servicios profesionales para apoyar a la UPME en la identificación, evaluación y mitigación de impactos ambientales derivados de sus actividades rutinarias, garantizando el cumplimiento de la normativa ambiental, la gestión adecuada de resi"/>
    <s v="Noviembre"/>
    <s v="Noviembre"/>
    <s v="Diciembre"/>
    <n v="24"/>
    <s v="Dias"/>
    <s v="Contratación directa - Prestación de servicios profesionales"/>
    <s v="Propios - 20 - Ingresos corrientes"/>
    <n v="4872137"/>
    <n v="4872137"/>
    <s v="No"/>
    <s v="N/A"/>
    <s v="Sandra Caballero"/>
    <s v="Asesora Dirección general"/>
    <n v="6012220601"/>
    <s v="sandra.caballero@upme.gov.co"/>
    <m/>
    <m/>
    <m/>
    <m/>
    <m/>
    <m/>
    <m/>
    <m/>
    <m/>
    <m/>
    <m/>
    <m/>
    <m/>
    <m/>
    <m/>
    <m/>
    <m/>
    <m/>
    <m/>
    <m/>
    <m/>
    <m/>
    <n v="4872137"/>
    <n v="4872137"/>
    <m/>
    <m/>
    <n v="4872137"/>
    <n v="4872137"/>
    <n v="0"/>
    <n v="0"/>
    <n v="0"/>
    <n v="23625"/>
    <d v="2025-01-31T00:00:00"/>
    <n v="4872137"/>
    <n v="0"/>
    <n v="21025"/>
    <d v="2025-02-06T00:00:00"/>
    <n v="4872137"/>
    <n v="0"/>
    <n v="0"/>
    <s v="GOMEZ BUITRAGO DANIEL RICARDO"/>
    <s v="CO1.PCCNTR.7411105"/>
    <m/>
    <m/>
    <m/>
    <m/>
    <m/>
    <m/>
    <m/>
    <m/>
    <m/>
    <m/>
    <m/>
    <m/>
    <m/>
    <m/>
    <m/>
    <m/>
    <m/>
    <m/>
    <m/>
    <m/>
    <m/>
    <m/>
    <n v="4872137"/>
    <n v="4872137"/>
    <n v="4872137"/>
    <n v="4872137"/>
    <n v="0"/>
  </r>
  <r>
    <x v="0"/>
    <x v="9"/>
    <s v="Territorial"/>
    <s v="Si"/>
    <n v="59"/>
    <s v="100-87"/>
    <s v="1 - Incluir el uso de las particularidades propias de cada territorio en la planeación minero energética."/>
    <x v="0"/>
    <s v="Identificar e incorporar variables sociales, ambientales y territoriales en los documentos de planeación minero energética"/>
    <n v="81112003"/>
    <x v="22"/>
    <s v="Software - Nube pública o privada"/>
    <s v="100-87 Adquirir el servicio de nube para Backup y DRP"/>
    <s v="Noviembre"/>
    <s v="Noviembre"/>
    <s v="Diciembre"/>
    <n v="3"/>
    <s v="Meses"/>
    <s v="Contratación directa"/>
    <s v="Propios - 20 - Ingresos corrientes"/>
    <n v="47781021"/>
    <n v="47781021"/>
    <s v="No"/>
    <s v="N/A"/>
    <s v="Sandra Caballero"/>
    <s v="Asesora Dirección general"/>
    <n v="6012220601"/>
    <s v="sandra.caballero@upme.gov.co"/>
    <m/>
    <m/>
    <m/>
    <m/>
    <m/>
    <m/>
    <m/>
    <m/>
    <m/>
    <m/>
    <m/>
    <m/>
    <m/>
    <m/>
    <m/>
    <m/>
    <m/>
    <m/>
    <m/>
    <m/>
    <m/>
    <m/>
    <n v="47781021"/>
    <n v="47781021"/>
    <m/>
    <m/>
    <n v="47781021"/>
    <n v="47781021"/>
    <n v="0"/>
    <n v="0"/>
    <n v="0"/>
    <n v="57025"/>
    <d v="2025-12-09T00:00:00"/>
    <n v="47781021"/>
    <n v="0"/>
    <n v="91125"/>
    <d v="2025-12-17T00:00:00"/>
    <n v="47781021"/>
    <n v="0"/>
    <n v="0"/>
    <s v="TECH AND KNOWLEDGE S.A.S"/>
    <s v="CO1.PCCNTR.8707246"/>
    <m/>
    <m/>
    <m/>
    <m/>
    <m/>
    <m/>
    <m/>
    <m/>
    <m/>
    <m/>
    <m/>
    <m/>
    <m/>
    <m/>
    <m/>
    <m/>
    <m/>
    <m/>
    <m/>
    <m/>
    <m/>
    <m/>
    <n v="47781021"/>
    <n v="47781021"/>
    <n v="47781021"/>
    <n v="47781021"/>
    <n v="0"/>
  </r>
  <r>
    <x v="0"/>
    <x v="9"/>
    <s v="Territorial"/>
    <s v="Si"/>
    <n v="59"/>
    <s v="100-8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1112003"/>
    <x v="23"/>
    <s v="Software - Nube pública o privada"/>
    <s v="100-88 Adquirir el servicio de nube para Backup y DRP"/>
    <s v="Noviembre"/>
    <s v="Noviembre"/>
    <s v="Diciembre"/>
    <n v="3"/>
    <s v="Meses"/>
    <s v="Contratación directa"/>
    <s v="Propios - 20 - Ingresos corrientes"/>
    <n v="18767733"/>
    <n v="18767733"/>
    <s v="No"/>
    <s v="N/A"/>
    <s v="Sandra Caballero"/>
    <s v="Asesora Dirección general"/>
    <n v="6012220601"/>
    <s v="sandra.caballero@upme.gov.co"/>
    <m/>
    <m/>
    <m/>
    <m/>
    <m/>
    <m/>
    <m/>
    <m/>
    <m/>
    <m/>
    <m/>
    <m/>
    <m/>
    <m/>
    <m/>
    <m/>
    <m/>
    <m/>
    <m/>
    <m/>
    <m/>
    <m/>
    <n v="18767733"/>
    <n v="18767733"/>
    <m/>
    <m/>
    <n v="18767733"/>
    <n v="18767733"/>
    <n v="0"/>
    <n v="0"/>
    <n v="0"/>
    <n v="57025"/>
    <d v="2025-12-09T00:00:00"/>
    <n v="18767733"/>
    <n v="0"/>
    <n v="91125"/>
    <d v="2025-12-17T00:00:00"/>
    <n v="18767733"/>
    <n v="0"/>
    <n v="0"/>
    <s v="TECH AND KNOWLEDGE S.A.S"/>
    <s v="CO1.PCCNTR.8707246"/>
    <m/>
    <m/>
    <m/>
    <m/>
    <m/>
    <m/>
    <m/>
    <m/>
    <m/>
    <m/>
    <m/>
    <m/>
    <m/>
    <m/>
    <m/>
    <m/>
    <m/>
    <m/>
    <m/>
    <m/>
    <m/>
    <m/>
    <n v="18767733"/>
    <n v="18767733"/>
    <n v="18767733"/>
    <n v="18767733"/>
    <n v="0"/>
  </r>
  <r>
    <x v="0"/>
    <x v="9"/>
    <s v="Territorial"/>
    <s v="Si"/>
    <n v="63"/>
    <s v="100-89"/>
    <s v="1 - Incluir el uso de las particularidades propias de cada territorio en la planeación minero energética."/>
    <x v="0"/>
    <s v="Identificar e incorporar variables sociales, ambientales y territoriales en los documentos de planeación minero energética"/>
    <n v="80141607"/>
    <x v="22"/>
    <s v="Operador logístico"/>
    <s v="100-8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7661480"/>
    <n v="17661480"/>
    <s v="No"/>
    <s v="N/A"/>
    <s v="Sandra Caballero"/>
    <s v="Asesora Dirección general"/>
    <n v="6012220601"/>
    <s v="sandra.caballero@upme.gov.co"/>
    <m/>
    <m/>
    <m/>
    <m/>
    <m/>
    <m/>
    <m/>
    <m/>
    <m/>
    <m/>
    <m/>
    <m/>
    <m/>
    <m/>
    <m/>
    <m/>
    <m/>
    <m/>
    <m/>
    <m/>
    <m/>
    <m/>
    <m/>
    <m/>
    <m/>
    <m/>
    <m/>
    <m/>
    <m/>
    <m/>
    <m/>
    <n v="36625"/>
    <d v="2025-06-13T00:00:00"/>
    <n v="17661480"/>
    <n v="0"/>
    <n v="57325"/>
    <d v="2025-08-28T00:00:00"/>
    <n v="17661480"/>
    <n v="0"/>
    <n v="0"/>
    <s v="M2C ESTRATEGIAS SAS"/>
    <s v="CO1.PCCNTR.8239092"/>
    <m/>
    <m/>
    <m/>
    <m/>
    <m/>
    <m/>
    <m/>
    <m/>
    <m/>
    <m/>
    <m/>
    <m/>
    <m/>
    <m/>
    <m/>
    <m/>
    <m/>
    <m/>
    <m/>
    <m/>
    <m/>
    <m/>
    <n v="17661480"/>
    <n v="17661480"/>
    <n v="17661480"/>
    <n v="17661480"/>
    <n v="0"/>
  </r>
  <r>
    <x v="0"/>
    <x v="9"/>
    <s v="Territorial"/>
    <s v="Si"/>
    <n v="63"/>
    <s v="100-90"/>
    <s v="1 - Incluir el uso de las particularidades propias de cada territorio en la planeación minero energética."/>
    <x v="0"/>
    <s v="Definir e implementar lineamientos articulados de gestión institucional con enfoque territorial ambiental y social"/>
    <n v="80141607"/>
    <x v="22"/>
    <s v="Operador logístico"/>
    <s v="100-90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5691427"/>
    <n v="15691427"/>
    <s v="No"/>
    <s v="N/A"/>
    <s v="Sandra Caballero"/>
    <s v="Asesora Dirección general"/>
    <n v="6012220601"/>
    <s v="sandra.caballero@upme.gov.co"/>
    <m/>
    <m/>
    <m/>
    <m/>
    <m/>
    <m/>
    <m/>
    <m/>
    <m/>
    <m/>
    <m/>
    <m/>
    <m/>
    <m/>
    <m/>
    <m/>
    <m/>
    <m/>
    <m/>
    <m/>
    <m/>
    <m/>
    <m/>
    <m/>
    <m/>
    <m/>
    <m/>
    <m/>
    <m/>
    <m/>
    <m/>
    <n v="36625"/>
    <d v="2025-06-13T00:00:00"/>
    <n v="1910912"/>
    <n v="13780515"/>
    <n v="57325"/>
    <d v="2025-08-28T00:00:00"/>
    <n v="1910912"/>
    <n v="13780515"/>
    <n v="0"/>
    <s v="M2C ESTRATEGIAS SAS"/>
    <s v="CO1.PCCNTR.8239092"/>
    <m/>
    <m/>
    <m/>
    <m/>
    <m/>
    <m/>
    <m/>
    <m/>
    <m/>
    <m/>
    <m/>
    <m/>
    <m/>
    <m/>
    <m/>
    <m/>
    <m/>
    <m/>
    <m/>
    <m/>
    <m/>
    <m/>
    <n v="1910912"/>
    <n v="1910912"/>
    <n v="1910912"/>
    <n v="1910912"/>
    <n v="0"/>
  </r>
  <r>
    <x v="0"/>
    <x v="9"/>
    <s v="Territorial"/>
    <s v="Si"/>
    <n v="63"/>
    <s v="100-9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41607"/>
    <x v="23"/>
    <s v="Operador logístico"/>
    <s v="100-91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8967773"/>
    <n v="18967773"/>
    <s v="No"/>
    <s v="N/A"/>
    <s v="Sandra Caballero"/>
    <s v="Asesora Dirección general"/>
    <n v="6012220601"/>
    <s v="sandra.caballero@upme.gov.co"/>
    <m/>
    <m/>
    <m/>
    <m/>
    <m/>
    <m/>
    <m/>
    <m/>
    <m/>
    <m/>
    <m/>
    <m/>
    <m/>
    <m/>
    <m/>
    <m/>
    <m/>
    <m/>
    <m/>
    <m/>
    <m/>
    <m/>
    <m/>
    <m/>
    <m/>
    <m/>
    <m/>
    <m/>
    <m/>
    <m/>
    <m/>
    <n v="36625"/>
    <d v="2025-06-13T00:00:00"/>
    <n v="18967773"/>
    <n v="0"/>
    <n v="57325"/>
    <d v="2025-08-28T00:00:00"/>
    <n v="18967773"/>
    <n v="0"/>
    <n v="0"/>
    <s v="M2C ESTRATEGIAS SAS"/>
    <s v="CO1.PCCNTR.8239092"/>
    <m/>
    <m/>
    <m/>
    <m/>
    <m/>
    <m/>
    <m/>
    <m/>
    <m/>
    <m/>
    <m/>
    <m/>
    <m/>
    <m/>
    <m/>
    <m/>
    <m/>
    <m/>
    <m/>
    <m/>
    <m/>
    <m/>
    <n v="18967773"/>
    <n v="18967773"/>
    <n v="18967773"/>
    <n v="18967773"/>
    <n v="0"/>
  </r>
  <r>
    <x v="1"/>
    <x v="0"/>
    <s v="N.A"/>
    <s v="Si"/>
    <n v="32"/>
    <s v="111-1"/>
    <s v="N.A"/>
    <x v="26"/>
    <s v="N.A"/>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m/>
    <m/>
    <n v="5077336"/>
    <m/>
    <m/>
    <n v="0"/>
    <n v="5077336"/>
    <n v="-5077336"/>
    <n v="15232000"/>
    <n v="10154664"/>
    <m/>
    <m/>
    <m/>
    <n v="15232000"/>
    <m/>
    <m/>
    <n v="0"/>
    <n v="15232000"/>
    <n v="0"/>
    <m/>
    <m/>
    <m/>
    <m/>
    <m/>
    <m/>
    <m/>
    <m/>
    <m/>
    <m/>
    <m/>
    <m/>
    <m/>
    <m/>
    <m/>
    <m/>
    <m/>
    <m/>
    <m/>
    <m/>
    <m/>
    <m/>
    <m/>
    <m/>
    <m/>
    <m/>
    <n v="0"/>
    <n v="0"/>
    <n v="0"/>
  </r>
  <r>
    <x v="1"/>
    <x v="0"/>
    <s v="N.A"/>
    <s v="Si"/>
    <n v="24"/>
    <s v="111-2"/>
    <s v="N.A"/>
    <x v="26"/>
    <s v="N.A"/>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m/>
    <m/>
    <n v="0"/>
    <n v="821219"/>
    <n v="-821219"/>
    <n v="3284876"/>
    <n v="2463657"/>
    <m/>
    <m/>
    <m/>
    <n v="3284876"/>
    <m/>
    <m/>
    <n v="0"/>
    <n v="3284876"/>
    <n v="0"/>
    <m/>
    <m/>
    <m/>
    <m/>
    <m/>
    <m/>
    <m/>
    <m/>
    <m/>
    <m/>
    <m/>
    <m/>
    <m/>
    <m/>
    <m/>
    <m/>
    <m/>
    <m/>
    <m/>
    <m/>
    <m/>
    <m/>
    <m/>
    <m/>
    <m/>
    <m/>
    <n v="0"/>
    <n v="0"/>
    <n v="0"/>
  </r>
  <r>
    <x v="1"/>
    <x v="0"/>
    <s v="N.A"/>
    <s v="Si"/>
    <s v="75 (30/12/2024)"/>
    <s v="111-3"/>
    <s v="N.A"/>
    <x v="26"/>
    <s v="N.A"/>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m/>
    <m/>
    <n v="0"/>
    <n v="1844934"/>
    <n v="-1844934"/>
    <n v="7379736"/>
    <n v="5534802"/>
    <m/>
    <m/>
    <m/>
    <n v="7379736"/>
    <m/>
    <m/>
    <n v="0"/>
    <n v="7379736"/>
    <n v="0"/>
    <m/>
    <m/>
    <m/>
    <m/>
    <m/>
    <m/>
    <m/>
    <m/>
    <m/>
    <m/>
    <m/>
    <m/>
    <m/>
    <m/>
    <m/>
    <m/>
    <m/>
    <m/>
    <m/>
    <m/>
    <m/>
    <m/>
    <m/>
    <m/>
    <m/>
    <m/>
    <n v="0"/>
    <n v="0"/>
    <n v="0"/>
  </r>
  <r>
    <x v="1"/>
    <x v="0"/>
    <s v="N.A"/>
    <s v="Si"/>
    <s v="75 (30/12/2024)"/>
    <s v="111-4"/>
    <s v="N.A"/>
    <x v="26"/>
    <s v="N.A"/>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m/>
    <m/>
    <m/>
    <m/>
    <m/>
    <n v="0"/>
    <n v="0"/>
    <n v="0"/>
    <n v="22615320"/>
    <n v="22615320"/>
    <m/>
    <m/>
    <m/>
    <n v="22615320"/>
    <m/>
    <m/>
    <n v="0"/>
    <n v="22615320"/>
    <n v="0"/>
    <m/>
    <m/>
    <m/>
    <m/>
    <m/>
    <m/>
    <m/>
    <m/>
    <m/>
    <m/>
    <m/>
    <m/>
    <m/>
    <m/>
    <m/>
    <m/>
    <m/>
    <m/>
    <m/>
    <m/>
    <m/>
    <m/>
    <m/>
    <m/>
    <m/>
    <m/>
    <n v="0"/>
    <n v="0"/>
    <n v="0"/>
  </r>
  <r>
    <x v="1"/>
    <x v="0"/>
    <s v="N.A"/>
    <s v="Si"/>
    <s v="75 (30/12/2024)"/>
    <s v="111-5"/>
    <s v="N.A"/>
    <x v="26"/>
    <s v="N.A"/>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m/>
    <m/>
    <n v="386250"/>
    <m/>
    <m/>
    <n v="0"/>
    <n v="386250"/>
    <n v="-386250"/>
    <n v="3090000"/>
    <n v="2703750"/>
    <n v="21525"/>
    <d v="2025-01-28T00:00:00"/>
    <n v="3090000"/>
    <n v="0"/>
    <m/>
    <m/>
    <n v="0"/>
    <n v="3090000"/>
    <n v="3090000"/>
    <m/>
    <m/>
    <m/>
    <m/>
    <m/>
    <m/>
    <m/>
    <m/>
    <m/>
    <m/>
    <m/>
    <m/>
    <m/>
    <m/>
    <m/>
    <m/>
    <m/>
    <m/>
    <m/>
    <m/>
    <m/>
    <m/>
    <m/>
    <m/>
    <m/>
    <m/>
    <n v="0"/>
    <n v="0"/>
    <n v="0"/>
  </r>
  <r>
    <x v="1"/>
    <x v="0"/>
    <s v="N.A"/>
    <s v="Si"/>
    <n v="30"/>
    <s v="111-6"/>
    <s v="N.A"/>
    <x v="26"/>
    <s v="N.A"/>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n v="0"/>
  </r>
  <r>
    <x v="1"/>
    <x v="0"/>
    <s v="N.A"/>
    <s v="Si"/>
    <s v="75 (30/12/2024)"/>
    <s v="111-7"/>
    <s v="N.A"/>
    <x v="26"/>
    <s v="N.A"/>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m/>
    <m/>
    <n v="0"/>
    <n v="0"/>
    <n v="0"/>
    <n v="3500000"/>
    <n v="3500000"/>
    <m/>
    <m/>
    <m/>
    <n v="3500000"/>
    <m/>
    <m/>
    <n v="0"/>
    <n v="3500000"/>
    <n v="0"/>
    <m/>
    <m/>
    <m/>
    <m/>
    <m/>
    <m/>
    <m/>
    <m/>
    <m/>
    <m/>
    <m/>
    <m/>
    <m/>
    <m/>
    <m/>
    <m/>
    <m/>
    <m/>
    <m/>
    <m/>
    <m/>
    <m/>
    <m/>
    <m/>
    <m/>
    <m/>
    <n v="0"/>
    <n v="0"/>
    <n v="0"/>
  </r>
  <r>
    <x v="1"/>
    <x v="0"/>
    <s v="N.A"/>
    <s v="Si"/>
    <n v="27"/>
    <s v="111-8"/>
    <s v="N.A"/>
    <x v="26"/>
    <s v="N.A"/>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m/>
    <m/>
    <n v="1866600"/>
    <m/>
    <m/>
    <n v="0"/>
    <n v="1866600"/>
    <n v="-1866600"/>
    <n v="6533100"/>
    <n v="4666500"/>
    <m/>
    <m/>
    <m/>
    <n v="6533100"/>
    <m/>
    <m/>
    <n v="0"/>
    <n v="6533100"/>
    <n v="0"/>
    <m/>
    <m/>
    <m/>
    <m/>
    <m/>
    <m/>
    <m/>
    <m/>
    <m/>
    <m/>
    <m/>
    <m/>
    <m/>
    <m/>
    <m/>
    <m/>
    <m/>
    <m/>
    <m/>
    <m/>
    <m/>
    <m/>
    <m/>
    <m/>
    <m/>
    <m/>
    <n v="0"/>
    <n v="0"/>
    <n v="0"/>
  </r>
  <r>
    <x v="1"/>
    <x v="0"/>
    <s v="N.A"/>
    <s v="Si"/>
    <s v="75 (30/12/2024)"/>
    <s v="111-9"/>
    <s v="N.A"/>
    <x v="26"/>
    <s v="N.A"/>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m/>
    <m/>
    <n v="0"/>
    <n v="0"/>
    <n v="0"/>
    <n v="4000000"/>
    <n v="4000000"/>
    <m/>
    <m/>
    <m/>
    <n v="4000000"/>
    <m/>
    <m/>
    <n v="0"/>
    <n v="4000000"/>
    <n v="0"/>
    <m/>
    <m/>
    <m/>
    <m/>
    <m/>
    <m/>
    <m/>
    <m/>
    <m/>
    <m/>
    <m/>
    <m/>
    <m/>
    <m/>
    <m/>
    <m/>
    <m/>
    <m/>
    <m/>
    <m/>
    <m/>
    <m/>
    <m/>
    <m/>
    <m/>
    <m/>
    <n v="0"/>
    <n v="0"/>
    <n v="0"/>
  </r>
  <r>
    <x v="1"/>
    <x v="0"/>
    <s v="N.A"/>
    <s v="Si"/>
    <s v="75 (30/12/2024)"/>
    <s v="111-10"/>
    <s v="N.A"/>
    <x v="26"/>
    <s v="N.A"/>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m/>
    <m/>
    <n v="0"/>
    <n v="0"/>
    <n v="0"/>
    <n v="54500000"/>
    <n v="54500000"/>
    <m/>
    <m/>
    <m/>
    <n v="54500000"/>
    <m/>
    <m/>
    <n v="0"/>
    <n v="54500000"/>
    <n v="0"/>
    <m/>
    <m/>
    <m/>
    <m/>
    <m/>
    <m/>
    <m/>
    <m/>
    <m/>
    <m/>
    <m/>
    <m/>
    <m/>
    <m/>
    <m/>
    <m/>
    <m/>
    <m/>
    <m/>
    <m/>
    <m/>
    <m/>
    <m/>
    <m/>
    <m/>
    <m/>
    <n v="0"/>
    <n v="0"/>
    <n v="0"/>
  </r>
  <r>
    <x v="1"/>
    <x v="0"/>
    <s v="N.A"/>
    <s v="Si"/>
    <n v="62"/>
    <s v="111-11"/>
    <s v="N.A"/>
    <x v="26"/>
    <s v="N.A"/>
    <n v="44103100"/>
    <x v="25"/>
    <s v="Adquisición de bienes y/o servicios (otros)"/>
    <s v="111-11 Adquirir elementos de impresora y/o fotocopiadora (Toners)."/>
    <s v="Mayo"/>
    <s v="Mayo"/>
    <s v="Junio"/>
    <n v="3"/>
    <s v="Meses"/>
    <s v="Contratación directa - Contratos menor cuantía"/>
    <s v="Propios - 20 - Ingresos corrientes"/>
    <n v="14334395"/>
    <n v="14334395"/>
    <s v="No"/>
    <s v="N/A"/>
    <s v="Yezmy Carolina Vargas"/>
    <s v="Coordinador GIT Gestión Administrativa y Servicio al Ciudadano"/>
    <n v="6012220601"/>
    <s v="yezmy.vargas@upme.gov.co"/>
    <m/>
    <m/>
    <m/>
    <m/>
    <m/>
    <m/>
    <m/>
    <m/>
    <m/>
    <m/>
    <m/>
    <m/>
    <m/>
    <m/>
    <m/>
    <m/>
    <m/>
    <m/>
    <m/>
    <m/>
    <m/>
    <m/>
    <m/>
    <m/>
    <m/>
    <m/>
    <n v="0"/>
    <n v="0"/>
    <n v="0"/>
    <n v="14334395"/>
    <n v="14334395"/>
    <m/>
    <m/>
    <m/>
    <n v="14334395"/>
    <m/>
    <m/>
    <n v="0"/>
    <n v="14334395"/>
    <n v="0"/>
    <m/>
    <m/>
    <m/>
    <m/>
    <m/>
    <m/>
    <m/>
    <m/>
    <m/>
    <m/>
    <m/>
    <m/>
    <m/>
    <m/>
    <m/>
    <m/>
    <m/>
    <m/>
    <m/>
    <m/>
    <m/>
    <m/>
    <m/>
    <m/>
    <m/>
    <m/>
    <n v="0"/>
    <n v="0"/>
    <n v="0"/>
  </r>
  <r>
    <x v="1"/>
    <x v="0"/>
    <s v="N.A"/>
    <s v="Si"/>
    <s v="75 (30/12/2024)"/>
    <s v="111-12"/>
    <s v="N.A"/>
    <x v="26"/>
    <s v="N.A"/>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m/>
    <m/>
    <n v="10487270"/>
    <m/>
    <m/>
    <n v="0"/>
    <n v="10487270"/>
    <n v="-10487270"/>
    <n v="115360000"/>
    <n v="104872730"/>
    <m/>
    <m/>
    <m/>
    <n v="115360000"/>
    <m/>
    <m/>
    <n v="0"/>
    <n v="115360000"/>
    <n v="0"/>
    <m/>
    <m/>
    <m/>
    <m/>
    <m/>
    <m/>
    <m/>
    <m/>
    <m/>
    <m/>
    <m/>
    <m/>
    <m/>
    <m/>
    <m/>
    <m/>
    <m/>
    <m/>
    <m/>
    <m/>
    <m/>
    <m/>
    <m/>
    <m/>
    <m/>
    <m/>
    <n v="0"/>
    <n v="0"/>
    <n v="0"/>
  </r>
  <r>
    <x v="1"/>
    <x v="0"/>
    <s v="N.A"/>
    <s v="Si"/>
    <n v="32"/>
    <s v="111-13"/>
    <s v="N.A"/>
    <x v="26"/>
    <s v="N.A"/>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m/>
    <m/>
    <n v="5950900"/>
    <m/>
    <m/>
    <n v="0"/>
    <n v="5950900"/>
    <n v="-5950900"/>
    <n v="23803600"/>
    <n v="17852700"/>
    <m/>
    <m/>
    <m/>
    <n v="23803600"/>
    <m/>
    <m/>
    <n v="0"/>
    <n v="23803600"/>
    <n v="0"/>
    <m/>
    <m/>
    <m/>
    <m/>
    <m/>
    <m/>
    <m/>
    <m/>
    <m/>
    <m/>
    <m/>
    <m/>
    <m/>
    <m/>
    <m/>
    <m/>
    <m/>
    <m/>
    <m/>
    <m/>
    <m/>
    <m/>
    <m/>
    <m/>
    <m/>
    <m/>
    <n v="0"/>
    <n v="0"/>
    <n v="0"/>
  </r>
  <r>
    <x v="1"/>
    <x v="0"/>
    <s v="N.A"/>
    <s v="Si"/>
    <s v="75 (30/12/2024)"/>
    <s v="111-14"/>
    <s v="N.A"/>
    <x v="26"/>
    <s v="N.A"/>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m/>
    <m/>
    <n v="2000000"/>
    <m/>
    <m/>
    <n v="0"/>
    <n v="2000000"/>
    <n v="-2000000"/>
    <n v="20000000"/>
    <n v="18000000"/>
    <n v="25125"/>
    <d v="2025-07-02T00:00:00"/>
    <n v="5000000"/>
    <n v="15000000"/>
    <m/>
    <m/>
    <n v="0"/>
    <n v="20000000"/>
    <n v="5000000"/>
    <m/>
    <m/>
    <m/>
    <m/>
    <m/>
    <m/>
    <m/>
    <m/>
    <m/>
    <m/>
    <m/>
    <m/>
    <m/>
    <m/>
    <m/>
    <m/>
    <m/>
    <m/>
    <m/>
    <m/>
    <m/>
    <m/>
    <m/>
    <m/>
    <m/>
    <m/>
    <n v="0"/>
    <n v="0"/>
    <n v="0"/>
  </r>
  <r>
    <x v="1"/>
    <x v="0"/>
    <s v="N.A"/>
    <s v="Si"/>
    <n v="32"/>
    <s v="111-15"/>
    <s v="N.A"/>
    <x v="26"/>
    <s v="N.A"/>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m/>
    <m/>
    <n v="2000000"/>
    <m/>
    <m/>
    <n v="0"/>
    <n v="2000000"/>
    <n v="-2000000"/>
    <n v="10000000"/>
    <n v="8000000"/>
    <m/>
    <m/>
    <m/>
    <n v="10000000"/>
    <m/>
    <m/>
    <n v="0"/>
    <n v="10000000"/>
    <n v="0"/>
    <m/>
    <m/>
    <m/>
    <m/>
    <m/>
    <m/>
    <m/>
    <m/>
    <m/>
    <m/>
    <m/>
    <m/>
    <m/>
    <m/>
    <m/>
    <m/>
    <m/>
    <m/>
    <m/>
    <m/>
    <m/>
    <m/>
    <m/>
    <m/>
    <m/>
    <m/>
    <n v="0"/>
    <n v="0"/>
    <n v="0"/>
  </r>
  <r>
    <x v="1"/>
    <x v="0"/>
    <s v="N.A"/>
    <s v="Si"/>
    <s v="75 (30/12/2024)"/>
    <s v="111-16"/>
    <s v="N.A"/>
    <x v="26"/>
    <s v="N.A"/>
    <n v="84131503"/>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m/>
    <m/>
    <m/>
    <n v="2500000"/>
    <m/>
    <m/>
    <n v="0"/>
    <n v="2500000"/>
    <n v="-2500000"/>
    <n v="2500000"/>
    <n v="0"/>
    <m/>
    <m/>
    <m/>
    <n v="2500000"/>
    <m/>
    <m/>
    <n v="0"/>
    <n v="2500000"/>
    <n v="0"/>
    <m/>
    <m/>
    <m/>
    <m/>
    <m/>
    <m/>
    <m/>
    <m/>
    <m/>
    <m/>
    <m/>
    <m/>
    <m/>
    <m/>
    <m/>
    <m/>
    <m/>
    <m/>
    <m/>
    <m/>
    <m/>
    <m/>
    <m/>
    <m/>
    <m/>
    <m/>
    <n v="0"/>
    <n v="0"/>
    <n v="0"/>
  </r>
  <r>
    <x v="1"/>
    <x v="0"/>
    <s v="N.A"/>
    <s v="Si"/>
    <s v="75 (30/12/2024)"/>
    <s v="111-17"/>
    <s v="N.A"/>
    <x v="26"/>
    <s v="N.A"/>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m/>
    <m/>
    <n v="0"/>
    <n v="0"/>
    <n v="0"/>
    <n v="300000000"/>
    <n v="300000000"/>
    <m/>
    <m/>
    <m/>
    <n v="300000000"/>
    <m/>
    <m/>
    <n v="0"/>
    <n v="300000000"/>
    <n v="0"/>
    <m/>
    <m/>
    <m/>
    <m/>
    <m/>
    <m/>
    <m/>
    <m/>
    <m/>
    <m/>
    <m/>
    <m/>
    <m/>
    <m/>
    <m/>
    <m/>
    <m/>
    <m/>
    <m/>
    <m/>
    <m/>
    <m/>
    <m/>
    <m/>
    <m/>
    <m/>
    <n v="0"/>
    <n v="0"/>
    <n v="0"/>
  </r>
  <r>
    <x v="1"/>
    <x v="0"/>
    <s v="N.A"/>
    <s v="Si"/>
    <n v="30"/>
    <s v="111-18"/>
    <s v="N.A"/>
    <x v="26"/>
    <s v="N.A"/>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n v="0"/>
  </r>
  <r>
    <x v="1"/>
    <x v="0"/>
    <s v="N.A"/>
    <s v="Si"/>
    <s v="75 (30/12/2024)"/>
    <s v="111-19"/>
    <s v="N.A"/>
    <x v="26"/>
    <s v="N.A"/>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m/>
    <m/>
    <n v="1272730"/>
    <m/>
    <m/>
    <n v="0"/>
    <n v="1272730"/>
    <n v="-1272730"/>
    <n v="14000000"/>
    <n v="12727270"/>
    <m/>
    <m/>
    <m/>
    <n v="14000000"/>
    <m/>
    <m/>
    <n v="0"/>
    <n v="14000000"/>
    <n v="0"/>
    <m/>
    <m/>
    <m/>
    <m/>
    <m/>
    <m/>
    <m/>
    <m/>
    <m/>
    <m/>
    <m/>
    <m/>
    <m/>
    <m/>
    <m/>
    <m/>
    <m/>
    <m/>
    <m/>
    <m/>
    <m/>
    <m/>
    <m/>
    <m/>
    <m/>
    <m/>
    <n v="0"/>
    <n v="0"/>
    <n v="0"/>
  </r>
  <r>
    <x v="1"/>
    <x v="0"/>
    <s v="N.A"/>
    <s v="Si"/>
    <s v="75 (30/12/2024)"/>
    <s v="111-20"/>
    <s v="N.A"/>
    <x v="26"/>
    <s v="N.A"/>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m/>
    <m/>
    <n v="0"/>
    <n v="3000000"/>
    <n v="-3000000"/>
    <n v="9000000"/>
    <n v="6000000"/>
    <m/>
    <m/>
    <m/>
    <n v="9000000"/>
    <m/>
    <m/>
    <n v="0"/>
    <n v="9000000"/>
    <n v="0"/>
    <m/>
    <m/>
    <m/>
    <m/>
    <m/>
    <m/>
    <m/>
    <m/>
    <m/>
    <m/>
    <m/>
    <m/>
    <m/>
    <m/>
    <m/>
    <m/>
    <m/>
    <m/>
    <m/>
    <m/>
    <m/>
    <m/>
    <m/>
    <m/>
    <m/>
    <m/>
    <n v="0"/>
    <n v="0"/>
    <n v="0"/>
  </r>
  <r>
    <x v="1"/>
    <x v="0"/>
    <s v="N.A"/>
    <s v="Si"/>
    <n v="51"/>
    <s v="111-21"/>
    <s v="N.A"/>
    <x v="26"/>
    <s v="N.A"/>
    <n v="45101515"/>
    <x v="33"/>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m/>
    <m/>
    <n v="0"/>
    <n v="0"/>
    <n v="0"/>
    <n v="15386700"/>
    <n v="15386700"/>
    <m/>
    <m/>
    <m/>
    <n v="15386700"/>
    <m/>
    <m/>
    <n v="0"/>
    <n v="15386700"/>
    <n v="0"/>
    <m/>
    <m/>
    <m/>
    <m/>
    <m/>
    <m/>
    <m/>
    <m/>
    <m/>
    <m/>
    <m/>
    <m/>
    <m/>
    <m/>
    <m/>
    <m/>
    <m/>
    <m/>
    <m/>
    <m/>
    <m/>
    <m/>
    <m/>
    <m/>
    <m/>
    <m/>
    <n v="0"/>
    <n v="0"/>
    <n v="0"/>
  </r>
  <r>
    <x v="1"/>
    <x v="0"/>
    <s v="N.A"/>
    <s v="Si"/>
    <n v="19"/>
    <s v="111-22"/>
    <s v="N.A"/>
    <x v="26"/>
    <s v="N.A"/>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m/>
    <m/>
    <m/>
    <n v="2842125"/>
    <m/>
    <m/>
    <n v="0"/>
    <n v="2842125"/>
    <n v="-2842125"/>
    <n v="2842125"/>
    <n v="0"/>
    <m/>
    <m/>
    <m/>
    <n v="2842125"/>
    <m/>
    <m/>
    <n v="0"/>
    <n v="2842125"/>
    <n v="0"/>
    <m/>
    <m/>
    <m/>
    <m/>
    <m/>
    <m/>
    <m/>
    <m/>
    <m/>
    <m/>
    <m/>
    <m/>
    <m/>
    <m/>
    <m/>
    <m/>
    <m/>
    <m/>
    <m/>
    <m/>
    <m/>
    <m/>
    <m/>
    <m/>
    <m/>
    <m/>
    <n v="0"/>
    <n v="0"/>
    <n v="0"/>
  </r>
  <r>
    <x v="1"/>
    <x v="0"/>
    <s v="N.A"/>
    <s v="Si"/>
    <s v="75 (30/12/2024)"/>
    <s v="111-23"/>
    <s v="N.A"/>
    <x v="26"/>
    <s v="N.A"/>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m/>
    <m/>
    <n v="0"/>
    <n v="0"/>
    <n v="0"/>
    <n v="12000000"/>
    <n v="12000000"/>
    <m/>
    <m/>
    <m/>
    <n v="12000000"/>
    <m/>
    <m/>
    <n v="0"/>
    <n v="12000000"/>
    <n v="0"/>
    <m/>
    <m/>
    <m/>
    <m/>
    <m/>
    <m/>
    <m/>
    <m/>
    <m/>
    <m/>
    <m/>
    <m/>
    <m/>
    <m/>
    <m/>
    <m/>
    <m/>
    <m/>
    <m/>
    <m/>
    <m/>
    <m/>
    <m/>
    <m/>
    <m/>
    <m/>
    <n v="0"/>
    <n v="0"/>
    <n v="0"/>
  </r>
  <r>
    <x v="1"/>
    <x v="0"/>
    <s v="N.A"/>
    <s v="Si"/>
    <s v="75 (30/12/2024)"/>
    <s v="111-24"/>
    <s v="N.A"/>
    <x v="26"/>
    <s v="N.A"/>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m/>
    <m/>
    <m/>
    <m/>
    <m/>
    <m/>
    <n v="0"/>
    <n v="0"/>
    <n v="0"/>
    <n v="35000000"/>
    <n v="35000000"/>
    <m/>
    <m/>
    <m/>
    <n v="35000000"/>
    <m/>
    <m/>
    <n v="0"/>
    <n v="35000000"/>
    <n v="0"/>
    <m/>
    <m/>
    <m/>
    <m/>
    <m/>
    <m/>
    <m/>
    <m/>
    <m/>
    <m/>
    <m/>
    <m/>
    <m/>
    <m/>
    <m/>
    <m/>
    <m/>
    <m/>
    <m/>
    <m/>
    <m/>
    <m/>
    <m/>
    <m/>
    <m/>
    <m/>
    <n v="0"/>
    <n v="0"/>
    <n v="0"/>
  </r>
  <r>
    <x v="1"/>
    <x v="0"/>
    <s v="N.A"/>
    <s v="Si"/>
    <s v="75 (30/12/2024)"/>
    <s v="111-25"/>
    <s v="N.A"/>
    <x v="26"/>
    <s v="N.A"/>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m/>
    <m/>
    <n v="1007488"/>
    <m/>
    <m/>
    <n v="0"/>
    <n v="1007488"/>
    <n v="-1007488"/>
    <n v="17292512"/>
    <n v="16285024"/>
    <m/>
    <m/>
    <m/>
    <n v="17292512"/>
    <m/>
    <m/>
    <n v="0"/>
    <n v="17292512"/>
    <n v="0"/>
    <m/>
    <m/>
    <m/>
    <m/>
    <m/>
    <m/>
    <m/>
    <m/>
    <m/>
    <m/>
    <m/>
    <m/>
    <m/>
    <m/>
    <m/>
    <m/>
    <m/>
    <m/>
    <m/>
    <m/>
    <m/>
    <m/>
    <m/>
    <m/>
    <m/>
    <m/>
    <n v="0"/>
    <n v="0"/>
    <n v="0"/>
  </r>
  <r>
    <x v="1"/>
    <x v="0"/>
    <s v="N.A"/>
    <s v="Si"/>
    <n v="12"/>
    <s v="111-26"/>
    <s v="N.A"/>
    <x v="26"/>
    <s v="N.A"/>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m/>
    <m/>
    <n v="105200000"/>
    <m/>
    <m/>
    <n v="0"/>
    <n v="105200000"/>
    <n v="-105200000"/>
    <n v="263000000"/>
    <n v="157800000"/>
    <m/>
    <m/>
    <m/>
    <n v="263000000"/>
    <m/>
    <m/>
    <n v="0"/>
    <n v="263000000"/>
    <n v="0"/>
    <m/>
    <m/>
    <m/>
    <m/>
    <m/>
    <m/>
    <m/>
    <m/>
    <m/>
    <m/>
    <m/>
    <m/>
    <m/>
    <m/>
    <m/>
    <m/>
    <m/>
    <m/>
    <m/>
    <m/>
    <m/>
    <m/>
    <m/>
    <m/>
    <m/>
    <m/>
    <n v="0"/>
    <n v="0"/>
    <n v="0"/>
  </r>
  <r>
    <x v="1"/>
    <x v="0"/>
    <s v="N.A"/>
    <s v="Si"/>
    <s v="75 (30/12/2024)"/>
    <s v="111-27"/>
    <s v="N.A"/>
    <x v="26"/>
    <s v="N.A"/>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m/>
    <m/>
    <m/>
    <m/>
    <m/>
    <n v="0"/>
    <n v="0"/>
    <n v="0"/>
    <n v="4389000"/>
    <n v="4389000"/>
    <m/>
    <m/>
    <m/>
    <n v="4389000"/>
    <m/>
    <m/>
    <n v="0"/>
    <n v="4389000"/>
    <n v="0"/>
    <m/>
    <m/>
    <m/>
    <m/>
    <m/>
    <m/>
    <m/>
    <m/>
    <m/>
    <m/>
    <m/>
    <m/>
    <m/>
    <m/>
    <m/>
    <m/>
    <m/>
    <m/>
    <m/>
    <m/>
    <m/>
    <m/>
    <m/>
    <m/>
    <m/>
    <m/>
    <n v="0"/>
    <n v="0"/>
    <n v="0"/>
  </r>
  <r>
    <x v="1"/>
    <x v="0"/>
    <s v="N.A"/>
    <s v="Si"/>
    <n v="18"/>
    <s v="111-28"/>
    <s v="N.A"/>
    <x v="26"/>
    <s v="N.A"/>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m/>
    <m/>
    <n v="0"/>
    <n v="0"/>
    <n v="0"/>
    <n v="20180280"/>
    <n v="20180280"/>
    <m/>
    <m/>
    <m/>
    <n v="20180280"/>
    <m/>
    <m/>
    <n v="0"/>
    <n v="20180280"/>
    <n v="0"/>
    <m/>
    <m/>
    <m/>
    <m/>
    <m/>
    <m/>
    <m/>
    <m/>
    <m/>
    <m/>
    <m/>
    <m/>
    <m/>
    <m/>
    <m/>
    <m/>
    <m/>
    <m/>
    <m/>
    <m/>
    <m/>
    <m/>
    <m/>
    <m/>
    <m/>
    <m/>
    <n v="0"/>
    <n v="0"/>
    <n v="0"/>
  </r>
  <r>
    <x v="1"/>
    <x v="0"/>
    <s v="N.A"/>
    <s v="Si"/>
    <n v="54"/>
    <s v="111-29"/>
    <s v="N.A"/>
    <x v="26"/>
    <s v="N.A"/>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m/>
    <m/>
    <n v="14873860"/>
    <m/>
    <m/>
    <n v="73668000"/>
    <n v="14873860"/>
    <n v="58794140"/>
    <n v="9331280"/>
    <n v="68125420"/>
    <n v="14725"/>
    <d v="2025-01-21T00:00:00"/>
    <n v="73668000"/>
    <n v="9331280"/>
    <n v="10525"/>
    <d v="2025-01-22T00:00:00"/>
    <n v="73668000"/>
    <n v="9331280"/>
    <n v="0"/>
    <s v="GONZALEZ PUENTES ASDRUBAL"/>
    <s v="CO1.PCCNTR.7295769"/>
    <n v="73668000"/>
    <m/>
    <m/>
    <m/>
    <m/>
    <m/>
    <m/>
    <m/>
    <m/>
    <m/>
    <m/>
    <m/>
    <m/>
    <m/>
    <m/>
    <m/>
    <m/>
    <m/>
    <m/>
    <m/>
    <m/>
    <m/>
    <m/>
    <m/>
    <n v="73668000"/>
    <n v="0"/>
    <n v="73668000"/>
  </r>
  <r>
    <x v="1"/>
    <x v="0"/>
    <s v="N.A"/>
    <s v="Si"/>
    <s v="75 (30/12/2024)"/>
    <s v="111-30"/>
    <s v="N.A"/>
    <x v="26"/>
    <s v="N.A"/>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m/>
    <m/>
    <n v="16000000"/>
    <m/>
    <m/>
    <n v="0"/>
    <n v="16000000"/>
    <n v="-16000000"/>
    <n v="90933333"/>
    <n v="74933333"/>
    <m/>
    <m/>
    <m/>
    <n v="90933333"/>
    <m/>
    <m/>
    <n v="0"/>
    <n v="90933333"/>
    <n v="0"/>
    <m/>
    <m/>
    <m/>
    <m/>
    <m/>
    <m/>
    <m/>
    <m/>
    <m/>
    <m/>
    <m/>
    <m/>
    <m/>
    <m/>
    <m/>
    <m/>
    <m/>
    <m/>
    <m/>
    <m/>
    <m/>
    <m/>
    <m/>
    <m/>
    <m/>
    <m/>
    <n v="0"/>
    <n v="0"/>
    <n v="0"/>
  </r>
  <r>
    <x v="1"/>
    <x v="0"/>
    <s v="N.A"/>
    <s v="Si"/>
    <n v="52"/>
    <s v="111-31"/>
    <s v="N.A"/>
    <x v="26"/>
    <s v="N.A"/>
    <n v="85101508"/>
    <x v="35"/>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m/>
    <m/>
    <n v="1552500"/>
    <m/>
    <m/>
    <n v="0"/>
    <n v="1552500"/>
    <n v="-1552500"/>
    <n v="6210000"/>
    <n v="4657500"/>
    <m/>
    <m/>
    <m/>
    <n v="6210000"/>
    <m/>
    <m/>
    <n v="0"/>
    <n v="6210000"/>
    <n v="0"/>
    <m/>
    <m/>
    <m/>
    <m/>
    <m/>
    <m/>
    <m/>
    <m/>
    <m/>
    <m/>
    <m/>
    <m/>
    <m/>
    <m/>
    <m/>
    <m/>
    <m/>
    <m/>
    <m/>
    <m/>
    <m/>
    <m/>
    <m/>
    <m/>
    <m/>
    <m/>
    <n v="0"/>
    <n v="0"/>
    <n v="0"/>
  </r>
  <r>
    <x v="1"/>
    <x v="0"/>
    <s v="N.A"/>
    <s v="Si"/>
    <s v="75 (30/12/2024)"/>
    <s v="111-32"/>
    <s v="N.A"/>
    <x v="26"/>
    <s v="N.A"/>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m/>
    <m/>
    <n v="0"/>
    <n v="0"/>
    <n v="0"/>
    <n v="29921047"/>
    <n v="29921047"/>
    <m/>
    <m/>
    <m/>
    <n v="29921047"/>
    <m/>
    <m/>
    <n v="0"/>
    <n v="29921047"/>
    <n v="0"/>
    <m/>
    <m/>
    <m/>
    <m/>
    <m/>
    <m/>
    <m/>
    <m/>
    <m/>
    <m/>
    <m/>
    <m/>
    <m/>
    <m/>
    <m/>
    <m/>
    <m/>
    <m/>
    <m/>
    <m/>
    <m/>
    <m/>
    <m/>
    <m/>
    <m/>
    <m/>
    <n v="0"/>
    <n v="0"/>
    <n v="0"/>
  </r>
  <r>
    <x v="1"/>
    <x v="0"/>
    <s v="N.A"/>
    <s v="Si"/>
    <n v="18"/>
    <s v="111-33"/>
    <s v="N.A"/>
    <x v="26"/>
    <s v="N.A"/>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m/>
    <m/>
    <n v="16035680"/>
    <m/>
    <m/>
    <n v="0"/>
    <n v="16035680"/>
    <n v="-16035680"/>
    <n v="90334331"/>
    <n v="74298651"/>
    <m/>
    <m/>
    <m/>
    <n v="90334331"/>
    <m/>
    <m/>
    <n v="0"/>
    <n v="90334331"/>
    <n v="0"/>
    <m/>
    <m/>
    <m/>
    <m/>
    <m/>
    <m/>
    <m/>
    <m/>
    <m/>
    <m/>
    <m/>
    <m/>
    <m/>
    <m/>
    <m/>
    <m/>
    <m/>
    <m/>
    <m/>
    <m/>
    <m/>
    <m/>
    <m/>
    <m/>
    <m/>
    <m/>
    <n v="0"/>
    <n v="0"/>
    <n v="0"/>
  </r>
  <r>
    <x v="1"/>
    <x v="0"/>
    <s v="N.A"/>
    <s v="Si"/>
    <n v="18"/>
    <s v="111-34"/>
    <s v="N.A"/>
    <x v="26"/>
    <s v="N.A"/>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m/>
    <m/>
    <n v="0"/>
    <n v="0"/>
    <n v="0"/>
    <n v="212000000"/>
    <n v="212000000"/>
    <m/>
    <m/>
    <m/>
    <n v="212000000"/>
    <m/>
    <m/>
    <n v="0"/>
    <n v="212000000"/>
    <n v="0"/>
    <m/>
    <m/>
    <m/>
    <m/>
    <m/>
    <m/>
    <m/>
    <m/>
    <m/>
    <m/>
    <m/>
    <m/>
    <m/>
    <m/>
    <m/>
    <m/>
    <m/>
    <m/>
    <m/>
    <m/>
    <m/>
    <m/>
    <m/>
    <m/>
    <m/>
    <m/>
    <n v="0"/>
    <n v="0"/>
    <n v="0"/>
  </r>
  <r>
    <x v="1"/>
    <x v="0"/>
    <s v="N.A"/>
    <s v="Si"/>
    <s v="75 (30/12/2024)"/>
    <s v="111-35"/>
    <s v="N.A"/>
    <x v="26"/>
    <s v="N.A"/>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m/>
    <m/>
    <n v="7000000"/>
    <m/>
    <m/>
    <n v="0"/>
    <n v="7000000"/>
    <n v="-7000000"/>
    <n v="70000000"/>
    <n v="63000000"/>
    <m/>
    <m/>
    <m/>
    <n v="70000000"/>
    <m/>
    <m/>
    <n v="0"/>
    <n v="70000000"/>
    <n v="0"/>
    <m/>
    <m/>
    <m/>
    <m/>
    <m/>
    <m/>
    <m/>
    <m/>
    <m/>
    <m/>
    <m/>
    <m/>
    <m/>
    <m/>
    <m/>
    <m/>
    <m/>
    <m/>
    <m/>
    <m/>
    <m/>
    <m/>
    <m/>
    <m/>
    <m/>
    <m/>
    <n v="0"/>
    <n v="0"/>
    <n v="0"/>
  </r>
  <r>
    <x v="1"/>
    <x v="0"/>
    <s v="N.A"/>
    <s v="Si"/>
    <n v="18"/>
    <s v="111-36"/>
    <s v="N.A"/>
    <x v="26"/>
    <s v="N.A"/>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m/>
    <m/>
    <n v="18000000"/>
    <m/>
    <m/>
    <n v="0"/>
    <n v="18000000"/>
    <n v="-18000000"/>
    <n v="100200000"/>
    <n v="82200000"/>
    <m/>
    <m/>
    <m/>
    <n v="100200000"/>
    <m/>
    <m/>
    <n v="0"/>
    <n v="100200000"/>
    <n v="0"/>
    <m/>
    <m/>
    <m/>
    <m/>
    <m/>
    <m/>
    <m/>
    <m/>
    <m/>
    <m/>
    <m/>
    <m/>
    <m/>
    <m/>
    <m/>
    <m/>
    <m/>
    <m/>
    <m/>
    <m/>
    <m/>
    <m/>
    <m/>
    <m/>
    <m/>
    <m/>
    <n v="0"/>
    <n v="0"/>
    <n v="0"/>
  </r>
  <r>
    <x v="1"/>
    <x v="0"/>
    <s v="N.A"/>
    <s v="Si"/>
    <n v="6"/>
    <s v="111-37"/>
    <s v="N.A"/>
    <x v="26"/>
    <s v="N.A"/>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m/>
    <m/>
    <n v="0"/>
    <n v="24823939"/>
    <n v="-24823939"/>
    <n v="82743939"/>
    <n v="57920000"/>
    <m/>
    <m/>
    <m/>
    <n v="82743939"/>
    <m/>
    <m/>
    <n v="0"/>
    <n v="82743939"/>
    <n v="0"/>
    <m/>
    <m/>
    <m/>
    <m/>
    <m/>
    <m/>
    <m/>
    <m/>
    <m/>
    <m/>
    <m/>
    <m/>
    <m/>
    <m/>
    <m/>
    <m/>
    <m/>
    <m/>
    <m/>
    <m/>
    <m/>
    <m/>
    <m/>
    <m/>
    <m/>
    <m/>
    <n v="0"/>
    <n v="0"/>
    <n v="0"/>
  </r>
  <r>
    <x v="1"/>
    <x v="0"/>
    <s v="N.A"/>
    <s v="Si"/>
    <n v="35"/>
    <s v="111-38"/>
    <s v="N.A"/>
    <x v="26"/>
    <s v="N.A"/>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m/>
    <m/>
    <n v="0"/>
    <n v="14170000"/>
    <n v="-14170000"/>
    <n v="14170000"/>
    <n v="0"/>
    <m/>
    <m/>
    <m/>
    <n v="14170000"/>
    <m/>
    <m/>
    <n v="0"/>
    <n v="14170000"/>
    <n v="0"/>
    <m/>
    <m/>
    <m/>
    <m/>
    <m/>
    <m/>
    <m/>
    <m/>
    <m/>
    <m/>
    <m/>
    <m/>
    <m/>
    <m/>
    <m/>
    <m/>
    <m/>
    <m/>
    <m/>
    <m/>
    <m/>
    <m/>
    <m/>
    <m/>
    <m/>
    <m/>
    <n v="0"/>
    <n v="0"/>
    <n v="0"/>
  </r>
  <r>
    <x v="1"/>
    <x v="0"/>
    <s v="N.A"/>
    <s v="Si"/>
    <n v="6"/>
    <s v="111-39"/>
    <s v="N.A"/>
    <x v="26"/>
    <s v="N.A"/>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m/>
    <m/>
    <m/>
    <m/>
    <m/>
    <n v="0"/>
    <n v="0"/>
    <n v="0"/>
    <n v="113784561"/>
    <n v="113784561"/>
    <m/>
    <m/>
    <m/>
    <n v="113784561"/>
    <m/>
    <m/>
    <n v="0"/>
    <n v="113784561"/>
    <n v="0"/>
    <m/>
    <m/>
    <m/>
    <m/>
    <m/>
    <m/>
    <m/>
    <m/>
    <m/>
    <m/>
    <m/>
    <m/>
    <m/>
    <m/>
    <m/>
    <m/>
    <m/>
    <m/>
    <m/>
    <m/>
    <m/>
    <m/>
    <m/>
    <m/>
    <m/>
    <m/>
    <n v="0"/>
    <n v="0"/>
    <n v="0"/>
  </r>
  <r>
    <x v="1"/>
    <x v="0"/>
    <s v="N.A"/>
    <s v="Si"/>
    <n v="32"/>
    <s v="111-40"/>
    <s v="N.A"/>
    <x v="26"/>
    <s v="N.A"/>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m/>
    <m/>
    <n v="0"/>
    <n v="0"/>
    <n v="0"/>
    <n v="11155440"/>
    <n v="11155440"/>
    <m/>
    <m/>
    <m/>
    <n v="11155440"/>
    <m/>
    <m/>
    <n v="0"/>
    <n v="11155440"/>
    <n v="0"/>
    <m/>
    <m/>
    <m/>
    <m/>
    <m/>
    <m/>
    <m/>
    <m/>
    <m/>
    <m/>
    <m/>
    <m/>
    <m/>
    <m/>
    <m/>
    <m/>
    <m/>
    <m/>
    <m/>
    <m/>
    <m/>
    <m/>
    <m/>
    <m/>
    <m/>
    <m/>
    <n v="0"/>
    <n v="0"/>
    <n v="0"/>
  </r>
  <r>
    <x v="1"/>
    <x v="0"/>
    <s v="N.A"/>
    <s v="Si"/>
    <n v="62"/>
    <s v="111-41"/>
    <s v="N.A"/>
    <x v="26"/>
    <s v="N.A"/>
    <n v="81112101"/>
    <x v="34"/>
    <s v="Adquisición de bienes y/o servicios (otros)"/>
    <s v="111-41 Contratar el servicio de enlace dedicado a internet para la UPME"/>
    <s v="Octubre"/>
    <s v="Noviembre"/>
    <s v="Noviembre"/>
    <n v="6"/>
    <s v="Meses"/>
    <s v="Seléccion abreviada - acuerdo marco"/>
    <s v="Propios - 20 - Ingresos corrientes"/>
    <n v="59612291"/>
    <n v="59612291"/>
    <s v="No"/>
    <s v="N/A"/>
    <s v="Nicolas Mejía"/>
    <s v="Coordinador GIT Gestion Administrativa"/>
    <n v="6012220601"/>
    <s v="oscar.mejia@upme.gov.co"/>
    <m/>
    <m/>
    <m/>
    <m/>
    <m/>
    <m/>
    <m/>
    <m/>
    <m/>
    <m/>
    <m/>
    <m/>
    <m/>
    <m/>
    <m/>
    <m/>
    <m/>
    <m/>
    <m/>
    <m/>
    <m/>
    <m/>
    <m/>
    <n v="1759413"/>
    <m/>
    <m/>
    <n v="0"/>
    <n v="1759413"/>
    <n v="-1759413"/>
    <n v="59612291"/>
    <n v="57852878"/>
    <m/>
    <m/>
    <m/>
    <n v="59612291"/>
    <m/>
    <m/>
    <n v="0"/>
    <n v="59612291"/>
    <n v="0"/>
    <m/>
    <m/>
    <m/>
    <m/>
    <m/>
    <m/>
    <m/>
    <m/>
    <m/>
    <m/>
    <m/>
    <m/>
    <m/>
    <m/>
    <m/>
    <m/>
    <m/>
    <m/>
    <m/>
    <m/>
    <m/>
    <m/>
    <m/>
    <m/>
    <m/>
    <m/>
    <n v="0"/>
    <n v="0"/>
    <n v="0"/>
  </r>
  <r>
    <x v="1"/>
    <x v="0"/>
    <s v="N.A"/>
    <s v="Si"/>
    <n v="30"/>
    <s v="111-42"/>
    <s v="N.A"/>
    <x v="26"/>
    <s v="N.A"/>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m/>
    <m/>
    <n v="12453000"/>
    <m/>
    <m/>
    <n v="0"/>
    <n v="12453000"/>
    <n v="-12453000"/>
    <n v="37359000"/>
    <n v="24906000"/>
    <m/>
    <m/>
    <m/>
    <n v="37359000"/>
    <m/>
    <m/>
    <n v="0"/>
    <n v="37359000"/>
    <n v="0"/>
    <m/>
    <m/>
    <m/>
    <m/>
    <m/>
    <m/>
    <m/>
    <m/>
    <m/>
    <m/>
    <m/>
    <m/>
    <m/>
    <m/>
    <m/>
    <m/>
    <m/>
    <m/>
    <m/>
    <m/>
    <m/>
    <m/>
    <m/>
    <m/>
    <m/>
    <m/>
    <n v="0"/>
    <n v="0"/>
    <n v="0"/>
  </r>
  <r>
    <x v="1"/>
    <x v="0"/>
    <s v="N.A"/>
    <s v="Si"/>
    <n v="32"/>
    <s v="111-43"/>
    <s v="N.A"/>
    <x v="26"/>
    <s v="N.A"/>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m/>
    <m/>
    <n v="7992600"/>
    <m/>
    <m/>
    <n v="0"/>
    <n v="7992600"/>
    <n v="-7992600"/>
    <n v="23977800"/>
    <n v="15985200"/>
    <m/>
    <m/>
    <m/>
    <n v="23977800"/>
    <m/>
    <m/>
    <n v="0"/>
    <n v="23977800"/>
    <n v="0"/>
    <m/>
    <m/>
    <m/>
    <m/>
    <m/>
    <m/>
    <m/>
    <m/>
    <m/>
    <m/>
    <m/>
    <m/>
    <m/>
    <m/>
    <m/>
    <m/>
    <m/>
    <m/>
    <m/>
    <m/>
    <m/>
    <m/>
    <m/>
    <m/>
    <m/>
    <m/>
    <n v="0"/>
    <n v="0"/>
    <n v="0"/>
  </r>
  <r>
    <x v="1"/>
    <x v="0"/>
    <s v="N.A"/>
    <s v="Si"/>
    <n v="32"/>
    <s v="111-44"/>
    <s v="N.A"/>
    <x v="26"/>
    <s v="N.A"/>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m/>
    <m/>
    <n v="7992600"/>
    <m/>
    <m/>
    <n v="0"/>
    <n v="7992600"/>
    <n v="-7992600"/>
    <n v="23977800"/>
    <n v="15985200"/>
    <m/>
    <m/>
    <m/>
    <n v="23977800"/>
    <m/>
    <m/>
    <n v="0"/>
    <n v="23977800"/>
    <n v="0"/>
    <m/>
    <m/>
    <m/>
    <m/>
    <m/>
    <m/>
    <m/>
    <m/>
    <m/>
    <m/>
    <m/>
    <m/>
    <m/>
    <m/>
    <m/>
    <m/>
    <m/>
    <m/>
    <m/>
    <m/>
    <m/>
    <m/>
    <m/>
    <m/>
    <m/>
    <m/>
    <n v="0"/>
    <n v="0"/>
    <n v="0"/>
  </r>
  <r>
    <x v="1"/>
    <x v="0"/>
    <s v="N.A"/>
    <s v="Si"/>
    <n v="32"/>
    <s v="111-45"/>
    <s v="N.A"/>
    <x v="26"/>
    <s v="N.A"/>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m/>
    <m/>
    <n v="12453000"/>
    <m/>
    <m/>
    <n v="0"/>
    <n v="12453000"/>
    <n v="-12453000"/>
    <n v="37359000"/>
    <n v="24906000"/>
    <m/>
    <m/>
    <m/>
    <n v="37359000"/>
    <m/>
    <m/>
    <n v="0"/>
    <n v="37359000"/>
    <n v="0"/>
    <m/>
    <m/>
    <m/>
    <m/>
    <m/>
    <m/>
    <m/>
    <m/>
    <m/>
    <m/>
    <m/>
    <m/>
    <m/>
    <m/>
    <m/>
    <m/>
    <m/>
    <m/>
    <m/>
    <m/>
    <m/>
    <m/>
    <m/>
    <m/>
    <m/>
    <m/>
    <n v="0"/>
    <n v="0"/>
    <n v="0"/>
  </r>
  <r>
    <x v="1"/>
    <x v="0"/>
    <s v="N.A"/>
    <s v="Si"/>
    <n v="37"/>
    <s v="111-46"/>
    <s v="N.A"/>
    <x v="26"/>
    <s v="N.A"/>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m/>
    <m/>
    <n v="0"/>
    <n v="0"/>
    <n v="0"/>
    <n v="33208000"/>
    <n v="33208000"/>
    <m/>
    <m/>
    <m/>
    <n v="33208000"/>
    <m/>
    <m/>
    <n v="0"/>
    <n v="33208000"/>
    <n v="0"/>
    <m/>
    <m/>
    <m/>
    <m/>
    <m/>
    <m/>
    <m/>
    <m/>
    <m/>
    <m/>
    <m/>
    <m/>
    <m/>
    <m/>
    <m/>
    <m/>
    <m/>
    <m/>
    <m/>
    <m/>
    <m/>
    <m/>
    <m/>
    <m/>
    <m/>
    <m/>
    <n v="0"/>
    <n v="0"/>
    <n v="0"/>
  </r>
  <r>
    <x v="1"/>
    <x v="0"/>
    <s v="N.A"/>
    <s v="Si"/>
    <n v="33"/>
    <s v="111-47"/>
    <s v="N.A"/>
    <x v="26"/>
    <s v="N.A"/>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m/>
    <m/>
    <n v="0"/>
    <n v="0"/>
    <n v="0"/>
    <n v="35537600"/>
    <n v="35537600"/>
    <m/>
    <m/>
    <m/>
    <n v="35537600"/>
    <m/>
    <m/>
    <n v="0"/>
    <n v="35537600"/>
    <n v="0"/>
    <m/>
    <m/>
    <m/>
    <m/>
    <m/>
    <m/>
    <m/>
    <m/>
    <m/>
    <m/>
    <m/>
    <m/>
    <m/>
    <m/>
    <m/>
    <m/>
    <m/>
    <m/>
    <m/>
    <m/>
    <m/>
    <m/>
    <m/>
    <m/>
    <m/>
    <m/>
    <n v="0"/>
    <n v="0"/>
    <n v="0"/>
  </r>
  <r>
    <x v="1"/>
    <x v="0"/>
    <s v="N.A"/>
    <s v="Si"/>
    <n v="35"/>
    <s v="111-48"/>
    <s v="N.A"/>
    <x v="26"/>
    <s v="N.A"/>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m/>
    <m/>
    <n v="0"/>
    <n v="0"/>
    <n v="0"/>
    <n v="11676000"/>
    <n v="11676000"/>
    <m/>
    <m/>
    <m/>
    <n v="11676000"/>
    <m/>
    <m/>
    <n v="0"/>
    <n v="11676000"/>
    <n v="0"/>
    <m/>
    <m/>
    <m/>
    <m/>
    <m/>
    <m/>
    <m/>
    <m/>
    <m/>
    <m/>
    <m/>
    <m/>
    <m/>
    <m/>
    <m/>
    <m/>
    <m/>
    <m/>
    <m/>
    <m/>
    <m/>
    <m/>
    <m/>
    <m/>
    <m/>
    <m/>
    <n v="0"/>
    <n v="0"/>
    <n v="0"/>
  </r>
  <r>
    <x v="1"/>
    <x v="0"/>
    <s v="N.A"/>
    <s v="Si"/>
    <n v="35"/>
    <s v="111-49"/>
    <s v="N.A"/>
    <x v="26"/>
    <s v="N.A"/>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m/>
    <m/>
    <n v="0"/>
    <n v="0"/>
    <n v="0"/>
    <n v="28700000"/>
    <n v="28700000"/>
    <m/>
    <m/>
    <m/>
    <n v="28700000"/>
    <m/>
    <m/>
    <n v="0"/>
    <n v="28700000"/>
    <n v="0"/>
    <m/>
    <m/>
    <m/>
    <m/>
    <m/>
    <m/>
    <m/>
    <m/>
    <m/>
    <m/>
    <m/>
    <m/>
    <m/>
    <m/>
    <m/>
    <m/>
    <m/>
    <m/>
    <m/>
    <m/>
    <m/>
    <m/>
    <m/>
    <m/>
    <m/>
    <m/>
    <n v="0"/>
    <n v="0"/>
    <n v="0"/>
  </r>
  <r>
    <x v="1"/>
    <x v="0"/>
    <s v="N.A"/>
    <s v="Si"/>
    <n v="43"/>
    <s v="111-50"/>
    <s v="N.A"/>
    <x v="26"/>
    <s v="N.A"/>
    <n v="80111620"/>
    <x v="38"/>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m/>
    <m/>
    <n v="0"/>
    <n v="0"/>
    <n v="0"/>
    <n v="0"/>
    <n v="0"/>
    <m/>
    <m/>
    <m/>
    <n v="0"/>
    <m/>
    <m/>
    <n v="0"/>
    <n v="0"/>
    <n v="0"/>
    <m/>
    <m/>
    <m/>
    <m/>
    <m/>
    <m/>
    <m/>
    <m/>
    <m/>
    <m/>
    <m/>
    <m/>
    <m/>
    <m/>
    <m/>
    <m/>
    <m/>
    <m/>
    <m/>
    <m/>
    <m/>
    <m/>
    <m/>
    <m/>
    <m/>
    <m/>
    <n v="0"/>
    <n v="0"/>
    <n v="0"/>
  </r>
  <r>
    <x v="1"/>
    <x v="0"/>
    <s v="N.A"/>
    <s v="Si"/>
    <n v="54"/>
    <s v="111-51"/>
    <s v="N.A"/>
    <x v="26"/>
    <s v="N.A"/>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m/>
    <m/>
    <n v="0"/>
    <n v="0"/>
    <n v="0"/>
    <n v="9856350"/>
    <n v="9856350"/>
    <m/>
    <m/>
    <m/>
    <n v="9856350"/>
    <m/>
    <m/>
    <n v="0"/>
    <n v="9856350"/>
    <n v="0"/>
    <m/>
    <m/>
    <m/>
    <m/>
    <m/>
    <m/>
    <m/>
    <m/>
    <m/>
    <m/>
    <m/>
    <m/>
    <m/>
    <m/>
    <m/>
    <m/>
    <m/>
    <m/>
    <m/>
    <m/>
    <m/>
    <m/>
    <m/>
    <m/>
    <m/>
    <m/>
    <n v="0"/>
    <n v="0"/>
    <n v="0"/>
  </r>
  <r>
    <x v="1"/>
    <x v="0"/>
    <s v="N.A"/>
    <s v="Si"/>
    <n v="44"/>
    <s v="111-52"/>
    <s v="N.A"/>
    <x v="26"/>
    <s v="N.A"/>
    <n v="80111620"/>
    <x v="38"/>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m/>
    <m/>
    <n v="0"/>
    <n v="0"/>
    <n v="0"/>
    <n v="0"/>
    <n v="0"/>
    <m/>
    <m/>
    <m/>
    <n v="0"/>
    <m/>
    <m/>
    <n v="0"/>
    <n v="0"/>
    <n v="0"/>
    <m/>
    <m/>
    <m/>
    <m/>
    <m/>
    <m/>
    <m/>
    <m/>
    <m/>
    <m/>
    <m/>
    <m/>
    <m/>
    <m/>
    <m/>
    <m/>
    <m/>
    <m/>
    <m/>
    <m/>
    <m/>
    <m/>
    <m/>
    <m/>
    <m/>
    <m/>
    <n v="0"/>
    <n v="0"/>
    <n v="0"/>
  </r>
  <r>
    <x v="1"/>
    <x v="0"/>
    <s v="N.A"/>
    <s v="Si"/>
    <n v="44"/>
    <s v="111-53"/>
    <s v="N.A"/>
    <x v="26"/>
    <s v="N.A"/>
    <n v="80101126"/>
    <x v="38"/>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m/>
    <m/>
    <n v="0"/>
    <n v="0"/>
    <n v="0"/>
    <n v="14894040"/>
    <n v="14894040"/>
    <m/>
    <m/>
    <m/>
    <n v="14894040"/>
    <m/>
    <m/>
    <n v="0"/>
    <n v="14894040"/>
    <n v="0"/>
    <m/>
    <m/>
    <m/>
    <m/>
    <m/>
    <m/>
    <m/>
    <m/>
    <m/>
    <m/>
    <m/>
    <m/>
    <m/>
    <m/>
    <m/>
    <m/>
    <m/>
    <m/>
    <m/>
    <m/>
    <m/>
    <m/>
    <m/>
    <m/>
    <m/>
    <m/>
    <n v="0"/>
    <n v="0"/>
    <n v="0"/>
  </r>
  <r>
    <x v="1"/>
    <x v="0"/>
    <s v="N.A"/>
    <s v="Si"/>
    <n v="55"/>
    <s v="111-54"/>
    <s v="N.A"/>
    <x v="26"/>
    <s v="N.A"/>
    <n v="80101126"/>
    <x v="38"/>
    <s v="Prestación de servicios profesionales y/o de apoyo a la gestión"/>
    <s v="111-54 Prestar los servicios profesionales para apoyar al Grupo Interno de Trabajo de Gestión del Talento Humano de la UPME en el seguimiento, análisis y consolidación de información relacionada con los planes de mejoramiento, planes de acción, auditorías"/>
    <s v="Septiembre"/>
    <s v="Septiembre"/>
    <s v="Noviembre"/>
    <n v="3.5"/>
    <s v="Meses"/>
    <s v="Contratación directa"/>
    <s v="Propios - 20 - Ingresos corrientes"/>
    <n v="10066826"/>
    <n v="10066826"/>
    <s v="No"/>
    <s v="N/A"/>
    <s v="Katherine Perez"/>
    <s v="Coordinador GIT Talento humano"/>
    <n v="6012220601"/>
    <s v="katherin.perez@upme.gov.co"/>
    <m/>
    <m/>
    <m/>
    <m/>
    <m/>
    <m/>
    <m/>
    <m/>
    <m/>
    <m/>
    <m/>
    <m/>
    <m/>
    <m/>
    <m/>
    <m/>
    <m/>
    <m/>
    <m/>
    <m/>
    <m/>
    <m/>
    <m/>
    <m/>
    <m/>
    <m/>
    <n v="0"/>
    <n v="0"/>
    <n v="0"/>
    <n v="10066826"/>
    <n v="10066826"/>
    <m/>
    <m/>
    <m/>
    <n v="10066826"/>
    <m/>
    <m/>
    <n v="0"/>
    <n v="10066826"/>
    <n v="0"/>
    <m/>
    <m/>
    <m/>
    <m/>
    <m/>
    <m/>
    <m/>
    <m/>
    <m/>
    <m/>
    <m/>
    <m/>
    <m/>
    <m/>
    <m/>
    <m/>
    <m/>
    <m/>
    <m/>
    <m/>
    <m/>
    <m/>
    <m/>
    <m/>
    <m/>
    <m/>
    <n v="0"/>
    <n v="0"/>
    <n v="0"/>
  </r>
  <r>
    <x v="1"/>
    <x v="0"/>
    <s v="N.A"/>
    <s v="Si"/>
    <n v="44"/>
    <s v="111-55"/>
    <s v="N.A"/>
    <x v="26"/>
    <s v="N.A"/>
    <n v="80111620"/>
    <x v="38"/>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m/>
    <m/>
    <n v="0"/>
    <n v="0"/>
    <n v="0"/>
    <n v="21000000"/>
    <n v="21000000"/>
    <m/>
    <m/>
    <m/>
    <n v="21000000"/>
    <m/>
    <m/>
    <n v="0"/>
    <n v="21000000"/>
    <n v="0"/>
    <m/>
    <m/>
    <m/>
    <m/>
    <m/>
    <m/>
    <m/>
    <m/>
    <m/>
    <m/>
    <m/>
    <m/>
    <m/>
    <m/>
    <m/>
    <m/>
    <m/>
    <m/>
    <m/>
    <m/>
    <m/>
    <m/>
    <m/>
    <m/>
    <m/>
    <m/>
    <n v="0"/>
    <n v="0"/>
    <n v="0"/>
  </r>
  <r>
    <x v="1"/>
    <x v="0"/>
    <s v="N.A"/>
    <s v="Si"/>
    <n v="49"/>
    <s v="111-56"/>
    <s v="N.A"/>
    <x v="26"/>
    <s v="N.A"/>
    <n v="80111620"/>
    <x v="4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m/>
    <m/>
    <n v="0"/>
    <n v="0"/>
    <n v="0"/>
    <n v="18240000"/>
    <n v="18240000"/>
    <m/>
    <m/>
    <m/>
    <n v="18240000"/>
    <m/>
    <m/>
    <n v="0"/>
    <n v="18240000"/>
    <n v="0"/>
    <m/>
    <m/>
    <m/>
    <m/>
    <m/>
    <m/>
    <m/>
    <m/>
    <m/>
    <m/>
    <m/>
    <m/>
    <m/>
    <m/>
    <m/>
    <m/>
    <m/>
    <m/>
    <m/>
    <m/>
    <m/>
    <m/>
    <m/>
    <m/>
    <m/>
    <m/>
    <n v="0"/>
    <n v="0"/>
    <n v="0"/>
  </r>
  <r>
    <x v="1"/>
    <x v="0"/>
    <s v="N.A"/>
    <s v="Si"/>
    <n v="54"/>
    <s v="111-57"/>
    <s v="N.A"/>
    <x v="26"/>
    <s v="N.A"/>
    <n v="80111620"/>
    <x v="38"/>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 Prestación de servicios profesionales"/>
    <s v="Propios - 20 - Ingresos corrientes"/>
    <n v="12000000"/>
    <n v="12000000"/>
    <s v="No"/>
    <s v="N/A"/>
    <s v="German Ojeda"/>
    <s v="Coordinador GIT Financiera"/>
    <n v="6012220601"/>
    <s v="german.ojeda@upme.gov.co"/>
    <m/>
    <m/>
    <m/>
    <m/>
    <m/>
    <m/>
    <m/>
    <m/>
    <m/>
    <m/>
    <m/>
    <m/>
    <m/>
    <m/>
    <m/>
    <m/>
    <m/>
    <m/>
    <m/>
    <m/>
    <m/>
    <m/>
    <m/>
    <m/>
    <m/>
    <m/>
    <n v="0"/>
    <n v="0"/>
    <n v="0"/>
    <n v="12000000"/>
    <n v="12000000"/>
    <n v="54225"/>
    <m/>
    <m/>
    <n v="12000000"/>
    <m/>
    <m/>
    <n v="0"/>
    <n v="12000000"/>
    <n v="0"/>
    <m/>
    <m/>
    <m/>
    <m/>
    <m/>
    <m/>
    <m/>
    <m/>
    <m/>
    <m/>
    <m/>
    <m/>
    <m/>
    <m/>
    <m/>
    <m/>
    <m/>
    <m/>
    <m/>
    <m/>
    <m/>
    <m/>
    <m/>
    <m/>
    <m/>
    <m/>
    <n v="0"/>
    <n v="0"/>
    <n v="0"/>
  </r>
  <r>
    <x v="1"/>
    <x v="0"/>
    <s v="N.A"/>
    <s v="Si"/>
    <n v="54"/>
    <s v="111-58"/>
    <s v="N.A"/>
    <x v="26"/>
    <s v="N.A"/>
    <n v="80111620"/>
    <x v="38"/>
    <s v="Prestación de servicios profesionales y/o de apoyo a la gestión"/>
    <s v="111-58 "/>
    <s v="Noviembre"/>
    <s v="Noviembre"/>
    <s v="Noviembre"/>
    <n v="2"/>
    <s v="Meses"/>
    <s v="Contratación directa - Prestación de servicios profesionales"/>
    <s v="Propios - 20 - Ingresos corrientes"/>
    <n v="0"/>
    <n v="0"/>
    <s v="No"/>
    <s v="N/A"/>
    <s v="German Ojeda"/>
    <s v="Coordinador GIT Financiera"/>
    <n v="6012220601"/>
    <s v="german.ojeda@upme.gov.co"/>
    <m/>
    <m/>
    <m/>
    <m/>
    <m/>
    <m/>
    <m/>
    <m/>
    <m/>
    <m/>
    <m/>
    <m/>
    <m/>
    <m/>
    <m/>
    <m/>
    <m/>
    <m/>
    <m/>
    <m/>
    <m/>
    <m/>
    <m/>
    <m/>
    <m/>
    <m/>
    <n v="0"/>
    <n v="0"/>
    <n v="0"/>
    <n v="0"/>
    <n v="0"/>
    <m/>
    <m/>
    <m/>
    <n v="0"/>
    <m/>
    <m/>
    <n v="0"/>
    <n v="0"/>
    <n v="0"/>
    <m/>
    <m/>
    <m/>
    <m/>
    <m/>
    <m/>
    <m/>
    <m/>
    <m/>
    <m/>
    <m/>
    <m/>
    <m/>
    <m/>
    <m/>
    <m/>
    <m/>
    <m/>
    <m/>
    <m/>
    <m/>
    <m/>
    <m/>
    <m/>
    <m/>
    <m/>
    <n v="0"/>
    <n v="0"/>
    <n v="0"/>
  </r>
  <r>
    <x v="1"/>
    <x v="0"/>
    <s v="N.A"/>
    <s v="Si"/>
    <n v="54"/>
    <s v="111-59"/>
    <s v="N.A"/>
    <x v="26"/>
    <s v="N.A"/>
    <n v="80111620"/>
    <x v="38"/>
    <s v="Prestación de servicios profesionales y/o de apoyo a la gestión"/>
    <s v="111-59 Prestar servicios profesionales en el GIT de Gestión Contractual para desarrollar las actividades asociadas al procedimiento de gestión contractual de la UPME                          "/>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m/>
    <m/>
    <n v="0"/>
    <n v="0"/>
    <n v="0"/>
    <n v="7500000"/>
    <n v="7500000"/>
    <m/>
    <m/>
    <m/>
    <n v="7500000"/>
    <m/>
    <m/>
    <n v="0"/>
    <n v="7500000"/>
    <n v="0"/>
    <m/>
    <m/>
    <m/>
    <m/>
    <m/>
    <m/>
    <m/>
    <m/>
    <m/>
    <m/>
    <m/>
    <m/>
    <m/>
    <m/>
    <m/>
    <m/>
    <m/>
    <m/>
    <m/>
    <m/>
    <m/>
    <m/>
    <m/>
    <m/>
    <m/>
    <m/>
    <n v="0"/>
    <n v="0"/>
    <n v="0"/>
  </r>
  <r>
    <x v="1"/>
    <x v="0"/>
    <s v="N.A"/>
    <s v="Si"/>
    <n v="54"/>
    <s v="111-60"/>
    <s v="N.A"/>
    <x v="26"/>
    <s v="N.A"/>
    <n v="80111620"/>
    <x v="38"/>
    <s v="Prestación de servicios profesionales y/o de apoyo a la gestión"/>
    <s v="111-60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m/>
    <m/>
    <n v="0"/>
    <n v="0"/>
    <n v="0"/>
    <n v="7249267"/>
    <n v="7249267"/>
    <m/>
    <m/>
    <m/>
    <n v="7249267"/>
    <m/>
    <m/>
    <n v="0"/>
    <n v="7249267"/>
    <n v="0"/>
    <m/>
    <m/>
    <m/>
    <m/>
    <m/>
    <m/>
    <m/>
    <m/>
    <m/>
    <m/>
    <m/>
    <m/>
    <m/>
    <m/>
    <m/>
    <m/>
    <m/>
    <m/>
    <m/>
    <m/>
    <m/>
    <m/>
    <m/>
    <m/>
    <m/>
    <m/>
    <n v="0"/>
    <n v="0"/>
    <n v="0"/>
  </r>
  <r>
    <x v="1"/>
    <x v="0"/>
    <s v="N.A"/>
    <s v="Si"/>
    <n v="61"/>
    <s v="111-61"/>
    <s v="N.A"/>
    <x v="26"/>
    <s v="N.A"/>
    <n v="80111620"/>
    <x v="38"/>
    <s v="Prestación de servicios profesionales y/o de apoyo a la gestión"/>
    <s v="111-61 Prestar los  servicios profesionales  al Grupo Interno de Trabajo de Gestión Administrativa en el levantamiento, verificación, consolidación y análisis de información relacionada con los inventarios de bienes de la entidad, con el fin de fortalecer"/>
    <s v="Diciembre"/>
    <s v="Diciembre"/>
    <s v="Diciembre"/>
    <n v="1"/>
    <s v="Meses"/>
    <s v="Contratación directa - Prestación de servicios profesionales"/>
    <s v="Propios - 20 - Ingresos corrientes"/>
    <n v="3611300"/>
    <n v="3611300"/>
    <s v="No"/>
    <s v="N/A"/>
    <s v="Jenny Patricia Peña"/>
    <s v="Coordinador GIT Gestion Administrativa"/>
    <n v="6012220601"/>
    <s v="jenny.pena@upme.gov.co"/>
    <m/>
    <m/>
    <m/>
    <m/>
    <m/>
    <m/>
    <m/>
    <m/>
    <m/>
    <m/>
    <m/>
    <m/>
    <m/>
    <m/>
    <m/>
    <m/>
    <m/>
    <m/>
    <m/>
    <m/>
    <m/>
    <m/>
    <m/>
    <m/>
    <m/>
    <m/>
    <n v="0"/>
    <n v="0"/>
    <n v="0"/>
    <n v="3611300"/>
    <n v="3611300"/>
    <m/>
    <m/>
    <m/>
    <n v="3611300"/>
    <m/>
    <m/>
    <n v="0"/>
    <n v="3611300"/>
    <n v="0"/>
    <m/>
    <m/>
    <m/>
    <m/>
    <m/>
    <m/>
    <m/>
    <m/>
    <m/>
    <m/>
    <m/>
    <m/>
    <m/>
    <m/>
    <m/>
    <m/>
    <m/>
    <m/>
    <m/>
    <m/>
    <m/>
    <m/>
    <m/>
    <m/>
    <m/>
    <m/>
    <n v="0"/>
    <n v="0"/>
    <n v="0"/>
  </r>
  <r>
    <x v="1"/>
    <x v="8"/>
    <s v="N.A"/>
    <s v="Si"/>
    <s v="75 (30/12/2024)"/>
    <s v="161-1"/>
    <s v="N.A"/>
    <x v="26"/>
    <s v="N.A"/>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m/>
    <m/>
    <n v="15884400"/>
    <m/>
    <m/>
    <n v="0"/>
    <n v="15884400"/>
    <n v="-15884400"/>
    <n v="91335300"/>
    <n v="75450900"/>
    <m/>
    <m/>
    <m/>
    <n v="91335300"/>
    <m/>
    <m/>
    <n v="0"/>
    <n v="91335300"/>
    <n v="0"/>
    <m/>
    <m/>
    <m/>
    <m/>
    <m/>
    <m/>
    <m/>
    <m/>
    <m/>
    <m/>
    <m/>
    <m/>
    <m/>
    <m/>
    <m/>
    <m/>
    <m/>
    <m/>
    <m/>
    <m/>
    <m/>
    <m/>
    <m/>
    <m/>
    <m/>
    <m/>
    <n v="0"/>
    <n v="0"/>
    <n v="0"/>
  </r>
  <r>
    <x v="1"/>
    <x v="8"/>
    <s v="N.A"/>
    <s v="Si"/>
    <n v="53"/>
    <s v="161-2"/>
    <s v="N.A"/>
    <x v="26"/>
    <s v="N.A"/>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3188480"/>
    <n v="93188480"/>
    <s v="No"/>
    <s v="N/A"/>
    <s v="Jessica Arias Gaviria"/>
    <s v="Subdirectora de Demanda"/>
    <n v="6012220601"/>
    <s v="jessica.arias@upme.gov.co"/>
    <m/>
    <m/>
    <m/>
    <m/>
    <m/>
    <m/>
    <m/>
    <m/>
    <m/>
    <m/>
    <m/>
    <m/>
    <m/>
    <m/>
    <m/>
    <m/>
    <m/>
    <m/>
    <m/>
    <m/>
    <m/>
    <m/>
    <m/>
    <n v="15884400"/>
    <m/>
    <m/>
    <n v="0"/>
    <n v="15884400"/>
    <n v="-15884400"/>
    <n v="93188480"/>
    <n v="77304080"/>
    <m/>
    <m/>
    <m/>
    <n v="93188480"/>
    <m/>
    <m/>
    <n v="0"/>
    <n v="93188480"/>
    <n v="0"/>
    <m/>
    <m/>
    <m/>
    <m/>
    <m/>
    <m/>
    <m/>
    <m/>
    <m/>
    <m/>
    <m/>
    <m/>
    <m/>
    <m/>
    <m/>
    <m/>
    <m/>
    <m/>
    <m/>
    <m/>
    <m/>
    <m/>
    <m/>
    <m/>
    <m/>
    <m/>
    <n v="0"/>
    <n v="0"/>
    <n v="0"/>
  </r>
  <r>
    <x v="1"/>
    <x v="8"/>
    <s v="N.A"/>
    <s v="Si"/>
    <s v="75 (30/12/2024)"/>
    <s v="161-3"/>
    <s v="N.A"/>
    <x v="26"/>
    <s v="N.A"/>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m/>
    <m/>
    <n v="12453000"/>
    <m/>
    <m/>
    <n v="0"/>
    <n v="12453000"/>
    <n v="-12453000"/>
    <n v="65378250"/>
    <n v="52925250"/>
    <n v="22625"/>
    <d v="2025-01-31T00:00:00"/>
    <n v="65378250"/>
    <n v="0"/>
    <m/>
    <m/>
    <n v="0"/>
    <n v="65378250"/>
    <n v="65378250"/>
    <m/>
    <m/>
    <m/>
    <m/>
    <m/>
    <m/>
    <m/>
    <m/>
    <m/>
    <m/>
    <m/>
    <m/>
    <m/>
    <m/>
    <m/>
    <m/>
    <m/>
    <m/>
    <m/>
    <m/>
    <m/>
    <m/>
    <m/>
    <m/>
    <m/>
    <m/>
    <n v="0"/>
    <n v="0"/>
    <n v="0"/>
  </r>
  <r>
    <x v="1"/>
    <x v="8"/>
    <s v="N.A"/>
    <s v="Si"/>
    <s v="75 (30/12/2024)"/>
    <s v="161-4"/>
    <s v="N.A"/>
    <x v="26"/>
    <s v="N.A"/>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m/>
    <m/>
    <n v="0"/>
    <n v="0"/>
    <n v="0"/>
    <n v="20748000"/>
    <n v="20748000"/>
    <m/>
    <m/>
    <m/>
    <n v="20748000"/>
    <m/>
    <m/>
    <n v="0"/>
    <n v="20748000"/>
    <n v="0"/>
    <m/>
    <m/>
    <m/>
    <m/>
    <m/>
    <m/>
    <m/>
    <m/>
    <m/>
    <m/>
    <m/>
    <m/>
    <m/>
    <m/>
    <m/>
    <m/>
    <m/>
    <m/>
    <m/>
    <m/>
    <m/>
    <m/>
    <m/>
    <m/>
    <m/>
    <m/>
    <n v="0"/>
    <n v="0"/>
    <n v="0"/>
  </r>
  <r>
    <x v="1"/>
    <x v="8"/>
    <s v="N.A"/>
    <s v="Si"/>
    <s v="75 (30/12/2024)"/>
    <s v="161-5"/>
    <s v="N.A"/>
    <x v="26"/>
    <s v="N.A"/>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4380600"/>
    <m/>
    <m/>
    <n v="0"/>
    <n v="4380600"/>
    <n v="-4380600"/>
    <n v="36139950"/>
    <n v="31759350"/>
    <m/>
    <m/>
    <m/>
    <n v="36139950"/>
    <m/>
    <m/>
    <n v="0"/>
    <n v="36139950"/>
    <n v="0"/>
    <m/>
    <m/>
    <m/>
    <m/>
    <m/>
    <m/>
    <m/>
    <m/>
    <m/>
    <m/>
    <m/>
    <m/>
    <m/>
    <m/>
    <m/>
    <m/>
    <m/>
    <m/>
    <m/>
    <m/>
    <m/>
    <m/>
    <m/>
    <m/>
    <m/>
    <m/>
    <n v="0"/>
    <n v="0"/>
    <n v="0"/>
  </r>
  <r>
    <x v="1"/>
    <x v="8"/>
    <s v="N.A"/>
    <s v="Si"/>
    <s v="75 (30/12/2024)"/>
    <s v="161-6"/>
    <s v="N.A"/>
    <x v="26"/>
    <s v="N.A"/>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m/>
    <m/>
    <n v="0"/>
    <n v="6570900"/>
    <n v="-6570900"/>
    <n v="36139950"/>
    <n v="29569050"/>
    <n v="19625"/>
    <d v="2025-01-24T00:00:00"/>
    <n v="36139950"/>
    <n v="0"/>
    <m/>
    <m/>
    <n v="0"/>
    <n v="36139950"/>
    <n v="36139950"/>
    <m/>
    <m/>
    <m/>
    <m/>
    <m/>
    <m/>
    <m/>
    <m/>
    <m/>
    <m/>
    <m/>
    <m/>
    <m/>
    <m/>
    <m/>
    <m/>
    <m/>
    <m/>
    <m/>
    <m/>
    <m/>
    <m/>
    <m/>
    <m/>
    <m/>
    <m/>
    <n v="0"/>
    <n v="0"/>
    <n v="0"/>
  </r>
  <r>
    <x v="1"/>
    <x v="8"/>
    <s v="N.A"/>
    <s v="Si"/>
    <n v="41"/>
    <s v="161-7"/>
    <s v="N.A"/>
    <x v="26"/>
    <s v="N.A"/>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m/>
    <m/>
    <n v="4928175"/>
    <m/>
    <m/>
    <n v="0"/>
    <n v="4928175"/>
    <n v="-4928175"/>
    <n v="39691540"/>
    <n v="34763365"/>
    <m/>
    <m/>
    <m/>
    <n v="39691540"/>
    <m/>
    <m/>
    <n v="0"/>
    <n v="39691540"/>
    <n v="0"/>
    <m/>
    <m/>
    <m/>
    <m/>
    <m/>
    <m/>
    <m/>
    <m/>
    <m/>
    <m/>
    <m/>
    <m/>
    <m/>
    <m/>
    <m/>
    <m/>
    <m/>
    <m/>
    <m/>
    <m/>
    <m/>
    <m/>
    <m/>
    <m/>
    <m/>
    <m/>
    <n v="0"/>
    <n v="0"/>
    <n v="0"/>
  </r>
  <r>
    <x v="1"/>
    <x v="8"/>
    <s v="N.A"/>
    <s v="Si"/>
    <s v="75 (30/12/2024)"/>
    <s v="161-8"/>
    <s v="N.A"/>
    <x v="26"/>
    <s v="N.A"/>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m/>
    <m/>
    <n v="0"/>
    <n v="6570900"/>
    <n v="-6570900"/>
    <n v="36139950"/>
    <n v="29569050"/>
    <n v="21725"/>
    <d v="2025-01-28T00:00:00"/>
    <n v="36139950"/>
    <n v="0"/>
    <m/>
    <m/>
    <n v="0"/>
    <n v="36139950"/>
    <n v="36139950"/>
    <m/>
    <m/>
    <m/>
    <m/>
    <m/>
    <m/>
    <m/>
    <m/>
    <m/>
    <m/>
    <m/>
    <m/>
    <m/>
    <m/>
    <m/>
    <m/>
    <m/>
    <m/>
    <m/>
    <m/>
    <m/>
    <m/>
    <m/>
    <m/>
    <m/>
    <m/>
    <n v="0"/>
    <n v="0"/>
    <n v="0"/>
  </r>
  <r>
    <x v="1"/>
    <x v="8"/>
    <s v="N.A"/>
    <s v="Si"/>
    <n v="41"/>
    <s v="161-9"/>
    <s v="N.A"/>
    <x v="26"/>
    <s v="N.A"/>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m/>
    <m/>
    <n v="6570900"/>
    <m/>
    <m/>
    <n v="0"/>
    <n v="6570900"/>
    <n v="-6570900"/>
    <n v="37939300"/>
    <n v="31368400"/>
    <n v="21625"/>
    <d v="2025-01-28T00:00:00"/>
    <n v="36139950"/>
    <n v="1799350"/>
    <m/>
    <m/>
    <n v="0"/>
    <n v="37939300"/>
    <n v="36139950"/>
    <m/>
    <m/>
    <m/>
    <m/>
    <m/>
    <m/>
    <m/>
    <m/>
    <m/>
    <m/>
    <m/>
    <m/>
    <m/>
    <m/>
    <m/>
    <m/>
    <m/>
    <m/>
    <m/>
    <m/>
    <m/>
    <m/>
    <m/>
    <m/>
    <m/>
    <m/>
    <n v="0"/>
    <n v="0"/>
    <n v="0"/>
  </r>
  <r>
    <x v="1"/>
    <x v="8"/>
    <s v="N.A"/>
    <s v="Si"/>
    <s v="75 (30/12/2024)"/>
    <s v="161-10"/>
    <s v="N.A"/>
    <x v="26"/>
    <s v="N.A"/>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m/>
    <m/>
    <n v="0"/>
    <n v="6570900"/>
    <n v="-6570900"/>
    <n v="36139950"/>
    <n v="29569050"/>
    <m/>
    <m/>
    <m/>
    <n v="36139950"/>
    <m/>
    <m/>
    <n v="0"/>
    <n v="36139950"/>
    <n v="0"/>
    <m/>
    <m/>
    <m/>
    <m/>
    <m/>
    <m/>
    <m/>
    <m/>
    <m/>
    <m/>
    <m/>
    <m/>
    <m/>
    <m/>
    <m/>
    <m/>
    <m/>
    <m/>
    <m/>
    <m/>
    <m/>
    <m/>
    <m/>
    <m/>
    <m/>
    <m/>
    <n v="0"/>
    <n v="0"/>
    <n v="0"/>
  </r>
  <r>
    <x v="1"/>
    <x v="8"/>
    <s v="N.A"/>
    <s v="Si"/>
    <n v="41"/>
    <s v="161-11"/>
    <s v="N.A"/>
    <x v="26"/>
    <s v="N.A"/>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m/>
    <m/>
    <n v="6570900"/>
    <m/>
    <m/>
    <n v="0"/>
    <n v="6570900"/>
    <n v="-6570900"/>
    <n v="37939300"/>
    <n v="31368400"/>
    <n v="19725"/>
    <d v="2025-01-24T00:00:00"/>
    <n v="36139950"/>
    <n v="1799350"/>
    <m/>
    <m/>
    <n v="0"/>
    <n v="37939300"/>
    <n v="36139950"/>
    <m/>
    <m/>
    <m/>
    <m/>
    <m/>
    <m/>
    <m/>
    <m/>
    <m/>
    <m/>
    <m/>
    <m/>
    <m/>
    <m/>
    <m/>
    <m/>
    <m/>
    <m/>
    <m/>
    <m/>
    <m/>
    <m/>
    <m/>
    <m/>
    <m/>
    <m/>
    <n v="0"/>
    <n v="0"/>
    <n v="0"/>
  </r>
  <r>
    <x v="1"/>
    <x v="8"/>
    <s v="N.A"/>
    <s v="Si"/>
    <s v="75 (30/12/2024)"/>
    <s v="161-12"/>
    <s v="N.A"/>
    <x v="26"/>
    <s v="N.A"/>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m/>
    <m/>
    <n v="7261800"/>
    <m/>
    <m/>
    <n v="0"/>
    <n v="7261800"/>
    <n v="-7261800"/>
    <n v="39939900"/>
    <n v="32678100"/>
    <n v="19525"/>
    <d v="2025-01-24T00:00:00"/>
    <n v="39939900"/>
    <n v="0"/>
    <m/>
    <m/>
    <n v="0"/>
    <n v="39939900"/>
    <n v="39939900"/>
    <m/>
    <m/>
    <m/>
    <m/>
    <m/>
    <m/>
    <m/>
    <m/>
    <m/>
    <m/>
    <m/>
    <m/>
    <m/>
    <m/>
    <m/>
    <m/>
    <m/>
    <m/>
    <m/>
    <m/>
    <m/>
    <m/>
    <m/>
    <m/>
    <m/>
    <m/>
    <n v="0"/>
    <n v="0"/>
    <n v="0"/>
  </r>
  <r>
    <x v="1"/>
    <x v="8"/>
    <s v="N.A"/>
    <s v="Si"/>
    <s v="75 (30/12/2024)"/>
    <s v="161-13"/>
    <s v="N.A"/>
    <x v="26"/>
    <s v="N.A"/>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m/>
    <m/>
    <n v="7261800"/>
    <m/>
    <m/>
    <n v="0"/>
    <n v="7261800"/>
    <n v="-7261800"/>
    <n v="39939900"/>
    <n v="32678100"/>
    <m/>
    <m/>
    <m/>
    <n v="39939900"/>
    <m/>
    <m/>
    <n v="0"/>
    <n v="39939900"/>
    <n v="0"/>
    <m/>
    <m/>
    <m/>
    <m/>
    <m/>
    <m/>
    <m/>
    <m/>
    <m/>
    <m/>
    <m/>
    <m/>
    <m/>
    <m/>
    <m/>
    <m/>
    <m/>
    <m/>
    <m/>
    <m/>
    <m/>
    <m/>
    <m/>
    <m/>
    <m/>
    <m/>
    <n v="0"/>
    <n v="0"/>
    <n v="0"/>
  </r>
  <r>
    <x v="1"/>
    <x v="8"/>
    <s v="N.A"/>
    <s v="Si"/>
    <n v="26"/>
    <s v="161-14"/>
    <s v="N.A"/>
    <x v="26"/>
    <s v="N.A"/>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m/>
    <m/>
    <n v="6823635"/>
    <m/>
    <m/>
    <n v="0"/>
    <n v="6823635"/>
    <n v="-6823635"/>
    <n v="23579430"/>
    <n v="16755795"/>
    <m/>
    <m/>
    <m/>
    <n v="23579430"/>
    <m/>
    <m/>
    <n v="0"/>
    <n v="23579430"/>
    <n v="0"/>
    <m/>
    <m/>
    <m/>
    <m/>
    <m/>
    <m/>
    <m/>
    <m/>
    <m/>
    <m/>
    <m/>
    <m/>
    <m/>
    <m/>
    <m/>
    <m/>
    <m/>
    <m/>
    <m/>
    <m/>
    <m/>
    <m/>
    <m/>
    <m/>
    <m/>
    <m/>
    <n v="0"/>
    <n v="0"/>
    <n v="0"/>
  </r>
  <r>
    <x v="1"/>
    <x v="8"/>
    <s v="N.A"/>
    <s v="Si"/>
    <n v="26"/>
    <s v="161-15"/>
    <s v="N.A"/>
    <x v="26"/>
    <s v="N.A"/>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m/>
    <m/>
    <n v="6570900"/>
    <m/>
    <m/>
    <n v="0"/>
    <n v="6570900"/>
    <n v="-6570900"/>
    <n v="23326695"/>
    <n v="16755795"/>
    <m/>
    <m/>
    <m/>
    <n v="23326695"/>
    <m/>
    <m/>
    <n v="0"/>
    <n v="23326695"/>
    <n v="0"/>
    <m/>
    <m/>
    <m/>
    <m/>
    <m/>
    <m/>
    <m/>
    <m/>
    <m/>
    <m/>
    <m/>
    <m/>
    <m/>
    <m/>
    <m/>
    <m/>
    <m/>
    <m/>
    <m/>
    <m/>
    <m/>
    <m/>
    <m/>
    <m/>
    <m/>
    <m/>
    <n v="0"/>
    <n v="0"/>
    <n v="0"/>
  </r>
  <r>
    <x v="1"/>
    <x v="8"/>
    <s v="N.A"/>
    <s v="Si"/>
    <n v="55"/>
    <s v="161-16"/>
    <s v="N.A"/>
    <x v="26"/>
    <s v="N.A"/>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0369790"/>
    <n v="20369790"/>
    <s v="No"/>
    <s v="N/A"/>
    <s v="Jessica Arias Gaviria"/>
    <s v="Subdirectora de Demanda"/>
    <n v="6012220601"/>
    <s v="jessica.arias@upme.gov.co"/>
    <m/>
    <m/>
    <m/>
    <m/>
    <m/>
    <m/>
    <m/>
    <m/>
    <m/>
    <m/>
    <m/>
    <m/>
    <m/>
    <m/>
    <m/>
    <m/>
    <m/>
    <m/>
    <m/>
    <m/>
    <m/>
    <m/>
    <m/>
    <n v="6570900"/>
    <m/>
    <m/>
    <n v="0"/>
    <n v="6570900"/>
    <n v="-6570900"/>
    <n v="20369790"/>
    <n v="13798890"/>
    <m/>
    <m/>
    <m/>
    <n v="20369790"/>
    <m/>
    <m/>
    <n v="0"/>
    <n v="20369790"/>
    <n v="0"/>
    <m/>
    <m/>
    <m/>
    <m/>
    <m/>
    <m/>
    <m/>
    <m/>
    <m/>
    <m/>
    <m/>
    <m/>
    <m/>
    <m/>
    <m/>
    <m/>
    <m/>
    <m/>
    <m/>
    <m/>
    <m/>
    <m/>
    <m/>
    <m/>
    <m/>
    <m/>
    <n v="0"/>
    <n v="0"/>
    <n v="0"/>
  </r>
  <r>
    <x v="1"/>
    <x v="8"/>
    <s v="N.A"/>
    <s v="Si"/>
    <n v="42"/>
    <s v="161-17"/>
    <s v="N.A"/>
    <x v="26"/>
    <s v="N.A"/>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m/>
    <m/>
    <n v="8748600"/>
    <m/>
    <m/>
    <n v="48117300"/>
    <n v="8748600"/>
    <n v="39368700"/>
    <n v="1020670"/>
    <n v="40389370"/>
    <n v="15025"/>
    <d v="2025-01-21T00:00:00"/>
    <n v="48117300"/>
    <n v="1020670"/>
    <n v="10825"/>
    <d v="2025-01-23T00:00:00"/>
    <n v="48117300"/>
    <n v="1020670"/>
    <n v="0"/>
    <s v="VIVEROS MIRA MIGUEL"/>
    <s v="CO1.PCCNTR.7299749"/>
    <n v="48117300"/>
    <m/>
    <m/>
    <m/>
    <m/>
    <m/>
    <m/>
    <m/>
    <m/>
    <m/>
    <m/>
    <m/>
    <m/>
    <m/>
    <m/>
    <m/>
    <m/>
    <m/>
    <m/>
    <m/>
    <m/>
    <m/>
    <m/>
    <m/>
    <n v="48117300"/>
    <n v="0"/>
    <n v="48117300"/>
  </r>
  <r>
    <x v="1"/>
    <x v="8"/>
    <s v="N.A"/>
    <s v="Si"/>
    <n v="41"/>
    <s v="161-18"/>
    <s v="N.A"/>
    <x v="26"/>
    <s v="N.A"/>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m/>
    <m/>
    <n v="5832400"/>
    <m/>
    <m/>
    <n v="0"/>
    <n v="5832400"/>
    <n v="-5832400"/>
    <n v="53483220"/>
    <n v="47650820"/>
    <m/>
    <m/>
    <m/>
    <n v="53483220"/>
    <m/>
    <m/>
    <n v="0"/>
    <n v="53483220"/>
    <n v="0"/>
    <m/>
    <m/>
    <m/>
    <m/>
    <m/>
    <m/>
    <m/>
    <m/>
    <m/>
    <m/>
    <m/>
    <m/>
    <m/>
    <m/>
    <m/>
    <m/>
    <m/>
    <m/>
    <m/>
    <m/>
    <m/>
    <m/>
    <m/>
    <m/>
    <m/>
    <m/>
    <n v="0"/>
    <n v="0"/>
    <n v="0"/>
  </r>
  <r>
    <x v="1"/>
    <x v="8"/>
    <s v="N.A"/>
    <s v="Si"/>
    <n v="42"/>
    <s v="161-19"/>
    <s v="N.A"/>
    <x v="26"/>
    <s v="N.A"/>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m/>
    <m/>
    <n v="8748600"/>
    <m/>
    <m/>
    <n v="0"/>
    <n v="8748600"/>
    <n v="-8748600"/>
    <n v="47534060"/>
    <n v="38785460"/>
    <n v="19825"/>
    <d v="2025-01-24T00:00:00"/>
    <n v="45930150"/>
    <n v="1603910"/>
    <m/>
    <m/>
    <n v="0"/>
    <n v="47534060"/>
    <n v="45930150"/>
    <m/>
    <m/>
    <m/>
    <m/>
    <m/>
    <m/>
    <m/>
    <m/>
    <m/>
    <m/>
    <m/>
    <m/>
    <m/>
    <m/>
    <m/>
    <m/>
    <m/>
    <m/>
    <m/>
    <m/>
    <m/>
    <m/>
    <m/>
    <m/>
    <m/>
    <m/>
    <n v="0"/>
    <n v="0"/>
    <n v="0"/>
  </r>
  <r>
    <x v="1"/>
    <x v="8"/>
    <s v="N.A"/>
    <s v="Si"/>
    <n v="42"/>
    <s v="161-20"/>
    <s v="N.A"/>
    <x v="26"/>
    <s v="N.A"/>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m/>
    <m/>
    <n v="13326600"/>
    <m/>
    <m/>
    <n v="73296300"/>
    <n v="13326600"/>
    <n v="59969700"/>
    <n v="1554770"/>
    <n v="61524470"/>
    <n v="15425"/>
    <d v="2025-01-21T00:00:00"/>
    <n v="73296300"/>
    <n v="1554770"/>
    <n v="10725"/>
    <d v="2025-01-23T00:00:00"/>
    <n v="73296300"/>
    <n v="1554770"/>
    <n v="0"/>
    <s v="ROZO CRUZ ALISON XIMENA"/>
    <s v="CO1.PCCNTR.7299167"/>
    <n v="73296300"/>
    <m/>
    <m/>
    <m/>
    <m/>
    <m/>
    <m/>
    <m/>
    <m/>
    <m/>
    <m/>
    <m/>
    <m/>
    <m/>
    <m/>
    <m/>
    <m/>
    <m/>
    <m/>
    <m/>
    <m/>
    <m/>
    <m/>
    <m/>
    <n v="73296300"/>
    <n v="0"/>
    <n v="73296300"/>
  </r>
  <r>
    <x v="1"/>
    <x v="8"/>
    <s v="N.A"/>
    <s v="Si"/>
    <n v="42"/>
    <s v="161-21"/>
    <s v="N.A"/>
    <x v="26"/>
    <s v="N.A"/>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m/>
    <m/>
    <n v="13326600"/>
    <m/>
    <m/>
    <n v="73296300"/>
    <n v="13326600"/>
    <n v="59969700"/>
    <n v="1554770"/>
    <n v="61524470"/>
    <n v="14925"/>
    <d v="2025-01-21T00:00:00"/>
    <n v="73296300"/>
    <n v="1554770"/>
    <n v="10925"/>
    <s v="23/01/0205"/>
    <n v="73296300"/>
    <n v="1554770"/>
    <n v="0"/>
    <s v="TORRES LUNA ANGELA PATRICIA"/>
    <s v="CO1.PCCNTR.7300256"/>
    <n v="73296300"/>
    <m/>
    <m/>
    <m/>
    <m/>
    <m/>
    <m/>
    <m/>
    <m/>
    <m/>
    <m/>
    <m/>
    <m/>
    <m/>
    <m/>
    <m/>
    <m/>
    <m/>
    <m/>
    <m/>
    <m/>
    <m/>
    <m/>
    <m/>
    <n v="73296300"/>
    <n v="0"/>
    <n v="73296300"/>
  </r>
  <r>
    <x v="1"/>
    <x v="8"/>
    <s v="N.A"/>
    <s v="Si"/>
    <n v="42"/>
    <s v="161-22"/>
    <s v="N.A"/>
    <x v="26"/>
    <s v="N.A"/>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1034800"/>
    <m/>
    <m/>
    <m/>
    <m/>
    <m/>
    <m/>
    <m/>
    <m/>
    <m/>
    <m/>
    <m/>
    <m/>
    <m/>
    <m/>
    <m/>
    <m/>
    <m/>
    <m/>
    <m/>
    <m/>
    <m/>
    <m/>
    <n v="14733600"/>
    <m/>
    <m/>
    <n v="81034800"/>
    <n v="14733600"/>
    <n v="66301200"/>
    <n v="1964480"/>
    <n v="68265680"/>
    <n v="15125"/>
    <d v="2025-01-21T00:00:00"/>
    <n v="81034800"/>
    <n v="1964480"/>
    <n v="10625"/>
    <s v="23/01/0205"/>
    <n v="81034800"/>
    <n v="1964480"/>
    <n v="0"/>
    <s v="GOMEZ GARNICA SARAY GISELLA"/>
    <s v="CO1.PCCNTR.7299191"/>
    <n v="81034800"/>
    <m/>
    <m/>
    <m/>
    <m/>
    <m/>
    <m/>
    <m/>
    <m/>
    <m/>
    <m/>
    <m/>
    <m/>
    <m/>
    <m/>
    <m/>
    <m/>
    <m/>
    <m/>
    <m/>
    <m/>
    <m/>
    <m/>
    <m/>
    <n v="81034800"/>
    <n v="0"/>
    <n v="81034800"/>
  </r>
  <r>
    <x v="1"/>
    <x v="8"/>
    <s v="N.A"/>
    <s v="Si"/>
    <n v="42"/>
    <s v="161-23"/>
    <s v="N.A"/>
    <x v="26"/>
    <s v="N.A"/>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m/>
    <m/>
    <n v="11050200"/>
    <m/>
    <m/>
    <n v="0"/>
    <n v="11050200"/>
    <n v="-11050200"/>
    <n v="83490400"/>
    <n v="72440200"/>
    <m/>
    <m/>
    <m/>
    <n v="83490400"/>
    <m/>
    <m/>
    <n v="0"/>
    <n v="83490400"/>
    <n v="0"/>
    <m/>
    <m/>
    <m/>
    <m/>
    <m/>
    <m/>
    <m/>
    <m/>
    <m/>
    <m/>
    <m/>
    <m/>
    <m/>
    <m/>
    <m/>
    <m/>
    <m/>
    <m/>
    <m/>
    <m/>
    <m/>
    <m/>
    <m/>
    <m/>
    <m/>
    <m/>
    <n v="0"/>
    <n v="0"/>
    <n v="0"/>
  </r>
  <r>
    <x v="1"/>
    <x v="8"/>
    <s v="N.A"/>
    <s v="Si"/>
    <n v="26"/>
    <s v="161-24"/>
    <s v="N.A"/>
    <x v="26"/>
    <s v="N.A"/>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m/>
    <m/>
    <n v="6570900"/>
    <m/>
    <m/>
    <n v="0"/>
    <n v="6570900"/>
    <n v="-6570900"/>
    <n v="22669605"/>
    <n v="16098705"/>
    <m/>
    <m/>
    <m/>
    <n v="22669605"/>
    <m/>
    <m/>
    <n v="0"/>
    <n v="22669605"/>
    <n v="0"/>
    <m/>
    <m/>
    <m/>
    <m/>
    <m/>
    <m/>
    <m/>
    <m/>
    <m/>
    <m/>
    <m/>
    <m/>
    <m/>
    <m/>
    <m/>
    <m/>
    <m/>
    <m/>
    <m/>
    <m/>
    <m/>
    <m/>
    <m/>
    <m/>
    <m/>
    <m/>
    <n v="0"/>
    <n v="0"/>
    <n v="0"/>
  </r>
  <r>
    <x v="1"/>
    <x v="8"/>
    <s v="N.A"/>
    <s v="Si"/>
    <n v="55"/>
    <s v="161-25"/>
    <s v="N.A"/>
    <x v="26"/>
    <s v="N.A"/>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22778910"/>
    <n v="22778910"/>
    <s v="No"/>
    <s v="N/A"/>
    <s v="Jessica Arias Gaviria"/>
    <s v="Subdirectora de Demanda"/>
    <n v="6012220601"/>
    <s v="jessica.arias@upme.gov.co"/>
    <m/>
    <m/>
    <m/>
    <m/>
    <m/>
    <m/>
    <m/>
    <m/>
    <m/>
    <m/>
    <m/>
    <m/>
    <m/>
    <m/>
    <m/>
    <m/>
    <m/>
    <m/>
    <m/>
    <m/>
    <m/>
    <m/>
    <m/>
    <n v="9181200"/>
    <m/>
    <m/>
    <n v="0"/>
    <n v="9181200"/>
    <n v="-9181200"/>
    <n v="22778910"/>
    <n v="13597710"/>
    <m/>
    <m/>
    <m/>
    <n v="22778910"/>
    <m/>
    <m/>
    <n v="0"/>
    <n v="22778910"/>
    <n v="0"/>
    <m/>
    <m/>
    <m/>
    <m/>
    <m/>
    <m/>
    <m/>
    <m/>
    <m/>
    <m/>
    <m/>
    <m/>
    <m/>
    <m/>
    <m/>
    <m/>
    <m/>
    <m/>
    <m/>
    <m/>
    <m/>
    <m/>
    <m/>
    <m/>
    <m/>
    <m/>
    <n v="0"/>
    <n v="0"/>
    <n v="0"/>
  </r>
  <r>
    <x v="1"/>
    <x v="8"/>
    <s v="N.A"/>
    <s v="Si"/>
    <n v="55"/>
    <s v="161-26"/>
    <s v="N.A"/>
    <x v="26"/>
    <s v="N.A"/>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1366667"/>
    <n v="91366667"/>
    <s v="No"/>
    <s v="N/A"/>
    <s v="Jessica Arias Gaviria"/>
    <s v="Subdirectora de Demanda"/>
    <n v="6012220601"/>
    <s v="jessica.arias@upme.gov.co"/>
    <m/>
    <m/>
    <m/>
    <m/>
    <m/>
    <m/>
    <m/>
    <m/>
    <m/>
    <m/>
    <m/>
    <m/>
    <m/>
    <m/>
    <m/>
    <m/>
    <m/>
    <m/>
    <m/>
    <m/>
    <m/>
    <m/>
    <m/>
    <n v="17300000"/>
    <m/>
    <m/>
    <n v="0"/>
    <n v="17300000"/>
    <n v="-17300000"/>
    <n v="91366667"/>
    <n v="74066667"/>
    <m/>
    <m/>
    <m/>
    <n v="91366667"/>
    <m/>
    <m/>
    <n v="0"/>
    <n v="91366667"/>
    <n v="0"/>
    <m/>
    <m/>
    <m/>
    <m/>
    <m/>
    <m/>
    <m/>
    <m/>
    <m/>
    <m/>
    <m/>
    <m/>
    <m/>
    <m/>
    <m/>
    <m/>
    <m/>
    <m/>
    <m/>
    <m/>
    <m/>
    <m/>
    <m/>
    <m/>
    <m/>
    <m/>
    <n v="0"/>
    <n v="0"/>
    <n v="0"/>
  </r>
  <r>
    <x v="1"/>
    <x v="8"/>
    <s v="N.A"/>
    <s v="Si"/>
    <n v="55"/>
    <s v="161-27"/>
    <s v="N.A"/>
    <x v="26"/>
    <s v="N.A"/>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m/>
    <m/>
    <m/>
    <m/>
    <m/>
    <m/>
    <n v="16978000"/>
    <m/>
    <m/>
    <n v="0"/>
    <n v="16978000"/>
    <n v="-16978000"/>
    <n v="98150000"/>
    <n v="81172000"/>
    <m/>
    <m/>
    <m/>
    <n v="98150000"/>
    <m/>
    <m/>
    <n v="0"/>
    <n v="98150000"/>
    <n v="0"/>
    <m/>
    <m/>
    <m/>
    <m/>
    <m/>
    <m/>
    <m/>
    <m/>
    <m/>
    <m/>
    <m/>
    <m/>
    <m/>
    <m/>
    <m/>
    <m/>
    <m/>
    <m/>
    <m/>
    <m/>
    <m/>
    <m/>
    <m/>
    <m/>
    <m/>
    <m/>
    <n v="0"/>
    <n v="0"/>
    <n v="0"/>
  </r>
  <r>
    <x v="1"/>
    <x v="8"/>
    <s v="N.A"/>
    <s v="Si"/>
    <n v="42"/>
    <s v="161-28"/>
    <s v="N.A"/>
    <x v="26"/>
    <s v="N.A"/>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m/>
    <m/>
    <n v="11925000"/>
    <m/>
    <m/>
    <n v="0"/>
    <n v="11925000"/>
    <n v="-11925000"/>
    <n v="104205000"/>
    <n v="92280000"/>
    <m/>
    <m/>
    <m/>
    <n v="104205000"/>
    <m/>
    <m/>
    <n v="0"/>
    <n v="104205000"/>
    <n v="0"/>
    <m/>
    <m/>
    <m/>
    <m/>
    <m/>
    <m/>
    <m/>
    <m/>
    <m/>
    <m/>
    <m/>
    <m/>
    <m/>
    <m/>
    <m/>
    <m/>
    <m/>
    <m/>
    <m/>
    <m/>
    <m/>
    <m/>
    <m/>
    <m/>
    <m/>
    <m/>
    <n v="0"/>
    <n v="0"/>
    <n v="0"/>
  </r>
  <r>
    <x v="1"/>
    <x v="8"/>
    <s v="N.A"/>
    <s v="Si"/>
    <s v="75 (30/12/2024)"/>
    <s v="161-29"/>
    <s v="N.A"/>
    <x v="26"/>
    <s v="N.A"/>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m/>
    <m/>
    <n v="17300000"/>
    <m/>
    <m/>
    <n v="95150000"/>
    <n v="17300000"/>
    <n v="77850000"/>
    <n v="0"/>
    <n v="77850000"/>
    <n v="15625"/>
    <d v="2025-01-21T00:00:00"/>
    <n v="95150000"/>
    <n v="0"/>
    <n v="15725"/>
    <d v="2025-01-29T00:00:00"/>
    <n v="95150000"/>
    <n v="0"/>
    <n v="0"/>
    <s v="RODRIGUEZ REYES CRISTIAN DAVID"/>
    <s v="CO1.PCCNTR. 7344401"/>
    <n v="95150000"/>
    <m/>
    <m/>
    <m/>
    <m/>
    <m/>
    <m/>
    <m/>
    <m/>
    <m/>
    <m/>
    <m/>
    <m/>
    <m/>
    <m/>
    <m/>
    <m/>
    <m/>
    <m/>
    <m/>
    <m/>
    <m/>
    <m/>
    <m/>
    <n v="95150000"/>
    <n v="0"/>
    <n v="95150000"/>
  </r>
  <r>
    <x v="1"/>
    <x v="8"/>
    <s v="N.A"/>
    <s v="Si"/>
    <n v="55"/>
    <s v="161-30"/>
    <s v="N.A"/>
    <x v="26"/>
    <s v="N.A"/>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2674773"/>
    <n v="92674773"/>
    <s v="No"/>
    <s v="N/A"/>
    <s v="Jessica Arias Gaviria"/>
    <s v="Subdirectora de Demanda"/>
    <n v="6012220601"/>
    <s v="jessica.arias@upme.gov.co"/>
    <m/>
    <m/>
    <m/>
    <m/>
    <m/>
    <m/>
    <m/>
    <m/>
    <m/>
    <m/>
    <m/>
    <m/>
    <m/>
    <m/>
    <m/>
    <m/>
    <m/>
    <m/>
    <m/>
    <m/>
    <m/>
    <m/>
    <m/>
    <n v="17950000"/>
    <m/>
    <m/>
    <n v="0"/>
    <n v="17950000"/>
    <n v="-17950000"/>
    <n v="92674773"/>
    <n v="74724773"/>
    <n v="21325"/>
    <d v="2025-01-28T00:00:00"/>
    <n v="97150000"/>
    <n v="-4475227"/>
    <m/>
    <m/>
    <n v="0"/>
    <n v="92674773"/>
    <n v="97150000"/>
    <m/>
    <m/>
    <m/>
    <m/>
    <m/>
    <m/>
    <m/>
    <m/>
    <m/>
    <m/>
    <m/>
    <m/>
    <m/>
    <m/>
    <m/>
    <m/>
    <m/>
    <m/>
    <m/>
    <m/>
    <m/>
    <m/>
    <m/>
    <m/>
    <m/>
    <m/>
    <n v="0"/>
    <n v="0"/>
    <n v="0"/>
  </r>
  <r>
    <x v="1"/>
    <x v="8"/>
    <s v="N.A"/>
    <s v="Si"/>
    <n v="5"/>
    <s v="161-31"/>
    <s v="N.A"/>
    <x v="26"/>
    <s v="N.A"/>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m/>
    <m/>
    <n v="17994900"/>
    <m/>
    <m/>
    <n v="0"/>
    <n v="17994900"/>
    <n v="-17994900"/>
    <n v="96272715"/>
    <n v="78277815"/>
    <m/>
    <m/>
    <m/>
    <n v="96272715"/>
    <m/>
    <m/>
    <n v="0"/>
    <n v="96272715"/>
    <n v="0"/>
    <m/>
    <m/>
    <m/>
    <m/>
    <m/>
    <m/>
    <m/>
    <m/>
    <m/>
    <m/>
    <m/>
    <m/>
    <m/>
    <m/>
    <m/>
    <m/>
    <m/>
    <m/>
    <m/>
    <m/>
    <m/>
    <m/>
    <m/>
    <m/>
    <m/>
    <m/>
    <n v="0"/>
    <n v="0"/>
    <n v="0"/>
  </r>
  <r>
    <x v="1"/>
    <x v="8"/>
    <s v="N.A"/>
    <s v="Si"/>
    <s v="75 (30/12/2024)"/>
    <s v="161-32"/>
    <s v="N.A"/>
    <x v="26"/>
    <s v="N.A"/>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m/>
    <m/>
    <n v="15454543"/>
    <m/>
    <m/>
    <n v="85000000"/>
    <n v="15454543"/>
    <n v="69545457"/>
    <n v="0"/>
    <n v="69545457"/>
    <n v="15325"/>
    <d v="2025-01-21T00:00:00"/>
    <n v="85000000"/>
    <n v="0"/>
    <n v="12525"/>
    <s v="27/01/0205"/>
    <n v="85000000"/>
    <n v="0"/>
    <n v="0"/>
    <s v="CESPEDES RODRIGUEZ DAVID FELIPE"/>
    <s v="CO1.PCCNTR. 7314969"/>
    <n v="85000000"/>
    <m/>
    <m/>
    <m/>
    <m/>
    <m/>
    <m/>
    <m/>
    <m/>
    <m/>
    <m/>
    <m/>
    <m/>
    <m/>
    <m/>
    <m/>
    <m/>
    <m/>
    <m/>
    <m/>
    <m/>
    <m/>
    <m/>
    <m/>
    <n v="85000000"/>
    <n v="0"/>
    <n v="85000000"/>
  </r>
  <r>
    <x v="1"/>
    <x v="8"/>
    <s v="N.A"/>
    <s v="Si"/>
    <n v="51"/>
    <s v="161-33"/>
    <s v="N.A"/>
    <x v="26"/>
    <s v="N.A"/>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m/>
    <m/>
    <n v="20893644"/>
    <m/>
    <m/>
    <n v="0"/>
    <n v="20893644"/>
    <n v="-20893644"/>
    <n v="112860845"/>
    <n v="91967201"/>
    <n v="16825"/>
    <d v="2025-01-23T00:00:00"/>
    <n v="120138452"/>
    <n v="-7277607"/>
    <m/>
    <m/>
    <n v="0"/>
    <n v="112860845"/>
    <n v="120138452"/>
    <m/>
    <m/>
    <m/>
    <m/>
    <m/>
    <m/>
    <m/>
    <m/>
    <m/>
    <m/>
    <m/>
    <m/>
    <m/>
    <m/>
    <m/>
    <m/>
    <m/>
    <m/>
    <m/>
    <m/>
    <m/>
    <m/>
    <m/>
    <m/>
    <m/>
    <m/>
    <n v="0"/>
    <n v="0"/>
    <n v="0"/>
  </r>
  <r>
    <x v="1"/>
    <x v="8"/>
    <s v="N.A"/>
    <s v="Si"/>
    <n v="13"/>
    <s v="161-34"/>
    <s v="N.A"/>
    <x v="26"/>
    <s v="N.A"/>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m/>
    <m/>
    <n v="6732560"/>
    <m/>
    <m/>
    <n v="0"/>
    <n v="6732560"/>
    <n v="-6732560"/>
    <n v="64010920"/>
    <n v="57278360"/>
    <m/>
    <m/>
    <m/>
    <n v="64010920"/>
    <m/>
    <m/>
    <n v="0"/>
    <n v="64010920"/>
    <n v="0"/>
    <m/>
    <m/>
    <m/>
    <m/>
    <m/>
    <m/>
    <m/>
    <m/>
    <m/>
    <m/>
    <m/>
    <m/>
    <m/>
    <m/>
    <m/>
    <m/>
    <m/>
    <m/>
    <m/>
    <m/>
    <m/>
    <m/>
    <m/>
    <m/>
    <m/>
    <m/>
    <n v="0"/>
    <n v="0"/>
    <n v="0"/>
  </r>
  <r>
    <x v="1"/>
    <x v="8"/>
    <s v="N.A"/>
    <s v="Si"/>
    <n v="51"/>
    <s v="161-35"/>
    <s v="N.A"/>
    <x v="26"/>
    <s v="N.A"/>
    <n v="80111620"/>
    <x v="41"/>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m/>
    <m/>
    <n v="0"/>
    <n v="140735144"/>
    <n v="-140735144"/>
    <n v="14200000"/>
    <n v="-126535144"/>
    <m/>
    <m/>
    <m/>
    <n v="14200000"/>
    <m/>
    <m/>
    <n v="0"/>
    <n v="14200000"/>
    <n v="0"/>
    <m/>
    <m/>
    <m/>
    <m/>
    <m/>
    <m/>
    <m/>
    <m/>
    <m/>
    <m/>
    <m/>
    <m/>
    <m/>
    <m/>
    <m/>
    <m/>
    <m/>
    <m/>
    <m/>
    <m/>
    <m/>
    <m/>
    <m/>
    <m/>
    <m/>
    <m/>
    <n v="0"/>
    <n v="0"/>
    <n v="0"/>
  </r>
  <r>
    <x v="1"/>
    <x v="8"/>
    <s v="N.A"/>
    <s v="Si"/>
    <n v="42"/>
    <s v="161-36"/>
    <s v="N.A"/>
    <x v="26"/>
    <s v="N.A"/>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m/>
    <m/>
    <n v="18000000"/>
    <m/>
    <m/>
    <n v="0"/>
    <n v="18000000"/>
    <n v="-18000000"/>
    <n v="105000000"/>
    <n v="87000000"/>
    <m/>
    <m/>
    <m/>
    <n v="105000000"/>
    <m/>
    <m/>
    <n v="0"/>
    <n v="105000000"/>
    <n v="0"/>
    <m/>
    <m/>
    <m/>
    <m/>
    <m/>
    <m/>
    <m/>
    <m/>
    <m/>
    <m/>
    <m/>
    <m/>
    <m/>
    <m/>
    <m/>
    <m/>
    <m/>
    <m/>
    <m/>
    <m/>
    <m/>
    <m/>
    <m/>
    <m/>
    <m/>
    <m/>
    <n v="0"/>
    <n v="0"/>
    <n v="0"/>
  </r>
  <r>
    <x v="1"/>
    <x v="8"/>
    <s v="N.A"/>
    <s v="Si"/>
    <n v="42"/>
    <s v="161-37"/>
    <s v="N.A"/>
    <x v="26"/>
    <s v="N.A"/>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m/>
    <m/>
    <n v="13230000"/>
    <m/>
    <m/>
    <n v="72765000"/>
    <n v="13230000"/>
    <n v="59535000"/>
    <n v="1543500"/>
    <n v="61078500"/>
    <n v="14825"/>
    <d v="2025-01-21T00:00:00"/>
    <n v="72765000"/>
    <n v="1543500"/>
    <n v="10125"/>
    <d v="2025-01-22T00:00:00"/>
    <n v="72765000"/>
    <n v="1543500"/>
    <n v="0"/>
    <s v="PALOMEQUE LUJAN CARMEN YAJAIRA"/>
    <s v="CO1.PCCNTR. 7294342"/>
    <n v="72765000"/>
    <m/>
    <m/>
    <m/>
    <m/>
    <m/>
    <m/>
    <m/>
    <m/>
    <m/>
    <m/>
    <m/>
    <m/>
    <m/>
    <m/>
    <m/>
    <m/>
    <m/>
    <m/>
    <m/>
    <m/>
    <m/>
    <m/>
    <m/>
    <n v="72765000"/>
    <n v="0"/>
    <n v="72765000"/>
  </r>
  <r>
    <x v="1"/>
    <x v="8"/>
    <s v="N.A"/>
    <s v="Si"/>
    <s v="75 (30/12/2024)"/>
    <s v="161-38"/>
    <s v="N.A"/>
    <x v="26"/>
    <s v="N.A"/>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m/>
    <m/>
    <n v="18400000"/>
    <m/>
    <m/>
    <n v="0"/>
    <n v="18400000"/>
    <n v="-18400000"/>
    <n v="101200000"/>
    <n v="82800000"/>
    <n v="19425"/>
    <d v="2024-01-24T00:00:00"/>
    <n v="101200000"/>
    <n v="0"/>
    <m/>
    <m/>
    <n v="0"/>
    <n v="101200000"/>
    <n v="101200000"/>
    <m/>
    <m/>
    <m/>
    <m/>
    <m/>
    <m/>
    <m/>
    <m/>
    <m/>
    <m/>
    <m/>
    <m/>
    <m/>
    <m/>
    <m/>
    <m/>
    <m/>
    <m/>
    <m/>
    <m/>
    <m/>
    <m/>
    <m/>
    <m/>
    <m/>
    <m/>
    <n v="0"/>
    <n v="0"/>
    <n v="0"/>
  </r>
  <r>
    <x v="1"/>
    <x v="8"/>
    <s v="N.A"/>
    <s v="Si"/>
    <n v="56"/>
    <s v="161-39"/>
    <s v="N.A"/>
    <x v="26"/>
    <s v="N.A"/>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06202815"/>
    <n v="106202815"/>
    <s v="No"/>
    <s v="N/A"/>
    <s v="Jessica Arias Gaviria"/>
    <s v="Subdirectora de Demanda"/>
    <n v="6012220601"/>
    <s v="jessica.arias@upme.gov.co"/>
    <m/>
    <m/>
    <m/>
    <m/>
    <m/>
    <m/>
    <m/>
    <m/>
    <m/>
    <m/>
    <m/>
    <m/>
    <m/>
    <m/>
    <m/>
    <m/>
    <m/>
    <m/>
    <m/>
    <m/>
    <m/>
    <m/>
    <m/>
    <n v="23902165"/>
    <m/>
    <m/>
    <n v="0"/>
    <n v="23902165"/>
    <n v="-23902165"/>
    <n v="106202815"/>
    <n v="82300650"/>
    <n v="22225"/>
    <d v="2025-01-30T00:00:00"/>
    <n v="106456350"/>
    <n v="-253535"/>
    <m/>
    <m/>
    <n v="0"/>
    <n v="106202815"/>
    <n v="106456350"/>
    <m/>
    <m/>
    <m/>
    <m/>
    <m/>
    <m/>
    <m/>
    <m/>
    <m/>
    <m/>
    <m/>
    <m/>
    <m/>
    <m/>
    <m/>
    <m/>
    <m/>
    <m/>
    <m/>
    <m/>
    <m/>
    <m/>
    <m/>
    <m/>
    <m/>
    <m/>
    <n v="0"/>
    <n v="0"/>
    <n v="0"/>
  </r>
  <r>
    <x v="1"/>
    <x v="8"/>
    <s v="N.A"/>
    <s v="Si"/>
    <n v="42"/>
    <s v="161-40"/>
    <s v="N.A"/>
    <x v="26"/>
    <s v="N.A"/>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m/>
    <m/>
    <n v="10000000"/>
    <m/>
    <m/>
    <n v="0"/>
    <n v="10000000"/>
    <n v="-10000000"/>
    <n v="57666667"/>
    <n v="47666667"/>
    <m/>
    <m/>
    <m/>
    <n v="57666667"/>
    <m/>
    <m/>
    <n v="0"/>
    <n v="57666667"/>
    <n v="0"/>
    <m/>
    <m/>
    <m/>
    <m/>
    <m/>
    <m/>
    <m/>
    <m/>
    <m/>
    <m/>
    <m/>
    <m/>
    <m/>
    <m/>
    <m/>
    <m/>
    <m/>
    <m/>
    <m/>
    <m/>
    <m/>
    <m/>
    <m/>
    <m/>
    <m/>
    <m/>
    <n v="0"/>
    <n v="0"/>
    <n v="0"/>
  </r>
  <r>
    <x v="1"/>
    <x v="8"/>
    <s v="N.A"/>
    <s v="Si"/>
    <n v="44"/>
    <s v="161-41"/>
    <s v="N.A"/>
    <x v="26"/>
    <s v="N.A"/>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m/>
    <m/>
    <n v="8125425"/>
    <m/>
    <m/>
    <n v="0"/>
    <n v="8125425"/>
    <n v="-8125425"/>
    <n v="65121334"/>
    <n v="56995909"/>
    <m/>
    <m/>
    <m/>
    <n v="65121334"/>
    <m/>
    <m/>
    <n v="0"/>
    <n v="65121334"/>
    <n v="0"/>
    <m/>
    <m/>
    <m/>
    <m/>
    <m/>
    <m/>
    <m/>
    <m/>
    <m/>
    <m/>
    <m/>
    <m/>
    <m/>
    <m/>
    <m/>
    <m/>
    <m/>
    <m/>
    <m/>
    <m/>
    <m/>
    <m/>
    <m/>
    <m/>
    <m/>
    <m/>
    <n v="0"/>
    <n v="0"/>
    <n v="0"/>
  </r>
  <r>
    <x v="1"/>
    <x v="8"/>
    <s v="N.A"/>
    <s v="Si"/>
    <n v="41"/>
    <s v="161-42"/>
    <s v="N.A"/>
    <x v="26"/>
    <s v="N.A"/>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m/>
    <m/>
    <n v="19000000"/>
    <m/>
    <m/>
    <n v="0"/>
    <n v="19000000"/>
    <n v="-19000000"/>
    <n v="111466667"/>
    <n v="92466667"/>
    <m/>
    <m/>
    <m/>
    <n v="111466667"/>
    <m/>
    <m/>
    <n v="0"/>
    <n v="111466667"/>
    <n v="0"/>
    <m/>
    <m/>
    <m/>
    <m/>
    <m/>
    <m/>
    <m/>
    <m/>
    <m/>
    <m/>
    <m/>
    <m/>
    <m/>
    <m/>
    <m/>
    <m/>
    <m/>
    <m/>
    <m/>
    <m/>
    <m/>
    <m/>
    <m/>
    <m/>
    <m/>
    <m/>
    <n v="0"/>
    <n v="0"/>
    <n v="0"/>
  </r>
  <r>
    <x v="1"/>
    <x v="8"/>
    <s v="N.A"/>
    <s v="Si"/>
    <n v="41"/>
    <s v="161-43"/>
    <s v="N.A"/>
    <x v="26"/>
    <s v="N.A"/>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m/>
    <m/>
    <n v="5000000"/>
    <m/>
    <m/>
    <n v="0"/>
    <n v="5000000"/>
    <n v="-5000000"/>
    <n v="59350000"/>
    <n v="54350000"/>
    <n v="22025"/>
    <d v="2025-01-30T00:00:00"/>
    <n v="49500000"/>
    <n v="9850000"/>
    <m/>
    <m/>
    <n v="0"/>
    <n v="59350000"/>
    <n v="49500000"/>
    <m/>
    <m/>
    <m/>
    <m/>
    <m/>
    <m/>
    <m/>
    <m/>
    <m/>
    <m/>
    <m/>
    <m/>
    <m/>
    <m/>
    <m/>
    <m/>
    <m/>
    <m/>
    <m/>
    <m/>
    <m/>
    <m/>
    <m/>
    <m/>
    <m/>
    <m/>
    <n v="0"/>
    <n v="0"/>
    <n v="0"/>
  </r>
  <r>
    <x v="1"/>
    <x v="8"/>
    <s v="N.A"/>
    <s v="Si"/>
    <n v="50"/>
    <s v="161-44"/>
    <s v="N.A"/>
    <x v="26"/>
    <s v="N.A"/>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m/>
    <m/>
    <n v="5000000"/>
    <m/>
    <m/>
    <n v="0"/>
    <n v="5000000"/>
    <n v="-5000000"/>
    <n v="55333333"/>
    <n v="50333333"/>
    <m/>
    <m/>
    <m/>
    <n v="55333333"/>
    <m/>
    <m/>
    <n v="0"/>
    <n v="55333333"/>
    <n v="0"/>
    <m/>
    <m/>
    <m/>
    <m/>
    <m/>
    <m/>
    <m/>
    <m/>
    <m/>
    <m/>
    <m/>
    <m/>
    <m/>
    <m/>
    <m/>
    <m/>
    <m/>
    <m/>
    <m/>
    <m/>
    <m/>
    <m/>
    <m/>
    <m/>
    <m/>
    <m/>
    <n v="0"/>
    <n v="0"/>
    <n v="0"/>
  </r>
  <r>
    <x v="1"/>
    <x v="8"/>
    <s v="N.A"/>
    <s v="Si"/>
    <n v="54"/>
    <s v="161-45"/>
    <s v="N.A"/>
    <x v="26"/>
    <s v="N.A"/>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m/>
    <m/>
    <n v="8569000"/>
    <m/>
    <m/>
    <n v="0"/>
    <n v="8569000"/>
    <n v="-8569000"/>
    <n v="82718640"/>
    <n v="74149640"/>
    <m/>
    <m/>
    <m/>
    <n v="82718640"/>
    <m/>
    <m/>
    <n v="0"/>
    <n v="82718640"/>
    <n v="0"/>
    <m/>
    <m/>
    <m/>
    <m/>
    <m/>
    <m/>
    <m/>
    <m/>
    <m/>
    <m/>
    <m/>
    <m/>
    <m/>
    <m/>
    <m/>
    <m/>
    <m/>
    <m/>
    <m/>
    <m/>
    <m/>
    <m/>
    <m/>
    <m/>
    <m/>
    <m/>
    <n v="0"/>
    <n v="0"/>
    <n v="0"/>
  </r>
  <r>
    <x v="1"/>
    <x v="8"/>
    <s v="N.A"/>
    <s v="Si"/>
    <n v="50"/>
    <s v="161-46"/>
    <s v="N.A"/>
    <x v="26"/>
    <s v="N.A"/>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m/>
    <m/>
    <n v="5000000"/>
    <m/>
    <m/>
    <n v="0"/>
    <n v="5000000"/>
    <n v="-5000000"/>
    <n v="43692880"/>
    <n v="38692880"/>
    <m/>
    <m/>
    <m/>
    <n v="43692880"/>
    <m/>
    <m/>
    <n v="0"/>
    <n v="43692880"/>
    <n v="0"/>
    <m/>
    <m/>
    <m/>
    <m/>
    <m/>
    <m/>
    <m/>
    <m/>
    <m/>
    <m/>
    <m/>
    <m/>
    <m/>
    <m/>
    <m/>
    <m/>
    <m/>
    <m/>
    <m/>
    <m/>
    <m/>
    <m/>
    <m/>
    <m/>
    <m/>
    <m/>
    <n v="0"/>
    <n v="0"/>
    <n v="0"/>
  </r>
  <r>
    <x v="1"/>
    <x v="8"/>
    <s v="N.A"/>
    <s v="Si"/>
    <s v="75 (30/12/2024)"/>
    <s v="161-47"/>
    <s v="N.A"/>
    <x v="26"/>
    <s v="N.A"/>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925"/>
    <d v="2025-01-14T00:00:00"/>
    <n v="14071733"/>
    <n v="0"/>
    <n v="8525"/>
    <d v="2025-01-17T00:00:00"/>
    <n v="14071733"/>
    <n v="0"/>
    <n v="0"/>
    <s v="SALGADO SALGUERO BLANCA DEL"/>
    <s v="CO1.PCCNTR.7260523"/>
    <n v="14071733"/>
    <m/>
    <m/>
    <m/>
    <m/>
    <m/>
    <m/>
    <m/>
    <m/>
    <m/>
    <m/>
    <m/>
    <m/>
    <m/>
    <m/>
    <m/>
    <m/>
    <m/>
    <m/>
    <m/>
    <m/>
    <m/>
    <m/>
    <m/>
    <n v="14071733"/>
    <n v="0"/>
    <n v="14071733"/>
  </r>
  <r>
    <x v="1"/>
    <x v="8"/>
    <s v="N.A"/>
    <s v="Si"/>
    <s v="75 (30/12/2024)"/>
    <s v="161-48"/>
    <s v="N.A"/>
    <x v="26"/>
    <s v="N.A"/>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825"/>
    <d v="2025-01-14T00:00:00"/>
    <n v="14071733"/>
    <n v="0"/>
    <n v="8925"/>
    <d v="2025-01-17T00:00:00"/>
    <n v="14071733"/>
    <n v="0"/>
    <n v="0"/>
    <s v="AYA NAVARRO ESTEFANIA"/>
    <s v="CO1.PCCNTR.7260913"/>
    <n v="14071733"/>
    <m/>
    <m/>
    <m/>
    <m/>
    <m/>
    <m/>
    <m/>
    <m/>
    <m/>
    <m/>
    <m/>
    <m/>
    <m/>
    <m/>
    <m/>
    <m/>
    <m/>
    <m/>
    <m/>
    <m/>
    <m/>
    <m/>
    <m/>
    <n v="14071733"/>
    <n v="0"/>
    <n v="14071733"/>
  </r>
  <r>
    <x v="1"/>
    <x v="8"/>
    <s v="N.A"/>
    <s v="Si"/>
    <n v="48"/>
    <s v="161-49"/>
    <s v="N.A"/>
    <x v="26"/>
    <s v="N.A"/>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m/>
    <m/>
    <n v="17000000"/>
    <m/>
    <m/>
    <n v="0"/>
    <n v="17000000"/>
    <n v="-17000000"/>
    <n v="104562878"/>
    <n v="87562878"/>
    <m/>
    <m/>
    <m/>
    <n v="104562878"/>
    <m/>
    <m/>
    <n v="0"/>
    <n v="104562878"/>
    <n v="0"/>
    <m/>
    <m/>
    <m/>
    <m/>
    <m/>
    <m/>
    <m/>
    <m/>
    <m/>
    <m/>
    <m/>
    <m/>
    <m/>
    <m/>
    <m/>
    <m/>
    <m/>
    <m/>
    <m/>
    <m/>
    <m/>
    <m/>
    <m/>
    <m/>
    <m/>
    <m/>
    <n v="0"/>
    <n v="0"/>
    <n v="0"/>
  </r>
  <r>
    <x v="1"/>
    <x v="8"/>
    <s v="N.A"/>
    <s v="Si"/>
    <n v="31"/>
    <s v="161-50"/>
    <s v="N.A"/>
    <x v="26"/>
    <s v="N.A"/>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m/>
    <m/>
    <n v="7366800"/>
    <m/>
    <m/>
    <n v="0"/>
    <n v="7366800"/>
    <n v="-7366800"/>
    <n v="86191560"/>
    <n v="78824760"/>
    <m/>
    <m/>
    <m/>
    <n v="86191560"/>
    <m/>
    <m/>
    <n v="0"/>
    <n v="86191560"/>
    <n v="0"/>
    <m/>
    <m/>
    <m/>
    <m/>
    <m/>
    <m/>
    <m/>
    <m/>
    <m/>
    <m/>
    <m/>
    <m/>
    <m/>
    <m/>
    <m/>
    <m/>
    <m/>
    <m/>
    <m/>
    <m/>
    <m/>
    <m/>
    <m/>
    <m/>
    <m/>
    <m/>
    <n v="0"/>
    <n v="0"/>
    <n v="0"/>
  </r>
  <r>
    <x v="1"/>
    <x v="8"/>
    <s v="N.A"/>
    <s v="Si"/>
    <s v="75 (30/12/2024)"/>
    <s v="161-51"/>
    <s v="N.A"/>
    <x v="26"/>
    <s v="N.A"/>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m/>
    <m/>
    <n v="5513940"/>
    <m/>
    <m/>
    <n v="0"/>
    <n v="5513940"/>
    <n v="-5513940"/>
    <n v="66167280"/>
    <n v="60653340"/>
    <m/>
    <m/>
    <m/>
    <n v="66167280"/>
    <m/>
    <m/>
    <n v="0"/>
    <n v="66167280"/>
    <n v="0"/>
    <m/>
    <m/>
    <m/>
    <m/>
    <m/>
    <m/>
    <m/>
    <m/>
    <m/>
    <m/>
    <m/>
    <m/>
    <m/>
    <m/>
    <m/>
    <m/>
    <m/>
    <m/>
    <m/>
    <m/>
    <m/>
    <m/>
    <m/>
    <m/>
    <m/>
    <m/>
    <n v="0"/>
    <n v="0"/>
    <n v="0"/>
  </r>
  <r>
    <x v="1"/>
    <x v="8"/>
    <s v="N.A"/>
    <s v="Si"/>
    <n v="46"/>
    <s v="161-52"/>
    <s v="N.A"/>
    <x v="26"/>
    <s v="N.A"/>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m/>
    <m/>
    <n v="1768080"/>
    <m/>
    <m/>
    <n v="0"/>
    <n v="1768080"/>
    <n v="-1768080"/>
    <n v="37947000"/>
    <n v="36178920"/>
    <n v="21425"/>
    <d v="2025-01-28T00:00:00"/>
    <n v="31692000"/>
    <n v="6255000"/>
    <m/>
    <m/>
    <n v="0"/>
    <n v="37947000"/>
    <n v="31692000"/>
    <m/>
    <m/>
    <m/>
    <m/>
    <m/>
    <m/>
    <m/>
    <m/>
    <m/>
    <m/>
    <m/>
    <m/>
    <m/>
    <m/>
    <m/>
    <m/>
    <m/>
    <m/>
    <m/>
    <m/>
    <m/>
    <m/>
    <m/>
    <m/>
    <m/>
    <m/>
    <n v="0"/>
    <n v="0"/>
    <n v="0"/>
  </r>
  <r>
    <x v="1"/>
    <x v="8"/>
    <s v="N.A"/>
    <s v="Si"/>
    <n v="22"/>
    <s v="161-53"/>
    <s v="N.A"/>
    <x v="26"/>
    <s v="N.A"/>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m/>
    <m/>
    <n v="6570900"/>
    <m/>
    <m/>
    <n v="0"/>
    <n v="6570900"/>
    <n v="-6570900"/>
    <n v="14979160"/>
    <n v="8408260"/>
    <m/>
    <m/>
    <m/>
    <n v="14979160"/>
    <m/>
    <m/>
    <n v="0"/>
    <n v="14979160"/>
    <n v="0"/>
    <m/>
    <m/>
    <m/>
    <m/>
    <m/>
    <m/>
    <m/>
    <m/>
    <m/>
    <m/>
    <m/>
    <m/>
    <m/>
    <m/>
    <m/>
    <m/>
    <m/>
    <m/>
    <m/>
    <m/>
    <m/>
    <m/>
    <m/>
    <m/>
    <m/>
    <m/>
    <n v="0"/>
    <n v="0"/>
    <n v="0"/>
  </r>
  <r>
    <x v="1"/>
    <x v="8"/>
    <s v="N.A"/>
    <s v="Si"/>
    <n v="53"/>
    <s v="161-54"/>
    <s v="N.A"/>
    <x v="26"/>
    <s v="N.A"/>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12188296"/>
    <n v="112188296"/>
    <s v="No"/>
    <s v="N/A"/>
    <s v="Yezmy Carolina Vargas"/>
    <s v="Coordinadora GIT Gestión Administrativa y Servicio al Ciudadano"/>
    <n v="6012220601"/>
    <s v="yezmy.vargas@upme.gov.co"/>
    <m/>
    <m/>
    <m/>
    <m/>
    <m/>
    <m/>
    <m/>
    <m/>
    <m/>
    <m/>
    <m/>
    <m/>
    <m/>
    <m/>
    <m/>
    <m/>
    <m/>
    <m/>
    <m/>
    <m/>
    <m/>
    <m/>
    <m/>
    <n v="11622486"/>
    <m/>
    <m/>
    <n v="0"/>
    <n v="11622486"/>
    <n v="-11622486"/>
    <n v="112188296"/>
    <n v="100565810"/>
    <m/>
    <m/>
    <m/>
    <n v="112188296"/>
    <m/>
    <m/>
    <n v="0"/>
    <n v="112188296"/>
    <n v="0"/>
    <m/>
    <m/>
    <m/>
    <m/>
    <m/>
    <m/>
    <m/>
    <m/>
    <m/>
    <m/>
    <m/>
    <m/>
    <m/>
    <m/>
    <m/>
    <m/>
    <m/>
    <m/>
    <m/>
    <m/>
    <m/>
    <m/>
    <m/>
    <m/>
    <m/>
    <m/>
    <n v="0"/>
    <n v="0"/>
    <n v="0"/>
  </r>
  <r>
    <x v="1"/>
    <x v="8"/>
    <s v="N.A"/>
    <s v="Si"/>
    <n v="54"/>
    <s v="161-55"/>
    <s v="N.A"/>
    <x v="26"/>
    <s v="N.A"/>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m/>
    <m/>
    <n v="3718480"/>
    <m/>
    <m/>
    <n v="73668000"/>
    <n v="3718480"/>
    <n v="69949520"/>
    <n v="-36731310"/>
    <n v="33218210"/>
    <n v="15525"/>
    <s v="21/01/0205"/>
    <n v="73668000"/>
    <n v="-36731310"/>
    <n v="11725"/>
    <d v="2025-01-24T00:00:00"/>
    <n v="73668000"/>
    <n v="-36731310"/>
    <n v="0"/>
    <s v="BUITRAGO VARGAS YEIMY PAOLA"/>
    <s v="CO1.PCCNTR. 7314501"/>
    <n v="73668000"/>
    <m/>
    <m/>
    <m/>
    <m/>
    <m/>
    <m/>
    <m/>
    <m/>
    <m/>
    <m/>
    <m/>
    <m/>
    <m/>
    <m/>
    <m/>
    <m/>
    <m/>
    <m/>
    <m/>
    <m/>
    <m/>
    <m/>
    <m/>
    <n v="73668000"/>
    <n v="0"/>
    <n v="73668000"/>
  </r>
  <r>
    <x v="1"/>
    <x v="8"/>
    <s v="N.A"/>
    <s v="Si"/>
    <n v="54"/>
    <s v="161-56"/>
    <s v="N.A"/>
    <x v="26"/>
    <s v="N.A"/>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m/>
    <m/>
    <n v="4113480"/>
    <m/>
    <m/>
    <n v="0"/>
    <n v="4113480"/>
    <n v="-4113480"/>
    <n v="76026780"/>
    <n v="71913300"/>
    <n v="20425"/>
    <d v="2025-01-27T00:00:00"/>
    <n v="34497225"/>
    <n v="41529555"/>
    <m/>
    <m/>
    <n v="0"/>
    <n v="76026780"/>
    <n v="34497225"/>
    <m/>
    <m/>
    <m/>
    <m/>
    <m/>
    <m/>
    <m/>
    <m/>
    <m/>
    <m/>
    <m/>
    <m/>
    <m/>
    <m/>
    <m/>
    <m/>
    <m/>
    <m/>
    <m/>
    <m/>
    <m/>
    <m/>
    <m/>
    <m/>
    <m/>
    <m/>
    <n v="0"/>
    <n v="0"/>
    <n v="0"/>
  </r>
  <r>
    <x v="1"/>
    <x v="8"/>
    <s v="N.A"/>
    <s v="Si"/>
    <s v="75 (30/12/2024)"/>
    <s v="161-57"/>
    <s v="N.A"/>
    <x v="26"/>
    <s v="N.A"/>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m/>
    <m/>
    <n v="2500000"/>
    <m/>
    <m/>
    <n v="0"/>
    <n v="2500000"/>
    <n v="-2500000"/>
    <n v="30000000"/>
    <n v="27500000"/>
    <m/>
    <m/>
    <m/>
    <n v="30000000"/>
    <m/>
    <m/>
    <n v="0"/>
    <n v="30000000"/>
    <n v="0"/>
    <m/>
    <m/>
    <m/>
    <m/>
    <m/>
    <m/>
    <m/>
    <m/>
    <m/>
    <m/>
    <m/>
    <m/>
    <m/>
    <m/>
    <m/>
    <m/>
    <m/>
    <m/>
    <m/>
    <m/>
    <m/>
    <m/>
    <m/>
    <m/>
    <m/>
    <m/>
    <n v="0"/>
    <n v="0"/>
    <n v="0"/>
  </r>
  <r>
    <x v="1"/>
    <x v="8"/>
    <s v="N.A"/>
    <s v="Si"/>
    <s v="75 (30/12/2024)"/>
    <s v="161-58"/>
    <s v="N.A"/>
    <x v="26"/>
    <s v="N.A"/>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m/>
    <m/>
    <n v="6916000"/>
    <m/>
    <m/>
    <n v="0"/>
    <n v="6916000"/>
    <n v="-6916000"/>
    <n v="19019000"/>
    <n v="12103000"/>
    <m/>
    <m/>
    <m/>
    <n v="19019000"/>
    <m/>
    <m/>
    <n v="0"/>
    <n v="19019000"/>
    <n v="0"/>
    <m/>
    <m/>
    <m/>
    <m/>
    <m/>
    <m/>
    <m/>
    <m/>
    <m/>
    <m/>
    <m/>
    <m/>
    <m/>
    <m/>
    <m/>
    <m/>
    <m/>
    <m/>
    <m/>
    <m/>
    <m/>
    <m/>
    <m/>
    <m/>
    <m/>
    <m/>
    <n v="0"/>
    <n v="0"/>
    <n v="0"/>
  </r>
  <r>
    <x v="1"/>
    <x v="8"/>
    <s v="N.A"/>
    <s v="Si"/>
    <n v="53"/>
    <s v="161-59"/>
    <s v="N.A"/>
    <x v="26"/>
    <s v="N.A"/>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50378334"/>
    <n v="50378334"/>
    <s v="No"/>
    <s v="N/A"/>
    <s v="Jessica Arias Gaviria"/>
    <s v="Subdirectora de Demanda"/>
    <n v="6012220601"/>
    <s v="jessica.arias@upme.gov.co"/>
    <m/>
    <m/>
    <m/>
    <m/>
    <m/>
    <m/>
    <m/>
    <m/>
    <m/>
    <m/>
    <m/>
    <m/>
    <m/>
    <m/>
    <m/>
    <m/>
    <m/>
    <m/>
    <m/>
    <m/>
    <m/>
    <m/>
    <m/>
    <n v="4525000"/>
    <m/>
    <m/>
    <n v="0"/>
    <n v="4525000"/>
    <n v="-4525000"/>
    <n v="50378334"/>
    <n v="45853334"/>
    <m/>
    <m/>
    <m/>
    <n v="50378334"/>
    <m/>
    <m/>
    <n v="0"/>
    <n v="50378334"/>
    <n v="0"/>
    <m/>
    <m/>
    <m/>
    <m/>
    <m/>
    <m/>
    <m/>
    <m/>
    <m/>
    <m/>
    <m/>
    <m/>
    <m/>
    <m/>
    <m/>
    <m/>
    <m/>
    <m/>
    <m/>
    <m/>
    <m/>
    <m/>
    <m/>
    <m/>
    <m/>
    <m/>
    <n v="0"/>
    <n v="0"/>
    <n v="0"/>
  </r>
  <r>
    <x v="1"/>
    <x v="8"/>
    <s v="N.A"/>
    <s v="Si"/>
    <s v="75 (30/12/2024)"/>
    <s v="161-60"/>
    <s v="N.A"/>
    <x v="26"/>
    <s v="N.A"/>
    <s v="N/A"/>
    <x v="44"/>
    <s v="Impuesto"/>
    <s v="161-60 4X1000"/>
    <s v="N.A"/>
    <s v="N.A"/>
    <s v="N.A"/>
    <s v="N.A"/>
    <s v="N/A"/>
    <s v="N/A"/>
    <s v="Propios - 20 - Ingresos corrientes"/>
    <n v="16984554"/>
    <n v="16984554"/>
    <s v="No"/>
    <s v="N/A"/>
    <s v="Jessica Arias Gaviria"/>
    <s v="Subdirectora de Demanda"/>
    <n v="6012220601"/>
    <s v="jessica.arias@upme.gov.co"/>
    <m/>
    <m/>
    <m/>
    <m/>
    <m/>
    <m/>
    <m/>
    <m/>
    <m/>
    <m/>
    <m/>
    <m/>
    <m/>
    <m/>
    <m/>
    <m/>
    <m/>
    <m/>
    <m/>
    <m/>
    <m/>
    <m/>
    <n v="2994117"/>
    <n v="2994117"/>
    <m/>
    <m/>
    <n v="2994117"/>
    <n v="2994117"/>
    <n v="0"/>
    <n v="13990437"/>
    <n v="13990437"/>
    <m/>
    <m/>
    <m/>
    <n v="16984554"/>
    <m/>
    <m/>
    <n v="0"/>
    <n v="16984554"/>
    <n v="0"/>
    <m/>
    <m/>
    <m/>
    <m/>
    <m/>
    <m/>
    <m/>
    <m/>
    <m/>
    <m/>
    <m/>
    <m/>
    <m/>
    <m/>
    <m/>
    <m/>
    <m/>
    <m/>
    <m/>
    <m/>
    <m/>
    <m/>
    <m/>
    <m/>
    <m/>
    <m/>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8">
  <r>
    <x v="0"/>
    <x v="0"/>
    <s v="Transversal"/>
    <s v="Si"/>
    <n v="55"/>
    <s v="110-1"/>
    <s v="2 - Fortalecer la gestión de conocimiento para la planeación minero energética."/>
    <x v="0"/>
    <x v="0"/>
    <s v="N/A"/>
    <x v="0"/>
    <s v="Planta temporal"/>
    <s v="110-1 Planta temporal"/>
    <s v="Septiembre"/>
    <s v="Septiembre"/>
    <s v="Septiembre"/>
    <n v="4"/>
    <s v="Meses"/>
    <s v="Contratación directa - Prestación de servicios profesionales"/>
    <s v="Propios - 20 - Ingresos corrientes"/>
    <n v="0"/>
    <n v="0"/>
    <s v="No"/>
    <s v="N/A"/>
    <s v="Liliana Castillo"/>
    <s v="Coordinadora GIT Gestión del Talento Humano"/>
    <n v="6012220601"/>
    <s v="liliana.castillo@upme.gov.co"/>
    <m/>
    <m/>
    <m/>
    <m/>
    <m/>
    <m/>
    <m/>
    <m/>
    <m/>
    <m/>
    <m/>
    <m/>
    <m/>
    <m/>
    <m/>
    <m/>
    <m/>
    <m/>
    <m/>
    <m/>
    <m/>
    <m/>
    <n v="0"/>
    <n v="0"/>
    <m/>
    <m/>
    <n v="0"/>
    <n v="0"/>
    <n v="0"/>
    <n v="0"/>
    <n v="0"/>
    <n v="35825"/>
    <s v="26/05/2025"/>
    <n v="0"/>
    <n v="0"/>
    <m/>
    <m/>
    <n v="0"/>
    <n v="0"/>
    <n v="0"/>
    <m/>
    <m/>
    <m/>
    <m/>
    <m/>
    <m/>
    <m/>
    <m/>
    <m/>
    <m/>
    <m/>
    <m/>
    <m/>
    <m/>
    <m/>
    <m/>
    <m/>
    <m/>
    <m/>
    <m/>
    <m/>
    <m/>
    <m/>
    <m/>
    <m/>
    <m/>
    <n v="0"/>
    <n v="0"/>
  </r>
  <r>
    <x v="0"/>
    <x v="0"/>
    <s v="Transversal"/>
    <s v="Si"/>
    <n v="5"/>
    <s v="110-2"/>
    <s v="2 - Fortalecer la gestión de conocimiento para la planeación minero energética."/>
    <x v="1"/>
    <x v="1"/>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m/>
    <m/>
    <n v="9818668"/>
    <m/>
    <m/>
    <n v="78900000"/>
    <n v="78900000"/>
    <n v="0"/>
    <n v="0"/>
    <n v="0"/>
    <n v="27025"/>
    <d v="2025-02-19T00:00:00"/>
    <n v="78900000"/>
    <n v="0"/>
    <n v="30025"/>
    <d v="2025-03-13T00:00:00"/>
    <n v="78900000"/>
    <n v="0"/>
    <n v="0"/>
    <s v="JIMENEZ AVELLANEDA LINA ADELAIDA"/>
    <s v="CO1.PCCNTR.7639923"/>
    <m/>
    <m/>
    <m/>
    <m/>
    <n v="78900000"/>
    <m/>
    <m/>
    <n v="5961332"/>
    <m/>
    <n v="10520000"/>
    <m/>
    <n v="10520000"/>
    <m/>
    <n v="10520000"/>
    <m/>
    <n v="10520000"/>
    <m/>
    <n v="10520000"/>
    <m/>
    <n v="10520000"/>
    <m/>
    <m/>
    <m/>
    <n v="9818668"/>
    <n v="78900000"/>
    <n v="78900000"/>
  </r>
  <r>
    <x v="0"/>
    <x v="0"/>
    <s v="Transversal"/>
    <s v="Si"/>
    <n v="5"/>
    <s v="110-3"/>
    <s v="2 - Fortalecer la gestión de conocimiento para la planeación minero energética."/>
    <x v="1"/>
    <x v="1"/>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m/>
    <m/>
    <n v="11782400"/>
    <m/>
    <m/>
    <n v="92068956"/>
    <n v="92068956"/>
    <n v="0"/>
    <n v="0"/>
    <n v="0"/>
    <n v="28725"/>
    <d v="2025-02-27T00:00:00"/>
    <n v="92068956"/>
    <n v="0"/>
    <n v="30125"/>
    <d v="2025-03-13T00:00:00"/>
    <n v="92068956"/>
    <n v="0"/>
    <n v="0"/>
    <s v="DIAZ ORTIZ ANGELICA"/>
    <s v="CO1.PCCNTR.7639885"/>
    <m/>
    <m/>
    <m/>
    <m/>
    <n v="92068956"/>
    <m/>
    <m/>
    <n v="7153600"/>
    <m/>
    <n v="12624000"/>
    <m/>
    <n v="12624000"/>
    <m/>
    <m/>
    <m/>
    <n v="25248000"/>
    <m/>
    <n v="12624000"/>
    <m/>
    <n v="10012956"/>
    <m/>
    <m/>
    <m/>
    <n v="11782400"/>
    <n v="92068956"/>
    <n v="92068956"/>
  </r>
  <r>
    <x v="0"/>
    <x v="0"/>
    <s v="Transversal"/>
    <s v="Si"/>
    <n v="44"/>
    <s v="110-4"/>
    <s v="2 - Fortalecer la gestión de conocimiento para la planeación minero energética."/>
    <x v="0"/>
    <x v="0"/>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m/>
    <m/>
    <n v="60832200"/>
    <n v="60832200"/>
    <n v="0"/>
    <n v="0"/>
    <n v="0"/>
    <n v="2125"/>
    <d v="2025-01-03T00:00:00"/>
    <n v="60832200"/>
    <n v="0"/>
    <n v="1025"/>
    <d v="2025-01-07T00:00:00"/>
    <n v="60832200"/>
    <n v="0"/>
    <n v="0"/>
    <s v="HERRERA DE LA HOZ MILENA DEL PILAR "/>
    <s v="CO1.PCCNTR.7204712"/>
    <n v="42000000"/>
    <m/>
    <m/>
    <n v="4600000"/>
    <m/>
    <n v="6000000"/>
    <m/>
    <n v="6000000"/>
    <m/>
    <n v="6000000"/>
    <m/>
    <n v="6000000"/>
    <m/>
    <n v="6000000"/>
    <n v="11400000"/>
    <n v="6000000"/>
    <m/>
    <n v="6000000"/>
    <n v="7432200"/>
    <n v="6000000"/>
    <m/>
    <n v="6000000"/>
    <m/>
    <n v="2232200"/>
    <n v="60832200"/>
    <n v="60832200"/>
  </r>
  <r>
    <x v="0"/>
    <x v="0"/>
    <s v="Transversal"/>
    <s v="Si"/>
    <n v="47"/>
    <s v="110-5"/>
    <s v="2 - Fortalecer la gestión de conocimiento para la planeación minero energética."/>
    <x v="1"/>
    <x v="2"/>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m/>
    <m/>
    <n v="0"/>
    <n v="0"/>
    <n v="0"/>
    <n v="0"/>
    <n v="0"/>
    <n v="36225"/>
    <d v="2025-06-04T00:00:00"/>
    <n v="0"/>
    <n v="0"/>
    <m/>
    <m/>
    <n v="0"/>
    <n v="0"/>
    <n v="0"/>
    <m/>
    <m/>
    <m/>
    <m/>
    <m/>
    <m/>
    <m/>
    <m/>
    <m/>
    <m/>
    <m/>
    <m/>
    <m/>
    <m/>
    <m/>
    <m/>
    <m/>
    <m/>
    <m/>
    <m/>
    <m/>
    <m/>
    <m/>
    <m/>
    <m/>
    <m/>
    <n v="0"/>
    <n v="0"/>
  </r>
  <r>
    <x v="0"/>
    <x v="0"/>
    <s v="Transversal"/>
    <s v="Si"/>
    <n v="40"/>
    <s v="110-6"/>
    <s v="2 - Fortalecer la gestión de conocimiento para la planeación minero energética."/>
    <x v="0"/>
    <x v="0"/>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m/>
    <m/>
    <n v="86765890"/>
    <n v="86765890"/>
    <n v="0"/>
    <n v="0"/>
    <n v="0"/>
    <n v="5025"/>
    <d v="2025-01-08T00:00:00"/>
    <n v="86765890"/>
    <n v="0"/>
    <n v="5325"/>
    <d v="2025-01-14T00:00:00"/>
    <n v="86765890"/>
    <n v="0"/>
    <n v="0"/>
    <s v="GARCIA RUEDA PAOLA ANDREA"/>
    <s v="CO1.PCCNTR.7236456"/>
    <n v="71142450"/>
    <m/>
    <m/>
    <n v="4463840"/>
    <m/>
    <n v="8369700"/>
    <m/>
    <n v="8369700"/>
    <m/>
    <n v="8369700"/>
    <m/>
    <n v="8369700"/>
    <m/>
    <n v="8369700"/>
    <m/>
    <n v="8369700"/>
    <n v="15623440"/>
    <n v="8369700"/>
    <m/>
    <n v="8369700"/>
    <m/>
    <n v="8369700"/>
    <m/>
    <n v="6974750"/>
    <n v="86765890"/>
    <n v="86765890"/>
  </r>
  <r>
    <x v="0"/>
    <x v="0"/>
    <s v="Transversal"/>
    <s v="Si"/>
    <n v="40"/>
    <s v="110-7"/>
    <s v="2 - Fortalecer la gestión de conocimiento para la planeación minero energética."/>
    <x v="0"/>
    <x v="0"/>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m/>
    <m/>
    <n v="103500000"/>
    <n v="103500000"/>
    <n v="0"/>
    <n v="0"/>
    <n v="0"/>
    <n v="4725"/>
    <d v="2025-01-07T00:00:00"/>
    <n v="103500000"/>
    <n v="0"/>
    <n v="6525"/>
    <d v="2025-01-15T00:00:00"/>
    <n v="103500000"/>
    <n v="0"/>
    <n v="0"/>
    <s v="VARGAS SOTO EDGAR SAUL"/>
    <s v="CO1.PCCNTR.7242992"/>
    <n v="81000000"/>
    <m/>
    <m/>
    <n v="4500000"/>
    <m/>
    <n v="9000000"/>
    <m/>
    <n v="9000000"/>
    <m/>
    <n v="9000000"/>
    <m/>
    <n v="9000000"/>
    <m/>
    <n v="9000000"/>
    <m/>
    <n v="9000000"/>
    <m/>
    <n v="9000000"/>
    <n v="22500000"/>
    <n v="9000000"/>
    <m/>
    <n v="9000000"/>
    <m/>
    <n v="18000000"/>
    <n v="103500000"/>
    <n v="103500000"/>
  </r>
  <r>
    <x v="0"/>
    <x v="0"/>
    <s v="Transversal"/>
    <s v="Si"/>
    <n v="40"/>
    <s v="110-8"/>
    <s v="2 - Fortalecer la gestión de conocimiento para la planeación minero energética."/>
    <x v="0"/>
    <x v="0"/>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m/>
    <m/>
    <n v="80733333"/>
    <n v="80733333"/>
    <n v="0"/>
    <n v="0"/>
    <n v="0"/>
    <n v="6625"/>
    <d v="2025-01-09T00:00:00"/>
    <n v="80733333"/>
    <n v="0"/>
    <n v="5125"/>
    <d v="2025-01-14T00:00:00"/>
    <n v="80733333"/>
    <n v="0"/>
    <n v="0"/>
    <s v="BURGOS CUEVAS GLADYS MARIANELA"/>
    <s v="CO1.PCCNTR.7230550"/>
    <n v="70000000"/>
    <m/>
    <m/>
    <n v="3733333"/>
    <m/>
    <n v="7000000"/>
    <m/>
    <n v="7000000"/>
    <m/>
    <n v="7000000"/>
    <m/>
    <n v="7000000"/>
    <m/>
    <n v="7000000"/>
    <m/>
    <n v="7000000"/>
    <m/>
    <n v="7000000"/>
    <n v="10733333"/>
    <n v="7000000"/>
    <m/>
    <n v="7000000"/>
    <m/>
    <n v="14000000"/>
    <n v="80733333"/>
    <n v="80733333"/>
  </r>
  <r>
    <x v="0"/>
    <x v="0"/>
    <s v="Transversal"/>
    <s v="Si"/>
    <s v="75 (30/12/2024)"/>
    <s v="110-9"/>
    <s v="2 - Fortalecer la gestión de conocimiento para la planeación minero energética."/>
    <x v="0"/>
    <x v="0"/>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m/>
    <m/>
    <n v="6366291"/>
    <m/>
    <m/>
    <n v="44191291"/>
    <n v="44191291"/>
    <n v="0"/>
    <n v="0"/>
    <n v="0"/>
    <n v="2725"/>
    <d v="2025-01-07T00:00:00"/>
    <n v="44191291"/>
    <n v="0"/>
    <n v="2325.1682500000002"/>
    <d v="2025-01-09T00:00:00"/>
    <n v="44191291"/>
    <n v="0"/>
    <n v="0"/>
    <s v="NIÑO GUARIN MARIA PAULA,BALLESTEROS SANCHEZ MARTHA ADRIANA CATALINA_x000a_"/>
    <s v="CO1.PCCNTR.7211982"/>
    <n v="5950000"/>
    <m/>
    <m/>
    <n v="5950000"/>
    <n v="38241291"/>
    <n v="8500000"/>
    <m/>
    <n v="8500000"/>
    <m/>
    <n v="8500000"/>
    <m/>
    <m/>
    <m/>
    <m/>
    <m/>
    <m/>
    <m/>
    <m/>
    <m/>
    <n v="6375000"/>
    <m/>
    <m/>
    <m/>
    <n v="6366291"/>
    <n v="44191291"/>
    <n v="44191291"/>
  </r>
  <r>
    <x v="0"/>
    <x v="0"/>
    <s v="Transversal"/>
    <s v="Si"/>
    <n v="32"/>
    <s v="110-10"/>
    <s v="2 - Fortalecer la gestión de conocimiento para la planeación minero energética."/>
    <x v="0"/>
    <x v="0"/>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8500000"/>
    <m/>
    <n v="433709"/>
    <m/>
    <m/>
    <n v="45058709"/>
    <n v="45058709"/>
    <n v="0"/>
    <n v="0"/>
    <n v="0"/>
    <n v="2725"/>
    <d v="2025-01-07T00:00:00"/>
    <n v="45058709"/>
    <n v="0"/>
    <n v="2325.1682500000002"/>
    <d v="2025-01-09T00:00:00"/>
    <n v="45058709"/>
    <n v="0"/>
    <n v="0"/>
    <s v="NIÑO GUARIN MARIA PAULA,BALLESTEROS SANCHEZ MARTHA ADRIANA CATALINA_x000a_"/>
    <s v="CO1.PCCNTR.7211982"/>
    <m/>
    <m/>
    <m/>
    <m/>
    <n v="45058709"/>
    <m/>
    <m/>
    <m/>
    <m/>
    <m/>
    <m/>
    <n v="8500000"/>
    <m/>
    <n v="8500000"/>
    <m/>
    <n v="8500000"/>
    <m/>
    <n v="8500000"/>
    <m/>
    <n v="2125000"/>
    <m/>
    <n v="8500000"/>
    <m/>
    <n v="433709"/>
    <n v="45058709"/>
    <n v="45058709"/>
  </r>
  <r>
    <x v="0"/>
    <x v="0"/>
    <s v="Transversal"/>
    <s v="Si"/>
    <n v="60"/>
    <s v="110-11"/>
    <s v="2 - Fortalecer la gestión de conocimiento para la planeación minero energética."/>
    <x v="0"/>
    <x v="0"/>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13666666.33"/>
    <n v="113666666.33"/>
    <s v="No"/>
    <s v="N/A"/>
    <s v="Paula Ruiz"/>
    <s v="Secretaria General"/>
    <n v="6012220601"/>
    <s v="paula.ruiz@upme.gov.co"/>
    <n v="126500000"/>
    <m/>
    <m/>
    <n v="8433333"/>
    <m/>
    <n v="11000000"/>
    <m/>
    <n v="11000000"/>
    <m/>
    <n v="11000000"/>
    <m/>
    <n v="11000000"/>
    <m/>
    <n v="11000000"/>
    <m/>
    <n v="11000000"/>
    <m/>
    <n v="11000000"/>
    <m/>
    <n v="11000000"/>
    <m/>
    <n v="6233333.3300000001"/>
    <n v="-12833333.67"/>
    <n v="11000000"/>
    <m/>
    <m/>
    <n v="113666666.33"/>
    <n v="113666666.33"/>
    <n v="0"/>
    <n v="0"/>
    <n v="0"/>
    <n v="1925"/>
    <d v="2025-01-03T00:00:00"/>
    <n v="113666666.33"/>
    <n v="0"/>
    <n v="925"/>
    <d v="2025-01-07T00:00:00"/>
    <n v="113666666.33"/>
    <n v="0"/>
    <n v="0"/>
    <s v="HINCAPIE VILLAMIZAR LAURA PATRICIA"/>
    <s v="CO1.PCCNTR.7203693"/>
    <n v="126500000"/>
    <m/>
    <m/>
    <n v="8433333"/>
    <m/>
    <n v="11000000"/>
    <m/>
    <n v="11000000"/>
    <m/>
    <n v="11000000"/>
    <m/>
    <n v="11000000"/>
    <m/>
    <n v="11000000"/>
    <m/>
    <n v="11000000"/>
    <m/>
    <n v="11000000"/>
    <m/>
    <n v="11000000"/>
    <m/>
    <n v="6233333.3300000001"/>
    <n v="-12833333.670000002"/>
    <n v="11000000"/>
    <n v="113666666.33"/>
    <n v="113666666.33"/>
  </r>
  <r>
    <x v="0"/>
    <x v="0"/>
    <s v="Transversal"/>
    <s v="Si"/>
    <s v="75 (30/12/2024)"/>
    <s v="110-12"/>
    <s v="2 - Fortalecer la gestión de conocimiento para la planeación minero energética."/>
    <x v="0"/>
    <x v="0"/>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m/>
    <m/>
    <n v="29398747"/>
    <n v="29398747"/>
    <n v="0"/>
    <n v="0"/>
    <n v="0"/>
    <n v="4625"/>
    <d v="2024-01-07T00:00:00"/>
    <n v="29398747"/>
    <n v="0"/>
    <n v="5025"/>
    <d v="2024-01-14T00:00:00"/>
    <n v="29398742"/>
    <n v="5"/>
    <n v="5"/>
    <s v="BEDOYA GONZALEZ CRISTIAN ELIECER"/>
    <s v="CO1.PCCNTR.7233044"/>
    <n v="29398742"/>
    <m/>
    <m/>
    <n v="2895499"/>
    <m/>
    <n v="5429062"/>
    <m/>
    <n v="5429062"/>
    <m/>
    <n v="5429062"/>
    <m/>
    <n v="5429062"/>
    <m/>
    <m/>
    <m/>
    <m/>
    <m/>
    <m/>
    <m/>
    <m/>
    <m/>
    <m/>
    <m/>
    <n v="4786995"/>
    <n v="29398742"/>
    <n v="29398742"/>
  </r>
  <r>
    <x v="0"/>
    <x v="0"/>
    <s v="Transversal"/>
    <s v="Si"/>
    <n v="63"/>
    <s v="110-13"/>
    <s v="2 - Fortalecer la gestión de conocimiento para la planeación minero energética."/>
    <x v="0"/>
    <x v="0"/>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60759"/>
    <n v="33060759"/>
    <s v="No"/>
    <s v="N/A"/>
    <s v="Liliana Castillo"/>
    <s v="Coordinadora GIT Gestión del Talento Humano"/>
    <n v="6012220601"/>
    <s v="liliana.castillo@upme.gov.co"/>
    <n v="33035471"/>
    <m/>
    <m/>
    <m/>
    <m/>
    <m/>
    <m/>
    <m/>
    <m/>
    <m/>
    <m/>
    <m/>
    <m/>
    <n v="5429062"/>
    <m/>
    <n v="5429062"/>
    <m/>
    <n v="5429062"/>
    <m/>
    <n v="5429062"/>
    <m/>
    <n v="5429062"/>
    <m/>
    <n v="5890161"/>
    <m/>
    <m/>
    <n v="33035471"/>
    <n v="33035471"/>
    <n v="0"/>
    <n v="25288"/>
    <n v="25288"/>
    <n v="4625"/>
    <d v="2024-01-07T00:00:00"/>
    <n v="33060759"/>
    <n v="0"/>
    <n v="5025"/>
    <d v="2024-01-14T00:00:00"/>
    <n v="33060759"/>
    <n v="0"/>
    <n v="0"/>
    <s v="BEDOYA GONZALEZ CRISTIAN ELIECER"/>
    <s v="CO1.PCCNTR.7233044"/>
    <n v="33035471"/>
    <m/>
    <m/>
    <m/>
    <m/>
    <m/>
    <m/>
    <m/>
    <m/>
    <m/>
    <m/>
    <m/>
    <m/>
    <n v="5429062"/>
    <m/>
    <n v="5429062"/>
    <m/>
    <n v="5429062"/>
    <m/>
    <n v="5429062"/>
    <m/>
    <n v="5429062"/>
    <n v="25288"/>
    <n v="5915449"/>
    <n v="33060759"/>
    <n v="33060759"/>
  </r>
  <r>
    <x v="0"/>
    <x v="0"/>
    <s v="Transversal"/>
    <s v="Si"/>
    <n v="32"/>
    <s v="110-14"/>
    <s v="2 - Fortalecer la gestión de conocimiento para la planeación minero energética."/>
    <x v="1"/>
    <x v="2"/>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m/>
    <m/>
    <n v="0"/>
    <n v="0"/>
    <n v="0"/>
    <n v="0"/>
    <n v="0"/>
    <m/>
    <m/>
    <m/>
    <n v="0"/>
    <m/>
    <m/>
    <n v="0"/>
    <n v="0"/>
    <n v="0"/>
    <m/>
    <m/>
    <m/>
    <m/>
    <m/>
    <m/>
    <m/>
    <m/>
    <m/>
    <m/>
    <m/>
    <m/>
    <m/>
    <m/>
    <m/>
    <m/>
    <m/>
    <m/>
    <m/>
    <m/>
    <m/>
    <m/>
    <m/>
    <m/>
    <m/>
    <m/>
    <n v="0"/>
    <n v="0"/>
  </r>
  <r>
    <x v="0"/>
    <x v="0"/>
    <s v="Transversal"/>
    <s v="Si"/>
    <n v="6"/>
    <s v="110-15"/>
    <s v="2 - Fortalecer la gestión de conocimiento para la planeación minero energética."/>
    <x v="1"/>
    <x v="2"/>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m/>
    <m/>
    <n v="35154530"/>
    <m/>
    <m/>
    <n v="134447258"/>
    <n v="134447258"/>
    <n v="0"/>
    <n v="0"/>
    <n v="0"/>
    <n v="27425"/>
    <d v="2025-02-21T00:00:00"/>
    <n v="134447258"/>
    <n v="0"/>
    <n v="31025"/>
    <d v="2025-03-21T00:00:00"/>
    <n v="134447258"/>
    <n v="0"/>
    <n v="0"/>
    <s v="UNIVERSIDAD NACIONAL DE COLOMBIA"/>
    <s v="CO1.PCCNTR.7684507"/>
    <m/>
    <m/>
    <m/>
    <m/>
    <n v="134447258"/>
    <m/>
    <m/>
    <m/>
    <m/>
    <m/>
    <m/>
    <m/>
    <m/>
    <m/>
    <m/>
    <m/>
    <m/>
    <m/>
    <m/>
    <n v="99292728"/>
    <m/>
    <m/>
    <m/>
    <n v="35154530"/>
    <n v="134447258"/>
    <n v="134447258"/>
  </r>
  <r>
    <x v="0"/>
    <x v="0"/>
    <s v="Transversal"/>
    <s v="Si"/>
    <n v="32"/>
    <s v="110-16"/>
    <s v="2 - Fortalecer la gestión de conocimiento para la planeación minero energética."/>
    <x v="1"/>
    <x v="2"/>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m/>
    <m/>
    <n v="22692000"/>
    <n v="22692000"/>
    <n v="0"/>
    <n v="0"/>
    <n v="0"/>
    <n v="22325"/>
    <d v="2025-01-31T00:00:00"/>
    <n v="22692000"/>
    <n v="0"/>
    <n v="26425"/>
    <d v="2025-02-18T00:00:00"/>
    <n v="22692000"/>
    <n v="0"/>
    <n v="0"/>
    <s v="CALDERON SIERRA BIBIANA"/>
    <s v="CO1.PCCNTR.7504677"/>
    <m/>
    <m/>
    <n v="22692000"/>
    <m/>
    <m/>
    <n v="2521333"/>
    <m/>
    <n v="7564000"/>
    <m/>
    <n v="7564000"/>
    <m/>
    <n v="5042667"/>
    <m/>
    <m/>
    <m/>
    <m/>
    <m/>
    <m/>
    <m/>
    <m/>
    <m/>
    <m/>
    <m/>
    <m/>
    <n v="22692000"/>
    <n v="22692000"/>
  </r>
  <r>
    <x v="0"/>
    <x v="0"/>
    <s v="Transversal"/>
    <s v="Si"/>
    <s v="75 (30/12/2024)"/>
    <s v="110-17"/>
    <s v="2 - Fortalecer la gestión de conocimiento para la planeación minero energética."/>
    <x v="1"/>
    <x v="1"/>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m/>
    <m/>
    <n v="29988500"/>
    <n v="29988500"/>
    <n v="0"/>
    <n v="0"/>
    <n v="0"/>
    <n v="21225"/>
    <d v="2025-01-28T00:00:00"/>
    <n v="29988500"/>
    <n v="0"/>
    <n v="19625"/>
    <d v="2025-02-05T00:00:00"/>
    <n v="29988500"/>
    <n v="0"/>
    <n v="0"/>
    <s v="MURCIA VANEGAS JESSICA LORENA"/>
    <s v="CO1.PCCNTR.7396905"/>
    <m/>
    <m/>
    <n v="29988500"/>
    <m/>
    <m/>
    <n v="6666667"/>
    <m/>
    <n v="8000000"/>
    <m/>
    <n v="8000000"/>
    <m/>
    <n v="7321833"/>
    <m/>
    <m/>
    <m/>
    <m/>
    <m/>
    <m/>
    <m/>
    <m/>
    <m/>
    <m/>
    <m/>
    <m/>
    <n v="29988500"/>
    <n v="29988500"/>
  </r>
  <r>
    <x v="0"/>
    <x v="0"/>
    <s v="Transversal"/>
    <s v="Si"/>
    <n v="5"/>
    <s v="110-18"/>
    <s v="2 - Fortalecer la gestión de conocimiento para la planeación minero energética."/>
    <x v="1"/>
    <x v="2"/>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m/>
    <m/>
    <n v="2611044"/>
    <n v="2611044"/>
    <n v="0"/>
    <n v="0"/>
    <n v="0"/>
    <n v="28725"/>
    <d v="2025-02-27T00:00:00"/>
    <n v="2611044"/>
    <n v="0"/>
    <n v="30125"/>
    <d v="2025-03-13T00:00:00"/>
    <n v="2611044"/>
    <n v="0"/>
    <n v="0"/>
    <s v="DIAZ ORTIZ ANGELICA"/>
    <s v="CO1.PCCNTR.7639885"/>
    <m/>
    <m/>
    <m/>
    <m/>
    <n v="2611044"/>
    <m/>
    <m/>
    <m/>
    <m/>
    <m/>
    <m/>
    <m/>
    <m/>
    <m/>
    <m/>
    <m/>
    <m/>
    <m/>
    <m/>
    <n v="2611044"/>
    <m/>
    <m/>
    <m/>
    <m/>
    <n v="2611044"/>
    <n v="2611044"/>
  </r>
  <r>
    <x v="0"/>
    <x v="0"/>
    <s v="Transversal"/>
    <s v="Si"/>
    <n v="47"/>
    <s v="110-19"/>
    <s v="2 - Fortalecer la gestión de conocimiento para la planeación minero energética."/>
    <x v="1"/>
    <x v="2"/>
    <n v="43233600"/>
    <x v="1"/>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m/>
    <m/>
    <n v="20000000"/>
    <n v="20000000"/>
    <m/>
    <m/>
    <n v="20000000"/>
    <n v="20000000"/>
    <n v="0"/>
    <n v="0"/>
    <n v="0"/>
    <n v="53625"/>
    <d v="2025-11-04T00:00:00"/>
    <n v="20000000"/>
    <n v="0"/>
    <n v="89725"/>
    <d v="2025-12-15T00:00:00"/>
    <n v="20000000"/>
    <n v="0"/>
    <n v="0"/>
    <s v="NOVASOFT S A S"/>
    <n v="157847"/>
    <m/>
    <m/>
    <m/>
    <m/>
    <m/>
    <m/>
    <m/>
    <m/>
    <m/>
    <m/>
    <m/>
    <m/>
    <m/>
    <m/>
    <m/>
    <m/>
    <m/>
    <m/>
    <m/>
    <m/>
    <m/>
    <m/>
    <n v="20000000"/>
    <n v="20000000"/>
    <n v="20000000"/>
    <n v="20000000"/>
  </r>
  <r>
    <x v="0"/>
    <x v="0"/>
    <s v="Transversal"/>
    <s v="Si"/>
    <n v="15"/>
    <s v="110-20"/>
    <s v="2 - Fortalecer la gestión de conocimiento para la planeación minero energética."/>
    <x v="1"/>
    <x v="2"/>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m/>
    <m/>
    <n v="8830541"/>
    <n v="8830541"/>
    <n v="0"/>
    <n v="0"/>
    <n v="0"/>
    <n v="40325"/>
    <d v="2025-07-28T00:00:00"/>
    <n v="8830541"/>
    <n v="0"/>
    <n v="67525"/>
    <d v="2025-10-02T00:00:00"/>
    <n v="8830541"/>
    <n v="0"/>
    <n v="0"/>
    <s v="INFORMACION LOCALIZADA S.A.S."/>
    <s v="CO1.PCCNTR.6913420"/>
    <m/>
    <m/>
    <m/>
    <m/>
    <m/>
    <m/>
    <m/>
    <m/>
    <m/>
    <m/>
    <m/>
    <m/>
    <m/>
    <m/>
    <m/>
    <m/>
    <m/>
    <m/>
    <n v="8830541"/>
    <m/>
    <m/>
    <m/>
    <m/>
    <n v="8830541"/>
    <n v="8830541"/>
    <n v="8830541"/>
  </r>
  <r>
    <x v="0"/>
    <x v="0"/>
    <s v="Transversal"/>
    <s v="Si"/>
    <n v="16"/>
    <s v="110-21"/>
    <s v="2 - Fortalecer la gestión de conocimiento para la planeación minero energética."/>
    <x v="1"/>
    <x v="2"/>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m/>
    <m/>
    <n v="9764650"/>
    <n v="9764650"/>
    <n v="0"/>
    <n v="0"/>
    <n v="0"/>
    <n v="5025"/>
    <d v="2025-01-08T00:00:00"/>
    <n v="9764650"/>
    <n v="0"/>
    <n v="5325"/>
    <d v="2025-01-14T00:00:00"/>
    <n v="9764650"/>
    <n v="0"/>
    <n v="0"/>
    <s v="GARCIA RUEDA PAOLA ANDREA"/>
    <s v="CO1.PCCNTR.7236456"/>
    <m/>
    <m/>
    <m/>
    <m/>
    <m/>
    <m/>
    <m/>
    <m/>
    <m/>
    <m/>
    <m/>
    <m/>
    <m/>
    <m/>
    <m/>
    <m/>
    <n v="9764650"/>
    <m/>
    <m/>
    <m/>
    <m/>
    <m/>
    <m/>
    <n v="9764650"/>
    <n v="9764650"/>
    <n v="9764650"/>
  </r>
  <r>
    <x v="0"/>
    <x v="0"/>
    <s v="Transversal"/>
    <s v="Si"/>
    <n v="47"/>
    <s v="110-22"/>
    <s v="2 - Fortalecer la gestión de conocimiento para la planeación minero energética."/>
    <x v="1"/>
    <x v="2"/>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m/>
    <m/>
    <n v="21333333"/>
    <m/>
    <m/>
    <n v="32727272"/>
    <n v="32727272"/>
    <n v="0"/>
    <n v="0"/>
    <n v="0"/>
    <n v="39025"/>
    <d v="2025-07-15T00:00:00"/>
    <n v="32727272"/>
    <n v="0"/>
    <n v="54625"/>
    <d v="2025-08-13T00:00:00"/>
    <n v="32727272"/>
    <n v="0"/>
    <n v="0"/>
    <s v="OSORIO ALVAREZ CARLOS ANDRES"/>
    <s v="CO1.PCCNTR.8189958"/>
    <m/>
    <m/>
    <m/>
    <m/>
    <m/>
    <m/>
    <m/>
    <m/>
    <m/>
    <m/>
    <m/>
    <m/>
    <m/>
    <m/>
    <n v="32727272"/>
    <m/>
    <m/>
    <n v="4121212"/>
    <m/>
    <n v="7272727"/>
    <m/>
    <m/>
    <m/>
    <n v="21333333"/>
    <n v="32727272"/>
    <n v="32727272"/>
  </r>
  <r>
    <x v="0"/>
    <x v="0"/>
    <s v="Transversal"/>
    <s v="Si"/>
    <n v="44"/>
    <s v="110-23"/>
    <s v="2 - Fortalecer la gestión de conocimiento para la planeación minero energética."/>
    <x v="1"/>
    <x v="2"/>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m/>
    <m/>
    <n v="16363638"/>
    <n v="16363638"/>
    <n v="0"/>
    <n v="0"/>
    <n v="0"/>
    <n v="38925"/>
    <d v="2025-07-15T00:00:00"/>
    <n v="16363638"/>
    <n v="0"/>
    <n v="54725"/>
    <d v="2025-08-15T00:00:00"/>
    <n v="16363638"/>
    <n v="0"/>
    <n v="0"/>
    <s v="MEDINA GONZALEZ MAGNOLIA"/>
    <s v="CO1.PCCNTR.8198235"/>
    <m/>
    <m/>
    <m/>
    <m/>
    <m/>
    <m/>
    <m/>
    <m/>
    <m/>
    <m/>
    <m/>
    <m/>
    <m/>
    <m/>
    <n v="16363638"/>
    <m/>
    <m/>
    <n v="1939394"/>
    <m/>
    <n v="3636364"/>
    <m/>
    <n v="3636364"/>
    <m/>
    <n v="7151516"/>
    <n v="16363638"/>
    <n v="16363638"/>
  </r>
  <r>
    <x v="0"/>
    <x v="0"/>
    <s v="Transversal"/>
    <s v="Si"/>
    <n v="37"/>
    <s v="110-24"/>
    <s v="2 - Fortalecer la gestión de conocimiento para la planeación minero energética."/>
    <x v="1"/>
    <x v="2"/>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5720236"/>
    <m/>
    <n v="12000000"/>
    <m/>
    <m/>
    <n v="17720236"/>
    <n v="17720236"/>
    <n v="0"/>
    <n v="0"/>
    <n v="0"/>
    <n v="42225"/>
    <d v="2025-08-08T00:00:00"/>
    <n v="17720236"/>
    <n v="0"/>
    <n v="56425"/>
    <d v="2025-08-25T00:00:00"/>
    <n v="17720236"/>
    <n v="0"/>
    <n v="0"/>
    <s v="VERA ARGUELLES SANTOS ELIECER"/>
    <s v="CO1.PCCNTR.8219284"/>
    <m/>
    <m/>
    <m/>
    <m/>
    <m/>
    <m/>
    <m/>
    <m/>
    <m/>
    <m/>
    <m/>
    <m/>
    <m/>
    <m/>
    <n v="17720236"/>
    <m/>
    <m/>
    <m/>
    <m/>
    <m/>
    <m/>
    <n v="5720236"/>
    <m/>
    <n v="12000000"/>
    <n v="17720236"/>
    <n v="17720236"/>
  </r>
  <r>
    <x v="0"/>
    <x v="0"/>
    <s v="Transversal"/>
    <s v="Si"/>
    <n v="44"/>
    <s v="110-25"/>
    <s v="2 - Fortalecer la gestión de conocimiento para la planeación minero energética."/>
    <x v="0"/>
    <x v="0"/>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m/>
    <n v="279764"/>
    <n v="0"/>
    <n v="0"/>
    <m/>
    <m/>
    <n v="7279764"/>
    <n v="7279764"/>
    <n v="0"/>
    <n v="0"/>
    <n v="0"/>
    <n v="42225"/>
    <d v="2025-08-08T00:00:00"/>
    <n v="7279764"/>
    <n v="0"/>
    <n v="56425"/>
    <d v="2025-08-25T00:00:00"/>
    <n v="7279764"/>
    <n v="0"/>
    <n v="0"/>
    <s v="VERA ARGUELLES SANTOS ELIECER"/>
    <s v="CO1.PCCNTR.8219284"/>
    <m/>
    <m/>
    <m/>
    <m/>
    <m/>
    <m/>
    <m/>
    <m/>
    <m/>
    <m/>
    <m/>
    <m/>
    <m/>
    <m/>
    <n v="8279764"/>
    <m/>
    <n v="-1000000"/>
    <m/>
    <m/>
    <n v="7000000"/>
    <m/>
    <n v="279764"/>
    <m/>
    <m/>
    <n v="7279764"/>
    <n v="7279764"/>
  </r>
  <r>
    <x v="0"/>
    <x v="0"/>
    <s v="Transversal"/>
    <s v="Si"/>
    <n v="44"/>
    <s v="110-26"/>
    <s v="2 - Fortalecer la gestión de conocimiento para la planeación minero energética."/>
    <x v="0"/>
    <x v="0"/>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m/>
    <m/>
    <n v="21667800"/>
    <n v="21667800"/>
    <n v="0"/>
    <n v="0"/>
    <n v="0"/>
    <n v="38725"/>
    <d v="2025-07-15T00:00:00"/>
    <n v="21667800"/>
    <n v="0"/>
    <n v="57725"/>
    <d v="2025-08-29T00:00:00"/>
    <n v="21667800"/>
    <n v="0"/>
    <n v="0"/>
    <s v="RANGEL VANEGAS PEDRO PABLO"/>
    <s v="CO1.PCCNTR.8252560"/>
    <m/>
    <m/>
    <m/>
    <m/>
    <m/>
    <m/>
    <m/>
    <m/>
    <m/>
    <m/>
    <m/>
    <m/>
    <m/>
    <m/>
    <n v="21667800"/>
    <m/>
    <m/>
    <m/>
    <m/>
    <n v="5416950"/>
    <m/>
    <n v="5416950"/>
    <m/>
    <n v="10833900"/>
    <n v="21667800"/>
    <n v="21667800"/>
  </r>
  <r>
    <x v="0"/>
    <x v="0"/>
    <s v="Transversal"/>
    <s v="Si"/>
    <n v="39"/>
    <s v="110-27"/>
    <s v="2 - Fortalecer la gestión de conocimiento para la planeación minero energética."/>
    <x v="1"/>
    <x v="2"/>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m/>
    <m/>
    <n v="15150000"/>
    <m/>
    <m/>
    <n v="15150000"/>
    <n v="15150000"/>
    <n v="0"/>
    <n v="0"/>
    <n v="0"/>
    <n v="21225"/>
    <d v="2025-01-28T00:00:00"/>
    <n v="15150000"/>
    <n v="0"/>
    <n v="19625"/>
    <d v="2025-02-05T00:00:00"/>
    <n v="15150000"/>
    <n v="0"/>
    <n v="0"/>
    <s v="MURCIA VANEGAS JESSICA LORENA"/>
    <s v="CO1.PCCNTR.7396905"/>
    <m/>
    <m/>
    <m/>
    <m/>
    <m/>
    <m/>
    <m/>
    <m/>
    <m/>
    <m/>
    <m/>
    <m/>
    <m/>
    <m/>
    <m/>
    <m/>
    <n v="15150000"/>
    <m/>
    <m/>
    <m/>
    <m/>
    <m/>
    <m/>
    <n v="15150000"/>
    <n v="15150000"/>
    <n v="15150000"/>
  </r>
  <r>
    <x v="0"/>
    <x v="0"/>
    <s v="Transversal"/>
    <s v="Si"/>
    <n v="44"/>
    <s v="110-28"/>
    <s v="2 - Fortalecer la gestión de conocimiento para la planeación minero energética."/>
    <x v="1"/>
    <x v="2"/>
    <n v="80111620"/>
    <x v="1"/>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m/>
    <m/>
    <n v="9767800"/>
    <n v="9767800"/>
    <n v="0"/>
    <n v="0"/>
    <n v="0"/>
    <n v="2125"/>
    <d v="2025-01-03T00:00:00"/>
    <n v="9767800"/>
    <n v="0"/>
    <n v="1025"/>
    <d v="2025-01-07T00:00:00"/>
    <n v="9767800"/>
    <n v="0"/>
    <n v="0"/>
    <s v="HERRERA DE LA HOZ MILENA DEL PILAR "/>
    <s v="CO1.PCCNTR.7204712"/>
    <m/>
    <m/>
    <m/>
    <m/>
    <m/>
    <m/>
    <m/>
    <m/>
    <m/>
    <m/>
    <m/>
    <m/>
    <m/>
    <m/>
    <m/>
    <m/>
    <m/>
    <m/>
    <n v="9767800"/>
    <m/>
    <m/>
    <m/>
    <m/>
    <n v="9767800"/>
    <n v="9767800"/>
    <n v="9767800"/>
  </r>
  <r>
    <x v="0"/>
    <x v="0"/>
    <s v="Transversal"/>
    <s v="Si"/>
    <n v="63"/>
    <s v="110-29"/>
    <s v="2 - Fortalecer la gestión de conocimiento para la planeación minero energética."/>
    <x v="1"/>
    <x v="2"/>
    <n v="80111620"/>
    <x v="1"/>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2179520"/>
    <n v="2179520"/>
    <s v="No"/>
    <s v="N/A"/>
    <s v="Katherin Perez"/>
    <s v="Coordinadora GIT TH "/>
    <n v="6012220601"/>
    <s v="katherine.perez@upme.gov.co"/>
    <m/>
    <m/>
    <m/>
    <m/>
    <m/>
    <m/>
    <m/>
    <m/>
    <m/>
    <m/>
    <m/>
    <m/>
    <m/>
    <m/>
    <m/>
    <m/>
    <m/>
    <m/>
    <m/>
    <m/>
    <m/>
    <m/>
    <n v="2335200"/>
    <n v="2335200"/>
    <m/>
    <m/>
    <n v="2335200"/>
    <n v="2335200"/>
    <n v="0"/>
    <n v="-155680"/>
    <n v="-155680"/>
    <n v="49725"/>
    <d v="2025-10-08T00:00:00"/>
    <n v="2179520"/>
    <n v="0"/>
    <n v="83225"/>
    <d v="2025-12-01T00:00:00"/>
    <n v="2179520"/>
    <n v="0"/>
    <n v="0"/>
    <s v="ARCINIEGAS YANGUMA ANGIE YULIED"/>
    <s v="CO1.PCCNTR.8654207"/>
    <m/>
    <m/>
    <m/>
    <m/>
    <m/>
    <m/>
    <m/>
    <m/>
    <m/>
    <m/>
    <m/>
    <m/>
    <m/>
    <m/>
    <m/>
    <m/>
    <m/>
    <m/>
    <m/>
    <m/>
    <m/>
    <m/>
    <n v="2179520"/>
    <n v="2179520"/>
    <n v="2179520"/>
    <n v="2179520"/>
  </r>
  <r>
    <x v="0"/>
    <x v="0"/>
    <s v="Transversal"/>
    <s v="Si"/>
    <n v="63"/>
    <s v="110-30"/>
    <s v="2 - Fortalecer la gestión de conocimiento para la planeación minero energética."/>
    <x v="0"/>
    <x v="0"/>
    <n v="80111620"/>
    <x v="0"/>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6960000"/>
    <n v="6960000"/>
    <s v="No"/>
    <s v="N/A"/>
    <s v="Carolina Barrera"/>
    <s v="Coordinadora GIT TH "/>
    <n v="6012220601"/>
    <s v="yenny.barrera@upme.gov.co "/>
    <m/>
    <m/>
    <m/>
    <m/>
    <m/>
    <m/>
    <m/>
    <m/>
    <m/>
    <m/>
    <m/>
    <m/>
    <m/>
    <m/>
    <m/>
    <m/>
    <m/>
    <m/>
    <m/>
    <m/>
    <m/>
    <m/>
    <n v="7200000"/>
    <n v="7200000"/>
    <m/>
    <m/>
    <n v="7200000"/>
    <n v="7200000"/>
    <n v="0"/>
    <n v="-240000"/>
    <n v="-240000"/>
    <n v="49425"/>
    <d v="2025-10-07T00:00:00"/>
    <n v="6720000"/>
    <n v="240000"/>
    <n v="84125"/>
    <d v="2025-12-02T00:00:00"/>
    <n v="6720000"/>
    <n v="240000"/>
    <n v="0"/>
    <s v="DIAZ NIÑO MARTA CECILIA"/>
    <s v="CO1.PCCNTR.8665015"/>
    <m/>
    <m/>
    <m/>
    <m/>
    <m/>
    <m/>
    <m/>
    <m/>
    <m/>
    <m/>
    <m/>
    <m/>
    <m/>
    <m/>
    <m/>
    <m/>
    <m/>
    <m/>
    <m/>
    <m/>
    <m/>
    <m/>
    <n v="6720000"/>
    <n v="6720000"/>
    <n v="6720000"/>
    <n v="6720000"/>
  </r>
  <r>
    <x v="0"/>
    <x v="0"/>
    <s v="Transversal"/>
    <s v="Si"/>
    <n v="63"/>
    <s v="110-31"/>
    <s v="2 - Fortalecer la gestión de conocimiento para la planeación minero energética."/>
    <x v="0"/>
    <x v="0"/>
    <n v="80111620"/>
    <x v="0"/>
    <s v="Prestación de servicios profesionales y/o de apoyo a la gestión"/>
    <s v="110-31 Prestar servicios de apoyo a la gestión de los procesos y procedimientos de competencia de la Oficina Asesora Jurídica y la Secretaría general de la UPME, en el marco del proyecto de inversión &quot;Fortalecimiento de la percepción ciudadana frente a lo"/>
    <s v="Octubre"/>
    <s v="Octubre"/>
    <s v="Octubre"/>
    <n v="2.5"/>
    <s v="Meses"/>
    <s v="Contratación directa- prestación de servicios profesionales "/>
    <s v="Propios - 20 - Ingresos corrientes"/>
    <n v="3080000"/>
    <n v="3080000"/>
    <s v="No"/>
    <s v="N/A"/>
    <s v="Carolina Barrera"/>
    <s v="Coordinadora GIT TH "/>
    <n v="6012220601"/>
    <s v="yenny.barrera@upme.gov.co "/>
    <m/>
    <m/>
    <m/>
    <m/>
    <m/>
    <m/>
    <m/>
    <m/>
    <m/>
    <m/>
    <m/>
    <m/>
    <m/>
    <m/>
    <m/>
    <m/>
    <m/>
    <m/>
    <m/>
    <m/>
    <m/>
    <m/>
    <n v="3080000"/>
    <n v="3080000"/>
    <n v="220000"/>
    <n v="220000"/>
    <n v="3300000"/>
    <n v="3300000"/>
    <n v="0"/>
    <n v="-220000"/>
    <n v="-220000"/>
    <n v="49525"/>
    <d v="2025-10-07T00:00:00"/>
    <n v="3080000"/>
    <n v="0"/>
    <n v="84825"/>
    <d v="2025-12-03T00:00:00"/>
    <n v="3080000"/>
    <n v="0"/>
    <n v="0"/>
    <s v="PEÑA TORRES ANGELY PAOLA"/>
    <s v="CO1.PCCNTR.8668722"/>
    <m/>
    <m/>
    <m/>
    <m/>
    <m/>
    <m/>
    <m/>
    <m/>
    <m/>
    <m/>
    <m/>
    <m/>
    <m/>
    <m/>
    <m/>
    <m/>
    <m/>
    <m/>
    <m/>
    <m/>
    <m/>
    <m/>
    <n v="3080000"/>
    <n v="3080000"/>
    <n v="3080000"/>
    <n v="3080000"/>
  </r>
  <r>
    <x v="0"/>
    <x v="0"/>
    <s v="Transversal"/>
    <s v="Si"/>
    <n v="63"/>
    <s v="110-32"/>
    <s v="2 - Fortalecer la gestión de conocimiento para la planeación minero energética."/>
    <x v="0"/>
    <x v="0"/>
    <n v="80111620"/>
    <x v="0"/>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18000000"/>
    <n v="18000000"/>
    <s v="No"/>
    <s v="N/A"/>
    <s v="Edith Chávez"/>
    <s v="Coordinadora GIT Gestión Contractual"/>
    <n v="6012220601"/>
    <s v="edith.chavez@upme.gov.co"/>
    <m/>
    <m/>
    <m/>
    <m/>
    <m/>
    <m/>
    <m/>
    <m/>
    <m/>
    <m/>
    <m/>
    <m/>
    <m/>
    <m/>
    <m/>
    <m/>
    <m/>
    <m/>
    <n v="20000000"/>
    <m/>
    <m/>
    <m/>
    <n v="0"/>
    <n v="20000000"/>
    <m/>
    <m/>
    <n v="20000000"/>
    <n v="20000000"/>
    <n v="0"/>
    <n v="-2000000"/>
    <n v="-2000000"/>
    <n v="53125"/>
    <d v="2025-10-29T00:00:00"/>
    <n v="18000000"/>
    <n v="0"/>
    <n v="75225"/>
    <d v="2025-11-06T00:00:00"/>
    <n v="18000000"/>
    <n v="0"/>
    <n v="0"/>
    <s v="CHAMORRO MEJIA XIMENA LUCIA"/>
    <s v="CO1.PCCNTR 8539443"/>
    <m/>
    <m/>
    <m/>
    <m/>
    <m/>
    <m/>
    <m/>
    <m/>
    <m/>
    <m/>
    <m/>
    <m/>
    <m/>
    <m/>
    <m/>
    <m/>
    <m/>
    <m/>
    <n v="20000000"/>
    <m/>
    <m/>
    <m/>
    <n v="-2000000"/>
    <n v="18000000"/>
    <n v="18000000"/>
    <n v="18000000"/>
  </r>
  <r>
    <x v="0"/>
    <x v="0"/>
    <s v="Transversal"/>
    <s v="Si"/>
    <n v="60"/>
    <s v="110-33"/>
    <s v="2 - Fortalecer la gestión de conocimiento para la planeación minero energética."/>
    <x v="0"/>
    <x v="0"/>
    <n v="80111620"/>
    <x v="0"/>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0"/>
    <n v="0"/>
    <s v="No"/>
    <s v="N/A"/>
    <s v="Jenny Peña"/>
    <s v="Coordinadora GIT Gestión Contractual"/>
    <n v="6012220601"/>
    <s v="jenny.pena@upme.gov.co"/>
    <m/>
    <m/>
    <m/>
    <m/>
    <m/>
    <m/>
    <m/>
    <m/>
    <m/>
    <m/>
    <m/>
    <m/>
    <m/>
    <m/>
    <m/>
    <m/>
    <m/>
    <m/>
    <m/>
    <m/>
    <m/>
    <m/>
    <n v="0"/>
    <n v="0"/>
    <m/>
    <m/>
    <n v="0"/>
    <n v="0"/>
    <n v="0"/>
    <n v="0"/>
    <n v="0"/>
    <n v="53025"/>
    <d v="2025-10-29T00:00:00"/>
    <n v="0"/>
    <n v="0"/>
    <m/>
    <m/>
    <n v="0"/>
    <n v="0"/>
    <n v="0"/>
    <m/>
    <m/>
    <m/>
    <m/>
    <m/>
    <m/>
    <m/>
    <m/>
    <m/>
    <m/>
    <m/>
    <m/>
    <m/>
    <m/>
    <m/>
    <m/>
    <m/>
    <m/>
    <m/>
    <m/>
    <m/>
    <m/>
    <m/>
    <m/>
    <m/>
    <m/>
    <n v="0"/>
    <n v="0"/>
  </r>
  <r>
    <x v="0"/>
    <x v="0"/>
    <s v="Transversal"/>
    <s v="Si"/>
    <n v="63"/>
    <s v="110-34"/>
    <s v="2 - Fortalecer la gestión de conocimiento para la planeación minero energética."/>
    <x v="0"/>
    <x v="0"/>
    <n v="80111620"/>
    <x v="0"/>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3480000"/>
    <n v="3480000"/>
    <s v="No"/>
    <s v="N/A"/>
    <s v="Katherin Perez"/>
    <s v="Coordinadora GIT TH "/>
    <n v="6012220601"/>
    <s v="katherin.perez@upme.gov.co"/>
    <m/>
    <m/>
    <m/>
    <m/>
    <m/>
    <m/>
    <m/>
    <m/>
    <m/>
    <m/>
    <m/>
    <m/>
    <m/>
    <m/>
    <m/>
    <m/>
    <m/>
    <m/>
    <m/>
    <m/>
    <m/>
    <m/>
    <n v="3600000"/>
    <n v="3600000"/>
    <m/>
    <m/>
    <n v="3600000"/>
    <n v="3600000"/>
    <n v="0"/>
    <n v="-120000"/>
    <n v="-120000"/>
    <n v="52925"/>
    <d v="2025-10-29T00:00:00"/>
    <n v="3360000"/>
    <n v="120000"/>
    <n v="83625"/>
    <d v="2025-12-01T00:00:00"/>
    <n v="3360000"/>
    <n v="120000"/>
    <n v="0"/>
    <s v="MANTILLA DIAZ GRANADOS PAULA ANDREA"/>
    <s v="CO1.PCCNTR.8656742"/>
    <m/>
    <m/>
    <m/>
    <m/>
    <m/>
    <m/>
    <m/>
    <m/>
    <m/>
    <m/>
    <m/>
    <m/>
    <m/>
    <m/>
    <m/>
    <m/>
    <m/>
    <m/>
    <m/>
    <m/>
    <m/>
    <m/>
    <n v="3360000"/>
    <n v="3360000"/>
    <n v="3360000"/>
    <n v="3360000"/>
  </r>
  <r>
    <x v="0"/>
    <x v="0"/>
    <s v="Transversal"/>
    <s v="Si"/>
    <n v="63"/>
    <s v="110-35"/>
    <s v="2 - Fortalecer la gestión de conocimiento para la planeación minero energética."/>
    <x v="0"/>
    <x v="0"/>
    <n v="80111620"/>
    <x v="0"/>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5040000"/>
    <n v="5040000"/>
    <s v="No"/>
    <s v="N/A"/>
    <s v="Katherin Perez"/>
    <s v="Coordinadora GIT TH "/>
    <n v="6012220601"/>
    <s v="katherin.perez@upme.gov.co"/>
    <m/>
    <m/>
    <m/>
    <m/>
    <m/>
    <m/>
    <m/>
    <m/>
    <m/>
    <m/>
    <m/>
    <m/>
    <m/>
    <m/>
    <m/>
    <m/>
    <m/>
    <m/>
    <m/>
    <m/>
    <m/>
    <m/>
    <n v="5400000"/>
    <n v="5400000"/>
    <m/>
    <m/>
    <n v="5400000"/>
    <n v="5400000"/>
    <n v="0"/>
    <n v="-360000"/>
    <n v="-360000"/>
    <n v="52825"/>
    <d v="2025-10-29T00:00:00"/>
    <n v="5040000"/>
    <n v="0"/>
    <n v="83725"/>
    <d v="2025-12-01T00:00:00"/>
    <n v="5040000"/>
    <n v="0"/>
    <n v="0"/>
    <s v="TAMARA VILLAMIZAR NESTOR ALFONSO"/>
    <s v="CO1.PCCNTR.8656835"/>
    <m/>
    <m/>
    <m/>
    <m/>
    <m/>
    <m/>
    <m/>
    <m/>
    <m/>
    <m/>
    <m/>
    <m/>
    <m/>
    <m/>
    <m/>
    <m/>
    <m/>
    <m/>
    <m/>
    <m/>
    <m/>
    <m/>
    <n v="5040000"/>
    <n v="5040000"/>
    <n v="5040000"/>
    <n v="5040000"/>
  </r>
  <r>
    <x v="0"/>
    <x v="0"/>
    <s v="Transversal"/>
    <s v="Si"/>
    <n v="63"/>
    <s v="110-36"/>
    <s v="2 - Fortalecer la gestión de conocimiento para la planeación minero energética."/>
    <x v="0"/>
    <x v="0"/>
    <n v="80111620"/>
    <x v="0"/>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7700000"/>
    <n v="7700000"/>
    <s v="No"/>
    <s v="N/A"/>
    <s v="Edith Chávez"/>
    <s v="Coordinadora GIT TH "/>
    <n v="6012220601"/>
    <s v="edith.chavez@upme.gov.co"/>
    <m/>
    <m/>
    <m/>
    <m/>
    <m/>
    <m/>
    <m/>
    <m/>
    <m/>
    <m/>
    <m/>
    <m/>
    <m/>
    <m/>
    <m/>
    <m/>
    <m/>
    <m/>
    <m/>
    <m/>
    <n v="9800000"/>
    <m/>
    <m/>
    <n v="9800000"/>
    <m/>
    <m/>
    <n v="9800000"/>
    <n v="9800000"/>
    <n v="0"/>
    <n v="-2100000"/>
    <n v="-2100000"/>
    <n v="53325"/>
    <d v="2025-11-04T00:00:00"/>
    <n v="7700000"/>
    <n v="0"/>
    <n v="82225"/>
    <d v="2025-11-27T00:00:00"/>
    <n v="7700000"/>
    <n v="0"/>
    <n v="0"/>
    <s v="QUESADA SALGADO CARLOS ALBERTO"/>
    <s v="CO1.PCCNTR.8631297"/>
    <m/>
    <m/>
    <m/>
    <m/>
    <m/>
    <m/>
    <m/>
    <m/>
    <m/>
    <m/>
    <m/>
    <m/>
    <m/>
    <m/>
    <m/>
    <m/>
    <m/>
    <m/>
    <m/>
    <m/>
    <n v="9800000"/>
    <m/>
    <n v="-2100000"/>
    <n v="7700000"/>
    <n v="7700000"/>
    <n v="7700000"/>
  </r>
  <r>
    <x v="0"/>
    <x v="0"/>
    <s v="Transversal"/>
    <s v="Si"/>
    <n v="63"/>
    <s v="110-37"/>
    <s v="2 - Fortalecer la gestión de conocimiento para la planeación minero energética."/>
    <x v="0"/>
    <x v="0"/>
    <n v="80111620"/>
    <x v="0"/>
    <s v="Prestación de servicios profesionales y/o de apoyo a la gestión"/>
    <s v="110-37 Prestar servicios profesionales para brindar apoyo en la elaboración de análisis asociados a los riesgos de conflictividad social en los territorios solicitados."/>
    <s v="Noviembre"/>
    <s v="Noviembre"/>
    <s v="Noviembre"/>
    <n v="1.5"/>
    <s v="Meses"/>
    <s v="Contratación directa- prestación de servicios profesionales "/>
    <s v="Propios - 20 - Ingresos corrientes"/>
    <n v="3285450"/>
    <n v="3285450"/>
    <s v="No"/>
    <s v="N/A"/>
    <s v="German Ojeda"/>
    <s v="Subdirector Minería "/>
    <n v="6012220601"/>
    <s v="german.ojeda@upme.gov.co"/>
    <m/>
    <m/>
    <m/>
    <m/>
    <m/>
    <m/>
    <m/>
    <m/>
    <m/>
    <m/>
    <m/>
    <m/>
    <m/>
    <m/>
    <m/>
    <m/>
    <m/>
    <m/>
    <m/>
    <m/>
    <m/>
    <m/>
    <n v="3833025"/>
    <n v="3833025"/>
    <m/>
    <m/>
    <n v="3833025"/>
    <n v="3833025"/>
    <n v="0"/>
    <n v="-547575"/>
    <n v="-547575"/>
    <n v="54425"/>
    <d v="2025-11-13T00:00:00"/>
    <n v="3066420"/>
    <n v="219030"/>
    <n v="83125"/>
    <d v="2025-12-01T00:00:00"/>
    <n v="3066420"/>
    <n v="219030"/>
    <n v="0"/>
    <s v="PALLARES MEJIA CEDELSI"/>
    <s v="CO1.PCCNTR. 8643631"/>
    <m/>
    <m/>
    <m/>
    <m/>
    <m/>
    <m/>
    <m/>
    <m/>
    <m/>
    <m/>
    <m/>
    <m/>
    <m/>
    <m/>
    <m/>
    <m/>
    <m/>
    <m/>
    <m/>
    <m/>
    <m/>
    <m/>
    <n v="3066420"/>
    <n v="3066420"/>
    <n v="3066420"/>
    <n v="3066420"/>
  </r>
  <r>
    <x v="0"/>
    <x v="0"/>
    <s v="Transversal"/>
    <s v="Si"/>
    <n v="63"/>
    <s v="110-38"/>
    <s v="2 - Fortalecer la gestión de conocimiento para la planeación minero energética."/>
    <x v="0"/>
    <x v="0"/>
    <n v="80111620"/>
    <x v="0"/>
    <s v="Prestación de servicios profesionales y/o de apoyo a la gestión"/>
    <s v="110-38 Prestar servicios profesionales para apoyar la actualización de la caracterización del ciudadano y de los grupos de valor del sector minero                                                "/>
    <s v="Noviembre"/>
    <s v="Noviembre"/>
    <s v="Noviembre"/>
    <n v="45"/>
    <s v="Dias"/>
    <s v="Contratación directa- prestación de servicios profesionales "/>
    <s v="Propios - 20 - Ingresos corrientes"/>
    <n v="5400000"/>
    <n v="5400000"/>
    <s v="No"/>
    <s v="N/A"/>
    <s v="German Ojeda"/>
    <s v="Subdirector Minería "/>
    <n v="6012220601"/>
    <s v="german.ojeda@upme.gov.co"/>
    <m/>
    <m/>
    <m/>
    <m/>
    <m/>
    <m/>
    <m/>
    <m/>
    <m/>
    <m/>
    <m/>
    <m/>
    <m/>
    <m/>
    <m/>
    <m/>
    <m/>
    <m/>
    <m/>
    <m/>
    <m/>
    <m/>
    <n v="6000000"/>
    <n v="6000000"/>
    <m/>
    <m/>
    <n v="6000000"/>
    <n v="6000000"/>
    <n v="0"/>
    <n v="-600000"/>
    <n v="-600000"/>
    <n v="56225"/>
    <d v="2025-12-01T00:00:00"/>
    <n v="5400000"/>
    <n v="0"/>
    <n v="84925"/>
    <d v="2025-12-03T00:00:00"/>
    <n v="5400000"/>
    <n v="0"/>
    <n v="0"/>
    <s v="CACERES REMOLINA LUDWING FERNEY"/>
    <s v="CO1.PCCNTR.8668330"/>
    <m/>
    <m/>
    <m/>
    <m/>
    <m/>
    <m/>
    <m/>
    <m/>
    <m/>
    <m/>
    <m/>
    <m/>
    <m/>
    <m/>
    <m/>
    <m/>
    <m/>
    <m/>
    <m/>
    <m/>
    <m/>
    <m/>
    <n v="5400000"/>
    <n v="5400000"/>
    <n v="5400000"/>
    <n v="5400000"/>
  </r>
  <r>
    <x v="0"/>
    <x v="0"/>
    <s v="Transversal"/>
    <s v="Si"/>
    <n v="60"/>
    <s v="110-39"/>
    <s v="2 - Fortalecer la gestión de conocimiento para la planeación minero energética."/>
    <x v="1"/>
    <x v="2"/>
    <n v="80141607"/>
    <x v="1"/>
    <s v="Operador logístico"/>
    <s v="110-3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2"/>
    <s v="Meses"/>
    <s v="Contratación directa"/>
    <s v="Propios - 20 - Ingresos corrientes"/>
    <n v="7753590"/>
    <n v="7753590"/>
    <s v="No"/>
    <s v="N/A"/>
    <s v="Sandra Caballero"/>
    <s v="Asesora Direccion General"/>
    <n v="6012220601"/>
    <s v="sandra.caballero@upme.gov.co"/>
    <m/>
    <m/>
    <m/>
    <m/>
    <m/>
    <m/>
    <m/>
    <m/>
    <m/>
    <m/>
    <m/>
    <m/>
    <m/>
    <m/>
    <m/>
    <m/>
    <m/>
    <m/>
    <m/>
    <m/>
    <m/>
    <m/>
    <n v="7753190"/>
    <n v="7753190"/>
    <m/>
    <m/>
    <n v="7753190"/>
    <n v="7753190"/>
    <n v="0"/>
    <n v="400"/>
    <n v="400"/>
    <n v="36625"/>
    <d v="2025-06-13T00:00:00"/>
    <n v="7753590"/>
    <n v="0"/>
    <n v="57325"/>
    <d v="2025-08-28T00:00:00"/>
    <n v="7753590"/>
    <n v="0"/>
    <n v="0"/>
    <s v="M2C ESTRATEGIAS SAS"/>
    <s v="CO1.PCCNTR.8239092"/>
    <m/>
    <m/>
    <m/>
    <m/>
    <m/>
    <m/>
    <m/>
    <m/>
    <m/>
    <m/>
    <m/>
    <m/>
    <m/>
    <m/>
    <m/>
    <m/>
    <m/>
    <m/>
    <m/>
    <m/>
    <m/>
    <m/>
    <n v="7753590"/>
    <n v="7753590"/>
    <n v="7753590"/>
    <n v="7753590"/>
  </r>
  <r>
    <x v="0"/>
    <x v="0"/>
    <s v="Transversal"/>
    <s v="Si"/>
    <n v="60"/>
    <s v="110-40"/>
    <s v="2 - Fortalecer la gestión de conocimiento para la planeación minero energética."/>
    <x v="0"/>
    <x v="0"/>
    <n v="80111620"/>
    <x v="0"/>
    <s v="Operador logístico"/>
    <s v="110-40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2"/>
    <s v="Meses"/>
    <s v="Contratación directa"/>
    <s v="Propios - 20 - Ingresos corrientes"/>
    <n v="50092281.670000002"/>
    <n v="50092281.670000002"/>
    <s v="No"/>
    <s v="N/A"/>
    <s v="Sandra Caballero"/>
    <s v="Asesora Direccion General"/>
    <n v="6012220601"/>
    <s v="sandra.caballero@upme.gov.co"/>
    <m/>
    <m/>
    <m/>
    <m/>
    <m/>
    <m/>
    <m/>
    <m/>
    <m/>
    <m/>
    <m/>
    <m/>
    <m/>
    <m/>
    <m/>
    <m/>
    <m/>
    <m/>
    <m/>
    <m/>
    <m/>
    <m/>
    <n v="50092281.670000002"/>
    <n v="50092281.670000002"/>
    <m/>
    <m/>
    <n v="50092281.670000002"/>
    <n v="50092281.670000002"/>
    <n v="0"/>
    <n v="0"/>
    <n v="0"/>
    <n v="36625"/>
    <d v="2025-06-13T00:00:00"/>
    <n v="50092281.670000002"/>
    <n v="0"/>
    <n v="57325"/>
    <d v="2025-08-28T00:00:00"/>
    <n v="50092281.670000002"/>
    <n v="0"/>
    <n v="0"/>
    <s v="M2C ESTRATEGIAS SAS"/>
    <s v="CO1.PCCNTR.8239092"/>
    <m/>
    <m/>
    <m/>
    <m/>
    <m/>
    <m/>
    <m/>
    <m/>
    <m/>
    <m/>
    <m/>
    <m/>
    <m/>
    <m/>
    <m/>
    <m/>
    <m/>
    <m/>
    <m/>
    <m/>
    <m/>
    <m/>
    <n v="50092281.670000002"/>
    <n v="50092281.670000002"/>
    <n v="50092281.670000002"/>
    <n v="50092281.670000002"/>
  </r>
  <r>
    <x v="0"/>
    <x v="0"/>
    <s v="Transversal"/>
    <s v="Si"/>
    <n v="60"/>
    <s v="110-41"/>
    <s v="2 - Fortalecer la gestión de conocimiento para la planeación minero energética."/>
    <x v="0"/>
    <x v="0"/>
    <n v="80111620"/>
    <x v="0"/>
    <s v="Prestación de servicios profesionales y/o de apoyo a la gestión"/>
    <s v="110-41 Prestar servicios de apoyo a la gestión, para actividades enmarcadas en el Plan de Bienestar y Seguridad y Salud en el trabajo."/>
    <s v="Diciembre"/>
    <s v="Diciembre"/>
    <s v="Diciembre"/>
    <n v="1"/>
    <s v="Meses"/>
    <s v="Contratación directa- prestación de servicios profesionales "/>
    <s v="Propios - 20 - Ingresos corrientes"/>
    <n v="1823450"/>
    <n v="1823450"/>
    <s v="No"/>
    <s v="N/A"/>
    <s v="Katherin Perez"/>
    <s v="Coordinadora GIT TH "/>
    <n v="6012220601"/>
    <s v="katherin.perez@upme.gov.co"/>
    <m/>
    <m/>
    <m/>
    <m/>
    <m/>
    <m/>
    <m/>
    <m/>
    <m/>
    <m/>
    <m/>
    <m/>
    <m/>
    <m/>
    <m/>
    <m/>
    <m/>
    <m/>
    <m/>
    <m/>
    <m/>
    <m/>
    <n v="1823850"/>
    <n v="1823850"/>
    <m/>
    <m/>
    <n v="1823850"/>
    <n v="1823850"/>
    <n v="0"/>
    <n v="-400"/>
    <n v="-400"/>
    <n v="56825"/>
    <d v="2025-12-04T00:00:00"/>
    <n v="0"/>
    <n v="1823450"/>
    <m/>
    <m/>
    <n v="0"/>
    <n v="1823450"/>
    <n v="0"/>
    <m/>
    <m/>
    <m/>
    <m/>
    <m/>
    <m/>
    <m/>
    <m/>
    <m/>
    <m/>
    <m/>
    <m/>
    <m/>
    <m/>
    <m/>
    <m/>
    <m/>
    <m/>
    <m/>
    <m/>
    <m/>
    <m/>
    <m/>
    <m/>
    <m/>
    <m/>
    <n v="0"/>
    <n v="0"/>
  </r>
  <r>
    <x v="0"/>
    <x v="0"/>
    <s v="Transversal"/>
    <s v="Si"/>
    <n v="63"/>
    <s v="110-42"/>
    <s v="2 - Fortalecer la gestión de conocimiento para la planeación minero energética."/>
    <x v="1"/>
    <x v="2"/>
    <n v="80101507"/>
    <x v="1"/>
    <s v="Consultoría"/>
    <s v="110-42 Prestar los servicios profesionales para realizar y apoyar las diferentes actividades que fortalezcan la gestión del conocimiento por medio de la implementación de las políticas del Modelo Integrado de Planeación y Gestión MIPG y la política de Ges"/>
    <s v="Diciembre"/>
    <s v="Diciembre"/>
    <s v="Diciembre"/>
    <n v="1"/>
    <s v="Meses"/>
    <s v="Contratación directa - Contratos interadministrativos"/>
    <s v="Propios - 20 - Ingresos corrientes"/>
    <n v="155680"/>
    <n v="155680"/>
    <s v="No"/>
    <s v="N/A"/>
    <s v="German Ojeda"/>
    <s v="Subdirector Minería "/>
    <n v="6012220601"/>
    <s v="german.ojeda@upme.gov.co"/>
    <m/>
    <m/>
    <m/>
    <m/>
    <m/>
    <m/>
    <m/>
    <m/>
    <m/>
    <m/>
    <m/>
    <m/>
    <m/>
    <m/>
    <m/>
    <m/>
    <m/>
    <m/>
    <m/>
    <m/>
    <m/>
    <m/>
    <m/>
    <m/>
    <m/>
    <m/>
    <m/>
    <m/>
    <m/>
    <m/>
    <m/>
    <n v="4625"/>
    <d v="2024-01-07T00:00:00"/>
    <n v="155680"/>
    <n v="0"/>
    <n v="5025"/>
    <d v="2025-01-14T00:00:00"/>
    <n v="155680"/>
    <n v="0"/>
    <n v="0"/>
    <s v="BEDOYA GONZALEZ CRISTIAN ELIECER"/>
    <s v="CO1.PCCNTR.7233044"/>
    <m/>
    <m/>
    <m/>
    <m/>
    <m/>
    <m/>
    <m/>
    <m/>
    <m/>
    <m/>
    <m/>
    <m/>
    <m/>
    <m/>
    <m/>
    <m/>
    <m/>
    <m/>
    <m/>
    <m/>
    <m/>
    <m/>
    <n v="155680"/>
    <n v="155680"/>
    <n v="155680"/>
    <n v="155680"/>
  </r>
  <r>
    <x v="0"/>
    <x v="0"/>
    <s v="Transversal"/>
    <s v="Si"/>
    <n v="63"/>
    <s v="110-43"/>
    <s v="2 - Fortalecer la gestión de conocimiento para la planeación minero energética."/>
    <x v="0"/>
    <x v="0"/>
    <n v="80101507"/>
    <x v="0"/>
    <s v="Consultoría"/>
    <s v="110-43 Aunar esfuerzos técnicos, administrativos y financieros para realizar el diagnóstico técnico y jurídico, y la actualización de datos y visualización del sistema de información minero colombiano."/>
    <s v="Diciembre"/>
    <s v="Diciembre"/>
    <s v="Diciembre"/>
    <n v="1"/>
    <s v="Meses"/>
    <s v=" Contratación directa - Contratos interadministrativos"/>
    <s v="Propios - 20 - Ingresos corrientes"/>
    <n v="6162287"/>
    <n v="6162287"/>
    <s v="No"/>
    <s v="N/A"/>
    <s v="German Ojeda"/>
    <s v="Subdirector Minería "/>
    <n v="6012220601"/>
    <s v="german.ojeda@upme.gov.co"/>
    <m/>
    <m/>
    <m/>
    <m/>
    <m/>
    <m/>
    <m/>
    <m/>
    <m/>
    <m/>
    <m/>
    <m/>
    <m/>
    <m/>
    <m/>
    <m/>
    <m/>
    <m/>
    <m/>
    <m/>
    <m/>
    <m/>
    <m/>
    <m/>
    <m/>
    <m/>
    <m/>
    <m/>
    <m/>
    <m/>
    <m/>
    <n v="47225"/>
    <d v="2025-09-25T00:00:00"/>
    <n v="6162287"/>
    <n v="0"/>
    <n v="71825"/>
    <d v="2025-10-20T00:00:00"/>
    <n v="6162287"/>
    <n v="0"/>
    <n v="0"/>
    <s v="CORPORACIÓN PÚBLICA DE INNOVACIÓN EN TECNOLOGÍA - INNTIC"/>
    <s v="CO1.PCCNTR.8455133"/>
    <m/>
    <m/>
    <m/>
    <m/>
    <m/>
    <m/>
    <m/>
    <m/>
    <m/>
    <m/>
    <m/>
    <m/>
    <m/>
    <m/>
    <m/>
    <m/>
    <m/>
    <m/>
    <m/>
    <m/>
    <m/>
    <m/>
    <n v="6162287"/>
    <n v="6162287"/>
    <n v="6162287"/>
    <n v="6162287"/>
  </r>
  <r>
    <x v="0"/>
    <x v="1"/>
    <s v="Transversal"/>
    <s v="Si"/>
    <n v="40"/>
    <s v="101-1"/>
    <s v="1 - Mejorar el direccionamiento estratégico y la gestión de los procesos frente a la ciudadanía."/>
    <x v="2"/>
    <x v="3"/>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m/>
    <m/>
    <n v="127600000"/>
    <n v="127600000"/>
    <n v="0"/>
    <n v="0"/>
    <n v="0"/>
    <n v="925"/>
    <d v="2025-01-03T00:00:00"/>
    <n v="127600000"/>
    <n v="0"/>
    <n v="3825"/>
    <d v="2025-01-10T00:00:00"/>
    <n v="127600000"/>
    <n v="0"/>
    <n v="0"/>
    <s v="FERNANDEZ GALVIS JENNYFER ROCIO"/>
    <s v="CO1.PCCNTR.7215006"/>
    <n v="126500000"/>
    <m/>
    <m/>
    <n v="6600000"/>
    <m/>
    <n v="11000000"/>
    <m/>
    <n v="11000000"/>
    <m/>
    <n v="11000000"/>
    <m/>
    <n v="11000000"/>
    <m/>
    <n v="11000000"/>
    <m/>
    <n v="11000000"/>
    <m/>
    <n v="11000000"/>
    <n v="1100000"/>
    <n v="11000000"/>
    <m/>
    <n v="11000000"/>
    <m/>
    <n v="22000000"/>
    <n v="127600000"/>
    <n v="127600000"/>
  </r>
  <r>
    <x v="0"/>
    <x v="1"/>
    <s v="Transversal"/>
    <s v="Si"/>
    <s v="75 (30/12/2024)"/>
    <s v="101-2"/>
    <s v="1 - Mejorar el direccionamiento estratégico y la gestión de los procesos frente a la ciudadanía."/>
    <x v="2"/>
    <x v="3"/>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m/>
    <m/>
    <n v="39754000"/>
    <n v="39754000"/>
    <n v="0"/>
    <n v="0"/>
    <n v="0"/>
    <n v="22125"/>
    <d v="2025-01-30T00:00:00"/>
    <n v="39754000"/>
    <n v="0"/>
    <n v="20625"/>
    <d v="2025-02-06T00:00:00"/>
    <n v="39754000"/>
    <n v="0"/>
    <n v="0"/>
    <s v="PATIÑO GUTIERREZ MARIA JOSE"/>
    <s v="CO1.PCCNTR.7402312"/>
    <m/>
    <m/>
    <n v="39754000"/>
    <m/>
    <m/>
    <n v="1807000"/>
    <m/>
    <n v="3794700"/>
    <m/>
    <n v="3794700"/>
    <m/>
    <n v="3794700"/>
    <m/>
    <n v="3794700"/>
    <m/>
    <n v="3794700"/>
    <m/>
    <n v="3794700"/>
    <m/>
    <n v="3794700"/>
    <m/>
    <n v="3794700"/>
    <m/>
    <n v="7589400"/>
    <n v="39754000"/>
    <n v="39754000"/>
  </r>
  <r>
    <x v="0"/>
    <x v="1"/>
    <s v="Transversal"/>
    <s v="Si"/>
    <n v="56"/>
    <s v="101-3"/>
    <s v="1 - Mejorar el direccionamiento estratégico y la gestión de los procesos frente a la ciudadanía."/>
    <x v="2"/>
    <x v="3"/>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865541"/>
    <n v="10865541"/>
    <s v="No"/>
    <s v="N/A"/>
    <s v="Diego Armando Vanegas Páez"/>
    <s v="Jefe de Oficina Asesora"/>
    <n v="6012220601"/>
    <s v="diego.vanegas@upme.gov.co"/>
    <m/>
    <m/>
    <n v="10865541"/>
    <m/>
    <m/>
    <m/>
    <m/>
    <m/>
    <m/>
    <m/>
    <m/>
    <m/>
    <m/>
    <m/>
    <m/>
    <n v="2865541"/>
    <m/>
    <n v="6666667"/>
    <m/>
    <n v="1333333"/>
    <m/>
    <m/>
    <m/>
    <m/>
    <m/>
    <m/>
    <n v="10865541"/>
    <n v="10865541"/>
    <n v="0"/>
    <n v="0"/>
    <n v="0"/>
    <n v="21225"/>
    <d v="2025-01-28T00:00:00"/>
    <n v="10865541"/>
    <n v="0"/>
    <n v="19625"/>
    <d v="2025-02-05T00:00:00"/>
    <n v="10865541"/>
    <n v="0"/>
    <n v="0"/>
    <s v="MURCIA VANEGAS JESSICA LORENA"/>
    <s v="CO1.PCCNTR.7396905"/>
    <m/>
    <m/>
    <n v="10865541"/>
    <m/>
    <m/>
    <m/>
    <m/>
    <m/>
    <m/>
    <m/>
    <m/>
    <m/>
    <m/>
    <m/>
    <m/>
    <n v="2865541"/>
    <m/>
    <n v="6666667"/>
    <m/>
    <n v="1333333"/>
    <m/>
    <m/>
    <m/>
    <m/>
    <n v="10865541"/>
    <n v="10865541"/>
  </r>
  <r>
    <x v="0"/>
    <x v="1"/>
    <s v="Transversal"/>
    <s v="Si"/>
    <n v="41"/>
    <s v="101-4"/>
    <s v="1 - Mejorar el direccionamiento estratégico y la gestión de los procesos frente a la ciudadanía."/>
    <x v="2"/>
    <x v="4"/>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m/>
    <m/>
    <n v="45600000"/>
    <n v="45600000"/>
    <n v="0"/>
    <n v="0"/>
    <n v="0"/>
    <n v="16025"/>
    <d v="2025-01-22T00:00:00"/>
    <n v="45600000"/>
    <n v="0"/>
    <n v="13725"/>
    <d v="2025-01-28T00:00:00"/>
    <n v="45600000"/>
    <n v="0"/>
    <n v="0"/>
    <s v="ALZATE SAENZ NELSY ANDREA"/>
    <s v="CO1.PCCNTR.7328240"/>
    <n v="99000000"/>
    <m/>
    <m/>
    <n v="600000"/>
    <m/>
    <n v="9000000"/>
    <m/>
    <n v="9000000"/>
    <m/>
    <n v="9000000"/>
    <m/>
    <m/>
    <n v="-53400000"/>
    <m/>
    <m/>
    <n v="9000000"/>
    <m/>
    <n v="9000000"/>
    <m/>
    <m/>
    <m/>
    <m/>
    <m/>
    <m/>
    <n v="45600000"/>
    <n v="45600000"/>
  </r>
  <r>
    <x v="0"/>
    <x v="1"/>
    <s v="Transversal"/>
    <s v="Si"/>
    <s v="75 (30/12/2024)"/>
    <s v="101-5"/>
    <s v="1 - Mejorar el direccionamiento estratégico y la gestión de los procesos frente a la ciudadanía."/>
    <x v="2"/>
    <x v="4"/>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m/>
    <m/>
    <n v="7023738"/>
    <m/>
    <m/>
    <n v="7918450"/>
    <n v="7918450"/>
    <n v="0"/>
    <n v="0"/>
    <n v="0"/>
    <n v="9925"/>
    <d v="2025-01-14T00:00:00"/>
    <n v="7918450"/>
    <n v="0"/>
    <n v="8525"/>
    <d v="2025-01-17T00:00:00"/>
    <n v="7918450"/>
    <n v="0"/>
    <n v="0"/>
    <s v="SALGADO SALGUERO BLANCA DEL"/>
    <s v="CO1.PCCNTR.7260523"/>
    <n v="7918450"/>
    <m/>
    <m/>
    <m/>
    <m/>
    <m/>
    <m/>
    <n v="894712"/>
    <m/>
    <m/>
    <m/>
    <m/>
    <m/>
    <m/>
    <m/>
    <m/>
    <m/>
    <m/>
    <m/>
    <m/>
    <m/>
    <m/>
    <m/>
    <n v="7023738"/>
    <n v="7918450"/>
    <n v="7918450"/>
  </r>
  <r>
    <x v="0"/>
    <x v="1"/>
    <s v="Transversal"/>
    <s v="Si"/>
    <s v="75 (30/12/2024)"/>
    <s v="101-6"/>
    <s v="1 - Mejorar el direccionamiento estratégico y la gestión de los procesos frente a la ciudadanía."/>
    <x v="2"/>
    <x v="4"/>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m/>
    <m/>
    <n v="7918450"/>
    <n v="7918450"/>
    <n v="0"/>
    <n v="0"/>
    <n v="0"/>
    <n v="9825"/>
    <d v="2025-01-14T00:00:00"/>
    <n v="7918450"/>
    <n v="0"/>
    <n v="8925"/>
    <d v="2025-01-17T00:00:00"/>
    <n v="7918450"/>
    <n v="0"/>
    <n v="0"/>
    <s v="AYA NAVARRO ESTEFANIA"/>
    <s v="CO1.PCCNTR.7260913"/>
    <n v="7918450"/>
    <m/>
    <m/>
    <m/>
    <m/>
    <m/>
    <m/>
    <m/>
    <m/>
    <m/>
    <m/>
    <m/>
    <m/>
    <m/>
    <m/>
    <m/>
    <m/>
    <m/>
    <m/>
    <n v="2285039"/>
    <m/>
    <n v="5633411"/>
    <m/>
    <m/>
    <n v="7918450"/>
    <n v="7918450"/>
  </r>
  <r>
    <x v="0"/>
    <x v="1"/>
    <s v="Transversal"/>
    <s v="Si"/>
    <n v="13"/>
    <s v="101-7"/>
    <s v="1 - Mejorar el direccionamiento estratégico y la gestión de los procesos frente a la ciudadanía."/>
    <x v="2"/>
    <x v="4"/>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m/>
    <m/>
    <n v="10000000"/>
    <n v="10000000"/>
    <n v="0"/>
    <n v="0"/>
    <n v="0"/>
    <n v="30925"/>
    <d v="2025-03-19T00:00:00"/>
    <n v="10000000"/>
    <n v="0"/>
    <n v="32225"/>
    <d v="2025-03-28T00:00:00"/>
    <n v="10000000"/>
    <n v="0"/>
    <n v="0"/>
    <s v="TORRIJOS OSPINA YOSSIE ESTEBAN"/>
    <s v="CO1.PCCNTR.7703844"/>
    <m/>
    <m/>
    <m/>
    <m/>
    <n v="10000000"/>
    <m/>
    <m/>
    <m/>
    <m/>
    <n v="3285450"/>
    <m/>
    <n v="3285450"/>
    <m/>
    <m/>
    <m/>
    <n v="3285450"/>
    <m/>
    <n v="143650"/>
    <m/>
    <m/>
    <m/>
    <m/>
    <m/>
    <m/>
    <n v="10000000"/>
    <n v="10000000"/>
  </r>
  <r>
    <x v="0"/>
    <x v="1"/>
    <s v="Transversal"/>
    <s v="Si"/>
    <n v="13"/>
    <s v="101-8"/>
    <s v="1 - Mejorar el direccionamiento estratégico y la gestión de los procesos frente a la ciudadanía."/>
    <x v="2"/>
    <x v="4"/>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m/>
    <m/>
    <n v="10000000"/>
    <n v="10000000"/>
    <n v="0"/>
    <n v="0"/>
    <n v="0"/>
    <n v="30925"/>
    <d v="2025-03-19T00:00:00"/>
    <n v="10000000"/>
    <n v="0"/>
    <n v="32225"/>
    <d v="2025-03-28T00:00:00"/>
    <n v="10000000"/>
    <n v="0"/>
    <n v="0"/>
    <s v="TORRIJOS OSPINA YOSSIE ESTEBAN"/>
    <s v="CO1.PCCNTR.7703844"/>
    <m/>
    <m/>
    <m/>
    <m/>
    <n v="10000000"/>
    <m/>
    <m/>
    <m/>
    <m/>
    <m/>
    <m/>
    <m/>
    <m/>
    <n v="3285450"/>
    <m/>
    <m/>
    <m/>
    <n v="3141800"/>
    <m/>
    <n v="3285450"/>
    <m/>
    <n v="287300"/>
    <m/>
    <m/>
    <n v="10000000"/>
    <n v="10000000"/>
  </r>
  <r>
    <x v="0"/>
    <x v="1"/>
    <s v="Transversal"/>
    <s v="Si"/>
    <n v="56"/>
    <s v="101-9"/>
    <s v="1 - Mejorar el direccionamiento estratégico y la gestión de los procesos frente a la ciudadanía."/>
    <x v="2"/>
    <x v="4"/>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4572055"/>
    <n v="14572055"/>
    <s v="No"/>
    <s v="N/A"/>
    <s v="Diego Armando Vanegas Páez"/>
    <s v="Jefe de Oficina Asesora"/>
    <n v="6012220601"/>
    <s v="diego.vanegas@upme.gov.co"/>
    <m/>
    <m/>
    <m/>
    <m/>
    <m/>
    <m/>
    <m/>
    <m/>
    <m/>
    <m/>
    <m/>
    <m/>
    <m/>
    <m/>
    <m/>
    <m/>
    <m/>
    <m/>
    <n v="14572055"/>
    <m/>
    <m/>
    <m/>
    <m/>
    <n v="14572055"/>
    <m/>
    <m/>
    <n v="14572055"/>
    <n v="14572055"/>
    <n v="0"/>
    <n v="0"/>
    <n v="0"/>
    <n v="45925"/>
    <d v="2025-09-22T00:00:00"/>
    <n v="14572055"/>
    <n v="0"/>
    <n v="74425"/>
    <d v="2025-10-31T00:00:00"/>
    <n v="14572055"/>
    <n v="0"/>
    <n v="0"/>
    <s v="UNDERNET DE COLOMBIA S A S"/>
    <s v="CO1.PCCNTR.8518648"/>
    <m/>
    <m/>
    <m/>
    <m/>
    <m/>
    <m/>
    <m/>
    <m/>
    <m/>
    <m/>
    <m/>
    <m/>
    <m/>
    <m/>
    <m/>
    <m/>
    <m/>
    <m/>
    <n v="14572055"/>
    <m/>
    <m/>
    <m/>
    <m/>
    <n v="14572055"/>
    <n v="14572055"/>
    <n v="14572055"/>
  </r>
  <r>
    <x v="0"/>
    <x v="1"/>
    <s v="Transversal"/>
    <s v="Si"/>
    <n v="56"/>
    <s v="101-10"/>
    <s v="1 - Mejorar el direccionamiento estratégico y la gestión de los procesos frente a la ciudadanía."/>
    <x v="2"/>
    <x v="4"/>
    <n v="80111620"/>
    <x v="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7100000"/>
    <n v="27100000"/>
    <s v="No"/>
    <s v="N/A"/>
    <s v="Diego Armando Vanegas Páez"/>
    <s v="Jefe de Oficina Asesora"/>
    <n v="6012220601"/>
    <s v="diego.vanegas@upme.gov.co"/>
    <m/>
    <m/>
    <m/>
    <m/>
    <m/>
    <m/>
    <m/>
    <m/>
    <m/>
    <m/>
    <m/>
    <m/>
    <m/>
    <m/>
    <m/>
    <m/>
    <n v="28000000"/>
    <m/>
    <n v="-900000"/>
    <n v="100000"/>
    <m/>
    <n v="9000000"/>
    <m/>
    <n v="18000000"/>
    <m/>
    <m/>
    <n v="27100000"/>
    <n v="27100000"/>
    <n v="0"/>
    <n v="0"/>
    <n v="0"/>
    <n v="44325"/>
    <d v="2025-09-05T00:00:00"/>
    <n v="27100000"/>
    <n v="0"/>
    <n v="63325"/>
    <d v="2025-09-18T00:00:00"/>
    <n v="27100000"/>
    <n v="0"/>
    <n v="0"/>
    <s v="MERCADO ORTEGA JULIETA ALEXANDRA"/>
    <s v="CO1.PCCNTR.8329782"/>
    <m/>
    <m/>
    <m/>
    <m/>
    <m/>
    <m/>
    <m/>
    <m/>
    <m/>
    <m/>
    <m/>
    <m/>
    <m/>
    <m/>
    <m/>
    <m/>
    <n v="28000000"/>
    <m/>
    <n v="-900000"/>
    <n v="100000"/>
    <m/>
    <n v="9000000"/>
    <m/>
    <n v="18000000"/>
    <n v="27100000"/>
    <n v="27100000"/>
  </r>
  <r>
    <x v="0"/>
    <x v="1"/>
    <s v="Transversal"/>
    <s v="Si"/>
    <n v="41"/>
    <s v="101-11"/>
    <s v="1 - Mejorar el direccionamiento estratégico y la gestión de los procesos frente a la ciudadanía."/>
    <x v="2"/>
    <x v="4"/>
    <n v="80111620"/>
    <x v="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5474364"/>
    <m/>
    <n v="13051272"/>
    <m/>
    <m/>
    <n v="18525636"/>
    <n v="18525636"/>
    <n v="0"/>
    <n v="0"/>
    <n v="0"/>
    <n v="44425"/>
    <d v="2025-09-08T00:00:00"/>
    <n v="18525636"/>
    <n v="0"/>
    <n v="63225"/>
    <d v="2025-09-18T00:00:00"/>
    <n v="18525636"/>
    <n v="0"/>
    <n v="0"/>
    <s v="PRECIADO GUTIERREZ EDWAR HERNANDO"/>
    <s v="CO1.PCCNTR.8334110"/>
    <m/>
    <m/>
    <m/>
    <m/>
    <m/>
    <m/>
    <m/>
    <m/>
    <m/>
    <m/>
    <m/>
    <m/>
    <m/>
    <m/>
    <m/>
    <m/>
    <n v="18525636"/>
    <m/>
    <m/>
    <m/>
    <m/>
    <n v="5474364"/>
    <m/>
    <n v="13051272"/>
    <n v="18525636"/>
    <n v="18525636"/>
  </r>
  <r>
    <x v="0"/>
    <x v="1"/>
    <s v="Transversal"/>
    <s v="Si"/>
    <n v="41"/>
    <s v="101-12"/>
    <s v="1 - Mejorar el direccionamiento estratégico y la gestión de los procesos frente a la ciudadanía."/>
    <x v="2"/>
    <x v="4"/>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m/>
    <m/>
    <n v="13142281"/>
    <n v="13142281"/>
    <n v="5"/>
    <n v="5"/>
    <n v="13142286"/>
    <n v="13142286"/>
    <n v="0"/>
    <n v="0"/>
    <n v="0"/>
    <n v="53725"/>
    <d v="2025-11-05T00:00:00"/>
    <n v="13142286"/>
    <n v="0"/>
    <n v="83925"/>
    <d v="2025-12-02T00:00:00"/>
    <n v="13142281"/>
    <n v="5"/>
    <n v="5"/>
    <s v="ISOLUCION SISTEMAS INTEGRADOS DE GESTION S.A."/>
    <s v="CO1.PCCNTR.8649923"/>
    <m/>
    <m/>
    <m/>
    <m/>
    <m/>
    <m/>
    <m/>
    <m/>
    <m/>
    <m/>
    <m/>
    <m/>
    <m/>
    <m/>
    <m/>
    <m/>
    <m/>
    <m/>
    <m/>
    <m/>
    <m/>
    <m/>
    <n v="13142281"/>
    <n v="13142281"/>
    <n v="13142281"/>
    <n v="13142281"/>
  </r>
  <r>
    <x v="0"/>
    <x v="1"/>
    <s v="Transversal"/>
    <s v="Si"/>
    <n v="40"/>
    <s v="101-13"/>
    <s v="1 - Mejorar el direccionamiento estratégico y la gestión de los procesos frente a la ciudadanía."/>
    <x v="3"/>
    <x v="5"/>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m/>
    <m/>
    <n v="117000000"/>
    <n v="117000000"/>
    <n v="0"/>
    <n v="0"/>
    <n v="0"/>
    <n v="1025"/>
    <d v="2025-01-03T00:00:00"/>
    <n v="117000000"/>
    <n v="0"/>
    <n v="2925"/>
    <d v="2025-01-09T00:00:00"/>
    <n v="117000000"/>
    <n v="0"/>
    <n v="0"/>
    <s v="BOHORQUEZ GIL DIANA CAROLINA"/>
    <s v="CO1.PCCNTR.7213082"/>
    <n v="115000000"/>
    <m/>
    <m/>
    <n v="7000000"/>
    <m/>
    <n v="10000000"/>
    <m/>
    <n v="10000000"/>
    <m/>
    <n v="10000000"/>
    <m/>
    <n v="10000000"/>
    <m/>
    <n v="10000000"/>
    <m/>
    <n v="10000000"/>
    <m/>
    <n v="10000000"/>
    <n v="2000000"/>
    <n v="10000000"/>
    <m/>
    <n v="10000000"/>
    <m/>
    <n v="20000000"/>
    <n v="117000000"/>
    <n v="117000000"/>
  </r>
  <r>
    <x v="0"/>
    <x v="1"/>
    <s v="Transversal"/>
    <s v="Si"/>
    <n v="40"/>
    <s v="101-14"/>
    <s v="1 - Mejorar el direccionamiento estratégico y la gestión de los procesos frente a la ciudadanía."/>
    <x v="3"/>
    <x v="5"/>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m/>
    <m/>
    <n v="109647575"/>
    <n v="109647575"/>
    <m/>
    <m/>
    <n v="109647575"/>
    <n v="109647575"/>
    <n v="0"/>
    <n v="0"/>
    <n v="0"/>
    <n v="53725"/>
    <d v="2025-11-05T00:00:00"/>
    <n v="109647575"/>
    <n v="0"/>
    <n v="83925"/>
    <d v="2025-12-02T00:00:00"/>
    <n v="109647575"/>
    <n v="0"/>
    <n v="0"/>
    <s v="ISOLUCION SISTEMAS INTEGRADOS DE GESTION S.A."/>
    <s v="CO1.PCCNTR.8649923"/>
    <m/>
    <m/>
    <m/>
    <m/>
    <m/>
    <m/>
    <m/>
    <m/>
    <m/>
    <m/>
    <m/>
    <m/>
    <m/>
    <m/>
    <m/>
    <m/>
    <m/>
    <m/>
    <m/>
    <m/>
    <m/>
    <m/>
    <n v="109647575"/>
    <n v="109647575"/>
    <n v="109647575"/>
    <n v="109647575"/>
  </r>
  <r>
    <x v="0"/>
    <x v="1"/>
    <s v="Transversal"/>
    <s v="Si"/>
    <n v="56"/>
    <s v="101-15"/>
    <s v="1 - Mejorar el direccionamiento estratégico y la gestión de los procesos frente a la ciudadanía."/>
    <x v="3"/>
    <x v="5"/>
    <n v="81112003"/>
    <x v="3"/>
    <s v="Software - Nube pública o privada"/>
    <s v="101-15 Adquirir el servicio de nube para Backup y DRP"/>
    <s v="Noviembre"/>
    <s v="Noviembre"/>
    <s v="Diciembre"/>
    <n v="3"/>
    <s v="Meses"/>
    <s v="Contratación directa"/>
    <s v="Propios - 20 - Ingresos corrientes"/>
    <n v="22643403"/>
    <n v="22643403"/>
    <s v="No"/>
    <s v="N/A"/>
    <s v="Diego Armando Vanegas Páez"/>
    <s v="Jefe de Oficina Asesora"/>
    <n v="6012220601"/>
    <s v="diego.vanegas@upme.gov.co"/>
    <m/>
    <m/>
    <m/>
    <m/>
    <m/>
    <m/>
    <m/>
    <m/>
    <m/>
    <m/>
    <m/>
    <m/>
    <m/>
    <m/>
    <m/>
    <m/>
    <m/>
    <m/>
    <m/>
    <m/>
    <m/>
    <m/>
    <n v="22643403"/>
    <n v="22643403"/>
    <m/>
    <m/>
    <n v="22643403"/>
    <n v="22643403"/>
    <n v="0"/>
    <n v="0"/>
    <n v="0"/>
    <n v="57025"/>
    <d v="2025-12-09T00:00:00"/>
    <n v="22643403"/>
    <n v="0"/>
    <n v="91125"/>
    <d v="2025-12-17T00:00:00"/>
    <n v="22643403"/>
    <n v="0"/>
    <n v="0"/>
    <s v="TECH AND KNOWLEDGE S.A.S"/>
    <s v="CO1.PCCNTR.8707246"/>
    <m/>
    <m/>
    <m/>
    <m/>
    <m/>
    <m/>
    <m/>
    <m/>
    <m/>
    <m/>
    <m/>
    <m/>
    <m/>
    <m/>
    <m/>
    <m/>
    <m/>
    <m/>
    <m/>
    <m/>
    <m/>
    <m/>
    <n v="22643403"/>
    <n v="22643403"/>
    <n v="22643403"/>
    <n v="22643403"/>
  </r>
  <r>
    <x v="0"/>
    <x v="1"/>
    <s v="Transversal"/>
    <s v="Si"/>
    <n v="15"/>
    <s v="101-16"/>
    <s v="1 - Mejorar el direccionamiento estratégico y la gestión de los procesos frente a la ciudadanía."/>
    <x v="3"/>
    <x v="6"/>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m/>
    <m/>
    <n v="58116667"/>
    <n v="58116667"/>
    <n v="0"/>
    <n v="0"/>
    <n v="0"/>
    <n v="24325"/>
    <d v="2025-02-05T00:00:00"/>
    <n v="58116667"/>
    <n v="0"/>
    <n v="24025"/>
    <d v="2025-02-13T00:00:00"/>
    <n v="58116667"/>
    <n v="0"/>
    <n v="0"/>
    <s v="OTERO LLANOS CAMILA ANDREA"/>
    <s v="CO1.PCCNTR.7462945"/>
    <m/>
    <m/>
    <n v="58300000"/>
    <m/>
    <n v="-183333"/>
    <n v="3116667"/>
    <m/>
    <n v="5500000"/>
    <m/>
    <n v="5500000"/>
    <m/>
    <n v="5500000"/>
    <m/>
    <n v="5500000"/>
    <m/>
    <n v="5500000"/>
    <m/>
    <n v="5500000"/>
    <m/>
    <n v="5500000"/>
    <m/>
    <n v="5500000"/>
    <m/>
    <n v="11000000"/>
    <n v="58116667"/>
    <n v="58116667"/>
  </r>
  <r>
    <x v="0"/>
    <x v="1"/>
    <s v="Transversal"/>
    <s v="Si"/>
    <n v="40"/>
    <s v="101-17"/>
    <s v="1 - Mejorar el direccionamiento estratégico y la gestión de los procesos frente a la ciudadanía."/>
    <x v="3"/>
    <x v="6"/>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n v="547575"/>
    <n v="9000000"/>
    <m/>
    <n v="9000000"/>
    <m/>
    <n v="17647575"/>
    <m/>
    <m/>
    <n v="99547575"/>
    <n v="99547575"/>
    <n v="0"/>
    <n v="0"/>
    <n v="0"/>
    <n v="16125"/>
    <d v="2025-01-22T00:00:00"/>
    <n v="99547575"/>
    <n v="0"/>
    <n v="13025"/>
    <d v="2025-01-27T00:00:00"/>
    <n v="99547575"/>
    <n v="0"/>
    <n v="0"/>
    <s v="FERNANDEZ CUBIDES CLAUDIA"/>
    <s v="CO1.PCCNTR.7328226"/>
    <n v="99000000"/>
    <m/>
    <m/>
    <n v="900000"/>
    <m/>
    <n v="9000000"/>
    <m/>
    <n v="9000000"/>
    <m/>
    <n v="9000000"/>
    <m/>
    <n v="9000000"/>
    <m/>
    <n v="9000000"/>
    <m/>
    <n v="9000000"/>
    <m/>
    <n v="9000000"/>
    <n v="547575"/>
    <n v="9000000"/>
    <m/>
    <n v="9000000"/>
    <m/>
    <n v="17647575"/>
    <n v="99547575"/>
    <n v="99547575"/>
  </r>
  <r>
    <x v="0"/>
    <x v="1"/>
    <s v="Transversal"/>
    <s v="Si"/>
    <n v="56"/>
    <s v="101-18"/>
    <s v="1 - Mejorar el direccionamiento estratégico y la gestión de los procesos frente a la ciudadanía."/>
    <x v="3"/>
    <x v="6"/>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2626"/>
    <n v="30662626"/>
    <s v="No"/>
    <s v="N/A"/>
    <s v="Diego Armando Vanegas Páez"/>
    <s v="Jefe de Oficina Asesora"/>
    <n v="6012220601"/>
    <s v="diego.vanegas@upme.gov.co"/>
    <m/>
    <m/>
    <n v="15145959"/>
    <m/>
    <m/>
    <m/>
    <m/>
    <m/>
    <m/>
    <m/>
    <m/>
    <n v="678167"/>
    <m/>
    <n v="8000000"/>
    <m/>
    <n v="5134459"/>
    <n v="15516667"/>
    <n v="1333333"/>
    <m/>
    <n v="6666667"/>
    <m/>
    <n v="8000000"/>
    <m/>
    <n v="850000"/>
    <m/>
    <m/>
    <n v="30662626"/>
    <n v="30662626"/>
    <n v="0"/>
    <n v="0"/>
    <n v="0"/>
    <n v="21225"/>
    <d v="2025-01-28T00:00:00"/>
    <n v="30662626"/>
    <n v="0"/>
    <n v="19625"/>
    <d v="2025-02-05T00:00:00"/>
    <n v="30662626"/>
    <n v="0"/>
    <n v="0"/>
    <s v="MURCIA VANEGAS JESSICA LORENA"/>
    <s v="CO1.PCCNTR.7396905"/>
    <m/>
    <m/>
    <n v="15145959"/>
    <m/>
    <m/>
    <m/>
    <m/>
    <m/>
    <m/>
    <m/>
    <m/>
    <n v="678167"/>
    <m/>
    <n v="8000000"/>
    <m/>
    <n v="5134459"/>
    <n v="15516667"/>
    <n v="1333333"/>
    <m/>
    <n v="6666667"/>
    <m/>
    <n v="8000000"/>
    <m/>
    <n v="850000"/>
    <n v="30662626"/>
    <n v="30662626"/>
  </r>
  <r>
    <x v="0"/>
    <x v="1"/>
    <s v="Transversal"/>
    <s v="Si"/>
    <n v="56"/>
    <s v="101-19"/>
    <s v="2 - Fortalecer la gestión de conocimiento para la planeación minero energética."/>
    <x v="4"/>
    <x v="7"/>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000000"/>
    <n v="192000000"/>
    <s v="No"/>
    <s v="N/A"/>
    <s v="Diego Armando Vanegas Páez"/>
    <s v="Jefe de Oficina Asesora"/>
    <n v="6012220601"/>
    <s v="diego.vanegas@upme.gov.co"/>
    <m/>
    <m/>
    <m/>
    <m/>
    <m/>
    <m/>
    <n v="192000000"/>
    <m/>
    <m/>
    <m/>
    <m/>
    <m/>
    <m/>
    <m/>
    <m/>
    <n v="48000000"/>
    <m/>
    <m/>
    <m/>
    <m/>
    <m/>
    <n v="48000000"/>
    <m/>
    <n v="96000000"/>
    <m/>
    <m/>
    <n v="192000000"/>
    <n v="192000000"/>
    <n v="0"/>
    <n v="0"/>
    <n v="0"/>
    <n v="30425"/>
    <d v="2025-03-12T00:00:00"/>
    <n v="192000000"/>
    <n v="0"/>
    <n v="34825"/>
    <d v="2025-04-11T00:00:00"/>
    <n v="192000000"/>
    <n v="0"/>
    <n v="0"/>
    <s v="COLEGIO MAYOR DE NUESTRA SEÑORA DEL ROSARIO"/>
    <s v="CO1.PCCNTR.7763621"/>
    <m/>
    <m/>
    <m/>
    <m/>
    <m/>
    <m/>
    <n v="192000000"/>
    <m/>
    <m/>
    <m/>
    <m/>
    <m/>
    <m/>
    <m/>
    <m/>
    <n v="48000000"/>
    <m/>
    <m/>
    <m/>
    <m/>
    <m/>
    <n v="48000000"/>
    <m/>
    <n v="96000000"/>
    <n v="192000000"/>
    <n v="192000000"/>
  </r>
  <r>
    <x v="0"/>
    <x v="1"/>
    <s v="Transversal"/>
    <s v="Si"/>
    <n v="15"/>
    <s v="101-20"/>
    <s v="1 - Mejorar el direccionamiento estratégico y la gestión de los procesos frente a la ciudadanía."/>
    <x v="3"/>
    <x v="6"/>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m/>
    <m/>
    <n v="1228760"/>
    <n v="1228760"/>
    <n v="0"/>
    <n v="0"/>
    <n v="0"/>
    <n v="22125"/>
    <d v="2025-01-30T00:00:00"/>
    <n v="1228760"/>
    <n v="0"/>
    <n v="20625"/>
    <d v="2025-02-06T00:00:00"/>
    <n v="1228760"/>
    <n v="0"/>
    <n v="0"/>
    <s v="PATIÑO GUTIERREZ MARIA JOSE"/>
    <s v="CO1.PCCNTR.7402312"/>
    <m/>
    <m/>
    <n v="1481740"/>
    <m/>
    <n v="-252980"/>
    <n v="1228760"/>
    <m/>
    <m/>
    <m/>
    <m/>
    <m/>
    <m/>
    <m/>
    <m/>
    <m/>
    <m/>
    <m/>
    <m/>
    <m/>
    <m/>
    <m/>
    <m/>
    <m/>
    <m/>
    <n v="1228760"/>
    <n v="1228760"/>
  </r>
  <r>
    <x v="0"/>
    <x v="1"/>
    <s v="Transversal"/>
    <s v="Si"/>
    <n v="40"/>
    <s v="101-21"/>
    <s v="1 - Mejorar el direccionamiento estratégico y la gestión de los procesos frente a la ciudadanía."/>
    <x v="3"/>
    <x v="6"/>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m/>
    <m/>
    <n v="9569050"/>
    <n v="9569050"/>
    <n v="0"/>
    <n v="0"/>
    <n v="0"/>
    <n v="30925"/>
    <d v="2025-03-19T00:00:00"/>
    <n v="9569050"/>
    <n v="0"/>
    <n v="32225"/>
    <d v="2025-03-28T00:00:00"/>
    <n v="9569050"/>
    <n v="0"/>
    <n v="0"/>
    <s v="TORRIJOS OSPINA YOSSIE ESTEBAN"/>
    <s v="CO1.PCCNTR.7703844"/>
    <m/>
    <m/>
    <m/>
    <m/>
    <n v="10116625"/>
    <m/>
    <m/>
    <m/>
    <n v="-547575"/>
    <m/>
    <m/>
    <m/>
    <m/>
    <m/>
    <m/>
    <m/>
    <m/>
    <m/>
    <m/>
    <m/>
    <m/>
    <n v="2998150"/>
    <m/>
    <n v="6570900"/>
    <n v="9569050"/>
    <n v="9569050"/>
  </r>
  <r>
    <x v="0"/>
    <x v="1"/>
    <s v="Transversal"/>
    <s v="Si"/>
    <n v="15"/>
    <s v="101-22"/>
    <s v="1 - Mejorar el direccionamiento estratégico y la gestión de los procesos frente a la ciudadanía."/>
    <x v="2"/>
    <x v="4"/>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m/>
    <m/>
    <n v="4351494"/>
    <n v="4351494"/>
    <n v="0"/>
    <n v="0"/>
    <n v="0"/>
    <n v="40325"/>
    <d v="2025-07-28T00:00:00"/>
    <n v="4351494"/>
    <n v="0"/>
    <n v="67525"/>
    <d v="2025-10-02T00:00:00"/>
    <n v="4351494"/>
    <n v="0"/>
    <n v="0"/>
    <s v="INFORMACION LOCALIZADA S.A.S."/>
    <s v="CO1.PCCNTR.6913420"/>
    <m/>
    <m/>
    <m/>
    <m/>
    <m/>
    <m/>
    <m/>
    <m/>
    <m/>
    <m/>
    <m/>
    <m/>
    <m/>
    <m/>
    <m/>
    <m/>
    <m/>
    <m/>
    <n v="4351494"/>
    <m/>
    <m/>
    <m/>
    <m/>
    <n v="4351494"/>
    <n v="4351494"/>
    <n v="4351494"/>
  </r>
  <r>
    <x v="0"/>
    <x v="1"/>
    <s v="Transversal"/>
    <s v="Si"/>
    <n v="15"/>
    <s v="101-23"/>
    <s v="1 - Mejorar el direccionamiento estratégico y la gestión de los procesos frente a la ciudadanía."/>
    <x v="3"/>
    <x v="6"/>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m/>
    <m/>
    <n v="3019398"/>
    <n v="3019398"/>
    <n v="0"/>
    <n v="0"/>
    <n v="0"/>
    <n v="40325"/>
    <d v="2025-07-28T00:00:00"/>
    <n v="3019398"/>
    <n v="0"/>
    <n v="67525"/>
    <d v="2025-10-02T00:00:00"/>
    <n v="3019398"/>
    <n v="0"/>
    <n v="0"/>
    <s v="INFORMACION LOCALIZADA S.A.S."/>
    <s v="CO1.PCCNTR.6913420"/>
    <m/>
    <m/>
    <m/>
    <m/>
    <m/>
    <m/>
    <m/>
    <m/>
    <m/>
    <m/>
    <m/>
    <m/>
    <m/>
    <m/>
    <m/>
    <m/>
    <m/>
    <m/>
    <n v="3019398"/>
    <m/>
    <m/>
    <m/>
    <m/>
    <n v="3019398"/>
    <n v="3019398"/>
    <n v="3019398"/>
  </r>
  <r>
    <x v="0"/>
    <x v="1"/>
    <s v="Transversal"/>
    <s v="Si"/>
    <n v="41"/>
    <s v="101-24"/>
    <s v="1 - Mejorar el direccionamiento estratégico y la gestión de los procesos frente a la ciudadanía."/>
    <x v="2"/>
    <x v="4"/>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m/>
    <m/>
    <n v="32000000"/>
    <n v="32000000"/>
    <n v="0"/>
    <n v="0"/>
    <n v="0"/>
    <n v="43225"/>
    <d v="2025-08-27T00:00:00"/>
    <n v="32000000"/>
    <n v="0"/>
    <n v="57625"/>
    <d v="2025-08-29T00:00:00"/>
    <n v="32000000"/>
    <n v="0"/>
    <n v="0"/>
    <s v="SANCHEZ GOMEZ LUISA FERNANDA"/>
    <s v="CO1.PCCNTR.8253749"/>
    <m/>
    <m/>
    <m/>
    <m/>
    <m/>
    <m/>
    <m/>
    <m/>
    <m/>
    <m/>
    <m/>
    <m/>
    <m/>
    <m/>
    <n v="32000000"/>
    <m/>
    <m/>
    <m/>
    <m/>
    <n v="8000000"/>
    <m/>
    <n v="8000000"/>
    <m/>
    <n v="16000000"/>
    <n v="32000000"/>
    <n v="32000000"/>
  </r>
  <r>
    <x v="0"/>
    <x v="1"/>
    <s v="Transversal"/>
    <s v="Si"/>
    <n v="40"/>
    <s v="101-25"/>
    <s v="1 - Mejorar el direccionamiento estratégico y la gestión de los procesos frente a la ciudadanía."/>
    <x v="3"/>
    <x v="5"/>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n v="352425"/>
    <m/>
    <m/>
    <m/>
    <m/>
    <n v="352425"/>
    <m/>
    <m/>
    <n v="352425"/>
    <n v="352425"/>
    <n v="0"/>
    <n v="0"/>
    <n v="0"/>
    <n v="16125"/>
    <d v="2025-01-22T00:00:00"/>
    <n v="352425"/>
    <n v="0"/>
    <n v="13025"/>
    <d v="2025-01-27T00:00:00"/>
    <n v="352425"/>
    <n v="0"/>
    <n v="0"/>
    <s v="FERNANDEZ CUBIDES CLAUDIA"/>
    <s v="CO1.PCCNTR.7328226"/>
    <m/>
    <m/>
    <m/>
    <m/>
    <m/>
    <m/>
    <m/>
    <m/>
    <m/>
    <m/>
    <m/>
    <m/>
    <m/>
    <m/>
    <m/>
    <m/>
    <m/>
    <m/>
    <n v="352425"/>
    <m/>
    <m/>
    <m/>
    <m/>
    <n v="352425"/>
    <n v="352425"/>
    <n v="352425"/>
  </r>
  <r>
    <x v="0"/>
    <x v="1"/>
    <s v="Transversal"/>
    <s v="Si"/>
    <n v="56"/>
    <s v="101-26"/>
    <s v="1 - Mejorar el direccionamiento estratégico y la gestión de los procesos frente a la ciudadanía."/>
    <x v="3"/>
    <x v="5"/>
    <n v="80111620"/>
    <x v="3"/>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8674364"/>
    <n v="8674364"/>
    <s v="No"/>
    <s v="N/A"/>
    <s v="Verónica Tabares Muñoz"/>
    <s v="Jefe de Oficina Asesora"/>
    <n v="6012220601"/>
    <s v="veronica.tabares@upme.gov.co"/>
    <m/>
    <m/>
    <m/>
    <m/>
    <m/>
    <m/>
    <m/>
    <m/>
    <m/>
    <m/>
    <m/>
    <m/>
    <m/>
    <m/>
    <m/>
    <m/>
    <n v="9474364"/>
    <m/>
    <m/>
    <n v="3200000"/>
    <n v="-800000"/>
    <n v="2525636"/>
    <m/>
    <n v="2948728"/>
    <m/>
    <m/>
    <n v="8674364"/>
    <n v="8674364"/>
    <n v="0"/>
    <n v="0"/>
    <n v="0"/>
    <n v="44425"/>
    <d v="2025-09-08T00:00:00"/>
    <n v="8674364"/>
    <n v="0"/>
    <n v="63225"/>
    <d v="2025-09-18T00:00:00"/>
    <n v="8674364"/>
    <n v="0"/>
    <n v="0"/>
    <s v="PRECIADO GUTIERREZ EDWAR HERNANDO"/>
    <s v="CO1.PCCNTR.8334110"/>
    <m/>
    <m/>
    <m/>
    <m/>
    <m/>
    <m/>
    <m/>
    <m/>
    <m/>
    <m/>
    <m/>
    <m/>
    <m/>
    <m/>
    <m/>
    <m/>
    <n v="9474364"/>
    <m/>
    <m/>
    <n v="3200000"/>
    <n v="-800000"/>
    <n v="2525636"/>
    <m/>
    <n v="2948728"/>
    <n v="8674364"/>
    <n v="8674364"/>
  </r>
  <r>
    <x v="0"/>
    <x v="1"/>
    <s v="Transversal"/>
    <s v="Si"/>
    <n v="41"/>
    <s v="101-27"/>
    <s v="1 - Mejorar el direccionamiento estratégico y la gestión de los procesos frente a la ciudadanía."/>
    <x v="3"/>
    <x v="5"/>
    <n v="80111620"/>
    <x v="3"/>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m/>
    <m/>
    <n v="3500000"/>
    <n v="3500000"/>
    <n v="0"/>
    <n v="0"/>
    <n v="0"/>
    <n v="44325"/>
    <d v="2025-09-05T00:00:00"/>
    <n v="3500000"/>
    <n v="0"/>
    <n v="63325"/>
    <d v="2025-09-18T00:00:00"/>
    <n v="3500000"/>
    <n v="0"/>
    <n v="0"/>
    <s v="MERCADO ORTEGA JULIETA ALEXANDRA"/>
    <s v="CO1.PCCNTR.8329782"/>
    <m/>
    <m/>
    <m/>
    <m/>
    <m/>
    <m/>
    <m/>
    <m/>
    <m/>
    <m/>
    <m/>
    <m/>
    <m/>
    <m/>
    <m/>
    <m/>
    <n v="3500000"/>
    <m/>
    <m/>
    <n v="3500000"/>
    <m/>
    <m/>
    <m/>
    <m/>
    <n v="3500000"/>
    <n v="3500000"/>
  </r>
  <r>
    <x v="0"/>
    <x v="1"/>
    <s v="Transversal"/>
    <s v="Si"/>
    <n v="56"/>
    <s v="101-28"/>
    <s v="1 - Mejorar el direccionamiento estratégico y la gestión de los procesos frente a la ciudadanía."/>
    <x v="3"/>
    <x v="5"/>
    <n v="81112003"/>
    <x v="3"/>
    <s v="Software - Nube pública o privada"/>
    <s v="101-28  Adquirir el servicio de nube para Backup y DRP "/>
    <s v="Noviembre"/>
    <s v="Noviembre"/>
    <s v="Diciembre"/>
    <n v="3"/>
    <s v="Meses"/>
    <s v="Contratación directa"/>
    <s v="Propios - 20 - Ingresos corrientes"/>
    <n v="5475750"/>
    <n v="5475750"/>
    <s v="No"/>
    <s v="N/A"/>
    <s v="Verónica Tabares Muñoz"/>
    <s v="Jefe de Oficina Asesora"/>
    <n v="6012220601"/>
    <s v="veronica.tabares@upme.gov.co"/>
    <m/>
    <m/>
    <m/>
    <m/>
    <m/>
    <m/>
    <m/>
    <m/>
    <m/>
    <m/>
    <m/>
    <m/>
    <m/>
    <m/>
    <m/>
    <m/>
    <m/>
    <m/>
    <m/>
    <m/>
    <m/>
    <m/>
    <n v="5475750"/>
    <n v="5475750"/>
    <m/>
    <m/>
    <n v="5475750"/>
    <n v="5475750"/>
    <n v="0"/>
    <n v="0"/>
    <n v="0"/>
    <n v="57025"/>
    <d v="2025-12-09T00:00:00"/>
    <n v="5475750"/>
    <n v="0"/>
    <n v="91125"/>
    <d v="2025-12-17T00:00:00"/>
    <n v="5475750"/>
    <n v="0"/>
    <n v="0"/>
    <s v="TECH AND KNOWLEDGE S.A.S"/>
    <s v="CO1.PCCNTR.8707246"/>
    <m/>
    <m/>
    <m/>
    <m/>
    <m/>
    <m/>
    <m/>
    <m/>
    <m/>
    <m/>
    <m/>
    <m/>
    <m/>
    <m/>
    <m/>
    <m/>
    <m/>
    <m/>
    <m/>
    <m/>
    <m/>
    <m/>
    <n v="5475750"/>
    <n v="5475750"/>
    <n v="5475750"/>
    <n v="5475750"/>
  </r>
  <r>
    <x v="0"/>
    <x v="1"/>
    <s v="Transversal"/>
    <s v="Si"/>
    <n v="56"/>
    <s v="101-29"/>
    <s v="1 - Mejorar el direccionamiento estratégico y la gestión de los procesos frente a la ciudadanía."/>
    <x v="2"/>
    <x v="3"/>
    <n v="81112003"/>
    <x v="2"/>
    <s v="Software - Nube pública o privada"/>
    <s v="101-29 Adquirir el servicio de nube para Backup y DRP "/>
    <s v="Noviembre"/>
    <s v="Noviembre"/>
    <s v="Diciembre"/>
    <n v="3"/>
    <s v="Meses"/>
    <s v="Contratación directa"/>
    <s v="Propios - 20 - Ingresos corrientes"/>
    <n v="45963"/>
    <n v="45963"/>
    <s v="No"/>
    <s v="N/A"/>
    <s v="Verónica Tabares Muñoz"/>
    <s v="Jefe de Oficina Asesora"/>
    <n v="6012220601"/>
    <s v="veronica.tabares@upme.gov.co"/>
    <m/>
    <m/>
    <m/>
    <m/>
    <m/>
    <m/>
    <m/>
    <m/>
    <m/>
    <m/>
    <m/>
    <m/>
    <m/>
    <m/>
    <m/>
    <m/>
    <m/>
    <m/>
    <m/>
    <m/>
    <m/>
    <m/>
    <n v="45963"/>
    <n v="45963"/>
    <m/>
    <m/>
    <n v="45963"/>
    <n v="45963"/>
    <n v="0"/>
    <n v="0"/>
    <n v="0"/>
    <n v="57025"/>
    <d v="2025-12-09T00:00:00"/>
    <n v="45963"/>
    <n v="0"/>
    <n v="91125"/>
    <d v="2025-12-17T00:00:00"/>
    <n v="45963"/>
    <n v="0"/>
    <n v="0"/>
    <s v="TECH AND KNOWLEDGE S.A.S"/>
    <s v="CO1.PCCNTR.8707246"/>
    <m/>
    <m/>
    <m/>
    <m/>
    <m/>
    <m/>
    <m/>
    <m/>
    <m/>
    <m/>
    <m/>
    <m/>
    <m/>
    <m/>
    <m/>
    <m/>
    <m/>
    <m/>
    <m/>
    <m/>
    <m/>
    <m/>
    <n v="45963"/>
    <n v="45963"/>
    <n v="45963"/>
    <n v="45963"/>
  </r>
  <r>
    <x v="0"/>
    <x v="1"/>
    <s v="Transversal"/>
    <s v="Si"/>
    <n v="56"/>
    <s v="101-30"/>
    <s v="1 - Mejorar el direccionamiento estratégico y la gestión de los procesos frente a la ciudadanía."/>
    <x v="2"/>
    <x v="4"/>
    <n v="81112003"/>
    <x v="2"/>
    <s v="Software - Nube pública o privada"/>
    <s v="101-30 Adquirir el servicio de nube para Backup y DRP "/>
    <s v="Noviembre"/>
    <s v="Noviembre"/>
    <s v="Diciembre"/>
    <n v="3"/>
    <s v="Meses"/>
    <s v="Contratación directa"/>
    <s v="Propios - 20 - Ingresos corrientes"/>
    <n v="2270639"/>
    <n v="2270639"/>
    <s v="No"/>
    <s v="N/A"/>
    <s v="Verónica Tabares Muñoz"/>
    <s v="Jefe de Oficina Asesora"/>
    <n v="6012220601"/>
    <s v="veronica.tabares@upme.gov.co"/>
    <m/>
    <m/>
    <m/>
    <m/>
    <m/>
    <m/>
    <m/>
    <m/>
    <m/>
    <m/>
    <m/>
    <m/>
    <m/>
    <m/>
    <m/>
    <m/>
    <m/>
    <m/>
    <m/>
    <m/>
    <m/>
    <m/>
    <n v="2270639"/>
    <n v="2270639"/>
    <m/>
    <m/>
    <n v="2270639"/>
    <n v="2270639"/>
    <n v="0"/>
    <n v="0"/>
    <n v="0"/>
    <n v="57025"/>
    <d v="2025-12-09T00:00:00"/>
    <n v="2270639"/>
    <n v="0"/>
    <n v="91125"/>
    <d v="2025-12-17T00:00:00"/>
    <n v="2270639"/>
    <n v="0"/>
    <n v="0"/>
    <s v="TECH AND KNOWLEDGE S.A.S"/>
    <s v="CO1.PCCNTR.8707246"/>
    <m/>
    <m/>
    <m/>
    <m/>
    <m/>
    <m/>
    <m/>
    <m/>
    <m/>
    <m/>
    <m/>
    <m/>
    <m/>
    <m/>
    <m/>
    <m/>
    <m/>
    <m/>
    <m/>
    <m/>
    <m/>
    <m/>
    <n v="2270639"/>
    <n v="2270639"/>
    <n v="2270639"/>
    <n v="2270639"/>
  </r>
  <r>
    <x v="0"/>
    <x v="1"/>
    <s v="Transversal"/>
    <s v="Si"/>
    <n v="56"/>
    <s v="101-31"/>
    <s v="1 - Mejorar el direccionamiento estratégico y la gestión de los procesos frente a la ciudadanía."/>
    <x v="3"/>
    <x v="6"/>
    <n v="81112003"/>
    <x v="3"/>
    <s v="Software - Nube pública o privada"/>
    <s v="101-31 Adquirir el servicio de nube para Backup y DRP "/>
    <s v="Noviembre"/>
    <s v="Noviembre"/>
    <s v="Diciembre"/>
    <n v="3"/>
    <s v="Meses"/>
    <s v="Contratación directa"/>
    <s v="Propios - 20 - Ingresos corrientes"/>
    <n v="1883"/>
    <n v="1883"/>
    <s v="No"/>
    <s v="N/A"/>
    <s v="Verónica Tabares Muñoz"/>
    <s v="Jefe de Oficina Asesora"/>
    <n v="6012220601"/>
    <s v="veronica.tabares@upme.gov.co"/>
    <m/>
    <m/>
    <m/>
    <m/>
    <m/>
    <m/>
    <m/>
    <m/>
    <m/>
    <m/>
    <m/>
    <m/>
    <m/>
    <m/>
    <m/>
    <m/>
    <m/>
    <m/>
    <m/>
    <m/>
    <m/>
    <m/>
    <n v="1883"/>
    <n v="1883"/>
    <m/>
    <m/>
    <n v="1883"/>
    <n v="1883"/>
    <n v="0"/>
    <n v="0"/>
    <n v="0"/>
    <n v="57025"/>
    <d v="2025-12-09T00:00:00"/>
    <n v="1883"/>
    <n v="0"/>
    <n v="91125"/>
    <d v="2025-12-17T00:00:00"/>
    <n v="1883"/>
    <n v="0"/>
    <n v="0"/>
    <s v="TECH AND KNOWLEDGE S.A.S"/>
    <s v="CO1.PCCNTR.8707246"/>
    <m/>
    <m/>
    <m/>
    <m/>
    <m/>
    <m/>
    <m/>
    <m/>
    <m/>
    <m/>
    <m/>
    <m/>
    <m/>
    <m/>
    <m/>
    <m/>
    <m/>
    <m/>
    <m/>
    <m/>
    <m/>
    <m/>
    <n v="1883"/>
    <n v="1883"/>
    <n v="1883"/>
    <n v="1883"/>
  </r>
  <r>
    <x v="0"/>
    <x v="1"/>
    <s v="Transversal"/>
    <s v="Si"/>
    <n v="56"/>
    <s v="101-32"/>
    <s v="2 - Fortalecer la gestión de conocimiento para la planeación minero energética."/>
    <x v="4"/>
    <x v="7"/>
    <n v="81112003"/>
    <x v="0"/>
    <s v="Software - Nube pública o privada"/>
    <s v="101-32 Adquirir el servicio de nube para Backup y DRP "/>
    <s v="Noviembre"/>
    <s v="Noviembre"/>
    <s v="Diciembre"/>
    <n v="3"/>
    <s v="Meses"/>
    <s v="Contratación directa"/>
    <s v="Propios - 20 - Ingresos corrientes"/>
    <n v="509986"/>
    <n v="509986"/>
    <s v="No"/>
    <s v="N/A"/>
    <s v="Verónica Tabares Muñoz"/>
    <s v="Jefe de Oficina Asesora"/>
    <n v="6012220601"/>
    <s v="veronica.tabares@upme.gov.co"/>
    <m/>
    <m/>
    <m/>
    <m/>
    <m/>
    <m/>
    <m/>
    <m/>
    <m/>
    <m/>
    <m/>
    <m/>
    <m/>
    <m/>
    <m/>
    <m/>
    <m/>
    <m/>
    <m/>
    <m/>
    <m/>
    <m/>
    <n v="509986"/>
    <n v="509986"/>
    <m/>
    <m/>
    <n v="509986"/>
    <n v="509986"/>
    <n v="0"/>
    <n v="0"/>
    <n v="0"/>
    <n v="57025"/>
    <d v="2025-12-09T00:00:00"/>
    <n v="509986"/>
    <n v="0"/>
    <n v="91125"/>
    <d v="2025-12-17T00:00:00"/>
    <n v="509986"/>
    <n v="0"/>
    <n v="0"/>
    <s v="TECH AND KNOWLEDGE S.A.S"/>
    <s v="CO1.PCCNTR.8707246"/>
    <m/>
    <m/>
    <m/>
    <m/>
    <m/>
    <m/>
    <m/>
    <m/>
    <m/>
    <m/>
    <m/>
    <m/>
    <m/>
    <m/>
    <m/>
    <m/>
    <m/>
    <m/>
    <m/>
    <m/>
    <m/>
    <m/>
    <n v="509986"/>
    <n v="509986"/>
    <n v="509986"/>
    <n v="509986"/>
  </r>
  <r>
    <x v="0"/>
    <x v="2"/>
    <s v="Fondos"/>
    <s v="Si"/>
    <n v="54"/>
    <s v="180-1"/>
    <s v="1 - Mejorar la capacidad de los interesados en formular proyectos de inversión en el sector energético."/>
    <x v="5"/>
    <x v="8"/>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m/>
    <m/>
    <n v="1774730"/>
    <n v="1774730"/>
    <m/>
    <m/>
    <n v="704838"/>
    <n v="704838"/>
    <n v="826125"/>
    <n v="826125"/>
    <m/>
    <m/>
    <n v="3211135"/>
    <n v="3211135"/>
    <n v="351429"/>
    <m/>
    <m/>
    <n v="351429"/>
    <m/>
    <m/>
    <n v="3485403"/>
    <n v="3098871"/>
    <n v="4646340"/>
    <n v="5032872"/>
    <m/>
    <m/>
    <n v="15000000"/>
    <n v="15000000"/>
    <n v="0"/>
    <n v="0"/>
    <n v="0"/>
    <n v="26125"/>
    <d v="2025-02-12T00:00:00"/>
    <n v="15000000"/>
    <n v="0"/>
    <s v="24925,34325,39525,47325,47425,47525,49225,55825,55925,77725,78725,80925,81525,89225"/>
    <d v="2025-02-14T00:00:00"/>
    <n v="11443548"/>
    <n v="3556452"/>
    <n v="3556452"/>
    <s v="BUENO LOPEZ MAXIMILIANO,PEÑA SUAREZ MANUEL,ESCOBAR MOLINA OSCAR EDUARDO,GOMEZ ALVAREZ IVAN DARIO,PRIETO MATEUS LUIS ANDRES_x000a_"/>
    <s v="125,3025,0407,8925,9025,10525,12425,12525,20325,20325,20425,1002,21225,26425_x000a_"/>
    <m/>
    <m/>
    <n v="1774730"/>
    <n v="1774730"/>
    <m/>
    <m/>
    <n v="704838"/>
    <n v="704838"/>
    <n v="826125"/>
    <n v="826125"/>
    <m/>
    <m/>
    <n v="3211135"/>
    <n v="3211135"/>
    <n v="351429"/>
    <m/>
    <m/>
    <n v="351429"/>
    <m/>
    <m/>
    <n v="3485403"/>
    <n v="3098871"/>
    <n v="1089888"/>
    <n v="1476420"/>
    <n v="11443548"/>
    <n v="11443548"/>
  </r>
  <r>
    <x v="0"/>
    <x v="2"/>
    <s v="Fondos"/>
    <s v="Si"/>
    <n v="59"/>
    <s v="180-2"/>
    <s v="1 - Mejorar la capacidad de los interesados en formular proyectos de inversión en el sector energético."/>
    <x v="5"/>
    <x v="9"/>
    <n v="81112003"/>
    <x v="4"/>
    <s v="Software - Nube pública o privada"/>
    <s v="180-2 Adquirir el servicio de nube para Backup y DRP"/>
    <s v="Noviembre"/>
    <s v="Noviembre"/>
    <s v="Diciembre "/>
    <n v="3"/>
    <s v="Meses"/>
    <s v="Contratación directa"/>
    <s v="Propios - 20 - Ingresos corrientes"/>
    <n v="7952995"/>
    <n v="7952995"/>
    <s v="No"/>
    <s v="N/A"/>
    <s v="Maximiliano Bueno López"/>
    <s v="Jefe Oficina Gestión de Proyectos de Fondos"/>
    <n v="6012220601"/>
    <s v="maximiliano.bueno@upme.gov.co"/>
    <m/>
    <m/>
    <m/>
    <m/>
    <m/>
    <m/>
    <m/>
    <m/>
    <m/>
    <m/>
    <m/>
    <m/>
    <m/>
    <m/>
    <m/>
    <m/>
    <m/>
    <m/>
    <m/>
    <m/>
    <m/>
    <m/>
    <n v="7952995"/>
    <n v="7952995"/>
    <m/>
    <m/>
    <n v="7952995"/>
    <n v="7952995"/>
    <n v="0"/>
    <n v="0"/>
    <n v="0"/>
    <n v="57025"/>
    <d v="2025-12-09T00:00:00"/>
    <n v="7952995"/>
    <n v="0"/>
    <n v="91125"/>
    <d v="2025-12-17T00:00:00"/>
    <n v="7952995"/>
    <n v="0"/>
    <n v="0"/>
    <s v="TECH AND KNOWLEDGE S.A.S"/>
    <s v="CO1.PCCNTR.8707246"/>
    <m/>
    <m/>
    <m/>
    <m/>
    <m/>
    <m/>
    <m/>
    <m/>
    <m/>
    <m/>
    <m/>
    <m/>
    <m/>
    <m/>
    <m/>
    <m/>
    <m/>
    <m/>
    <m/>
    <m/>
    <m/>
    <m/>
    <n v="7952995"/>
    <n v="7952995"/>
    <n v="7952995"/>
    <n v="7952995"/>
  </r>
  <r>
    <x v="0"/>
    <x v="2"/>
    <s v="Fondos"/>
    <s v="Si"/>
    <s v="75 (30/12/2024)"/>
    <s v="180-3"/>
    <s v="1 - Mejorar la capacidad de los interesados en formular proyectos de inversión en el sector energético."/>
    <x v="6"/>
    <x v="10"/>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925"/>
    <d v="2025-01-14T00:00:00"/>
    <n v="5228050"/>
    <n v="0"/>
    <n v="8525"/>
    <d v="2025-01-17T00:00:00"/>
    <n v="5228050"/>
    <n v="0"/>
    <n v="0"/>
    <s v="SALGADO SALGUERO BLANCA DEL"/>
    <s v="CO1.PCCNTR.7260523"/>
    <n v="5228050"/>
    <m/>
    <m/>
    <m/>
    <m/>
    <m/>
    <m/>
    <m/>
    <m/>
    <m/>
    <m/>
    <m/>
    <m/>
    <m/>
    <m/>
    <m/>
    <m/>
    <m/>
    <m/>
    <m/>
    <m/>
    <m/>
    <m/>
    <n v="5228050"/>
    <n v="5228050"/>
    <n v="5228050"/>
  </r>
  <r>
    <x v="0"/>
    <x v="2"/>
    <s v="Fondos"/>
    <s v="Si"/>
    <s v="75 (30/12/2024)"/>
    <s v="180-4"/>
    <s v="1 - Mejorar la capacidad de los interesados en formular proyectos de inversión en el sector energético."/>
    <x v="6"/>
    <x v="10"/>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825"/>
    <d v="2025-01-14T00:00:00"/>
    <n v="5228050"/>
    <n v="0"/>
    <n v="8925"/>
    <d v="2025-01-17T00:00:00"/>
    <n v="5228050"/>
    <n v="0"/>
    <n v="0"/>
    <s v="AYA NAVARRO ESTEFANIA"/>
    <s v="CO1.PCCNTR.7260913"/>
    <n v="5228050"/>
    <m/>
    <m/>
    <m/>
    <m/>
    <m/>
    <m/>
    <m/>
    <m/>
    <m/>
    <m/>
    <m/>
    <m/>
    <m/>
    <m/>
    <m/>
    <m/>
    <m/>
    <m/>
    <m/>
    <m/>
    <m/>
    <m/>
    <n v="5228050"/>
    <n v="5228050"/>
    <n v="5228050"/>
  </r>
  <r>
    <x v="0"/>
    <x v="2"/>
    <s v="Fondos"/>
    <s v="Si"/>
    <n v="55"/>
    <s v="180-5"/>
    <s v="1 - Mejorar la capacidad de los interesados en formular proyectos de inversión en el sector energético."/>
    <x v="6"/>
    <x v="10"/>
    <n v="43231513"/>
    <x v="5"/>
    <s v="Software -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15921910"/>
    <n v="15921910"/>
    <s v="No"/>
    <s v="N/A"/>
    <s v="Maximiliano Bueno López"/>
    <s v="Jefe Oficina Gestión de Proyectos de Fondos"/>
    <n v="6012220601"/>
    <s v="maximilianobueno@upme.gov.co"/>
    <m/>
    <m/>
    <m/>
    <m/>
    <m/>
    <m/>
    <m/>
    <m/>
    <m/>
    <m/>
    <m/>
    <m/>
    <m/>
    <m/>
    <m/>
    <m/>
    <m/>
    <m/>
    <m/>
    <m/>
    <m/>
    <m/>
    <n v="15921910"/>
    <n v="15921910"/>
    <m/>
    <m/>
    <n v="15921910"/>
    <n v="15921910"/>
    <n v="0"/>
    <n v="0"/>
    <n v="0"/>
    <n v="54825"/>
    <d v="2025-11-14T00:00:00"/>
    <n v="15921910"/>
    <n v="0"/>
    <n v="85325"/>
    <d v="2025-12-04T00:00:00"/>
    <n v="15921910"/>
    <n v="0"/>
    <n v="0"/>
    <s v="MCAD TRAINING &amp; CONSULTING S.A.S."/>
    <s v="CO1.PCCNTR.8665487"/>
    <m/>
    <m/>
    <m/>
    <m/>
    <m/>
    <m/>
    <m/>
    <m/>
    <m/>
    <m/>
    <m/>
    <m/>
    <m/>
    <m/>
    <m/>
    <m/>
    <m/>
    <m/>
    <m/>
    <m/>
    <m/>
    <m/>
    <n v="15921910"/>
    <n v="15921910"/>
    <n v="15921910"/>
    <n v="15921910"/>
  </r>
  <r>
    <x v="0"/>
    <x v="2"/>
    <s v="Fondos"/>
    <s v="Si"/>
    <n v="55"/>
    <s v="180-6"/>
    <s v="1 - Mejorar la capacidad de los interesados en formular proyectos de inversión en el sector energético."/>
    <x v="6"/>
    <x v="11"/>
    <n v="80111620"/>
    <x v="5"/>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9863700"/>
    <n v="9863700"/>
    <s v="No"/>
    <s v="N/A"/>
    <s v="Maximiliano Bueno López"/>
    <s v="Jefe Oficina Gestión de Proyectos de Fondos"/>
    <n v="6012220601"/>
    <s v="maximilianobueno@upme.gov.co"/>
    <m/>
    <m/>
    <m/>
    <m/>
    <m/>
    <m/>
    <m/>
    <m/>
    <m/>
    <m/>
    <m/>
    <m/>
    <m/>
    <m/>
    <m/>
    <m/>
    <m/>
    <m/>
    <n v="10568250"/>
    <m/>
    <n v="-704550"/>
    <n v="1409100"/>
    <n v="0"/>
    <n v="8454600"/>
    <m/>
    <m/>
    <n v="9863700"/>
    <n v="9863700"/>
    <n v="0"/>
    <n v="0"/>
    <n v="0"/>
    <n v="46625"/>
    <d v="2025-09-24T00:00:00"/>
    <n v="9863700"/>
    <n v="0"/>
    <n v="71725"/>
    <d v="2025-10-20T00:00:00"/>
    <n v="9863700"/>
    <n v="0"/>
    <n v="0"/>
    <s v="CABALLERO VILLAMIL DIEGO ALEJANDRO"/>
    <s v="CO1.PCCNTR. 8455910"/>
    <m/>
    <m/>
    <m/>
    <m/>
    <m/>
    <m/>
    <m/>
    <m/>
    <m/>
    <m/>
    <m/>
    <m/>
    <m/>
    <m/>
    <m/>
    <m/>
    <m/>
    <m/>
    <n v="10568250"/>
    <m/>
    <n v="-704550"/>
    <n v="1409100"/>
    <m/>
    <n v="8454600"/>
    <n v="9863700"/>
    <n v="9863700"/>
  </r>
  <r>
    <x v="0"/>
    <x v="2"/>
    <s v="Fondos"/>
    <s v="Si"/>
    <n v="28"/>
    <s v="180-7"/>
    <s v="1 - Mejorar la capacidad de los interesados en formular proyectos de inversión en el sector energético."/>
    <x v="6"/>
    <x v="11"/>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m/>
    <m/>
    <n v="99400400"/>
    <n v="99400400"/>
    <n v="0"/>
    <n v="0"/>
    <n v="0"/>
    <n v="2325"/>
    <d v="2025-01-03T00:00:00"/>
    <n v="99400400"/>
    <n v="0"/>
    <n v="3725"/>
    <d v="2025-01-10T00:00:00"/>
    <n v="99400400"/>
    <n v="0"/>
    <n v="0"/>
    <s v="PEÑA GONZALEZ DAVID LEONARDO"/>
    <s v="CO1.PCCNTR. CO1.PCCNTR.7215046"/>
    <n v="98543500"/>
    <m/>
    <m/>
    <n v="5141400"/>
    <m/>
    <n v="8569000"/>
    <m/>
    <n v="8569000"/>
    <m/>
    <n v="8569000"/>
    <m/>
    <n v="8569000"/>
    <m/>
    <n v="8569000"/>
    <m/>
    <n v="8569000"/>
    <m/>
    <n v="8569000"/>
    <m/>
    <n v="8569000"/>
    <m/>
    <n v="8569000"/>
    <n v="856900"/>
    <n v="17138000"/>
    <n v="99400400"/>
    <n v="99400400"/>
  </r>
  <r>
    <x v="0"/>
    <x v="2"/>
    <s v="Fondos"/>
    <s v="Si"/>
    <n v="32"/>
    <s v="180-8"/>
    <s v="1 - Mejorar la capacidad de los interesados en formular proyectos de inversión en el sector energético."/>
    <x v="6"/>
    <x v="11"/>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m/>
    <m/>
    <n v="97115333"/>
    <n v="97115333"/>
    <n v="0"/>
    <n v="0"/>
    <n v="0"/>
    <n v="6725"/>
    <d v="2025-01-09T00:00:00"/>
    <n v="97115333"/>
    <n v="0"/>
    <n v="9525"/>
    <d v="2025-01-20T00:00:00"/>
    <n v="97115333"/>
    <n v="0"/>
    <n v="0"/>
    <s v="SOTELO SANCHEZ CESAR HERNAN"/>
    <s v="CO1.PCCNTR.7263041"/>
    <n v="98543500"/>
    <m/>
    <n v="-1428167"/>
    <n v="2856333"/>
    <m/>
    <n v="8569000"/>
    <m/>
    <n v="8569000"/>
    <m/>
    <n v="8569000"/>
    <m/>
    <n v="8569000"/>
    <m/>
    <n v="8569000"/>
    <m/>
    <n v="8569000"/>
    <m/>
    <n v="8569000"/>
    <m/>
    <n v="8569000"/>
    <m/>
    <n v="8569000"/>
    <m/>
    <n v="17138000"/>
    <n v="97115333"/>
    <n v="97115333"/>
  </r>
  <r>
    <x v="0"/>
    <x v="2"/>
    <s v="Fondos"/>
    <s v="Si"/>
    <n v="32"/>
    <s v="180-9"/>
    <s v="1 - Mejorar la capacidad de los interesados en formular proyectos de inversión en el sector energético."/>
    <x v="6"/>
    <x v="11"/>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m/>
    <m/>
    <n v="62757067"/>
    <n v="62757067"/>
    <n v="0"/>
    <n v="0"/>
    <n v="0"/>
    <n v="10125"/>
    <d v="2025-01-14T00:00:00"/>
    <n v="62757067"/>
    <n v="0"/>
    <n v="7425"/>
    <d v="2025-01-16T00:00:00"/>
    <n v="62757067"/>
    <n v="0"/>
    <n v="0"/>
    <s v="MYERSTON VEGA LISETH CAROLINA"/>
    <s v="CO1.PCCNTR.7245575"/>
    <n v="62939500"/>
    <m/>
    <n v="-182433"/>
    <n v="2554067"/>
    <m/>
    <n v="5473000"/>
    <m/>
    <n v="5473000"/>
    <m/>
    <n v="5473000"/>
    <m/>
    <n v="5473000"/>
    <m/>
    <n v="5473000"/>
    <m/>
    <n v="5473000"/>
    <m/>
    <n v="5473000"/>
    <m/>
    <n v="5473000"/>
    <m/>
    <n v="5473000"/>
    <m/>
    <n v="10946000"/>
    <n v="62757067"/>
    <n v="62757067"/>
  </r>
  <r>
    <x v="0"/>
    <x v="2"/>
    <s v="Fondos"/>
    <s v="Si"/>
    <n v="28"/>
    <s v="180-10"/>
    <s v="1 - Mejorar la capacidad de los interesados en formular proyectos de inversión en el sector energético."/>
    <x v="6"/>
    <x v="11"/>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m/>
    <m/>
    <n v="53699067"/>
    <n v="53699067"/>
    <n v="0"/>
    <n v="0"/>
    <n v="0"/>
    <n v="10425"/>
    <d v="2025-01-14T00:00:00"/>
    <n v="53699067"/>
    <n v="0"/>
    <n v="8825"/>
    <d v="2025-01-17T00:00:00"/>
    <n v="53699067"/>
    <n v="0"/>
    <n v="0"/>
    <s v="RAMIREZ YAIMA OLGA ESTELLA"/>
    <s v="CO1.PCCNTR.7259306"/>
    <n v="29991500"/>
    <m/>
    <m/>
    <n v="2285067"/>
    <m/>
    <n v="8569000"/>
    <n v="15138567"/>
    <n v="8569000"/>
    <m/>
    <n v="8569000"/>
    <n v="8569000"/>
    <n v="8569000"/>
    <m/>
    <n v="8569000"/>
    <m/>
    <n v="8569000"/>
    <m/>
    <m/>
    <m/>
    <m/>
    <m/>
    <m/>
    <m/>
    <m/>
    <n v="53699067"/>
    <n v="53699067"/>
  </r>
  <r>
    <x v="0"/>
    <x v="2"/>
    <s v="Fondos"/>
    <s v="Si"/>
    <n v="28"/>
    <s v="180-11"/>
    <s v="1 - Mejorar la capacidad de los interesados en formular proyectos de inversión en el sector energético."/>
    <x v="6"/>
    <x v="11"/>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m/>
    <m/>
    <n v="44668533"/>
    <n v="44668533"/>
    <n v="0"/>
    <n v="0"/>
    <n v="0"/>
    <n v="10325"/>
    <d v="2025-01-14T00:00:00"/>
    <n v="44668533"/>
    <n v="0"/>
    <n v="8625"/>
    <d v="2025-01-17T00:00:00"/>
    <n v="44668533"/>
    <n v="0"/>
    <n v="0"/>
    <s v="TEJEDOR PEREZ GERARDO"/>
    <s v="CO1.PCCNTR.7262212"/>
    <n v="24556000"/>
    <m/>
    <m/>
    <n v="2572533"/>
    <m/>
    <n v="7016000"/>
    <n v="13096533"/>
    <n v="7016000"/>
    <m/>
    <n v="7016000"/>
    <n v="7016000"/>
    <n v="7016000"/>
    <m/>
    <n v="7016000"/>
    <m/>
    <n v="7016000"/>
    <m/>
    <m/>
    <m/>
    <m/>
    <m/>
    <m/>
    <m/>
    <m/>
    <n v="44668533"/>
    <n v="44668533"/>
  </r>
  <r>
    <x v="0"/>
    <x v="2"/>
    <s v="Fondos"/>
    <s v="Si"/>
    <n v="28"/>
    <s v="180-12"/>
    <s v="1 - Mejorar la capacidad de los interesados en formular proyectos de inversión en el sector energético."/>
    <x v="6"/>
    <x v="11"/>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m/>
    <m/>
    <n v="40191333"/>
    <n v="40191333"/>
    <n v="0"/>
    <n v="0"/>
    <n v="0"/>
    <n v="10625"/>
    <d v="2024-01-14T00:00:00"/>
    <n v="40191333"/>
    <n v="0"/>
    <n v="9725"/>
    <d v="2025-01-20T00:00:00"/>
    <n v="40191333"/>
    <n v="0"/>
    <n v="0"/>
    <s v="ACOSTA SANCHEZ CARLOS ARTURO"/>
    <s v="CO1.PCCNTR.7269456"/>
    <n v="22211000"/>
    <m/>
    <m/>
    <n v="2115333"/>
    <m/>
    <n v="6346000"/>
    <n v="11634333"/>
    <n v="6346000"/>
    <m/>
    <n v="6346000"/>
    <n v="6346000"/>
    <n v="6346000"/>
    <m/>
    <n v="6346000"/>
    <m/>
    <n v="6346000"/>
    <m/>
    <m/>
    <m/>
    <m/>
    <m/>
    <m/>
    <m/>
    <m/>
    <n v="40191333"/>
    <n v="40191333"/>
  </r>
  <r>
    <x v="0"/>
    <x v="2"/>
    <s v="Fondos"/>
    <s v="Si"/>
    <n v="28"/>
    <s v="180-13"/>
    <s v="1 - Mejorar la capacidad de los interesados en formular proyectos de inversión en el sector energético."/>
    <x v="6"/>
    <x v="11"/>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725"/>
    <d v="2025-01-14T00:00:00"/>
    <n v="37754333"/>
    <n v="0"/>
    <n v="8325"/>
    <d v="2025-01-17T00:00:00"/>
    <n v="37754333"/>
    <n v="0"/>
    <n v="0"/>
    <s v="RAMOS HERNANDEZ KEVIN ENRIQUE"/>
    <s v="CO1.PCCNTR.7263732"/>
    <n v="20755000"/>
    <m/>
    <m/>
    <n v="2174333"/>
    <m/>
    <n v="5930000"/>
    <n v="11069333"/>
    <n v="5930000"/>
    <m/>
    <n v="5930000"/>
    <n v="5930000"/>
    <n v="5930000"/>
    <m/>
    <n v="5930000"/>
    <m/>
    <n v="5930000"/>
    <m/>
    <m/>
    <m/>
    <m/>
    <m/>
    <m/>
    <m/>
    <m/>
    <n v="37754333"/>
    <n v="37754333"/>
  </r>
  <r>
    <x v="0"/>
    <x v="2"/>
    <s v="Fondos"/>
    <s v="Si"/>
    <n v="28"/>
    <s v="180-14"/>
    <s v="1 - Mejorar la capacidad de los interesados en formular proyectos de inversión en el sector energético."/>
    <x v="6"/>
    <x v="11"/>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525"/>
    <d v="2025-01-14T00:00:00"/>
    <n v="37754333"/>
    <n v="0"/>
    <n v="8725.2822500000002"/>
    <d v="2025-01-17T00:00:00"/>
    <n v="37754333"/>
    <n v="0"/>
    <n v="0"/>
    <s v="SANCHEZ MENDOZA SANDRA MILENA, CORREDOR CALDERON FELIPE HUMBERTO _x000a_"/>
    <s v="CO1.PCCNTR.7255926, CO1.PCCNTR.7255926_x000a_"/>
    <n v="20755000"/>
    <m/>
    <m/>
    <n v="2174333"/>
    <m/>
    <n v="5930000"/>
    <n v="11069333"/>
    <n v="5930000"/>
    <m/>
    <n v="5930000"/>
    <n v="5930000"/>
    <n v="5930000"/>
    <m/>
    <n v="5930000"/>
    <m/>
    <n v="5930000"/>
    <m/>
    <m/>
    <m/>
    <m/>
    <m/>
    <m/>
    <m/>
    <m/>
    <n v="37754333"/>
    <n v="37754333"/>
  </r>
  <r>
    <x v="0"/>
    <x v="2"/>
    <s v="Fondos"/>
    <s v="Si"/>
    <n v="28"/>
    <s v="180-15"/>
    <s v="1 - Mejorar la capacidad de los interesados en formular proyectos de inversión en el sector energético."/>
    <x v="6"/>
    <x v="11"/>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m/>
    <m/>
    <n v="36370667"/>
    <n v="36370667"/>
    <n v="0"/>
    <n v="0"/>
    <n v="0"/>
    <n v="13025"/>
    <d v="2025-01-17T00:00:00"/>
    <n v="36370667"/>
    <n v="0"/>
    <n v="12225"/>
    <d v="2025-01-24T00:00:00"/>
    <n v="36370667"/>
    <n v="0"/>
    <n v="0"/>
    <s v="LUQUE GONZALEZ RAFAEL ANGELO"/>
    <s v="CO1.PCCNTR.7309915"/>
    <n v="20755000"/>
    <m/>
    <m/>
    <n v="790667"/>
    <m/>
    <n v="5930000"/>
    <n v="9685667"/>
    <n v="5930000"/>
    <m/>
    <n v="5930000"/>
    <n v="5930000"/>
    <n v="5930000"/>
    <m/>
    <n v="5930000"/>
    <m/>
    <n v="5930000"/>
    <m/>
    <m/>
    <m/>
    <m/>
    <m/>
    <m/>
    <m/>
    <m/>
    <n v="36370667"/>
    <n v="36370667"/>
  </r>
  <r>
    <x v="0"/>
    <x v="2"/>
    <s v="Fondos"/>
    <s v="Si"/>
    <n v="28"/>
    <s v="180-16"/>
    <s v="1 - Mejorar la capacidad de los interesados en formular proyectos de inversión en el sector energético."/>
    <x v="6"/>
    <x v="11"/>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m/>
    <m/>
    <n v="33567733"/>
    <n v="33567733"/>
    <n v="0"/>
    <n v="0"/>
    <n v="0"/>
    <n v="13225"/>
    <d v="2025-01-17T00:00:00"/>
    <n v="33567733"/>
    <n v="0"/>
    <n v="12025"/>
    <d v="2025-01-24T00:00:00"/>
    <n v="33567733"/>
    <n v="0"/>
    <n v="0"/>
    <s v="SALGADO BENITEZ NELSON ALBERTO"/>
    <s v="CO1.PCCNTR.7310313"/>
    <n v="19155500"/>
    <m/>
    <m/>
    <n v="729733"/>
    <m/>
    <n v="5473000"/>
    <n v="8939233"/>
    <n v="5473000"/>
    <m/>
    <n v="5473000"/>
    <n v="5473000"/>
    <n v="5473000"/>
    <m/>
    <n v="5473000"/>
    <m/>
    <n v="5473000"/>
    <m/>
    <m/>
    <m/>
    <m/>
    <m/>
    <m/>
    <m/>
    <m/>
    <n v="33567733"/>
    <n v="33567733"/>
  </r>
  <r>
    <x v="0"/>
    <x v="2"/>
    <s v="Fondos"/>
    <s v="Si"/>
    <n v="32"/>
    <s v="180-17"/>
    <s v="1 - Mejorar la capacidad de los interesados en formular proyectos de inversión en el sector energético."/>
    <x v="6"/>
    <x v="11"/>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m/>
    <m/>
    <n v="16966300"/>
    <n v="16966300"/>
    <n v="0"/>
    <n v="0"/>
    <n v="0"/>
    <n v="13125"/>
    <d v="2025-01-17T00:00:00"/>
    <n v="16966300"/>
    <n v="0"/>
    <n v="12925"/>
    <d v="2025-01-27T00:00:00"/>
    <n v="16966300"/>
    <n v="0"/>
    <n v="0"/>
    <s v="BOLAÑOS OCAMPO CAROLINA"/>
    <s v="CO1.PCCNTR.7314668"/>
    <n v="19155500"/>
    <m/>
    <m/>
    <n v="547300"/>
    <m/>
    <n v="5473000"/>
    <m/>
    <n v="5473000"/>
    <n v="-2189200"/>
    <n v="5473000"/>
    <m/>
    <m/>
    <m/>
    <m/>
    <m/>
    <m/>
    <m/>
    <m/>
    <m/>
    <m/>
    <m/>
    <m/>
    <m/>
    <m/>
    <n v="16966300"/>
    <n v="16966300"/>
  </r>
  <r>
    <x v="0"/>
    <x v="2"/>
    <s v="Fondos"/>
    <s v="Si"/>
    <n v="28"/>
    <s v="180-18"/>
    <s v="1 - Mejorar la capacidad de los interesados en formular proyectos de inversión en el sector energético."/>
    <x v="6"/>
    <x v="11"/>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m/>
    <m/>
    <n v="25229600"/>
    <n v="25229600"/>
    <n v="0"/>
    <n v="0"/>
    <n v="0"/>
    <n v="13325"/>
    <d v="2025-01-17T00:00:00"/>
    <n v="25229600"/>
    <n v="0"/>
    <n v="10325"/>
    <d v="2025-01-22T00:00:00"/>
    <n v="25229600"/>
    <n v="0"/>
    <n v="0"/>
    <s v="QUINONES VALENTIERRA JOHN EDINSON"/>
    <s v="CO1.PCCNTR.7292780"/>
    <n v="14091000"/>
    <m/>
    <m/>
    <n v="1073600"/>
    <m/>
    <n v="4026000"/>
    <n v="7112600"/>
    <n v="4026000"/>
    <m/>
    <n v="4026000"/>
    <n v="4026000"/>
    <n v="4026000"/>
    <m/>
    <n v="4026000"/>
    <m/>
    <n v="4026000"/>
    <m/>
    <m/>
    <m/>
    <m/>
    <m/>
    <m/>
    <m/>
    <m/>
    <n v="25229600"/>
    <n v="25229600"/>
  </r>
  <r>
    <x v="0"/>
    <x v="2"/>
    <s v="Fondos"/>
    <s v="Si"/>
    <n v="24"/>
    <s v="180-19"/>
    <s v="1 - Mejorar la capacidad de los interesados en formular proyectos de inversión en el sector energético."/>
    <x v="6"/>
    <x v="11"/>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m/>
    <m/>
    <n v="36201325"/>
    <n v="36201325"/>
    <n v="0"/>
    <n v="0"/>
    <n v="0"/>
    <n v="35625"/>
    <d v="2025-05-21T00:00:00"/>
    <n v="36201325"/>
    <n v="0"/>
    <n v="42125"/>
    <s v="26/05/2025"/>
    <n v="36201325"/>
    <n v="0"/>
    <n v="0"/>
    <s v="AREVALO ORDOÑEZ LUIS FERNANDO"/>
    <s v="CO1.PCCNTR.7911634"/>
    <m/>
    <m/>
    <m/>
    <m/>
    <m/>
    <m/>
    <m/>
    <m/>
    <n v="36201325"/>
    <m/>
    <m/>
    <m/>
    <m/>
    <n v="949351"/>
    <m/>
    <n v="9493510"/>
    <m/>
    <n v="18987020"/>
    <m/>
    <n v="6771444"/>
    <m/>
    <m/>
    <m/>
    <m/>
    <n v="36201325"/>
    <n v="36201325"/>
  </r>
  <r>
    <x v="0"/>
    <x v="2"/>
    <s v="Fondos"/>
    <s v="Si"/>
    <n v="55"/>
    <s v="180-20"/>
    <s v="1 - Mejorar la capacidad de los interesados en formular proyectos de inversión en el sector energético."/>
    <x v="6"/>
    <x v="11"/>
    <n v="78111502"/>
    <x v="5"/>
    <s v="Tiquetes"/>
    <s v="180-20 Adquirir los servicios necesarios para garantizar el desplazamiento de servidores públicos y contratistas de la UPME a los eventos y espacios que se desarrollan con el fin de realizar el levantamiento, gestión y apropiación de información en los te"/>
    <s v="Noviembre"/>
    <s v="Noviembre"/>
    <s v="Noviembre"/>
    <n v="1"/>
    <s v="Meses"/>
    <s v="Contratación régimen especial - Régimen especial"/>
    <s v="Propios - 20 - Ingresos corrientes"/>
    <n v="18574076"/>
    <n v="18574076"/>
    <s v="No"/>
    <s v="N/A"/>
    <s v="Maximiliano Bueno López"/>
    <s v="Jefe Oficina Gestión de Proyectos de Fondos"/>
    <n v="6012220601"/>
    <s v="maximilianobueno@upme.gov.co"/>
    <m/>
    <m/>
    <m/>
    <m/>
    <m/>
    <m/>
    <m/>
    <m/>
    <m/>
    <m/>
    <m/>
    <m/>
    <m/>
    <m/>
    <m/>
    <m/>
    <m/>
    <m/>
    <m/>
    <m/>
    <n v="18574076"/>
    <m/>
    <n v="0"/>
    <n v="18574076"/>
    <m/>
    <m/>
    <n v="18574076"/>
    <n v="18574076"/>
    <n v="0"/>
    <n v="0"/>
    <n v="0"/>
    <n v="725"/>
    <d v="2025-01-03T00:00:00"/>
    <n v="18574076"/>
    <n v="0"/>
    <n v="725"/>
    <d v="2025-01-03T00:00:00"/>
    <n v="18574076"/>
    <n v="0"/>
    <n v="0"/>
    <s v="FESTIVAL TOURS S.A.S"/>
    <s v="CO1.PCCNTR.7126910"/>
    <m/>
    <m/>
    <m/>
    <m/>
    <m/>
    <m/>
    <m/>
    <m/>
    <m/>
    <m/>
    <m/>
    <m/>
    <m/>
    <m/>
    <m/>
    <m/>
    <m/>
    <m/>
    <m/>
    <m/>
    <n v="18574076"/>
    <m/>
    <m/>
    <n v="18574076"/>
    <n v="18574076"/>
    <n v="18574076"/>
  </r>
  <r>
    <x v="0"/>
    <x v="2"/>
    <s v="Fondos"/>
    <s v="Si"/>
    <n v="59"/>
    <s v="180-21"/>
    <s v="1 - Mejorar la capacidad de los interesados en formular proyectos de inversión en el sector energético."/>
    <x v="6"/>
    <x v="11"/>
    <n v="43231513"/>
    <x v="5"/>
    <s v="Software - Licencias"/>
    <s v="180-21 Adquirir licencias de AutoCAD para la evaluación integral de los proyectos de energía eléctrica y gas combustible recibidos a través de los fondos de apoyo financiero del Ministerio de Minas y Energía (MME)."/>
    <s v="Noviembre"/>
    <s v="Noviembre"/>
    <s v="Noviembre"/>
    <n v="1"/>
    <s v="Meses"/>
    <s v="Contratación directa "/>
    <s v="Propios - 20 - Ingresos corrientes"/>
    <n v="20828090"/>
    <n v="20828090"/>
    <s v="No"/>
    <s v="N/A"/>
    <s v="Maximiliano Bueno López"/>
    <s v="Jefe Oficina Gestión de Proyectos de Fondos"/>
    <n v="6012220601"/>
    <s v="maximilianobueno@upme.gov.co"/>
    <m/>
    <m/>
    <m/>
    <m/>
    <m/>
    <m/>
    <m/>
    <m/>
    <m/>
    <m/>
    <m/>
    <m/>
    <m/>
    <m/>
    <m/>
    <m/>
    <m/>
    <m/>
    <m/>
    <m/>
    <m/>
    <m/>
    <n v="20828090"/>
    <n v="20828090"/>
    <m/>
    <m/>
    <n v="20828090"/>
    <n v="20828090"/>
    <n v="0"/>
    <n v="0"/>
    <n v="0"/>
    <n v="54825"/>
    <d v="2025-11-14T00:00:00"/>
    <n v="20828090"/>
    <n v="0"/>
    <n v="85325"/>
    <d v="2025-12-04T00:00:00"/>
    <n v="20828090"/>
    <n v="0"/>
    <n v="0"/>
    <s v="MCAD TRAINING &amp; CONSULTING S.A.S."/>
    <s v="CO1.PCCNTR.8665487"/>
    <m/>
    <m/>
    <m/>
    <m/>
    <m/>
    <m/>
    <m/>
    <m/>
    <m/>
    <m/>
    <m/>
    <m/>
    <m/>
    <m/>
    <m/>
    <m/>
    <m/>
    <m/>
    <m/>
    <m/>
    <m/>
    <m/>
    <n v="20828090"/>
    <n v="20828090"/>
    <n v="20828090"/>
    <n v="20828090"/>
  </r>
  <r>
    <x v="0"/>
    <x v="2"/>
    <s v="Fondos"/>
    <s v="Si"/>
    <n v="29"/>
    <s v="180-22"/>
    <s v="1 - Mejorar la capacidad de los interesados en formular proyectos de inversión en el sector energético."/>
    <x v="6"/>
    <x v="10"/>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m/>
    <m/>
    <n v="23585520"/>
    <n v="23585520"/>
    <n v="0"/>
    <n v="0"/>
    <n v="0"/>
    <n v="25225"/>
    <d v="2025-02-07T00:00:00"/>
    <n v="23585520"/>
    <n v="0"/>
    <n v="27625"/>
    <d v="2025-02-26T00:00:00"/>
    <n v="23585520"/>
    <n v="0"/>
    <n v="0"/>
    <s v="AVILA SANTAMARIA JUAN ANGEL"/>
    <s v="CO1.PCCNTR.7544936"/>
    <m/>
    <m/>
    <n v="23974720"/>
    <m/>
    <m/>
    <n v="233520"/>
    <n v="-389200"/>
    <n v="2335200"/>
    <m/>
    <n v="2335200"/>
    <m/>
    <n v="2335200"/>
    <m/>
    <n v="2335200"/>
    <m/>
    <n v="2335200"/>
    <m/>
    <n v="2335200"/>
    <m/>
    <n v="2335200"/>
    <m/>
    <n v="2335200"/>
    <m/>
    <n v="4670400"/>
    <n v="23585520"/>
    <n v="23585520"/>
  </r>
  <r>
    <x v="0"/>
    <x v="2"/>
    <s v="Fondos"/>
    <s v="Si"/>
    <n v="7"/>
    <s v="180-23"/>
    <s v="1 - Mejorar la capacidad de los interesados en formular proyectos de inversión en el sector energético."/>
    <x v="6"/>
    <x v="10"/>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m/>
    <m/>
    <n v="3675000"/>
    <n v="3675000"/>
    <n v="0"/>
    <n v="0"/>
    <n v="0"/>
    <n v="27825"/>
    <d v="2025-02-21T00:00:00"/>
    <n v="3675000"/>
    <n v="0"/>
    <n v="28525"/>
    <d v="2025-03-03T00:00:00"/>
    <n v="3675000"/>
    <n v="0"/>
    <n v="0"/>
    <s v="DUQUE PARRA CHRISTIAN LEONARDO"/>
    <s v="CO1.PCCNTR.7585353"/>
    <m/>
    <m/>
    <m/>
    <m/>
    <n v="3675000"/>
    <m/>
    <m/>
    <n v="3675000"/>
    <m/>
    <m/>
    <m/>
    <m/>
    <m/>
    <m/>
    <m/>
    <m/>
    <m/>
    <m/>
    <m/>
    <m/>
    <m/>
    <m/>
    <m/>
    <m/>
    <n v="3675000"/>
    <n v="3675000"/>
  </r>
  <r>
    <x v="0"/>
    <x v="2"/>
    <s v="Fondos"/>
    <s v="Si"/>
    <n v="29"/>
    <s v="180-24"/>
    <s v="1 - Mejorar la capacidad de los interesados en formular proyectos de inversión en el sector energético."/>
    <x v="6"/>
    <x v="10"/>
    <n v="43233501"/>
    <x v="5"/>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m/>
    <m/>
    <n v="10696777"/>
    <n v="10696777"/>
    <n v="0"/>
    <n v="0"/>
    <n v="0"/>
    <n v="40325"/>
    <d v="2025-07-28T00:00:00"/>
    <n v="10696777"/>
    <n v="0"/>
    <n v="67525"/>
    <d v="2025-10-02T00:00:00"/>
    <n v="10696777"/>
    <n v="0"/>
    <n v="0"/>
    <s v="INFORMACION LOCALIZADA S.A.S."/>
    <s v="CO1.PCCNTR.6913420"/>
    <m/>
    <m/>
    <m/>
    <m/>
    <m/>
    <m/>
    <m/>
    <m/>
    <m/>
    <m/>
    <m/>
    <m/>
    <m/>
    <m/>
    <m/>
    <m/>
    <m/>
    <m/>
    <n v="10696777"/>
    <m/>
    <m/>
    <m/>
    <m/>
    <n v="10696777"/>
    <n v="10696777"/>
    <n v="10696777"/>
  </r>
  <r>
    <x v="0"/>
    <x v="2"/>
    <s v="Fondos"/>
    <s v="Si"/>
    <n v="50"/>
    <s v="180-25"/>
    <s v="1 - Mejorar la capacidad de los interesados en formular proyectos de inversión en el sector energético."/>
    <x v="6"/>
    <x v="11"/>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225"/>
    <d v="2025-07-17T00:00:00"/>
    <n v="27673333"/>
    <n v="0"/>
    <n v="53325"/>
    <d v="2025-08-08T00:00:00"/>
    <n v="27673333"/>
    <n v="0"/>
    <n v="0"/>
    <s v="CORREDOR CALDERON FELIPE HUMBERTO"/>
    <s v="CO1.PCCNTR.8161233"/>
    <m/>
    <m/>
    <m/>
    <m/>
    <m/>
    <m/>
    <m/>
    <m/>
    <m/>
    <m/>
    <m/>
    <m/>
    <m/>
    <m/>
    <n v="29650000"/>
    <m/>
    <n v="-1976667"/>
    <n v="3953333"/>
    <m/>
    <n v="5930000"/>
    <m/>
    <n v="5930000"/>
    <m/>
    <n v="11860000"/>
    <n v="27673333"/>
    <n v="27673333"/>
  </r>
  <r>
    <x v="0"/>
    <x v="2"/>
    <s v="Fondos"/>
    <s v="Si"/>
    <n v="50"/>
    <s v="180-26"/>
    <s v="1 - Mejorar la capacidad de los interesados en formular proyectos de inversión en el sector energético."/>
    <x v="6"/>
    <x v="11"/>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m/>
    <m/>
    <n v="23578170"/>
    <n v="23578170"/>
    <n v="0"/>
    <n v="0"/>
    <n v="0"/>
    <n v="35425"/>
    <d v="2025-05-20T00:00:00"/>
    <n v="23578170"/>
    <n v="0"/>
    <n v="47225"/>
    <d v="2025-07-03T00:00:00"/>
    <n v="23578170"/>
    <n v="0"/>
    <n v="0"/>
    <s v="GARCIA MANZANO JESUS DANIEL"/>
    <s v="CO1.PCCNTR.8026429"/>
    <m/>
    <m/>
    <m/>
    <m/>
    <m/>
    <m/>
    <m/>
    <m/>
    <m/>
    <m/>
    <m/>
    <m/>
    <n v="23977800"/>
    <m/>
    <m/>
    <n v="3596670"/>
    <n v="-399630"/>
    <n v="3996300"/>
    <m/>
    <n v="3996300"/>
    <m/>
    <n v="3996300"/>
    <m/>
    <n v="7992600"/>
    <n v="23578170"/>
    <n v="23578170"/>
  </r>
  <r>
    <x v="0"/>
    <x v="2"/>
    <s v="Fondos"/>
    <s v="Si"/>
    <n v="55"/>
    <s v="180-27"/>
    <s v="1 - Mejorar la capacidad de los interesados en formular proyectos de inversión en el sector energético."/>
    <x v="6"/>
    <x v="11"/>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29307915"/>
    <n v="29307915"/>
    <s v="No"/>
    <s v="N/A"/>
    <s v="Manuel Peña Suarez"/>
    <s v="Jefe Oficina Gestión de Proyectos de Fondos"/>
    <n v="6012220601"/>
    <s v="manuel.pena@upme.govco"/>
    <m/>
    <m/>
    <m/>
    <m/>
    <m/>
    <m/>
    <m/>
    <m/>
    <m/>
    <m/>
    <m/>
    <m/>
    <n v="31606575"/>
    <m/>
    <m/>
    <n v="574665"/>
    <n v="-2298660"/>
    <n v="5746650"/>
    <m/>
    <n v="5746650"/>
    <m/>
    <n v="5746650"/>
    <n v="0"/>
    <n v="11493300"/>
    <m/>
    <m/>
    <n v="29307915"/>
    <n v="29307915"/>
    <n v="0"/>
    <n v="0"/>
    <n v="0"/>
    <n v="37225"/>
    <d v="2025-06-16T00:00:00"/>
    <n v="29307915"/>
    <n v="0"/>
    <n v="50825"/>
    <d v="2025-07-25T00:00:00"/>
    <n v="29307915"/>
    <n v="0"/>
    <n v="0"/>
    <s v="ACEVEDO GARAVITO ALIDA YAMILE "/>
    <s v="CO1.PCCNTR.8107693"/>
    <m/>
    <m/>
    <m/>
    <m/>
    <m/>
    <m/>
    <m/>
    <m/>
    <m/>
    <m/>
    <m/>
    <m/>
    <n v="31606575"/>
    <m/>
    <m/>
    <n v="574665"/>
    <n v="-2298660"/>
    <n v="5746650"/>
    <m/>
    <n v="5746650"/>
    <m/>
    <n v="5746650"/>
    <m/>
    <n v="11493300"/>
    <n v="29307915"/>
    <n v="29307915"/>
  </r>
  <r>
    <x v="0"/>
    <x v="2"/>
    <s v="Fondos"/>
    <s v="Si"/>
    <n v="50"/>
    <s v="180-28"/>
    <s v="1 - Mejorar la capacidad de los interesados en formular proyectos de inversión en el sector energético."/>
    <x v="6"/>
    <x v="11"/>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325"/>
    <d v="2025-07-17T00:00:00"/>
    <n v="27673333"/>
    <n v="0"/>
    <n v="53125"/>
    <d v="2025-08-08T00:00:00"/>
    <n v="27673333"/>
    <n v="0"/>
    <n v="0"/>
    <s v="LUQUE GONZALEZ RAFAEL ANGELO"/>
    <s v="CO1.PCCNTR.8161249"/>
    <m/>
    <m/>
    <m/>
    <m/>
    <m/>
    <m/>
    <m/>
    <m/>
    <m/>
    <m/>
    <m/>
    <m/>
    <m/>
    <m/>
    <n v="29650000"/>
    <m/>
    <n v="-1976667"/>
    <n v="3953333"/>
    <m/>
    <n v="5930000"/>
    <m/>
    <n v="5930000"/>
    <m/>
    <n v="11860000"/>
    <n v="27673333"/>
    <n v="27673333"/>
  </r>
  <r>
    <x v="0"/>
    <x v="2"/>
    <s v="Fondos"/>
    <s v="Si"/>
    <n v="54"/>
    <s v="180-29"/>
    <s v="1 - Mejorar la capacidad de los interesados en formular proyectos de inversión en el sector energético."/>
    <x v="5"/>
    <x v="9"/>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m/>
    <m/>
    <m/>
    <m/>
    <m/>
    <m/>
    <m/>
    <m/>
    <m/>
    <m/>
    <m/>
    <m/>
    <m/>
    <m/>
    <n v="28661667"/>
    <m/>
    <n v="-1581334"/>
    <n v="3162667"/>
    <m/>
    <n v="6127666"/>
    <m/>
    <n v="5930000"/>
    <n v="0"/>
    <n v="11860000"/>
    <m/>
    <m/>
    <n v="27080333"/>
    <n v="27080333"/>
    <n v="0"/>
    <n v="0"/>
    <n v="0"/>
    <n v="39425"/>
    <d v="2025-07-17T00:00:00"/>
    <n v="27080333"/>
    <n v="0"/>
    <n v="54525"/>
    <d v="2025-08-13T00:00:00"/>
    <n v="27080333"/>
    <n v="0"/>
    <n v="0"/>
    <s v="SANCHEZ SANCHEZ FABIO"/>
    <s v="CO1.PCCNTR.8185326"/>
    <m/>
    <m/>
    <m/>
    <m/>
    <m/>
    <m/>
    <m/>
    <m/>
    <m/>
    <m/>
    <m/>
    <m/>
    <m/>
    <m/>
    <n v="28661667"/>
    <m/>
    <n v="-1581334"/>
    <n v="3162667"/>
    <m/>
    <n v="6127666"/>
    <m/>
    <n v="5930000"/>
    <m/>
    <n v="11860000"/>
    <n v="27080333"/>
    <n v="27080333"/>
  </r>
  <r>
    <x v="0"/>
    <x v="2"/>
    <s v="Fondos"/>
    <s v="Si"/>
    <n v="55"/>
    <s v="180-30"/>
    <s v="1 - Mejorar la capacidad de los interesados en formular proyectos de inversión en el sector energético."/>
    <x v="6"/>
    <x v="10"/>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2741333"/>
    <n v="32741333"/>
    <s v="No"/>
    <s v="N/A"/>
    <s v="Manuel Peña Suarez"/>
    <s v="Jefe Oficina Gestión de Proyectos de Fondos"/>
    <n v="6012220601"/>
    <s v="manuel.pena@upme.govco"/>
    <m/>
    <m/>
    <m/>
    <m/>
    <m/>
    <m/>
    <m/>
    <m/>
    <m/>
    <m/>
    <m/>
    <m/>
    <m/>
    <m/>
    <n v="35080000"/>
    <m/>
    <m/>
    <n v="4677333"/>
    <n v="-2338667"/>
    <n v="7016000"/>
    <m/>
    <n v="7016000"/>
    <n v="0"/>
    <n v="14032000"/>
    <m/>
    <m/>
    <n v="32741333"/>
    <n v="32741333"/>
    <n v="0"/>
    <n v="0"/>
    <n v="0"/>
    <n v="39525"/>
    <d v="2025-07-17T00:00:00"/>
    <n v="32741333"/>
    <n v="0"/>
    <n v="53725"/>
    <d v="2025-08-08T00:00:00"/>
    <n v="32741333"/>
    <n v="0"/>
    <n v="0"/>
    <s v="TEJEDOR PEREZ GERARDO"/>
    <s v="CO1.PCCNTR.8166224"/>
    <m/>
    <m/>
    <m/>
    <m/>
    <m/>
    <m/>
    <m/>
    <m/>
    <m/>
    <m/>
    <m/>
    <m/>
    <m/>
    <m/>
    <n v="35080000"/>
    <m/>
    <m/>
    <n v="4677333"/>
    <n v="-2338667"/>
    <n v="7016000"/>
    <m/>
    <n v="7016000"/>
    <m/>
    <n v="14032000"/>
    <n v="32741333"/>
    <n v="32741333"/>
  </r>
  <r>
    <x v="0"/>
    <x v="2"/>
    <s v="Fondos"/>
    <s v="Si"/>
    <n v="55"/>
    <s v="180-31"/>
    <s v="1 - Mejorar la capacidad de los interesados en formular proyectos de inversión en el sector energético."/>
    <x v="6"/>
    <x v="10"/>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13527360"/>
    <n v="13527360"/>
    <s v="No"/>
    <s v="N/A"/>
    <s v="Manuel Peña Suarez"/>
    <s v="Jefe Oficina Gestión de Proyectos de Fondos"/>
    <n v="6012220601"/>
    <s v="manuel.pena@upme.govco"/>
    <m/>
    <m/>
    <m/>
    <m/>
    <m/>
    <m/>
    <m/>
    <m/>
    <m/>
    <m/>
    <m/>
    <m/>
    <m/>
    <m/>
    <m/>
    <m/>
    <n v="16627380"/>
    <m/>
    <n v="-3100020"/>
    <n v="845460"/>
    <m/>
    <n v="4227300"/>
    <n v="0"/>
    <n v="8454600"/>
    <m/>
    <m/>
    <n v="13527360"/>
    <n v="13527360"/>
    <n v="0"/>
    <n v="0"/>
    <n v="0"/>
    <n v="40625"/>
    <d v="2025-07-30T00:00:00"/>
    <n v="13527360"/>
    <n v="0"/>
    <n v="60025"/>
    <d v="2025-09-08T00:00:00"/>
    <n v="13527360"/>
    <n v="0"/>
    <n v="0"/>
    <s v="BELTRAN GOMEZ NESTOR EDUARDO"/>
    <s v="CO1.PCCNTR.8285629"/>
    <m/>
    <m/>
    <m/>
    <m/>
    <m/>
    <m/>
    <m/>
    <m/>
    <m/>
    <m/>
    <m/>
    <m/>
    <m/>
    <m/>
    <m/>
    <m/>
    <n v="16627380"/>
    <m/>
    <n v="-3100020"/>
    <n v="845460"/>
    <m/>
    <n v="4227300"/>
    <m/>
    <n v="8454600"/>
    <n v="13527360"/>
    <n v="13527360"/>
  </r>
  <r>
    <x v="0"/>
    <x v="2"/>
    <s v="Fondos"/>
    <s v="Si"/>
    <n v="50"/>
    <s v="180-32"/>
    <s v="1 - Mejorar la capacidad de los interesados en formular proyectos de inversión en el sector energético."/>
    <x v="6"/>
    <x v="11"/>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m/>
    <m/>
    <n v="29614667"/>
    <n v="29614667"/>
    <n v="0"/>
    <n v="0"/>
    <n v="0"/>
    <n v="39825"/>
    <d v="2025-07-18T00:00:00"/>
    <n v="29614667"/>
    <n v="0"/>
    <n v="53625"/>
    <d v="2025-08-08T00:00:00"/>
    <n v="29614667"/>
    <n v="0"/>
    <n v="0"/>
    <s v="ACOSTA SANCHEZ CARLOS ARTURO"/>
    <s v="CO1.PCCNTR.8166093"/>
    <m/>
    <m/>
    <m/>
    <m/>
    <m/>
    <m/>
    <m/>
    <m/>
    <m/>
    <m/>
    <m/>
    <m/>
    <m/>
    <m/>
    <n v="31730000"/>
    <m/>
    <m/>
    <n v="4230666"/>
    <n v="-2115333"/>
    <n v="6346001"/>
    <m/>
    <n v="6346000"/>
    <m/>
    <n v="12692000"/>
    <n v="29614667"/>
    <n v="29614667"/>
  </r>
  <r>
    <x v="0"/>
    <x v="2"/>
    <s v="Fondos"/>
    <s v="Si"/>
    <n v="50"/>
    <s v="180-33"/>
    <s v="1 - Mejorar la capacidad de los interesados en formular proyectos de inversión en el sector energético."/>
    <x v="6"/>
    <x v="11"/>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m/>
    <m/>
    <n v="27673333"/>
    <n v="27673333"/>
    <n v="0"/>
    <n v="0"/>
    <n v="0"/>
    <n v="39725"/>
    <d v="2025-07-18T00:00:00"/>
    <n v="27673333"/>
    <n v="0"/>
    <n v="53425"/>
    <d v="2025-08-08T00:00:00"/>
    <n v="27673333"/>
    <n v="0"/>
    <n v="0"/>
    <s v="RAMOS HERNANDEZ KEVIN ENRIQUE"/>
    <s v="CO1.PCCNTR.8161439"/>
    <m/>
    <m/>
    <m/>
    <m/>
    <m/>
    <m/>
    <m/>
    <m/>
    <m/>
    <m/>
    <m/>
    <m/>
    <m/>
    <m/>
    <n v="29650000"/>
    <m/>
    <m/>
    <n v="3953333"/>
    <n v="-1976667"/>
    <n v="5930000"/>
    <m/>
    <n v="5930000"/>
    <m/>
    <n v="11860000"/>
    <n v="27673333"/>
    <n v="27673333"/>
  </r>
  <r>
    <x v="0"/>
    <x v="2"/>
    <s v="Fondos"/>
    <s v="Si"/>
    <n v="50"/>
    <s v="180-34"/>
    <s v="1 - Mejorar la capacidad de los interesados en formular proyectos de inversión en el sector energético."/>
    <x v="6"/>
    <x v="11"/>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m/>
    <m/>
    <n v="25540667"/>
    <n v="25540667"/>
    <n v="0"/>
    <n v="0"/>
    <n v="0"/>
    <n v="39625"/>
    <d v="2025-07-18T00:00:00"/>
    <n v="25540667"/>
    <n v="0"/>
    <n v="53525"/>
    <d v="2025-08-08T00:00:00"/>
    <n v="25540667"/>
    <n v="0"/>
    <n v="0"/>
    <s v="SALGADO BENITEZ NELSON ALBERTO"/>
    <s v="CO1.PCCNTR.8165961"/>
    <m/>
    <m/>
    <m/>
    <m/>
    <m/>
    <m/>
    <m/>
    <m/>
    <m/>
    <m/>
    <m/>
    <m/>
    <m/>
    <m/>
    <n v="27365000"/>
    <m/>
    <n v="-1824333"/>
    <n v="3648667"/>
    <m/>
    <n v="5473000"/>
    <m/>
    <n v="5473000"/>
    <m/>
    <n v="10946000"/>
    <n v="25540667"/>
    <n v="25540667"/>
  </r>
  <r>
    <x v="0"/>
    <x v="2"/>
    <s v="Fondos"/>
    <s v="Si"/>
    <n v="55"/>
    <s v="180-35"/>
    <s v="1 - Mejorar la capacidad de los interesados en formular proyectos de inversión en el sector energético."/>
    <x v="6"/>
    <x v="11"/>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m/>
    <m/>
    <m/>
    <m/>
    <m/>
    <m/>
    <m/>
    <m/>
    <m/>
    <m/>
    <m/>
    <m/>
    <m/>
    <m/>
    <m/>
    <m/>
    <n v="21000000"/>
    <m/>
    <n v="-1800000"/>
    <n v="1200000"/>
    <m/>
    <n v="6000000"/>
    <n v="0"/>
    <n v="12000000"/>
    <m/>
    <m/>
    <n v="19200000"/>
    <n v="19200000"/>
    <n v="0"/>
    <n v="0"/>
    <n v="0"/>
    <n v="43825"/>
    <d v="2025-08-29T00:00:00"/>
    <n v="19200000"/>
    <n v="0"/>
    <n v="63025"/>
    <d v="2025-09-16T00:00:00"/>
    <n v="19200000"/>
    <n v="0"/>
    <n v="0"/>
    <s v="RINCON PEDREROS MARTHA GUADALUPE"/>
    <s v="CO1.PCCNTR.8317483"/>
    <m/>
    <m/>
    <m/>
    <m/>
    <m/>
    <m/>
    <m/>
    <m/>
    <m/>
    <m/>
    <m/>
    <m/>
    <m/>
    <m/>
    <m/>
    <m/>
    <n v="21000000"/>
    <m/>
    <n v="-1800000"/>
    <n v="1200000"/>
    <m/>
    <n v="6000000"/>
    <m/>
    <n v="12000000"/>
    <n v="19200000"/>
    <n v="19200000"/>
  </r>
  <r>
    <x v="0"/>
    <x v="2"/>
    <s v="Fondos"/>
    <s v="Si"/>
    <n v="55"/>
    <s v="180-36"/>
    <s v="1 - Mejorar la capacidad de los interesados en formular proyectos de inversión en el sector energético."/>
    <x v="6"/>
    <x v="11"/>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m/>
    <m/>
    <m/>
    <m/>
    <m/>
    <m/>
    <m/>
    <m/>
    <m/>
    <m/>
    <m/>
    <m/>
    <m/>
    <m/>
    <m/>
    <m/>
    <n v="21000000"/>
    <m/>
    <n v="-1800000"/>
    <n v="1200000"/>
    <m/>
    <n v="6000000"/>
    <n v="0"/>
    <n v="12000000"/>
    <m/>
    <m/>
    <n v="19200000"/>
    <n v="19200000"/>
    <n v="0"/>
    <n v="0"/>
    <n v="0"/>
    <n v="43725"/>
    <d v="2025-08-29T00:00:00"/>
    <n v="19200000"/>
    <n v="0"/>
    <n v="62925"/>
    <s v="16/0972025"/>
    <n v="19200000"/>
    <n v="0"/>
    <n v="0"/>
    <s v="GARCIA ANGARITA JOSE ABRAHAM"/>
    <s v="CO1.PCCNTR.8314195"/>
    <m/>
    <m/>
    <m/>
    <m/>
    <m/>
    <m/>
    <m/>
    <m/>
    <m/>
    <m/>
    <m/>
    <m/>
    <m/>
    <m/>
    <m/>
    <m/>
    <n v="21000000"/>
    <m/>
    <n v="-1800000"/>
    <n v="1200000"/>
    <m/>
    <n v="6000000"/>
    <m/>
    <n v="12000000"/>
    <n v="19200000"/>
    <n v="19200000"/>
  </r>
  <r>
    <x v="0"/>
    <x v="2"/>
    <s v="Fondos"/>
    <s v="Si"/>
    <n v="44"/>
    <s v="180-37"/>
    <s v="1 - Mejorar la capacidad de los interesados en formular proyectos de inversión en el sector energético."/>
    <x v="6"/>
    <x v="11"/>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m/>
    <m/>
    <n v="0"/>
    <n v="0"/>
    <n v="0"/>
    <n v="0"/>
    <n v="0"/>
    <n v="43625"/>
    <d v="2025-08-29T00:00:00"/>
    <n v="0"/>
    <n v="0"/>
    <m/>
    <m/>
    <n v="0"/>
    <n v="0"/>
    <n v="0"/>
    <m/>
    <m/>
    <m/>
    <m/>
    <m/>
    <m/>
    <m/>
    <m/>
    <m/>
    <m/>
    <m/>
    <m/>
    <m/>
    <m/>
    <m/>
    <m/>
    <m/>
    <m/>
    <m/>
    <m/>
    <m/>
    <m/>
    <m/>
    <m/>
    <m/>
    <m/>
    <n v="0"/>
    <n v="0"/>
  </r>
  <r>
    <x v="0"/>
    <x v="2"/>
    <s v="Fondos"/>
    <s v="Si"/>
    <n v="54"/>
    <s v="180-38"/>
    <s v="1 - Mejorar la capacidad de los interesados en formular proyectos de inversión en el sector energético."/>
    <x v="5"/>
    <x v="9"/>
    <n v="80111620"/>
    <x v="4"/>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m/>
    <m/>
    <m/>
    <m/>
    <m/>
    <m/>
    <m/>
    <m/>
    <m/>
    <m/>
    <m/>
    <m/>
    <m/>
    <m/>
    <m/>
    <m/>
    <m/>
    <m/>
    <n v="18417000"/>
    <m/>
    <n v="-2701160"/>
    <n v="982240"/>
    <n v="0"/>
    <n v="14733600"/>
    <m/>
    <m/>
    <n v="15715840"/>
    <n v="15715840"/>
    <n v="0"/>
    <n v="0"/>
    <n v="0"/>
    <n v="46725"/>
    <d v="2025-09-24T00:00:00"/>
    <n v="15715840"/>
    <n v="0"/>
    <n v="72925"/>
    <d v="2025-10-23T00:00:00"/>
    <n v="15715840"/>
    <n v="0"/>
    <n v="0"/>
    <s v="LOPEZ TIMANA JORGE ENRIQUE"/>
    <s v="CO1.PCCNTR.8481754"/>
    <m/>
    <m/>
    <m/>
    <m/>
    <m/>
    <m/>
    <m/>
    <m/>
    <m/>
    <m/>
    <m/>
    <m/>
    <m/>
    <m/>
    <m/>
    <m/>
    <m/>
    <m/>
    <n v="18417000"/>
    <m/>
    <n v="-2701160"/>
    <n v="982240"/>
    <m/>
    <n v="14733600"/>
    <n v="15715840"/>
    <n v="15715840"/>
  </r>
  <r>
    <x v="0"/>
    <x v="2"/>
    <s v="Fondos"/>
    <s v="Si"/>
    <n v="55"/>
    <s v="180-39"/>
    <s v="1 - Mejorar la capacidad de los interesados en formular proyectos de inversión en el sector energético."/>
    <x v="6"/>
    <x v="11"/>
    <n v="80111620"/>
    <x v="5"/>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9308775"/>
    <n v="9308775"/>
    <s v="No"/>
    <s v="N/A"/>
    <s v="Manuel Peña Suarez"/>
    <s v="Jefe Oficina Gestión de Proyectos de Fondos"/>
    <n v="6012220601"/>
    <s v="manuel.pena@upme.govco"/>
    <m/>
    <m/>
    <m/>
    <m/>
    <m/>
    <m/>
    <m/>
    <m/>
    <m/>
    <m/>
    <m/>
    <m/>
    <m/>
    <m/>
    <m/>
    <m/>
    <m/>
    <m/>
    <n v="10403925"/>
    <m/>
    <n v="-1095150"/>
    <n v="2737875"/>
    <n v="0"/>
    <n v="6570900"/>
    <m/>
    <m/>
    <n v="9308775"/>
    <n v="9308775"/>
    <n v="0"/>
    <n v="0"/>
    <n v="0"/>
    <n v="46825"/>
    <d v="2025-09-24T00:00:00"/>
    <n v="9308775"/>
    <n v="0"/>
    <n v="67425"/>
    <d v="2025-10-02T00:00:00"/>
    <n v="9308775"/>
    <n v="0"/>
    <n v="0"/>
    <s v="CARVAJAL IBARRA MARLENY LIBERTAD"/>
    <s v="CO1.PCCNTR.8386981"/>
    <m/>
    <m/>
    <m/>
    <m/>
    <m/>
    <m/>
    <m/>
    <m/>
    <m/>
    <m/>
    <m/>
    <m/>
    <m/>
    <m/>
    <m/>
    <m/>
    <m/>
    <m/>
    <n v="10403925"/>
    <m/>
    <n v="-1095150"/>
    <n v="2737875"/>
    <m/>
    <n v="6570900"/>
    <n v="9308775"/>
    <n v="9308775"/>
  </r>
  <r>
    <x v="0"/>
    <x v="2"/>
    <s v="Fondos"/>
    <s v="Si"/>
    <n v="59"/>
    <s v="180-40"/>
    <s v="1 - Mejorar la capacidad de los interesados en formular proyectos de inversión en el sector energético."/>
    <x v="5"/>
    <x v="8"/>
    <n v="81112003"/>
    <x v="4"/>
    <s v="Software - Nube pública o privada"/>
    <s v="180-40 Adquirir el servicio de nube para Backup y DRP"/>
    <s v="Noviembre"/>
    <s v="Noviembre"/>
    <s v="Diciembre "/>
    <n v="3"/>
    <s v="Meses"/>
    <s v="Contratación directa"/>
    <s v="Propios - 20 - Ingresos corrientes"/>
    <n v="22047005"/>
    <n v="22047005"/>
    <s v="No"/>
    <s v="N/A"/>
    <s v="Manuel Peña Suarez"/>
    <s v="Jefe Oficina Gestión de Proyectos de Fondos"/>
    <n v="6012220601"/>
    <s v="manuel.pena@upme.govco"/>
    <m/>
    <m/>
    <m/>
    <m/>
    <m/>
    <m/>
    <m/>
    <m/>
    <m/>
    <m/>
    <m/>
    <m/>
    <m/>
    <m/>
    <m/>
    <m/>
    <m/>
    <m/>
    <m/>
    <m/>
    <m/>
    <m/>
    <n v="22047005"/>
    <n v="22047005"/>
    <m/>
    <m/>
    <n v="22047005"/>
    <n v="22047005"/>
    <n v="0"/>
    <n v="0"/>
    <n v="0"/>
    <n v="57025"/>
    <d v="2025-12-09T00:00:00"/>
    <n v="22047005"/>
    <n v="0"/>
    <n v="91125"/>
    <d v="2025-12-17T00:00:00"/>
    <n v="22047005"/>
    <n v="0"/>
    <n v="0"/>
    <s v="TECH AND KNOWLEDGE S.A.S"/>
    <s v="CO1.PCCNTR.8707246"/>
    <m/>
    <m/>
    <m/>
    <m/>
    <m/>
    <m/>
    <m/>
    <m/>
    <m/>
    <m/>
    <m/>
    <m/>
    <m/>
    <m/>
    <m/>
    <m/>
    <m/>
    <m/>
    <m/>
    <m/>
    <m/>
    <m/>
    <n v="22047005"/>
    <n v="22047005"/>
    <n v="22047005"/>
    <n v="22047005"/>
  </r>
  <r>
    <x v="0"/>
    <x v="2"/>
    <s v="Fondos"/>
    <s v="Si"/>
    <n v="55"/>
    <s v="180-41"/>
    <s v="1 - Mejorar la capacidad de los interesados en formular proyectos de inversión en el sector energético."/>
    <x v="6"/>
    <x v="11"/>
    <n v="80111620"/>
    <x v="5"/>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3996920"/>
    <n v="13996920"/>
    <s v="No"/>
    <s v="N/A"/>
    <s v="Manuel Peña Suarez"/>
    <s v="Jefe Oficina Gestión de Proyectos de Fondos"/>
    <n v="6012220601"/>
    <s v="manuel.pena@upme.govco"/>
    <m/>
    <m/>
    <m/>
    <m/>
    <m/>
    <m/>
    <m/>
    <m/>
    <m/>
    <m/>
    <m/>
    <m/>
    <m/>
    <m/>
    <m/>
    <m/>
    <m/>
    <m/>
    <n v="14733600"/>
    <m/>
    <n v="-736680"/>
    <m/>
    <n v="0"/>
    <n v="13996920"/>
    <m/>
    <m/>
    <n v="13996920"/>
    <n v="13996920"/>
    <n v="0"/>
    <n v="0"/>
    <n v="0"/>
    <n v="50225"/>
    <d v="2025-10-14T00:00:00"/>
    <n v="13996920"/>
    <n v="0"/>
    <n v="73825"/>
    <d v="2025-10-30T00:00:00"/>
    <n v="13996920"/>
    <n v="0"/>
    <n v="0"/>
    <s v="ULLOA AVILA JHOLMAN ALEXIS"/>
    <s v="CO1.PCCNTR.8508511"/>
    <m/>
    <m/>
    <m/>
    <m/>
    <m/>
    <m/>
    <m/>
    <m/>
    <m/>
    <m/>
    <m/>
    <m/>
    <m/>
    <m/>
    <m/>
    <m/>
    <m/>
    <m/>
    <n v="14733600"/>
    <m/>
    <n v="-736680"/>
    <m/>
    <m/>
    <n v="13996920"/>
    <n v="13996920"/>
    <n v="13996920"/>
  </r>
  <r>
    <x v="0"/>
    <x v="2"/>
    <s v="Fondos"/>
    <s v="Si"/>
    <n v="60"/>
    <s v="180-42"/>
    <s v="1 - Mejorar la capacidad de los interesados en formular proyectos de inversión en el sector energético."/>
    <x v="6"/>
    <x v="11"/>
    <n v="43232201"/>
    <x v="5"/>
    <s v="Mantenimientos y/o mejoras"/>
    <s v="180-42 Contratar el servicio de plataforma cómo servicios PaaS de la herramienta Bizagi, así como la migración de los flujos de procesos de la UPME."/>
    <s v="Noviembre"/>
    <s v="Noviembre"/>
    <s v="Diciembre "/>
    <n v="12"/>
    <s v="Meses"/>
    <s v="Contratación directa"/>
    <s v="Propios - 20 - Ingresos corrientes"/>
    <n v="327084002"/>
    <n v="327084002"/>
    <s v="No"/>
    <s v="N/A"/>
    <s v="Manuel Peña Suarez"/>
    <s v="Jefe Oficina Gestión de Proyectos de Fondos"/>
    <n v="6012220601"/>
    <s v="manuel.pena@upme.govco"/>
    <m/>
    <m/>
    <m/>
    <m/>
    <m/>
    <m/>
    <m/>
    <m/>
    <m/>
    <m/>
    <m/>
    <m/>
    <m/>
    <m/>
    <m/>
    <m/>
    <m/>
    <m/>
    <m/>
    <m/>
    <m/>
    <m/>
    <n v="327084002"/>
    <n v="327084002"/>
    <m/>
    <m/>
    <n v="327084002"/>
    <n v="327084002"/>
    <n v="0"/>
    <n v="0"/>
    <n v="0"/>
    <n v="7325"/>
    <d v="2025-01-09T00:00:00"/>
    <n v="327084002"/>
    <n v="0"/>
    <n v="31825"/>
    <d v="2025-03-27T00:00:00"/>
    <n v="327084002"/>
    <n v="0"/>
    <n v="0"/>
    <s v="BIZAGI LATAM S.A.S"/>
    <s v="CO1.PCCNTR.7688699"/>
    <m/>
    <m/>
    <m/>
    <m/>
    <m/>
    <m/>
    <m/>
    <m/>
    <m/>
    <m/>
    <m/>
    <m/>
    <m/>
    <m/>
    <m/>
    <m/>
    <m/>
    <m/>
    <m/>
    <m/>
    <m/>
    <m/>
    <n v="327084002"/>
    <n v="327084002"/>
    <n v="327084002"/>
    <n v="327084002"/>
  </r>
  <r>
    <x v="0"/>
    <x v="2"/>
    <s v="Fondos"/>
    <s v="Si"/>
    <n v="60"/>
    <s v="180-43"/>
    <s v="1 - Mejorar la capacidad de los interesados en formular proyectos de inversión en el sector energético."/>
    <x v="5"/>
    <x v="8"/>
    <n v="43232201"/>
    <x v="4"/>
    <s v="Mantenimientos y/o mejoras"/>
    <s v="180-43 Contratar el servicio de plataforma cómo servicios PaaS de la herramienta Bizagi, así como la migración de los flujos de procesos de la UPME."/>
    <s v="Noviembre"/>
    <s v="Noviembre"/>
    <s v="Diciembre "/>
    <n v="12"/>
    <s v="Meses"/>
    <s v="Contratación directa"/>
    <s v="Propios - 20 - Ingresos corrientes"/>
    <n v="12952995"/>
    <n v="12952995"/>
    <s v="No"/>
    <s v="N/A"/>
    <s v="Manuel Peña Suarez"/>
    <s v="Jefe Oficina Gestión de Proyectos de Fondos"/>
    <n v="6012220601"/>
    <s v="manuel.pena@upme.govco"/>
    <m/>
    <m/>
    <m/>
    <m/>
    <m/>
    <m/>
    <m/>
    <m/>
    <m/>
    <m/>
    <m/>
    <m/>
    <m/>
    <m/>
    <m/>
    <m/>
    <m/>
    <m/>
    <m/>
    <m/>
    <m/>
    <m/>
    <n v="12952995"/>
    <n v="12952995"/>
    <m/>
    <m/>
    <n v="12952995"/>
    <n v="12952995"/>
    <n v="0"/>
    <n v="0"/>
    <n v="0"/>
    <n v="7325"/>
    <d v="2025-01-09T00:00:00"/>
    <n v="12952995"/>
    <n v="0"/>
    <n v="31825"/>
    <d v="2025-03-27T00:00:00"/>
    <n v="12952995"/>
    <n v="0"/>
    <n v="0"/>
    <s v="BIZAGI LATAM S.A.S"/>
    <s v="CO1.PCCNTR.7688699"/>
    <m/>
    <m/>
    <m/>
    <m/>
    <m/>
    <m/>
    <m/>
    <m/>
    <m/>
    <m/>
    <m/>
    <m/>
    <m/>
    <m/>
    <m/>
    <m/>
    <m/>
    <m/>
    <m/>
    <m/>
    <m/>
    <m/>
    <n v="12952995"/>
    <n v="12952995"/>
    <n v="12952995"/>
    <n v="12952995"/>
  </r>
  <r>
    <x v="0"/>
    <x v="2"/>
    <s v="Fondos"/>
    <s v="Si"/>
    <n v="60"/>
    <s v="180-44"/>
    <s v="1 - Mejorar la capacidad de los interesados en formular proyectos de inversión en el sector energético."/>
    <x v="5"/>
    <x v="9"/>
    <n v="43232201"/>
    <x v="4"/>
    <s v="Mantenimientos y/o mejoras"/>
    <s v="180-44 Contratar el servicio de plataforma cómo servicios PaaS de la herramienta Bizagi, así como la migración de los flujos de procesos de la UPME."/>
    <s v="Noviembre"/>
    <s v="Noviembre"/>
    <s v="Diciembre "/>
    <n v="12"/>
    <s v="Meses"/>
    <s v="Contratación directa"/>
    <s v="Propios - 20 - Ingresos corrientes"/>
    <n v="7853827"/>
    <n v="7853827"/>
    <s v="No"/>
    <s v="N/A"/>
    <s v="Manuel Peña Suarez"/>
    <s v="Jefe Oficina Gestión de Proyectos de Fondos"/>
    <n v="6012220601"/>
    <s v="manuel.pena@upme.govco"/>
    <m/>
    <m/>
    <m/>
    <m/>
    <m/>
    <m/>
    <m/>
    <m/>
    <m/>
    <m/>
    <m/>
    <m/>
    <m/>
    <m/>
    <m/>
    <m/>
    <m/>
    <m/>
    <m/>
    <m/>
    <m/>
    <m/>
    <n v="7853827"/>
    <n v="7853827"/>
    <m/>
    <m/>
    <n v="7853827"/>
    <n v="7853827"/>
    <n v="0"/>
    <n v="0"/>
    <n v="0"/>
    <n v="7325"/>
    <d v="2025-01-09T00:00:00"/>
    <n v="7853827"/>
    <n v="0"/>
    <n v="31825"/>
    <d v="2025-03-27T00:00:00"/>
    <n v="7853827"/>
    <n v="0"/>
    <n v="0"/>
    <s v="BIZAGI LATAM S.A.S"/>
    <s v="CO1.PCCNTR.7688699"/>
    <m/>
    <m/>
    <m/>
    <m/>
    <m/>
    <m/>
    <m/>
    <m/>
    <m/>
    <m/>
    <m/>
    <m/>
    <m/>
    <m/>
    <m/>
    <m/>
    <m/>
    <m/>
    <m/>
    <m/>
    <m/>
    <m/>
    <n v="7853827"/>
    <n v="7853827"/>
    <n v="7853827"/>
    <n v="7853827"/>
  </r>
  <r>
    <x v="0"/>
    <x v="2"/>
    <s v="Fondos"/>
    <s v="Si"/>
    <n v="55"/>
    <s v="180-45"/>
    <s v="1 - Mejorar la capacidad de los interesados en formular proyectos de inversión en el sector energético."/>
    <x v="6"/>
    <x v="11"/>
    <n v="43233501"/>
    <x v="5"/>
    <s v="Software - Licencias"/>
    <s v="180-45 Adquirir el licenciamiento de la plataforma Gsuite (Workspace) para el uso de correo electrónico, drive y demás herramientas colaborativas."/>
    <s v="Noviembre"/>
    <s v="Noviembre"/>
    <s v="Noviembre"/>
    <n v="2"/>
    <s v="Meses"/>
    <s v="Selección abreviada- acuerdo marco"/>
    <s v="Propios - 20 - Ingresos corrientes"/>
    <n v="30000000"/>
    <n v="30000000"/>
    <s v="No"/>
    <s v="N/A"/>
    <s v="Manuel Peña Suarez"/>
    <s v="Jefe Oficina Gestión de Proyectos de Fondos"/>
    <n v="6012220601"/>
    <s v="manuel.pena@upme.govco"/>
    <m/>
    <m/>
    <m/>
    <m/>
    <m/>
    <m/>
    <m/>
    <m/>
    <m/>
    <m/>
    <m/>
    <m/>
    <m/>
    <m/>
    <m/>
    <m/>
    <m/>
    <m/>
    <m/>
    <m/>
    <m/>
    <m/>
    <n v="30000000"/>
    <n v="30000000"/>
    <m/>
    <m/>
    <n v="30000000"/>
    <n v="30000000"/>
    <n v="0"/>
    <n v="0"/>
    <n v="0"/>
    <n v="55325"/>
    <d v="2025-11-19T00:00:00"/>
    <n v="30000000"/>
    <n v="0"/>
    <n v="93425"/>
    <d v="2025-12-22T00:00:00"/>
    <n v="30000000"/>
    <n v="0"/>
    <n v="0"/>
    <s v="INFORMACION LOCALIZADA S.A.S."/>
    <n v="158428"/>
    <m/>
    <m/>
    <m/>
    <m/>
    <m/>
    <m/>
    <m/>
    <m/>
    <m/>
    <m/>
    <m/>
    <m/>
    <m/>
    <m/>
    <m/>
    <m/>
    <m/>
    <m/>
    <m/>
    <m/>
    <m/>
    <m/>
    <n v="30000000"/>
    <n v="30000000"/>
    <n v="30000000"/>
    <n v="30000000"/>
  </r>
  <r>
    <x v="0"/>
    <x v="3"/>
    <s v="TIC"/>
    <s v="Si"/>
    <s v="75 (30/12/2024)"/>
    <s v="130-1"/>
    <s v="1 - Incrementar el desarrollo de los habilitadores transversales de la política de gobierno digital."/>
    <x v="7"/>
    <x v="12"/>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m/>
    <m/>
    <n v="69300000"/>
    <n v="69300000"/>
    <n v="0"/>
    <n v="0"/>
    <n v="0"/>
    <n v="5925"/>
    <d v="2025-01-08T00:00:00"/>
    <n v="69300000"/>
    <n v="0"/>
    <n v="10025"/>
    <d v="2025-01-22T00:00:00"/>
    <n v="69300000"/>
    <n v="0"/>
    <n v="0"/>
    <s v="CIFUENTES CORTES JEHISON DAVID"/>
    <s v="CO1.PCCNTR.7269226"/>
    <n v="69300000"/>
    <m/>
    <m/>
    <n v="1680000"/>
    <m/>
    <n v="6300000"/>
    <m/>
    <n v="6300000"/>
    <m/>
    <n v="6300000"/>
    <m/>
    <n v="6300000"/>
    <m/>
    <n v="6300000"/>
    <m/>
    <n v="6300000"/>
    <m/>
    <n v="6300000"/>
    <m/>
    <n v="6300000"/>
    <m/>
    <n v="6300000"/>
    <m/>
    <n v="10920000"/>
    <n v="69300000"/>
    <n v="69300000"/>
  </r>
  <r>
    <x v="0"/>
    <x v="3"/>
    <s v="TIC"/>
    <s v="Si"/>
    <n v="36"/>
    <s v="130-2"/>
    <s v="1 - Incrementar el desarrollo de los habilitadores transversales de la política de gobierno digital."/>
    <x v="7"/>
    <x v="13"/>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m/>
    <m/>
    <n v="79566667"/>
    <n v="79566667"/>
    <n v="0"/>
    <n v="0"/>
    <n v="0"/>
    <n v="5825"/>
    <d v="2025-01-08T00:00:00"/>
    <n v="79566667"/>
    <n v="0"/>
    <n v="8125"/>
    <d v="2025-01-17T00:00:00"/>
    <n v="79566667"/>
    <n v="0"/>
    <n v="0"/>
    <s v="SUAREZ CARDENAS HENDRIX"/>
    <s v="CO1.PCCNTR.7253814"/>
    <n v="63000000"/>
    <m/>
    <m/>
    <n v="2566667"/>
    <m/>
    <n v="7000000"/>
    <m/>
    <n v="7000000"/>
    <m/>
    <n v="7000000"/>
    <m/>
    <n v="7000000"/>
    <m/>
    <n v="7000000"/>
    <m/>
    <n v="7000000"/>
    <n v="16566667"/>
    <n v="7000000"/>
    <m/>
    <n v="7000000"/>
    <m/>
    <n v="7000000"/>
    <m/>
    <n v="14000000"/>
    <n v="79566667"/>
    <n v="79566667"/>
  </r>
  <r>
    <x v="0"/>
    <x v="3"/>
    <s v="TIC"/>
    <s v="Si"/>
    <s v="75 (30/12/2024)"/>
    <s v="130-3"/>
    <s v="1 - Incrementar el desarrollo de los habilitadores transversales de la política de gobierno digital."/>
    <x v="7"/>
    <x v="13"/>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m/>
    <m/>
    <n v="56100000"/>
    <n v="56100000"/>
    <n v="0"/>
    <n v="0"/>
    <n v="0"/>
    <n v="11025"/>
    <d v="2025-01-14T00:00:00"/>
    <n v="56100000"/>
    <n v="0"/>
    <n v="12725"/>
    <d v="2025-01-27T00:00:00"/>
    <n v="56100000"/>
    <n v="0"/>
    <n v="0"/>
    <s v="BAUTISTA HERNANDEZ EDWIN ALEXANDER"/>
    <s v="CO1.PCCNTR.7319342"/>
    <n v="56100000"/>
    <m/>
    <m/>
    <n v="510000"/>
    <m/>
    <n v="5100000"/>
    <m/>
    <n v="5100000"/>
    <m/>
    <n v="5100000"/>
    <m/>
    <n v="5100000"/>
    <m/>
    <n v="5100000"/>
    <m/>
    <n v="5100000"/>
    <m/>
    <n v="5100000"/>
    <m/>
    <n v="5100000"/>
    <m/>
    <n v="5100000"/>
    <m/>
    <n v="9690000"/>
    <n v="56100000"/>
    <n v="56100000"/>
  </r>
  <r>
    <x v="0"/>
    <x v="3"/>
    <s v="TIC"/>
    <s v="Si"/>
    <s v="75 (30/12/2024)"/>
    <s v="130-4"/>
    <s v="1 - Incrementar el desarrollo de los habilitadores transversales de la política de gobierno digital."/>
    <x v="7"/>
    <x v="12"/>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m/>
    <m/>
    <n v="19943000"/>
    <n v="19943000"/>
    <n v="0"/>
    <n v="0"/>
    <n v="0"/>
    <n v="10825"/>
    <d v="2025-01-14T00:00:00"/>
    <n v="19943000"/>
    <n v="0"/>
    <n v="12625"/>
    <d v="2025-01-27T00:00:00"/>
    <n v="19943000"/>
    <n v="0"/>
    <n v="0"/>
    <s v="ROJAS ORTIZ ADRIANA YASMILI"/>
    <s v="CO1.PCCNTR.7314388"/>
    <n v="19943000"/>
    <m/>
    <m/>
    <n v="830000"/>
    <m/>
    <n v="8300000"/>
    <m/>
    <n v="8300000"/>
    <m/>
    <m/>
    <m/>
    <m/>
    <m/>
    <m/>
    <m/>
    <m/>
    <m/>
    <m/>
    <m/>
    <m/>
    <m/>
    <n v="2513000"/>
    <m/>
    <m/>
    <n v="19943000"/>
    <n v="19943000"/>
  </r>
  <r>
    <x v="0"/>
    <x v="3"/>
    <s v="TIC"/>
    <s v="Si"/>
    <n v="2"/>
    <s v="130-5"/>
    <s v="1 - Incrementar el desarrollo de los habilitadores transversales de la política de gobierno digital."/>
    <x v="7"/>
    <x v="13"/>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5787000"/>
    <m/>
    <n v="16136000"/>
    <m/>
    <m/>
    <n v="63423000"/>
    <n v="63423000"/>
    <n v="0"/>
    <n v="0"/>
    <n v="0"/>
    <n v="10825"/>
    <d v="2025-01-14T00:00:00"/>
    <n v="63423000"/>
    <n v="0"/>
    <n v="12625"/>
    <d v="2025-01-27T00:00:00"/>
    <n v="63423000"/>
    <n v="0"/>
    <n v="0"/>
    <s v="ROJAS ORTIZ ADRIANA YASMILI"/>
    <s v="CO1.PCCNTR.7314388"/>
    <n v="63057000"/>
    <m/>
    <m/>
    <m/>
    <m/>
    <m/>
    <m/>
    <m/>
    <m/>
    <n v="8300000"/>
    <m/>
    <n v="8300000"/>
    <m/>
    <n v="8300000"/>
    <m/>
    <n v="8300000"/>
    <m/>
    <n v="8300000"/>
    <n v="366000"/>
    <m/>
    <m/>
    <n v="5787000"/>
    <m/>
    <n v="16136000"/>
    <n v="63423000"/>
    <n v="63423000"/>
  </r>
  <r>
    <x v="0"/>
    <x v="3"/>
    <s v="TIC"/>
    <s v="Si"/>
    <n v="36"/>
    <s v="130-6"/>
    <s v="2 - Aumentar la capacidad institucional a nivel de arquitectura tecnológica y de sistemas de información."/>
    <x v="8"/>
    <x v="14"/>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m/>
    <m/>
    <n v="120202500"/>
    <n v="120202500"/>
    <n v="0"/>
    <n v="0"/>
    <n v="0"/>
    <n v="5625"/>
    <d v="2025-01-08T00:00:00"/>
    <n v="120202500"/>
    <n v="0"/>
    <n v="7625"/>
    <d v="2025-01-17T00:00:00"/>
    <n v="120202500"/>
    <n v="0"/>
    <n v="0"/>
    <s v="LINARES CASTRO FERNANDO"/>
    <s v="CO1.PCCNTR.7255180"/>
    <n v="84600000"/>
    <m/>
    <m/>
    <n v="3877500"/>
    <m/>
    <n v="10575000"/>
    <m/>
    <n v="10575000"/>
    <m/>
    <n v="10575000"/>
    <m/>
    <n v="10575000"/>
    <m/>
    <n v="10575000"/>
    <m/>
    <n v="10575000"/>
    <n v="35602500"/>
    <n v="10575000"/>
    <m/>
    <n v="10575000"/>
    <m/>
    <n v="10575000"/>
    <m/>
    <n v="21150000"/>
    <n v="120202500"/>
    <n v="120202500"/>
  </r>
  <r>
    <x v="0"/>
    <x v="3"/>
    <s v="TIC"/>
    <s v="Si"/>
    <n v="2"/>
    <s v="130-7"/>
    <s v="1 - Incrementar el desarrollo de los habilitadores transversales de la política de gobierno digital."/>
    <x v="7"/>
    <x v="13"/>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m/>
    <m/>
    <n v="28588000"/>
    <n v="28588000"/>
    <n v="0"/>
    <n v="0"/>
    <n v="0"/>
    <n v="1325"/>
    <d v="2025-01-03T00:00:00"/>
    <n v="28588000"/>
    <n v="0"/>
    <n v="3925"/>
    <d v="2025-01-10T00:00:00"/>
    <n v="28588000"/>
    <n v="0"/>
    <n v="0"/>
    <s v="VELASQUEZ RIVERA EDISSON"/>
    <s v="CO1.PCCNTR.7217655"/>
    <n v="28588000"/>
    <m/>
    <m/>
    <n v="2450400"/>
    <m/>
    <n v="4084000"/>
    <m/>
    <n v="4084000"/>
    <m/>
    <n v="4084000"/>
    <m/>
    <n v="4084000"/>
    <m/>
    <n v="4084000"/>
    <m/>
    <n v="4084000"/>
    <m/>
    <n v="1633600"/>
    <m/>
    <m/>
    <m/>
    <m/>
    <m/>
    <m/>
    <n v="28588000"/>
    <n v="28588000"/>
  </r>
  <r>
    <x v="0"/>
    <x v="3"/>
    <s v="TIC"/>
    <s v="Si"/>
    <n v="36"/>
    <s v="130-8"/>
    <s v="1 - Incrementar el desarrollo de los habilitadores transversales de la política de gobierno digital."/>
    <x v="7"/>
    <x v="13"/>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m/>
    <m/>
    <n v="49695067"/>
    <n v="49695067"/>
    <n v="0"/>
    <n v="0"/>
    <n v="0"/>
    <n v="5525"/>
    <d v="2025-01-08T00:00:00"/>
    <n v="49695067"/>
    <n v="0"/>
    <n v="7725"/>
    <d v="2025-01-17T00:00:00"/>
    <n v="49695067"/>
    <n v="0"/>
    <n v="0"/>
    <s v="CAJAMARCA MARTINEZ ESTEFANY LIZETTE"/>
    <s v="CO1.PCCNTR.7253621"/>
    <n v="48092000"/>
    <m/>
    <m/>
    <n v="1603067"/>
    <m/>
    <n v="4372000"/>
    <m/>
    <n v="4372000"/>
    <m/>
    <n v="4372000"/>
    <m/>
    <n v="4372000"/>
    <m/>
    <n v="4372000"/>
    <m/>
    <n v="4372000"/>
    <m/>
    <n v="4372000"/>
    <n v="1603067"/>
    <n v="4372000"/>
    <m/>
    <n v="4372000"/>
    <m/>
    <n v="8744000"/>
    <n v="49695067"/>
    <n v="49695067"/>
  </r>
  <r>
    <x v="0"/>
    <x v="3"/>
    <s v="TIC"/>
    <s v="Si"/>
    <n v="36"/>
    <s v="130-9"/>
    <s v="1 - Incrementar el desarrollo de los habilitadores transversales de la política de gobierno digital."/>
    <x v="7"/>
    <x v="13"/>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m/>
    <m/>
    <n v="51150000"/>
    <n v="51150000"/>
    <n v="0"/>
    <n v="0"/>
    <n v="0"/>
    <n v="5425"/>
    <d v="2025-01-08T00:00:00"/>
    <n v="51150000"/>
    <n v="0"/>
    <n v="8425"/>
    <d v="2025-01-17T00:00:00"/>
    <n v="51150000"/>
    <n v="0"/>
    <n v="0"/>
    <s v="ROMERO VARGAS SANDRA MILENA"/>
    <s v="CO1.PCCNTR.7264942"/>
    <n v="49500000"/>
    <m/>
    <m/>
    <n v="1650000"/>
    <m/>
    <n v="4500000"/>
    <m/>
    <n v="4500000"/>
    <m/>
    <n v="4500000"/>
    <m/>
    <n v="4500000"/>
    <m/>
    <n v="4500000"/>
    <m/>
    <n v="4500000"/>
    <m/>
    <n v="4500000"/>
    <n v="1650000"/>
    <n v="4500000"/>
    <m/>
    <n v="4500000"/>
    <m/>
    <n v="9000000"/>
    <n v="51150000"/>
    <n v="51150000"/>
  </r>
  <r>
    <x v="0"/>
    <x v="3"/>
    <s v="TIC"/>
    <s v="Si"/>
    <n v="36"/>
    <s v="130-10"/>
    <s v="1 - Incrementar el desarrollo de los habilitadores transversales de la política de gobierno digital."/>
    <x v="7"/>
    <x v="13"/>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m/>
    <m/>
    <n v="90666667"/>
    <n v="90666667"/>
    <n v="0"/>
    <n v="0"/>
    <n v="0"/>
    <n v="5325"/>
    <d v="2025-01-08T00:00:00"/>
    <n v="90666667"/>
    <n v="0"/>
    <n v="9325"/>
    <d v="2025-01-20T00:00:00"/>
    <n v="90666667"/>
    <n v="0"/>
    <n v="0"/>
    <s v="ESPINOSA MUÑOZ NINROTH"/>
    <s v="CO1.PCCNTR.7265924"/>
    <n v="80000000"/>
    <m/>
    <m/>
    <n v="2666667"/>
    <m/>
    <n v="8000000"/>
    <m/>
    <n v="8000000"/>
    <m/>
    <n v="8000000"/>
    <m/>
    <n v="8000000"/>
    <m/>
    <n v="8000000"/>
    <m/>
    <n v="8000000"/>
    <m/>
    <n v="8000000"/>
    <n v="10666667"/>
    <n v="8000000"/>
    <m/>
    <n v="8000000"/>
    <m/>
    <n v="16000000"/>
    <n v="90666667"/>
    <n v="90666667"/>
  </r>
  <r>
    <x v="0"/>
    <x v="3"/>
    <s v="TIC"/>
    <s v="Si"/>
    <n v="30"/>
    <s v="130-11"/>
    <s v="3 - Mejorar la implementación del modelo de Gestión de Información Institucional."/>
    <x v="9"/>
    <x v="15"/>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4227300"/>
    <m/>
    <n v="1448777"/>
    <m/>
    <m/>
    <n v="48076077"/>
    <n v="48076077"/>
    <n v="0"/>
    <n v="0"/>
    <n v="0"/>
    <n v="12125"/>
    <d v="2025-01-16T00:00:00"/>
    <n v="48076077"/>
    <n v="0"/>
    <n v="14025"/>
    <d v="2025-01-28T00:00:00"/>
    <n v="48076077"/>
    <n v="0"/>
    <n v="0"/>
    <s v="BERRIO FLOREZ LAURA CAROLINA"/>
    <s v="CO1.PCCNTR.7317033"/>
    <n v="36000000"/>
    <m/>
    <m/>
    <n v="400000"/>
    <m/>
    <n v="6000000"/>
    <m/>
    <n v="6000000"/>
    <m/>
    <n v="6000000"/>
    <m/>
    <n v="6000000"/>
    <n v="12076077"/>
    <n v="6000000"/>
    <m/>
    <n v="6000000"/>
    <m/>
    <n v="6000000"/>
    <m/>
    <m/>
    <m/>
    <n v="4227300"/>
    <m/>
    <n v="1448777"/>
    <n v="48076077"/>
    <n v="48076077"/>
  </r>
  <r>
    <x v="0"/>
    <x v="3"/>
    <s v="TIC"/>
    <s v="Si"/>
    <s v="75 (30/12/2024)"/>
    <s v="130-12"/>
    <s v="3 - Mejorar la implementación del modelo de Gestión de Información Institucional."/>
    <x v="9"/>
    <x v="15"/>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5577912"/>
    <m/>
    <n v="11189109"/>
    <m/>
    <m/>
    <n v="52844000"/>
    <n v="52844000"/>
    <n v="0"/>
    <n v="0"/>
    <n v="0"/>
    <n v="12325"/>
    <d v="2025-01-16T00:00:00"/>
    <n v="52844000"/>
    <n v="0"/>
    <n v="16025"/>
    <d v="2025-01-30T00:00:00"/>
    <n v="52844000"/>
    <n v="0"/>
    <n v="0"/>
    <s v="ORTEGA SANTOFIMIO JEYSON GIOVANNY"/>
    <s v="CO1.PCCNTR.7348886"/>
    <n v="52844000"/>
    <m/>
    <m/>
    <m/>
    <m/>
    <n v="4804000"/>
    <m/>
    <n v="4804000"/>
    <m/>
    <n v="4804000"/>
    <m/>
    <n v="4804000"/>
    <m/>
    <n v="4804000"/>
    <m/>
    <n v="4804000"/>
    <m/>
    <n v="1470792"/>
    <m/>
    <n v="5782187"/>
    <m/>
    <n v="5577912"/>
    <m/>
    <n v="11189109"/>
    <n v="52844000"/>
    <n v="52844000"/>
  </r>
  <r>
    <x v="0"/>
    <x v="3"/>
    <s v="TIC"/>
    <s v="Si"/>
    <n v="2"/>
    <s v="130-13"/>
    <s v="3 - Mejorar la implementación del modelo de Gestión de Información Institucional."/>
    <x v="9"/>
    <x v="15"/>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m/>
    <m/>
    <n v="7000000"/>
    <n v="7000000"/>
    <n v="0"/>
    <n v="0"/>
    <n v="0"/>
    <n v="12325"/>
    <d v="2025-01-16T00:00:00"/>
    <n v="7000000"/>
    <n v="0"/>
    <n v="16025"/>
    <d v="2025-01-30T00:00:00"/>
    <n v="7000000"/>
    <n v="0"/>
    <n v="0"/>
    <s v="ORTEGA SANTOFIMIO JEYSON GIOVANNY"/>
    <s v="CO1.PCCNTR.7348886"/>
    <n v="7000000"/>
    <m/>
    <m/>
    <m/>
    <m/>
    <m/>
    <m/>
    <m/>
    <m/>
    <m/>
    <m/>
    <n v="1427546"/>
    <m/>
    <n v="1430696"/>
    <m/>
    <m/>
    <m/>
    <n v="4141758"/>
    <m/>
    <m/>
    <m/>
    <m/>
    <m/>
    <m/>
    <n v="7000000"/>
    <n v="7000000"/>
  </r>
  <r>
    <x v="0"/>
    <x v="3"/>
    <s v="TIC"/>
    <s v="Si"/>
    <n v="2"/>
    <s v="130-14"/>
    <s v="2 - Aumentar la capacidad institucional a nivel de arquitectura tecnológica y de sistemas de información."/>
    <x v="8"/>
    <x v="16"/>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m/>
    <m/>
    <n v="82333784"/>
    <n v="82333784"/>
    <n v="0"/>
    <n v="0"/>
    <n v="0"/>
    <n v="5725"/>
    <d v="2025-01-08T00:00:00"/>
    <n v="82333784"/>
    <n v="0"/>
    <n v="9625"/>
    <d v="2025-01-20T00:00:00"/>
    <n v="82333784"/>
    <n v="0"/>
    <n v="0"/>
    <s v="VARGAS ACUÑA GILDARDO ANDRES"/>
    <s v="CO1.PCCNTR.7270418"/>
    <n v="75000000"/>
    <m/>
    <m/>
    <n v="2500000"/>
    <m/>
    <n v="7500000"/>
    <m/>
    <n v="7500000"/>
    <m/>
    <n v="7500000"/>
    <m/>
    <n v="7500000"/>
    <m/>
    <n v="7500000"/>
    <m/>
    <n v="7500000"/>
    <n v="7333784"/>
    <n v="7500000"/>
    <m/>
    <n v="7500000"/>
    <m/>
    <n v="7500000"/>
    <m/>
    <n v="12333784"/>
    <n v="82333784"/>
    <n v="82333784"/>
  </r>
  <r>
    <x v="0"/>
    <x v="3"/>
    <s v="TIC"/>
    <s v="Si"/>
    <n v="36"/>
    <s v="130-15"/>
    <s v="1 - Incrementar el desarrollo de los habilitadores transversales de la política de gobierno digital."/>
    <x v="7"/>
    <x v="13"/>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m/>
    <m/>
    <n v="85176000"/>
    <n v="85176000"/>
    <n v="0"/>
    <n v="0"/>
    <n v="0"/>
    <n v="1425"/>
    <d v="2025-01-03T00:00:00"/>
    <n v="85176000"/>
    <n v="0"/>
    <n v="3225"/>
    <d v="2025-01-09T00:00:00"/>
    <n v="85176000"/>
    <n v="0"/>
    <n v="0"/>
    <s v="AVILA MONTENEGRO DANIELA ALEJANDRA"/>
    <s v="CO1.PCCNTR.7213727"/>
    <n v="80080000"/>
    <m/>
    <m/>
    <n v="5096000"/>
    <m/>
    <n v="7280000"/>
    <m/>
    <n v="7280000"/>
    <m/>
    <n v="7280000"/>
    <m/>
    <n v="7280000"/>
    <m/>
    <n v="7280000"/>
    <m/>
    <n v="7280000"/>
    <n v="5096000"/>
    <n v="7280000"/>
    <m/>
    <n v="7280000"/>
    <m/>
    <n v="7280000"/>
    <m/>
    <n v="14560000"/>
    <n v="85176000"/>
    <n v="85176000"/>
  </r>
  <r>
    <x v="0"/>
    <x v="3"/>
    <s v="TIC"/>
    <s v="Si"/>
    <n v="42"/>
    <s v="130-16"/>
    <s v="1 - Incrementar el desarrollo de los habilitadores transversales de la política de gobierno digital."/>
    <x v="7"/>
    <x v="13"/>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m/>
    <m/>
    <n v="77000000"/>
    <n v="77000000"/>
    <n v="0"/>
    <n v="0"/>
    <n v="0"/>
    <n v="1125"/>
    <d v="2025-01-03T00:00:00"/>
    <n v="77000000"/>
    <n v="0"/>
    <n v="1325"/>
    <d v="2025-01-08T00:00:00"/>
    <n v="77000000"/>
    <n v="0"/>
    <n v="0"/>
    <s v="GOMEZ CELY KARINA ANDREA"/>
    <s v="CO1.PCCNTR.7207531"/>
    <n v="77000000"/>
    <m/>
    <m/>
    <n v="5133333"/>
    <m/>
    <n v="7000000"/>
    <m/>
    <n v="7000000"/>
    <m/>
    <n v="7000000"/>
    <m/>
    <n v="7000000"/>
    <m/>
    <n v="7000000"/>
    <m/>
    <n v="7000000"/>
    <m/>
    <n v="7000000"/>
    <m/>
    <n v="7000000"/>
    <m/>
    <n v="7000000"/>
    <m/>
    <n v="8866667"/>
    <n v="77000000"/>
    <n v="77000000"/>
  </r>
  <r>
    <x v="0"/>
    <x v="3"/>
    <s v="TIC"/>
    <s v="Si"/>
    <s v="75 (30/12/2024)"/>
    <s v="130-17"/>
    <s v="3 - Mejorar la implementación del modelo de Gestión de Información Institucional."/>
    <x v="9"/>
    <x v="15"/>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m/>
    <m/>
    <n v="13580131"/>
    <n v="13580131"/>
    <n v="0"/>
    <n v="0"/>
    <n v="0"/>
    <n v="9925"/>
    <d v="2025-01-14T00:00:00"/>
    <n v="13580131"/>
    <n v="0"/>
    <n v="8525"/>
    <d v="2025-01-17T00:00:00"/>
    <n v="13580131"/>
    <n v="0"/>
    <n v="0"/>
    <s v="SALGADO SALGUERO BLANCA DEL"/>
    <s v="CO1.PCCNTR.7260523"/>
    <n v="13580131"/>
    <m/>
    <m/>
    <m/>
    <m/>
    <n v="8500000"/>
    <m/>
    <m/>
    <m/>
    <m/>
    <m/>
    <n v="4677021"/>
    <m/>
    <m/>
    <m/>
    <m/>
    <m/>
    <m/>
    <m/>
    <m/>
    <m/>
    <m/>
    <m/>
    <n v="403110"/>
    <n v="13580131"/>
    <n v="13580131"/>
  </r>
  <r>
    <x v="0"/>
    <x v="3"/>
    <s v="TIC"/>
    <s v="Si"/>
    <s v="75 (30/12/2024)"/>
    <s v="130-18"/>
    <s v="3 - Mejorar la implementación del modelo de Gestión de Información Institucional."/>
    <x v="9"/>
    <x v="15"/>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m/>
    <m/>
    <n v="13580131"/>
    <n v="13580131"/>
    <n v="0"/>
    <n v="0"/>
    <n v="0"/>
    <n v="9825"/>
    <d v="2025-01-14T00:00:00"/>
    <n v="13580131"/>
    <n v="0"/>
    <n v="8925"/>
    <d v="2025-01-17T00:00:00"/>
    <n v="13580131"/>
    <n v="0"/>
    <n v="0"/>
    <s v="AYA NAVARRO ESTEFANIA"/>
    <s v="CO1.PCCNTR.7260913"/>
    <n v="13580131"/>
    <m/>
    <m/>
    <m/>
    <m/>
    <m/>
    <m/>
    <m/>
    <m/>
    <m/>
    <m/>
    <n v="3822979"/>
    <m/>
    <n v="8500000"/>
    <m/>
    <n v="1257152"/>
    <m/>
    <m/>
    <m/>
    <m/>
    <m/>
    <m/>
    <m/>
    <m/>
    <n v="13580131"/>
    <n v="13580131"/>
  </r>
  <r>
    <x v="0"/>
    <x v="3"/>
    <s v="TIC"/>
    <s v="Si"/>
    <n v="36"/>
    <s v="130-19"/>
    <s v="1 - Incrementar el desarrollo de los habilitadores transversales de la política de gobierno digital."/>
    <x v="7"/>
    <x v="13"/>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m/>
    <m/>
    <n v="66800000"/>
    <n v="66800000"/>
    <n v="0"/>
    <n v="0"/>
    <n v="0"/>
    <n v="11125"/>
    <d v="2025-01-14T00:00:00"/>
    <n v="66800000"/>
    <n v="0"/>
    <n v="12125"/>
    <d v="2025-01-24T00:00:00"/>
    <n v="66800000"/>
    <n v="0"/>
    <n v="0"/>
    <s v="ROJAS ROA JAVIER ELKIN"/>
    <s v="CO1.PCCNTR.7311700"/>
    <n v="60000000"/>
    <m/>
    <m/>
    <n v="800000"/>
    <m/>
    <n v="6000000"/>
    <m/>
    <n v="6000000"/>
    <m/>
    <n v="6000000"/>
    <m/>
    <n v="6000000"/>
    <m/>
    <n v="6000000"/>
    <m/>
    <n v="6000000"/>
    <n v="6800000"/>
    <n v="6000000"/>
    <m/>
    <n v="6000000"/>
    <m/>
    <n v="6000000"/>
    <m/>
    <n v="12000000"/>
    <n v="66800000"/>
    <n v="66800000"/>
  </r>
  <r>
    <x v="0"/>
    <x v="3"/>
    <s v="TIC"/>
    <s v="Si"/>
    <n v="42"/>
    <s v="130-20"/>
    <s v="1 - Incrementar el desarrollo de los habilitadores transversales de la política de gobierno digital."/>
    <x v="7"/>
    <x v="13"/>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m/>
    <m/>
    <n v="77274000"/>
    <n v="77274000"/>
    <n v="0"/>
    <n v="0"/>
    <n v="0"/>
    <n v="10925"/>
    <d v="2025-01-14T00:00:00"/>
    <n v="77274000"/>
    <n v="0"/>
    <n v="13825"/>
    <d v="2025-01-28T00:00:00"/>
    <n v="77274000"/>
    <n v="0"/>
    <n v="0"/>
    <s v="FONSECA REYES WILLIAM FERNANDO"/>
    <s v="CO1.PCCNTR.7316322"/>
    <n v="58320000"/>
    <m/>
    <m/>
    <n v="486000"/>
    <m/>
    <n v="7290000"/>
    <m/>
    <n v="7290000"/>
    <m/>
    <n v="7290000"/>
    <m/>
    <n v="7290000"/>
    <m/>
    <n v="7290000"/>
    <m/>
    <n v="7290000"/>
    <n v="18954000"/>
    <n v="7290000"/>
    <m/>
    <n v="7290000"/>
    <m/>
    <n v="7290000"/>
    <m/>
    <n v="11178000"/>
    <n v="77274000"/>
    <n v="77274000"/>
  </r>
  <r>
    <x v="0"/>
    <x v="3"/>
    <s v="TIC"/>
    <s v="Si"/>
    <n v="42"/>
    <s v="130-21"/>
    <s v="2 - Aumentar la capacidad institucional a nivel de arquitectura tecnológica y de sistemas de información."/>
    <x v="8"/>
    <x v="14"/>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m/>
    <m/>
    <n v="20374200"/>
    <n v="20374200"/>
    <n v="0"/>
    <n v="0"/>
    <n v="0"/>
    <n v="19225"/>
    <d v="2025-01-24T00:00:00"/>
    <n v="20374200"/>
    <n v="0"/>
    <n v="20025"/>
    <d v="2025-02-05T00:00:00"/>
    <n v="20374200"/>
    <n v="0"/>
    <n v="0"/>
    <s v="MARTINEZ PETRO SEBASTIAN JOSE"/>
    <s v="CO1.PCCNTR.7393666"/>
    <m/>
    <m/>
    <n v="20374200"/>
    <m/>
    <m/>
    <n v="1617000"/>
    <m/>
    <n v="1940400"/>
    <m/>
    <n v="1940400"/>
    <m/>
    <n v="1940400"/>
    <m/>
    <n v="1940400"/>
    <m/>
    <n v="1940400"/>
    <m/>
    <n v="1940400"/>
    <m/>
    <n v="1940400"/>
    <m/>
    <n v="1940400"/>
    <m/>
    <n v="3234000"/>
    <n v="20374200"/>
    <n v="20374200"/>
  </r>
  <r>
    <x v="0"/>
    <x v="3"/>
    <s v="TIC"/>
    <s v="Si"/>
    <s v="75 (30/12/2024)"/>
    <s v="130-22"/>
    <s v="1 - Incrementar el desarrollo de los habilitadores transversales de la política de gobierno digital."/>
    <x v="7"/>
    <x v="13"/>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m/>
    <m/>
    <n v="1500000"/>
    <n v="1500000"/>
    <n v="0"/>
    <n v="0"/>
    <n v="0"/>
    <n v="44725"/>
    <d v="2025-09-09T00:00:00"/>
    <n v="1500000"/>
    <n v="0"/>
    <n v="68725"/>
    <d v="2025-10-08T00:00:00"/>
    <n v="1500000"/>
    <n v="0"/>
    <n v="0"/>
    <s v="ANDES SERVICIO DE CERTIFICACION DIGITAL S A"/>
    <s v="CO1.PCCNTR.8418978"/>
    <m/>
    <m/>
    <m/>
    <m/>
    <m/>
    <m/>
    <m/>
    <m/>
    <m/>
    <m/>
    <m/>
    <m/>
    <m/>
    <m/>
    <m/>
    <m/>
    <m/>
    <m/>
    <n v="1500000"/>
    <m/>
    <m/>
    <m/>
    <m/>
    <n v="1500000"/>
    <n v="1500000"/>
    <n v="1500000"/>
  </r>
  <r>
    <x v="0"/>
    <x v="3"/>
    <s v="TIC"/>
    <s v="Si"/>
    <n v="42"/>
    <s v="130-23"/>
    <s v="1 - Incrementar el desarrollo de los habilitadores transversales de la política de gobierno digital."/>
    <x v="7"/>
    <x v="13"/>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m/>
    <m/>
    <n v="20926150"/>
    <n v="20926150"/>
    <n v="0"/>
    <n v="0"/>
    <n v="0"/>
    <n v="44625"/>
    <d v="2025-09-09T00:00:00"/>
    <n v="20926150"/>
    <n v="0"/>
    <n v="77825"/>
    <d v="2025-11-17T00:00:00"/>
    <n v="20926150"/>
    <n v="0"/>
    <n v="0"/>
    <s v="ANDES SERVICIO DE CERTIFICACION DIGITAL S A"/>
    <s v="CO1.PCCNTR.8584353"/>
    <m/>
    <m/>
    <m/>
    <m/>
    <m/>
    <m/>
    <m/>
    <m/>
    <m/>
    <m/>
    <m/>
    <m/>
    <m/>
    <m/>
    <m/>
    <m/>
    <m/>
    <m/>
    <m/>
    <m/>
    <n v="20926150"/>
    <m/>
    <m/>
    <n v="20926150"/>
    <n v="20926150"/>
    <n v="20926150"/>
  </r>
  <r>
    <x v="0"/>
    <x v="3"/>
    <s v="TIC"/>
    <s v="Si"/>
    <n v="60"/>
    <s v="130-24"/>
    <s v="2 - Aumentar la capacidad institucional a nivel de arquitectura tecnológica y de sistemas de información."/>
    <x v="8"/>
    <x v="14"/>
    <n v="81112501"/>
    <x v="7"/>
    <s v="Software - Licencias"/>
    <s v="130-24 Adquisición de licenciamiento para escritorios virtuales._x0009__x0009__x0009__x0009__x0009_"/>
    <s v="Noviembre"/>
    <s v="Noviembre"/>
    <s v="Diciembre"/>
    <n v="12"/>
    <s v="Meses"/>
    <s v="Selección abreviada- acuerdo marco"/>
    <s v="Propios - 20 - Ingresos corrientes"/>
    <n v="153936314"/>
    <n v="153936314"/>
    <s v="No"/>
    <s v="N/A"/>
    <s v="Eric Mauricio Vargas Forero"/>
    <s v="Jefe Oficina de Tecnologias de la Informacion"/>
    <n v="6012220601"/>
    <s v="eric.vargas@upme.gov.co"/>
    <m/>
    <m/>
    <m/>
    <m/>
    <m/>
    <m/>
    <m/>
    <m/>
    <m/>
    <m/>
    <m/>
    <m/>
    <m/>
    <m/>
    <m/>
    <m/>
    <m/>
    <m/>
    <m/>
    <m/>
    <m/>
    <m/>
    <n v="153936314"/>
    <n v="153936314"/>
    <m/>
    <m/>
    <n v="153936314"/>
    <n v="153936314"/>
    <n v="0"/>
    <n v="0"/>
    <n v="0"/>
    <n v="56725"/>
    <d v="2025-12-02T00:00:00"/>
    <n v="0"/>
    <n v="153936314"/>
    <m/>
    <m/>
    <n v="0"/>
    <n v="153936314"/>
    <n v="0"/>
    <m/>
    <m/>
    <m/>
    <m/>
    <m/>
    <m/>
    <m/>
    <m/>
    <m/>
    <m/>
    <m/>
    <m/>
    <m/>
    <m/>
    <m/>
    <m/>
    <m/>
    <m/>
    <m/>
    <m/>
    <m/>
    <m/>
    <m/>
    <m/>
    <m/>
    <m/>
    <n v="0"/>
    <n v="0"/>
  </r>
  <r>
    <x v="0"/>
    <x v="3"/>
    <s v="TIC"/>
    <s v="Si"/>
    <n v="16"/>
    <s v="130-25"/>
    <s v="2 - Aumentar la capacidad institucional a nivel de arquitectura tecnológica y de sistemas de información."/>
    <x v="8"/>
    <x v="14"/>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m/>
    <m/>
    <n v="137493373"/>
    <n v="137493373"/>
    <n v="0"/>
    <n v="0"/>
    <n v="0"/>
    <n v="47825"/>
    <d v="2025-09-29T00:00:00"/>
    <n v="137493373"/>
    <n v="0"/>
    <n v="75725"/>
    <d v="2025-11-10T00:00:00"/>
    <n v="137493373"/>
    <n v="0"/>
    <n v="0"/>
    <s v="REDES TERCER MILENIO S.A.S."/>
    <s v="CO1.PCCNTR.8550300"/>
    <m/>
    <m/>
    <m/>
    <m/>
    <m/>
    <m/>
    <m/>
    <m/>
    <m/>
    <m/>
    <m/>
    <m/>
    <m/>
    <m/>
    <m/>
    <m/>
    <m/>
    <m/>
    <m/>
    <m/>
    <n v="137493373"/>
    <m/>
    <m/>
    <n v="137493373"/>
    <n v="137493373"/>
    <n v="137493373"/>
  </r>
  <r>
    <x v="0"/>
    <x v="3"/>
    <s v="TIC"/>
    <s v="Si"/>
    <n v="53"/>
    <s v="130-26"/>
    <s v="2 - Aumentar la capacidad institucional a nivel de arquitectura tecnológica y de sistemas de información."/>
    <x v="8"/>
    <x v="14"/>
    <n v="43231513"/>
    <x v="7"/>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m/>
    <m/>
    <n v="100016287"/>
    <n v="100016287"/>
    <m/>
    <m/>
    <n v="100016287"/>
    <n v="100016287"/>
    <n v="0"/>
    <n v="0"/>
    <n v="0"/>
    <n v="52525"/>
    <d v="2025-10-24T00:00:00"/>
    <n v="100016287"/>
    <n v="0"/>
    <n v="85825"/>
    <d v="2025-12-05T00:00:00"/>
    <n v="100016287"/>
    <n v="0"/>
    <n v="0"/>
    <s v="HEIMCORE S.A.S"/>
    <s v="CO1.PCCNTR.8674963"/>
    <m/>
    <m/>
    <m/>
    <m/>
    <m/>
    <m/>
    <m/>
    <m/>
    <m/>
    <m/>
    <m/>
    <m/>
    <m/>
    <m/>
    <m/>
    <m/>
    <m/>
    <m/>
    <m/>
    <m/>
    <m/>
    <m/>
    <n v="100016287"/>
    <n v="100016287"/>
    <n v="100016287"/>
    <n v="100016287"/>
  </r>
  <r>
    <x v="0"/>
    <x v="3"/>
    <s v="TIC"/>
    <s v="Si"/>
    <n v="60"/>
    <s v="130-27"/>
    <s v="2 - Aumentar la capacidad institucional a nivel de arquitectura tecnológica y de sistemas de información."/>
    <x v="8"/>
    <x v="14"/>
    <n v="81112003"/>
    <x v="7"/>
    <s v="Software - Nube pública o privada"/>
    <s v="130-27 Adquirir el servicio de nube para Backup y DRP                                                "/>
    <s v="Noviembre"/>
    <s v="Noviembre"/>
    <s v="Diciembre"/>
    <n v="3"/>
    <s v="Meses"/>
    <s v="Contratación directa"/>
    <s v="Propios - 20 - Ingresos corrientes"/>
    <n v="5684894"/>
    <n v="5684894"/>
    <s v="No"/>
    <s v="N/A"/>
    <s v="Eric Mauricio Vargas Forero"/>
    <s v="Jefe Oficina de Tecnologias de la Informacion"/>
    <n v="6012220601"/>
    <s v="eric.vargas@upme.gov.co"/>
    <m/>
    <m/>
    <m/>
    <m/>
    <m/>
    <m/>
    <m/>
    <m/>
    <m/>
    <m/>
    <m/>
    <m/>
    <m/>
    <m/>
    <m/>
    <m/>
    <m/>
    <m/>
    <m/>
    <m/>
    <m/>
    <m/>
    <n v="5684894"/>
    <n v="5684894"/>
    <m/>
    <m/>
    <n v="5684894"/>
    <n v="5684894"/>
    <n v="0"/>
    <n v="0"/>
    <n v="0"/>
    <n v="57025"/>
    <d v="2025-12-09T00:00:00"/>
    <n v="5684894"/>
    <n v="0"/>
    <n v="91125"/>
    <d v="2025-12-17T00:00:00"/>
    <n v="5684894"/>
    <n v="0"/>
    <n v="0"/>
    <s v="TECH AND KNOWLEDGE S.A.S"/>
    <s v="CO1.PCCNTR.8707246"/>
    <m/>
    <m/>
    <m/>
    <m/>
    <m/>
    <m/>
    <m/>
    <m/>
    <m/>
    <m/>
    <m/>
    <m/>
    <m/>
    <m/>
    <m/>
    <m/>
    <m/>
    <m/>
    <m/>
    <m/>
    <m/>
    <m/>
    <n v="5684894"/>
    <n v="5684894"/>
    <n v="5684894"/>
    <n v="5684894"/>
  </r>
  <r>
    <x v="0"/>
    <x v="3"/>
    <s v="TIC"/>
    <s v="Si"/>
    <n v="2"/>
    <s v="130-28"/>
    <s v="2 - Aumentar la capacidad institucional a nivel de arquitectura tecnológica y de sistemas de información."/>
    <x v="8"/>
    <x v="16"/>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m/>
    <m/>
    <n v="72620659"/>
    <n v="72620659"/>
    <n v="0"/>
    <n v="0"/>
    <n v="0"/>
    <n v="3325"/>
    <d v="2025-01-07T00:00:00"/>
    <n v="72620659"/>
    <n v="0"/>
    <n v="6025"/>
    <d v="2025-01-07T00:00:00"/>
    <n v="72620659"/>
    <n v="0"/>
    <n v="0"/>
    <s v="CONSULTORES EN INFORMACION INFOMETRIKA SAS"/>
    <s v="CO1.PCCNTR.7233421"/>
    <n v="72620659"/>
    <m/>
    <m/>
    <n v="1623989.43"/>
    <m/>
    <n v="4429066"/>
    <m/>
    <n v="4429066"/>
    <m/>
    <n v="9449066.1300000008"/>
    <m/>
    <n v="4429066"/>
    <m/>
    <n v="4429066"/>
    <m/>
    <n v="4429066"/>
    <m/>
    <n v="4429066"/>
    <m/>
    <n v="4429066"/>
    <m/>
    <n v="4429066"/>
    <m/>
    <n v="26115075.440000001"/>
    <n v="72620659"/>
    <n v="72620659"/>
  </r>
  <r>
    <x v="0"/>
    <x v="3"/>
    <s v="TIC"/>
    <s v="Si"/>
    <n v="56"/>
    <s v="130-29"/>
    <s v="2 - Aumentar la capacidad institucional a nivel de arquitectura tecnológica y de sistemas de información."/>
    <x v="8"/>
    <x v="14"/>
    <n v="43233600"/>
    <x v="7"/>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Noviembre"/>
    <n v="12"/>
    <s v="Meses"/>
    <s v="Seléccion abreviada - acuerdo marco"/>
    <s v="Propios - 20 - Ingresos corrientes"/>
    <n v="277567987"/>
    <n v="277567987"/>
    <s v="No"/>
    <s v="N/A"/>
    <s v="Eric Mauricio Vargas Forero"/>
    <s v="Jefe Oficina de Tecnologias de la Informacion"/>
    <n v="6012220601"/>
    <s v="eric.vargas@upme.gov.co"/>
    <m/>
    <m/>
    <m/>
    <m/>
    <m/>
    <m/>
    <m/>
    <m/>
    <m/>
    <m/>
    <m/>
    <m/>
    <m/>
    <m/>
    <m/>
    <m/>
    <m/>
    <m/>
    <m/>
    <m/>
    <m/>
    <m/>
    <n v="277567987"/>
    <n v="277567987"/>
    <m/>
    <m/>
    <n v="277567987"/>
    <n v="277567987"/>
    <n v="0"/>
    <n v="0"/>
    <n v="0"/>
    <n v="53625"/>
    <d v="2025-11-04T00:00:00"/>
    <n v="277567987"/>
    <n v="0"/>
    <n v="89725"/>
    <d v="2025-12-15T00:00:00"/>
    <n v="277567987"/>
    <n v="0"/>
    <n v="0"/>
    <s v="NOVASOFT S A S"/>
    <n v="157847"/>
    <m/>
    <m/>
    <m/>
    <m/>
    <m/>
    <m/>
    <m/>
    <m/>
    <m/>
    <m/>
    <m/>
    <m/>
    <m/>
    <m/>
    <m/>
    <m/>
    <m/>
    <m/>
    <m/>
    <m/>
    <m/>
    <m/>
    <n v="277567987"/>
    <n v="277567987"/>
    <n v="277567987"/>
    <n v="277567987"/>
  </r>
  <r>
    <x v="0"/>
    <x v="3"/>
    <s v="TIC"/>
    <s v="Si"/>
    <n v="42"/>
    <s v="130-30"/>
    <s v="2 - Aumentar la capacidad institucional a nivel de arquitectura tecnológica y de sistemas de información."/>
    <x v="8"/>
    <x v="14"/>
    <n v="43233501"/>
    <x v="7"/>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m/>
    <m/>
    <n v="443611162"/>
    <n v="443611162"/>
    <n v="0"/>
    <n v="0"/>
    <n v="0"/>
    <n v="40325"/>
    <d v="2025-07-28T00:00:00"/>
    <n v="443611162"/>
    <n v="0"/>
    <n v="67525"/>
    <d v="2025-10-02T00:00:00"/>
    <n v="443611162"/>
    <n v="0"/>
    <n v="0"/>
    <s v="INFORMACION LOCALIZADA S.A.S."/>
    <s v="CO1.PCCNTR.6913420"/>
    <m/>
    <m/>
    <m/>
    <m/>
    <m/>
    <m/>
    <m/>
    <m/>
    <m/>
    <m/>
    <m/>
    <m/>
    <m/>
    <m/>
    <m/>
    <m/>
    <m/>
    <m/>
    <n v="443611162"/>
    <m/>
    <m/>
    <m/>
    <m/>
    <n v="443611162"/>
    <n v="443611162"/>
    <n v="443611162"/>
  </r>
  <r>
    <x v="0"/>
    <x v="3"/>
    <s v="TIC"/>
    <s v="Si"/>
    <n v="63"/>
    <s v="130-31"/>
    <s v="2 - Aumentar la capacidad institucional a nivel de arquitectura tecnológica y de sistemas de información."/>
    <x v="8"/>
    <x v="14"/>
    <n v="43231513"/>
    <x v="7"/>
    <s v="Software - Licencias"/>
    <s v="130-31 Renovar el segmento de prefijo IPV6 ante LACNIC_x0009__x0009__x0009__x0009__x0009__x0009_"/>
    <s v="Octubre"/>
    <s v="Noviembre"/>
    <s v="Diciembre"/>
    <n v="12"/>
    <s v="Meses"/>
    <s v="Selección abreviada- acuerdo marco"/>
    <s v="Propios - 20 - Ingresos corrientes"/>
    <n v="3570000"/>
    <n v="3570000"/>
    <s v="No"/>
    <s v="N/A"/>
    <s v="Eric Mauricio Vargas Forero"/>
    <s v="Jefe Oficina de Tecnologias de la Informacion"/>
    <n v="6012220601"/>
    <s v="eric.vargas@upme.gov.co"/>
    <m/>
    <m/>
    <m/>
    <m/>
    <m/>
    <m/>
    <m/>
    <m/>
    <m/>
    <m/>
    <m/>
    <m/>
    <m/>
    <m/>
    <m/>
    <m/>
    <m/>
    <m/>
    <m/>
    <m/>
    <m/>
    <m/>
    <n v="5000000"/>
    <n v="5000000"/>
    <m/>
    <m/>
    <n v="5000000"/>
    <n v="5000000"/>
    <n v="0"/>
    <n v="-1430000"/>
    <n v="-1430000"/>
    <n v="53825"/>
    <d v="2025-11-05T00:00:00"/>
    <n v="3570000"/>
    <n v="0"/>
    <n v="91225"/>
    <d v="2025-12-17T00:00:00"/>
    <n v="3570000"/>
    <n v="0"/>
    <n v="0"/>
    <s v="REALTIME CONSULTING &amp; SERVICES S A S"/>
    <n v="158083"/>
    <m/>
    <m/>
    <m/>
    <m/>
    <m/>
    <m/>
    <m/>
    <m/>
    <m/>
    <m/>
    <m/>
    <m/>
    <m/>
    <m/>
    <m/>
    <m/>
    <m/>
    <m/>
    <m/>
    <m/>
    <m/>
    <m/>
    <n v="3570000"/>
    <n v="3570000"/>
    <n v="3570000"/>
    <n v="3570000"/>
  </r>
  <r>
    <x v="0"/>
    <x v="3"/>
    <s v="TIC"/>
    <s v="Si"/>
    <n v="32"/>
    <s v="130-32"/>
    <s v="2 - Aumentar la capacidad institucional a nivel de arquitectura tecnológica y de sistemas de información."/>
    <x v="8"/>
    <x v="14"/>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m/>
    <m/>
    <n v="145537494"/>
    <n v="145537494"/>
    <n v="0"/>
    <n v="0"/>
    <n v="0"/>
    <n v="36725"/>
    <d v="2025-06-13T00:00:00"/>
    <n v="145537494"/>
    <n v="0"/>
    <n v="46325"/>
    <d v="2025-06-26T00:00:00"/>
    <n v="145537494"/>
    <n v="0"/>
    <n v="0"/>
    <s v="ESRI COLOMBIA SAS"/>
    <n v="148159"/>
    <m/>
    <m/>
    <m/>
    <m/>
    <m/>
    <m/>
    <m/>
    <m/>
    <m/>
    <m/>
    <n v="145537494"/>
    <m/>
    <m/>
    <n v="145537494"/>
    <m/>
    <m/>
    <m/>
    <m/>
    <m/>
    <m/>
    <m/>
    <m/>
    <m/>
    <m/>
    <n v="145537494"/>
    <n v="145537494"/>
  </r>
  <r>
    <x v="0"/>
    <x v="3"/>
    <s v="TIC"/>
    <s v="Si"/>
    <s v="75 (30/12/2024)"/>
    <s v="130-33"/>
    <s v="2 - Aumentar la capacidad institucional a nivel de arquitectura tecnológica y de sistemas de información."/>
    <x v="8"/>
    <x v="16"/>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m/>
    <m/>
    <n v="423254289"/>
    <n v="423254289"/>
    <n v="0"/>
    <n v="0"/>
    <n v="0"/>
    <n v="7325"/>
    <d v="2025-01-09T00:00:00"/>
    <n v="423254289"/>
    <n v="0"/>
    <n v="31825"/>
    <d v="2025-03-27T00:00:00"/>
    <n v="423254289"/>
    <n v="0"/>
    <n v="0"/>
    <s v="BIZAGI LATAM S.A.S"/>
    <s v="CO1.PCCNTR.7688699"/>
    <m/>
    <m/>
    <m/>
    <m/>
    <n v="423254289"/>
    <m/>
    <m/>
    <m/>
    <m/>
    <n v="410000000"/>
    <m/>
    <m/>
    <m/>
    <m/>
    <m/>
    <m/>
    <m/>
    <m/>
    <m/>
    <m/>
    <m/>
    <m/>
    <m/>
    <n v="13254289"/>
    <n v="423254289"/>
    <n v="423254289"/>
  </r>
  <r>
    <x v="0"/>
    <x v="3"/>
    <s v="TIC"/>
    <s v="Si"/>
    <n v="60"/>
    <s v="130-34"/>
    <s v="2 - Aumentar la capacidad institucional a nivel de arquitectura tecnológica y de sistemas de información."/>
    <x v="8"/>
    <x v="14"/>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6754567"/>
    <n v="56754567"/>
    <s v="No"/>
    <s v="N/A"/>
    <s v="Eric Mauricio Vargas Forero"/>
    <s v="Jefe Oficina de Tecnologias de la Informacion"/>
    <n v="6012220601"/>
    <s v="eric.vargas@upme.gov.co"/>
    <m/>
    <m/>
    <m/>
    <m/>
    <n v="52939461"/>
    <m/>
    <m/>
    <m/>
    <m/>
    <m/>
    <m/>
    <m/>
    <m/>
    <m/>
    <m/>
    <m/>
    <m/>
    <m/>
    <m/>
    <m/>
    <m/>
    <m/>
    <n v="3815106"/>
    <n v="56754567"/>
    <m/>
    <m/>
    <n v="56754567"/>
    <n v="56754567"/>
    <n v="0"/>
    <n v="0"/>
    <n v="0"/>
    <n v="7325"/>
    <d v="2025-01-09T00:00:00"/>
    <n v="56754567"/>
    <n v="0"/>
    <n v="31825"/>
    <d v="2025-03-27T00:00:00"/>
    <n v="56754567"/>
    <n v="0"/>
    <n v="0"/>
    <s v="BIZAGI LATAM S.A.S"/>
    <s v="CO1.PCCNTR.7688699"/>
    <m/>
    <m/>
    <m/>
    <m/>
    <n v="52939461"/>
    <m/>
    <m/>
    <m/>
    <m/>
    <m/>
    <m/>
    <m/>
    <m/>
    <m/>
    <m/>
    <m/>
    <m/>
    <m/>
    <m/>
    <m/>
    <m/>
    <m/>
    <n v="3815106"/>
    <n v="56754567"/>
    <n v="56754567"/>
    <n v="56754567"/>
  </r>
  <r>
    <x v="0"/>
    <x v="3"/>
    <s v="TIC"/>
    <s v="Si"/>
    <n v="30"/>
    <s v="130-35"/>
    <s v="2 - Aumentar la capacidad institucional a nivel de arquitectura tecnológica y de sistemas de información."/>
    <x v="8"/>
    <x v="14"/>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m/>
    <m/>
    <n v="44985024"/>
    <n v="44985024"/>
    <n v="0"/>
    <n v="0"/>
    <n v="0"/>
    <n v="31725"/>
    <d v="2025-04-04T00:00:00"/>
    <n v="44985024"/>
    <n v="0"/>
    <n v="37925"/>
    <d v="2025-05-02T00:00:00"/>
    <n v="44985024"/>
    <n v="0"/>
    <n v="0"/>
    <s v="ALFAPEOPLE ANDINO S A S"/>
    <n v="145535"/>
    <m/>
    <m/>
    <m/>
    <m/>
    <m/>
    <m/>
    <m/>
    <m/>
    <n v="44985024"/>
    <m/>
    <m/>
    <n v="41414784"/>
    <m/>
    <m/>
    <m/>
    <n v="3570240"/>
    <m/>
    <m/>
    <m/>
    <m/>
    <m/>
    <m/>
    <m/>
    <m/>
    <n v="44985024"/>
    <n v="44985024"/>
  </r>
  <r>
    <x v="0"/>
    <x v="3"/>
    <s v="TIC"/>
    <s v="Si"/>
    <n v="53"/>
    <s v="130-36"/>
    <s v="2 - Aumentar la capacidad institucional a nivel de arquitectura tecnológica y de sistemas de información."/>
    <x v="8"/>
    <x v="14"/>
    <n v="80111620"/>
    <x v="7"/>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m/>
    <m/>
    <n v="23733333"/>
    <n v="23733333"/>
    <n v="0"/>
    <n v="0"/>
    <n v="0"/>
    <n v="45425"/>
    <d v="2025-09-16T00:00:00"/>
    <n v="23733333"/>
    <n v="0"/>
    <n v="66425"/>
    <d v="2025-09-26T00:00:00"/>
    <n v="23733333"/>
    <n v="0"/>
    <n v="0"/>
    <s v="SIERRA HUERTAS TANIA"/>
    <s v="CO1.PCCNTR.8372035"/>
    <m/>
    <m/>
    <m/>
    <m/>
    <m/>
    <m/>
    <m/>
    <m/>
    <m/>
    <m/>
    <m/>
    <m/>
    <m/>
    <m/>
    <m/>
    <m/>
    <n v="25600000"/>
    <m/>
    <n v="-1866667"/>
    <m/>
    <m/>
    <n v="7733333"/>
    <m/>
    <n v="16000000"/>
    <n v="23733333"/>
    <n v="23733333"/>
  </r>
  <r>
    <x v="0"/>
    <x v="3"/>
    <s v="TIC"/>
    <s v="Si"/>
    <n v="36"/>
    <s v="130-37"/>
    <s v="1 - Incrementar el desarrollo de los habilitadores transversales de la política de gobierno digital."/>
    <x v="7"/>
    <x v="13"/>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m/>
    <m/>
    <n v="464000"/>
    <m/>
    <m/>
    <n v="8764000"/>
    <n v="8764000"/>
    <n v="0"/>
    <n v="0"/>
    <n v="0"/>
    <n v="10825"/>
    <d v="2025-01-14T00:00:00"/>
    <n v="8764000"/>
    <n v="0"/>
    <n v="12625"/>
    <d v="2025-01-27T00:00:00"/>
    <n v="8764000"/>
    <n v="0"/>
    <n v="0"/>
    <s v="ROJAS ORTIZ ADRIANA YASMILI"/>
    <s v="CO1.PCCNTR.7314388"/>
    <m/>
    <m/>
    <m/>
    <m/>
    <m/>
    <m/>
    <m/>
    <m/>
    <m/>
    <m/>
    <m/>
    <m/>
    <m/>
    <m/>
    <m/>
    <m/>
    <m/>
    <m/>
    <n v="8764000"/>
    <n v="8300000"/>
    <m/>
    <m/>
    <m/>
    <n v="464000"/>
    <n v="8764000"/>
    <n v="8764000"/>
  </r>
  <r>
    <x v="0"/>
    <x v="3"/>
    <s v="TIC"/>
    <s v="Si"/>
    <n v="36"/>
    <s v="130-38"/>
    <s v="2 - Aumentar la capacidad institucional a nivel de arquitectura tecnológica y de sistemas de información."/>
    <x v="8"/>
    <x v="14"/>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n v="162075042"/>
    <m/>
    <m/>
    <m/>
    <m/>
    <n v="162075042"/>
    <m/>
    <m/>
    <n v="162075042"/>
    <n v="162075042"/>
    <n v="0"/>
    <n v="0"/>
    <n v="0"/>
    <n v="47325"/>
    <d v="2025-09-29T00:00:00"/>
    <n v="162075042"/>
    <n v="0"/>
    <n v="75325"/>
    <d v="2025-11-06T00:00:00"/>
    <n v="162075042"/>
    <n v="0"/>
    <n v="0"/>
    <s v="REDES TERCER MILENIO S.A.S."/>
    <s v="CO1.PCCNTR.8543630"/>
    <m/>
    <m/>
    <m/>
    <m/>
    <m/>
    <m/>
    <m/>
    <m/>
    <m/>
    <m/>
    <m/>
    <m/>
    <m/>
    <m/>
    <m/>
    <m/>
    <m/>
    <m/>
    <n v="162075042"/>
    <m/>
    <m/>
    <m/>
    <m/>
    <n v="162075042"/>
    <n v="162075042"/>
    <n v="162075042"/>
  </r>
  <r>
    <x v="0"/>
    <x v="3"/>
    <s v="TIC"/>
    <s v="Si"/>
    <s v="75 (30/12/2024)"/>
    <s v="130-39"/>
    <s v="2 - Aumentar la capacidad institucional a nivel de arquitectura tecnológica y de sistemas de información."/>
    <x v="8"/>
    <x v="16"/>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n v="4620000"/>
    <m/>
    <m/>
    <m/>
    <m/>
    <n v="4620000"/>
    <m/>
    <m/>
    <n v="4620000"/>
    <n v="4620000"/>
    <n v="0"/>
    <n v="0"/>
    <n v="0"/>
    <n v="47325"/>
    <d v="2025-09-29T00:00:00"/>
    <n v="4620000"/>
    <n v="0"/>
    <n v="75325"/>
    <d v="2025-11-06T00:00:00"/>
    <n v="4620000"/>
    <n v="0"/>
    <n v="0"/>
    <s v="REDES TERCER MILENIO S.A.S."/>
    <s v="CO1.PCCNTR.8543630"/>
    <m/>
    <m/>
    <m/>
    <m/>
    <m/>
    <m/>
    <m/>
    <m/>
    <m/>
    <m/>
    <m/>
    <m/>
    <m/>
    <m/>
    <m/>
    <m/>
    <m/>
    <m/>
    <n v="4620000"/>
    <m/>
    <m/>
    <m/>
    <m/>
    <n v="4620000"/>
    <n v="4620000"/>
    <n v="4620000"/>
  </r>
  <r>
    <x v="0"/>
    <x v="3"/>
    <s v="TIC"/>
    <s v="Si"/>
    <n v="30"/>
    <s v="130-40"/>
    <s v="2 - Aumentar la capacidad institucional a nivel de arquitectura tecnológica y de sistemas de información."/>
    <x v="8"/>
    <x v="14"/>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m/>
    <m/>
    <n v="199832164"/>
    <n v="199832164"/>
    <n v="0"/>
    <n v="0"/>
    <n v="0"/>
    <n v="30825"/>
    <d v="2025-03-19T00:00:00"/>
    <n v="199832164"/>
    <n v="0"/>
    <n v="32925"/>
    <d v="2025-04-03T00:00:00"/>
    <n v="199832164"/>
    <n v="0"/>
    <n v="0"/>
    <s v="NGEEK SAS"/>
    <s v="CO1.PCCNTR.7714801"/>
    <m/>
    <m/>
    <m/>
    <m/>
    <m/>
    <m/>
    <n v="199832164"/>
    <m/>
    <m/>
    <m/>
    <m/>
    <m/>
    <m/>
    <m/>
    <m/>
    <m/>
    <m/>
    <m/>
    <m/>
    <n v="199832164"/>
    <m/>
    <m/>
    <m/>
    <m/>
    <n v="199832164"/>
    <n v="199832164"/>
  </r>
  <r>
    <x v="0"/>
    <x v="3"/>
    <s v="TIC"/>
    <s v="Si"/>
    <n v="30"/>
    <s v="130-41"/>
    <s v="2 - Aumentar la capacidad institucional a nivel de arquitectura tecnológica y de sistemas de información."/>
    <x v="8"/>
    <x v="14"/>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m/>
    <m/>
    <n v="1127972"/>
    <n v="1127972"/>
    <n v="0"/>
    <n v="0"/>
    <n v="0"/>
    <n v="31525"/>
    <d v="2025-04-03T00:00:00"/>
    <n v="1127972"/>
    <n v="0"/>
    <n v="38725"/>
    <d v="2025-05-05T00:00:00"/>
    <n v="1127972"/>
    <n v="0"/>
    <n v="0"/>
    <s v="UNIÓN TEMPORAL BGH 2024"/>
    <s v="ORDEN 145618"/>
    <m/>
    <m/>
    <m/>
    <m/>
    <m/>
    <m/>
    <m/>
    <m/>
    <n v="1127972"/>
    <n v="1127972"/>
    <m/>
    <m/>
    <m/>
    <m/>
    <m/>
    <m/>
    <m/>
    <m/>
    <m/>
    <m/>
    <m/>
    <m/>
    <m/>
    <m/>
    <n v="1127972"/>
    <n v="1127972"/>
  </r>
  <r>
    <x v="0"/>
    <x v="3"/>
    <s v="TIC"/>
    <s v="Si"/>
    <n v="15"/>
    <s v="130-42"/>
    <s v="3 - Mejorar la implementación del modelo de Gestión de Información Institucional."/>
    <x v="9"/>
    <x v="15"/>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m/>
    <m/>
    <n v="1292550"/>
    <n v="1292550"/>
    <n v="0"/>
    <n v="0"/>
    <n v="0"/>
    <n v="33525"/>
    <d v="2025-04-22T00:00:00"/>
    <n v="1292550"/>
    <n v="0"/>
    <n v="39625"/>
    <d v="2025-05-12T00:00:00"/>
    <n v="1292550"/>
    <n v="0"/>
    <n v="0"/>
    <s v="BAUTISTA VELASQUEZ SEBASTIAN"/>
    <s v="CO1.PCCNTR.7859618"/>
    <m/>
    <m/>
    <m/>
    <m/>
    <m/>
    <m/>
    <m/>
    <m/>
    <n v="1292550"/>
    <m/>
    <m/>
    <m/>
    <m/>
    <m/>
    <m/>
    <n v="1292550"/>
    <m/>
    <m/>
    <m/>
    <m/>
    <m/>
    <m/>
    <m/>
    <m/>
    <n v="1292550"/>
    <n v="1292550"/>
  </r>
  <r>
    <x v="0"/>
    <x v="3"/>
    <s v="TIC"/>
    <s v="Si"/>
    <n v="62"/>
    <s v="130-43"/>
    <s v="2 - Aumentar la capacidad institucional a nivel de arquitectura tecnológica y de sistemas de información."/>
    <x v="8"/>
    <x v="14"/>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3356873"/>
    <n v="73356873"/>
    <s v="No"/>
    <s v="N/A"/>
    <s v="Eric Mauricio Vargas Forero"/>
    <s v="Jefe Oficina de Tecnologias de la Informacion"/>
    <n v="6012220601"/>
    <s v="eric.vargas@upme.gov.co"/>
    <m/>
    <m/>
    <m/>
    <m/>
    <n v="71490206"/>
    <m/>
    <m/>
    <m/>
    <m/>
    <m/>
    <m/>
    <m/>
    <m/>
    <m/>
    <m/>
    <n v="71490156.359999999"/>
    <m/>
    <m/>
    <m/>
    <m/>
    <m/>
    <m/>
    <n v="1866667"/>
    <n v="1866716.64"/>
    <m/>
    <m/>
    <n v="73356873"/>
    <n v="73356873"/>
    <n v="0"/>
    <n v="0"/>
    <n v="0"/>
    <n v="26925"/>
    <d v="2025-02-19T00:00:00"/>
    <n v="73356873"/>
    <n v="0"/>
    <n v="31625"/>
    <d v="2025-03-26T00:00:00"/>
    <n v="73356873"/>
    <n v="0"/>
    <n v="0"/>
    <s v="NETDATA COLOMBIA S.A.S"/>
    <s v="CO1.PCCNTR.7683863"/>
    <m/>
    <m/>
    <m/>
    <m/>
    <n v="71490206"/>
    <m/>
    <m/>
    <m/>
    <m/>
    <m/>
    <m/>
    <m/>
    <m/>
    <m/>
    <m/>
    <n v="71490156.359999999"/>
    <m/>
    <m/>
    <m/>
    <m/>
    <m/>
    <m/>
    <n v="1866667"/>
    <n v="1866667"/>
    <n v="73356873"/>
    <n v="73356823.359999999"/>
  </r>
  <r>
    <x v="0"/>
    <x v="3"/>
    <s v="TIC"/>
    <s v="Si"/>
    <n v="30"/>
    <s v="130-44"/>
    <s v="3 - Mejorar la implementación del modelo de Gestión de Información Institucional."/>
    <x v="9"/>
    <x v="15"/>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m/>
    <m/>
    <n v="128124266"/>
    <n v="128124266"/>
    <n v="0"/>
    <n v="0"/>
    <n v="0"/>
    <n v="26925"/>
    <d v="2025-02-19T00:00:00"/>
    <n v="128124266"/>
    <n v="0"/>
    <n v="31625"/>
    <d v="2025-03-26T00:00:00"/>
    <n v="128124266"/>
    <n v="0"/>
    <n v="0"/>
    <s v="NETDATA COLOMBIA S.A.S"/>
    <s v="CO1.PCCNTR.7683863"/>
    <m/>
    <m/>
    <m/>
    <m/>
    <n v="128124266"/>
    <m/>
    <m/>
    <m/>
    <m/>
    <m/>
    <m/>
    <m/>
    <m/>
    <m/>
    <m/>
    <n v="128124266"/>
    <m/>
    <m/>
    <m/>
    <m/>
    <m/>
    <m/>
    <m/>
    <m/>
    <n v="128124266"/>
    <n v="128124266"/>
  </r>
  <r>
    <x v="0"/>
    <x v="3"/>
    <s v="TIC"/>
    <s v="Si"/>
    <n v="12"/>
    <s v="130-45"/>
    <s v="3 - Mejorar la implementación del modelo de Gestión de Información Institucional."/>
    <x v="9"/>
    <x v="17"/>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m/>
    <m/>
    <n v="3400000"/>
    <n v="3400000"/>
    <n v="0"/>
    <n v="0"/>
    <n v="0"/>
    <n v="31525"/>
    <d v="2025-04-03T00:00:00"/>
    <n v="3400000"/>
    <n v="0"/>
    <n v="38725"/>
    <d v="2025-05-05T00:00:00"/>
    <n v="3400000"/>
    <n v="0"/>
    <n v="0"/>
    <s v="UNIÓN TEMPORAL BGH 2024"/>
    <s v="ORDEN 145618"/>
    <m/>
    <m/>
    <m/>
    <m/>
    <m/>
    <m/>
    <m/>
    <m/>
    <n v="3400000"/>
    <n v="3400000"/>
    <m/>
    <m/>
    <m/>
    <m/>
    <m/>
    <m/>
    <m/>
    <m/>
    <m/>
    <m/>
    <m/>
    <m/>
    <m/>
    <m/>
    <n v="3400000"/>
    <n v="3400000"/>
  </r>
  <r>
    <x v="0"/>
    <x v="3"/>
    <s v="TIC"/>
    <s v="Si"/>
    <n v="55"/>
    <s v="130-46"/>
    <s v="2 - Aumentar la capacidad institucional a nivel de arquitectura tecnológica y de sistemas de informaciòn"/>
    <x v="8"/>
    <x v="14"/>
    <n v="43232605"/>
    <x v="7"/>
    <s v="Software - Licencias"/>
    <s v="130-46 Renovar y prestar mantenimiento de Licencias MATLAB"/>
    <s v="Octubre"/>
    <s v="Noviembre"/>
    <s v="Noviembre"/>
    <n v="12"/>
    <s v="Meses"/>
    <s v="Contratación directa "/>
    <s v="Propios - 20 - Ingresos corrientes"/>
    <n v="9202397"/>
    <n v="9202397"/>
    <s v="No"/>
    <s v="N/A"/>
    <s v="Eric Mauricio Vargas Forero"/>
    <s v="Jefe Oficina de Tecnologias de la Informacion"/>
    <n v="6012220601"/>
    <s v="eric.vargas@upme.gov.co"/>
    <m/>
    <m/>
    <m/>
    <m/>
    <m/>
    <m/>
    <m/>
    <m/>
    <m/>
    <m/>
    <m/>
    <m/>
    <m/>
    <m/>
    <m/>
    <m/>
    <m/>
    <m/>
    <m/>
    <m/>
    <m/>
    <m/>
    <n v="9202397"/>
    <n v="9202397"/>
    <m/>
    <m/>
    <n v="9202397"/>
    <n v="9202397"/>
    <n v="0"/>
    <n v="0"/>
    <n v="0"/>
    <n v="55425"/>
    <d v="2025-11-20T00:00:00"/>
    <n v="9202397"/>
    <n v="0"/>
    <n v="85125"/>
    <d v="2025-12-03T00:00:00"/>
    <n v="9202397"/>
    <n v="0"/>
    <n v="0"/>
    <s v="COMPONENTES ELECTRONICAS LTDA"/>
    <s v="CO1.PCCNTR.6381513"/>
    <m/>
    <m/>
    <m/>
    <m/>
    <m/>
    <m/>
    <m/>
    <m/>
    <m/>
    <m/>
    <m/>
    <m/>
    <m/>
    <m/>
    <m/>
    <m/>
    <m/>
    <m/>
    <m/>
    <m/>
    <m/>
    <m/>
    <n v="9202397"/>
    <n v="9202397"/>
    <n v="9202397"/>
    <n v="9202397"/>
  </r>
  <r>
    <x v="0"/>
    <x v="3"/>
    <s v="TIC"/>
    <s v="Si"/>
    <n v="32"/>
    <s v="130-47"/>
    <s v="1 - Incrementar el desarrollo de los habilitadores transversales de la política de gobierno digital"/>
    <x v="7"/>
    <x v="13"/>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m/>
    <m/>
    <n v="17488000"/>
    <n v="17488000"/>
    <n v="0"/>
    <n v="0"/>
    <n v="0"/>
    <n v="41025"/>
    <d v="2025-07-31T00:00:00"/>
    <n v="17488000"/>
    <n v="0"/>
    <n v="55125"/>
    <d v="2025-08-15T00:00:00"/>
    <n v="17488000"/>
    <n v="0"/>
    <n v="0"/>
    <s v="VELASQUEZ RIVERA EDISSON"/>
    <s v="CO1.PCCNTR.8202930"/>
    <m/>
    <m/>
    <m/>
    <m/>
    <m/>
    <m/>
    <m/>
    <m/>
    <m/>
    <m/>
    <m/>
    <m/>
    <m/>
    <m/>
    <n v="17488000"/>
    <m/>
    <m/>
    <m/>
    <m/>
    <n v="4372000"/>
    <m/>
    <n v="4372000"/>
    <m/>
    <n v="8744000"/>
    <n v="17488000"/>
    <n v="17488000"/>
  </r>
  <r>
    <x v="0"/>
    <x v="3"/>
    <s v="TIC"/>
    <s v="Si"/>
    <n v="3"/>
    <s v="130-48"/>
    <s v="2 - Aumentar la capacidad institucional a nivel de arquitectura tecnológica y de sistemas de informaciòn"/>
    <x v="8"/>
    <x v="14"/>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m/>
    <m/>
    <n v="25259892"/>
    <n v="25259892"/>
    <n v="0"/>
    <n v="0"/>
    <n v="0"/>
    <n v="16725"/>
    <d v="2025-01-22T00:00:00"/>
    <n v="25259892"/>
    <n v="0"/>
    <n v="25125"/>
    <d v="2025-02-17T00:00:00"/>
    <n v="25259892"/>
    <n v="0"/>
    <n v="0"/>
    <s v="DIGITAL WARE S.A.S."/>
    <s v="CO1.PCCNTR.7426359"/>
    <m/>
    <m/>
    <n v="25259892"/>
    <m/>
    <m/>
    <m/>
    <m/>
    <m/>
    <m/>
    <n v="5051978"/>
    <m/>
    <m/>
    <m/>
    <m/>
    <m/>
    <m/>
    <m/>
    <n v="3536385"/>
    <m/>
    <n v="1768192"/>
    <m/>
    <m/>
    <m/>
    <m/>
    <n v="25259892"/>
    <n v="10356555"/>
  </r>
  <r>
    <x v="0"/>
    <x v="3"/>
    <s v="TIC"/>
    <s v="Si"/>
    <n v="60"/>
    <s v="130-49"/>
    <s v="3 - Mejorar la implementación del modelo de Gestión de Información Institucional."/>
    <x v="9"/>
    <x v="15"/>
    <n v="81112501"/>
    <x v="8"/>
    <s v="Software - Licencias"/>
    <s v="130-49 Adquisición de licenciamiento para escritorios virtuales                                                     "/>
    <s v="Noviembre"/>
    <s v="Noviembre"/>
    <s v="Diciembre"/>
    <n v="12"/>
    <s v="Meses"/>
    <s v="Selección abreviada- acuerdo marco"/>
    <s v="Propios - 20 - Ingresos corrientes"/>
    <n v="50402845"/>
    <n v="50402845"/>
    <s v="No"/>
    <s v="N/A"/>
    <s v="Eric Mauricio Vargas Forero"/>
    <s v="Jefe Oficina de Tecnologias de la Informacion"/>
    <n v="6012220601"/>
    <s v="eric.vargas@upme.gov.co"/>
    <m/>
    <m/>
    <m/>
    <m/>
    <m/>
    <m/>
    <m/>
    <m/>
    <m/>
    <m/>
    <m/>
    <m/>
    <m/>
    <m/>
    <m/>
    <m/>
    <m/>
    <m/>
    <m/>
    <m/>
    <m/>
    <m/>
    <n v="50402845"/>
    <n v="50402845"/>
    <m/>
    <m/>
    <n v="50402845"/>
    <n v="50402845"/>
    <n v="0"/>
    <n v="0"/>
    <n v="0"/>
    <n v="56725"/>
    <d v="2025-12-02T00:00:00"/>
    <n v="0"/>
    <n v="50402845"/>
    <m/>
    <m/>
    <n v="0"/>
    <n v="50402845"/>
    <n v="0"/>
    <m/>
    <m/>
    <m/>
    <m/>
    <m/>
    <m/>
    <m/>
    <m/>
    <m/>
    <m/>
    <m/>
    <m/>
    <m/>
    <m/>
    <m/>
    <m/>
    <m/>
    <m/>
    <m/>
    <m/>
    <m/>
    <m/>
    <m/>
    <m/>
    <m/>
    <m/>
    <n v="0"/>
    <n v="0"/>
  </r>
  <r>
    <x v="0"/>
    <x v="3"/>
    <s v="TIC"/>
    <s v="Si"/>
    <n v="32"/>
    <s v="130-50"/>
    <s v="2 - Aumentar la capacidad institucional a nivel de arquitectura tecnológica y de sistemas de informaciòn"/>
    <x v="8"/>
    <x v="14"/>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m/>
    <m/>
    <n v="11707450"/>
    <n v="11707450"/>
    <n v="0"/>
    <n v="0"/>
    <n v="0"/>
    <n v="33525"/>
    <d v="2025-04-22T00:00:00"/>
    <n v="11707450"/>
    <n v="0"/>
    <n v="39625"/>
    <d v="2025-05-12T00:00:00"/>
    <n v="11707450"/>
    <n v="0"/>
    <n v="0"/>
    <s v="BAUTISTA VELASQUEZ SEBASTIAN"/>
    <s v="CO1.PCCNTR.7859618"/>
    <m/>
    <m/>
    <m/>
    <m/>
    <m/>
    <m/>
    <m/>
    <m/>
    <n v="8707450"/>
    <m/>
    <m/>
    <n v="3000000"/>
    <n v="3000000"/>
    <n v="5000000"/>
    <m/>
    <n v="3707450"/>
    <m/>
    <m/>
    <m/>
    <m/>
    <m/>
    <m/>
    <m/>
    <m/>
    <n v="11707450"/>
    <n v="11707450"/>
  </r>
  <r>
    <x v="0"/>
    <x v="3"/>
    <s v="TIC"/>
    <s v="Si"/>
    <n v="30"/>
    <s v="130-51"/>
    <s v="2 - Aumentar la capacidad institucional a nivel de arquitectura tecnológica y de sistemas de informaciòn"/>
    <x v="8"/>
    <x v="14"/>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1772700"/>
    <m/>
    <n v="10151223"/>
    <m/>
    <m/>
    <n v="17923923"/>
    <n v="17923923"/>
    <n v="0"/>
    <n v="0"/>
    <n v="0"/>
    <n v="12125"/>
    <d v="2025-01-16T00:00:00"/>
    <n v="17923923"/>
    <n v="0"/>
    <n v="14025"/>
    <d v="2025-01-28T00:00:00"/>
    <n v="17923923"/>
    <n v="0"/>
    <n v="0"/>
    <s v="BERRIO FLOREZ LAURA CAROLINA"/>
    <s v="CO1.PCCNTR.7317033"/>
    <m/>
    <m/>
    <m/>
    <m/>
    <m/>
    <m/>
    <m/>
    <m/>
    <m/>
    <m/>
    <m/>
    <m/>
    <n v="17923923"/>
    <m/>
    <m/>
    <m/>
    <m/>
    <m/>
    <m/>
    <n v="6000000"/>
    <m/>
    <n v="1772700"/>
    <m/>
    <n v="10151223"/>
    <n v="17923923"/>
    <n v="17923923"/>
  </r>
  <r>
    <x v="0"/>
    <x v="3"/>
    <s v="TIC"/>
    <s v="Si"/>
    <n v="58"/>
    <s v="130-52"/>
    <s v="3 - Mejorar la implementación del modelo de Gestión de Información Institucional."/>
    <x v="9"/>
    <x v="15"/>
    <n v="81112003"/>
    <x v="8"/>
    <s v="Software - Nube pública o privada"/>
    <s v="130-52 Adquirir el servicio de nube para Backup y DRP"/>
    <s v="Septiembre"/>
    <s v="Octubre"/>
    <s v="Octubre"/>
    <n v="12"/>
    <s v="Meses"/>
    <s v="Seléccion abreviada - acuerdo marco"/>
    <s v="Propios - 20 - Ingresos corrientes"/>
    <n v="0"/>
    <n v="0"/>
    <s v="No"/>
    <s v="N/A"/>
    <s v="Eric Mauricio Vargas Forero"/>
    <s v="Jefe Oficina de Tecnologias de la Informacion"/>
    <n v="6012220601"/>
    <s v="eric.vargas@upme.gov.co"/>
    <m/>
    <m/>
    <m/>
    <m/>
    <m/>
    <m/>
    <m/>
    <m/>
    <m/>
    <m/>
    <m/>
    <m/>
    <m/>
    <m/>
    <m/>
    <m/>
    <m/>
    <m/>
    <m/>
    <m/>
    <m/>
    <m/>
    <m/>
    <m/>
    <m/>
    <m/>
    <n v="0"/>
    <n v="0"/>
    <n v="0"/>
    <n v="0"/>
    <n v="0"/>
    <m/>
    <m/>
    <m/>
    <n v="0"/>
    <m/>
    <m/>
    <n v="0"/>
    <n v="0"/>
    <n v="0"/>
    <m/>
    <m/>
    <m/>
    <m/>
    <m/>
    <m/>
    <m/>
    <m/>
    <m/>
    <m/>
    <m/>
    <m/>
    <m/>
    <m/>
    <m/>
    <m/>
    <m/>
    <m/>
    <m/>
    <m/>
    <m/>
    <m/>
    <m/>
    <m/>
    <m/>
    <m/>
    <n v="0"/>
    <n v="0"/>
  </r>
  <r>
    <x v="0"/>
    <x v="3"/>
    <s v="TIC"/>
    <s v="Si"/>
    <n v="51"/>
    <s v="130-53"/>
    <s v="2 - Aumentar la capacidad institucional a nivel de arquitectura tecnológica y de sistemas de informaciòn"/>
    <x v="8"/>
    <x v="14"/>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m/>
    <m/>
    <n v="1748800"/>
    <n v="1748800"/>
    <n v="0"/>
    <n v="0"/>
    <n v="0"/>
    <n v="41025"/>
    <d v="2025-07-31T00:00:00"/>
    <n v="1748800"/>
    <n v="0"/>
    <n v="55125"/>
    <d v="2025-08-15T00:00:00"/>
    <n v="1748800"/>
    <n v="0"/>
    <n v="0"/>
    <s v="VELASQUEZ RIVERA EDISSON"/>
    <s v="CO1.PCCNTR.8202930"/>
    <m/>
    <m/>
    <m/>
    <m/>
    <m/>
    <m/>
    <m/>
    <m/>
    <m/>
    <m/>
    <m/>
    <m/>
    <m/>
    <m/>
    <n v="2186000"/>
    <m/>
    <n v="-437200"/>
    <n v="1748800"/>
    <m/>
    <m/>
    <m/>
    <m/>
    <m/>
    <m/>
    <n v="1748800"/>
    <n v="1748800"/>
  </r>
  <r>
    <x v="0"/>
    <x v="3"/>
    <s v="TIC"/>
    <s v="Si"/>
    <n v="51"/>
    <s v="130-54"/>
    <s v="2 - Aumentar la capacidad institucional a nivel de arquitectura tecnológica y de sistemas de informaciòn"/>
    <x v="8"/>
    <x v="14"/>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m/>
    <m/>
    <n v="0"/>
    <n v="0"/>
    <n v="0"/>
    <n v="0"/>
    <n v="0"/>
    <n v="41825"/>
    <d v="2025-08-05T00:00:00"/>
    <n v="0"/>
    <n v="0"/>
    <m/>
    <m/>
    <n v="0"/>
    <n v="0"/>
    <n v="0"/>
    <m/>
    <m/>
    <m/>
    <m/>
    <m/>
    <m/>
    <m/>
    <m/>
    <m/>
    <m/>
    <m/>
    <m/>
    <m/>
    <m/>
    <m/>
    <m/>
    <m/>
    <m/>
    <m/>
    <m/>
    <m/>
    <m/>
    <m/>
    <m/>
    <m/>
    <m/>
    <n v="0"/>
    <n v="0"/>
  </r>
  <r>
    <x v="0"/>
    <x v="3"/>
    <s v="TIC"/>
    <s v="Si"/>
    <n v="42"/>
    <s v="130-55"/>
    <s v="2 - Aumentar la capacidad institucional a nivel de arquitectura tecnológica y de sistemas de informaciòn"/>
    <x v="8"/>
    <x v="14"/>
    <n v="81112210"/>
    <x v="7"/>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m/>
    <m/>
    <n v="20000000"/>
    <n v="20000000"/>
    <n v="0"/>
    <n v="0"/>
    <n v="0"/>
    <n v="3325"/>
    <d v="2025-01-07T00:00:00"/>
    <n v="20000000"/>
    <n v="0"/>
    <n v="6025"/>
    <d v="2025-01-07T00:00:00"/>
    <n v="20000000"/>
    <n v="0"/>
    <n v="0"/>
    <s v="CONSULTORES EN INFORMACION INFOMETRIKA SAS"/>
    <s v="CO1.PCCNTR.7233421"/>
    <m/>
    <m/>
    <m/>
    <m/>
    <m/>
    <m/>
    <m/>
    <m/>
    <m/>
    <m/>
    <m/>
    <m/>
    <m/>
    <m/>
    <m/>
    <m/>
    <m/>
    <m/>
    <n v="20000000"/>
    <m/>
    <m/>
    <m/>
    <m/>
    <n v="20000000"/>
    <n v="20000000"/>
    <n v="20000000"/>
  </r>
  <r>
    <x v="0"/>
    <x v="3"/>
    <s v="TIC"/>
    <s v="Si"/>
    <n v="53"/>
    <s v="130-56"/>
    <s v="2 - Aumentar la capacidad institucional a nivel de arquitectura tecnológica y de sistemas de informaciòn"/>
    <x v="8"/>
    <x v="14"/>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m/>
    <m/>
    <n v="10732470"/>
    <n v="10732470"/>
    <n v="0"/>
    <n v="0"/>
    <n v="0"/>
    <n v="41925"/>
    <d v="2025-08-05T00:00:00"/>
    <n v="10732470"/>
    <n v="0"/>
    <n v="64625"/>
    <d v="2025-09-22T00:00:00"/>
    <n v="10732470"/>
    <n v="0"/>
    <n v="0"/>
    <s v="GARZON POLOCHE JUAN CARLOS"/>
    <s v="CO1.PCCNTR.8342098"/>
    <m/>
    <m/>
    <m/>
    <m/>
    <m/>
    <m/>
    <m/>
    <m/>
    <m/>
    <m/>
    <m/>
    <m/>
    <m/>
    <m/>
    <m/>
    <m/>
    <n v="11170530"/>
    <m/>
    <n v="-438060"/>
    <n v="876120"/>
    <m/>
    <n v="3285450"/>
    <m/>
    <n v="6570900"/>
    <n v="10732470"/>
    <n v="10732470"/>
  </r>
  <r>
    <x v="0"/>
    <x v="3"/>
    <s v="TIC"/>
    <s v="Si"/>
    <n v="63"/>
    <s v="130-57"/>
    <s v="2 - Aumentar la capacidad institucional a nivel de arquitectura tecnológica y de sistemas de informaciòn"/>
    <x v="8"/>
    <x v="14"/>
    <n v="43233501"/>
    <x v="7"/>
    <s v="Software - Licencias"/>
    <s v="130-57 Adquirir el licenciamiento de la plataforma Gsuite (Workspace) para el uso de correo electrónico, drive y demás herramientas colaborativas."/>
    <s v="Octubre"/>
    <s v="Noviembre"/>
    <s v="Diciembre"/>
    <n v="12"/>
    <s v="Meses"/>
    <s v="Selección abreviada- acuerdo marco"/>
    <s v="Propios - 20 - Ingresos corrientes"/>
    <n v="17134810"/>
    <n v="17134810"/>
    <s v="No"/>
    <s v="N/A"/>
    <s v="Eric Mauricio Vargas Forero"/>
    <s v="Jefe Oficina de Tecnologias de la Informacion"/>
    <n v="6012220601"/>
    <s v="eric.vargas@upme.gov.co"/>
    <m/>
    <m/>
    <m/>
    <m/>
    <m/>
    <m/>
    <m/>
    <m/>
    <m/>
    <m/>
    <m/>
    <m/>
    <m/>
    <m/>
    <m/>
    <m/>
    <m/>
    <m/>
    <m/>
    <m/>
    <m/>
    <m/>
    <n v="35000000"/>
    <n v="35000000"/>
    <m/>
    <m/>
    <n v="35000000"/>
    <n v="35000000"/>
    <n v="0"/>
    <n v="-17865190"/>
    <n v="-17865190"/>
    <n v="55325"/>
    <d v="2025-11-19T00:00:00"/>
    <n v="17134810"/>
    <n v="0"/>
    <n v="93425"/>
    <d v="2025-12-22T00:00:00"/>
    <n v="17134810"/>
    <n v="0"/>
    <n v="0"/>
    <s v="INFORMACION LOCALIZADA S.A.S."/>
    <n v="158428"/>
    <m/>
    <m/>
    <m/>
    <m/>
    <m/>
    <m/>
    <m/>
    <m/>
    <m/>
    <m/>
    <m/>
    <m/>
    <m/>
    <m/>
    <m/>
    <m/>
    <m/>
    <m/>
    <m/>
    <m/>
    <m/>
    <m/>
    <n v="17134810"/>
    <n v="17134810"/>
    <n v="17134810"/>
    <n v="17134810"/>
  </r>
  <r>
    <x v="0"/>
    <x v="3"/>
    <s v="TIC"/>
    <s v="Si"/>
    <n v="63"/>
    <s v="130-58"/>
    <s v="2 - Aumentar la capacidad institucional a nivel de arquitectura tecnológica y de sistemas de informaciòn"/>
    <x v="8"/>
    <x v="14"/>
    <n v="80111620"/>
    <x v="7"/>
    <s v="Prestación de servicios profesionales y/o de apoyo a la gestión"/>
    <s v="130-58 Prestar los servicios profesionales de acompañamiento jurídico y técnico en los asuntos de gestión precontractual, contractual y poscontractual de la Oficina de Tecnologias de la Información"/>
    <s v="Noviembre"/>
    <s v="Noviembre"/>
    <s v="Diciembre"/>
    <n v="1"/>
    <s v="Meses"/>
    <s v="Contratación directa - Prestación de servicios profesionales"/>
    <s v="Propios - 20 - Ingresos corrientes"/>
    <n v="4433333"/>
    <n v="4433333"/>
    <s v="No"/>
    <s v="N/A"/>
    <s v="Eric Mauricio Vargas Forero"/>
    <s v="Jefe Oficina de Tecnologias de la Informacion"/>
    <n v="6012220601"/>
    <s v="eric.vargas@upme.gov.co"/>
    <m/>
    <m/>
    <m/>
    <m/>
    <m/>
    <m/>
    <m/>
    <m/>
    <m/>
    <m/>
    <m/>
    <m/>
    <m/>
    <m/>
    <m/>
    <m/>
    <m/>
    <m/>
    <m/>
    <m/>
    <m/>
    <m/>
    <n v="5133333"/>
    <n v="5133333"/>
    <m/>
    <m/>
    <n v="5133333"/>
    <n v="5133333"/>
    <n v="0"/>
    <n v="-700000"/>
    <n v="-700000"/>
    <n v="56025"/>
    <d v="2025-11-26T00:00:00"/>
    <n v="4433333"/>
    <n v="0"/>
    <n v="87025"/>
    <d v="2025-12-11T00:00:00"/>
    <n v="4433333"/>
    <n v="0"/>
    <n v="0"/>
    <s v="DIAZ SOLANO ANDREI ALEXANDER"/>
    <s v="CO1.PCCNTR.8682741"/>
    <m/>
    <m/>
    <m/>
    <m/>
    <m/>
    <m/>
    <m/>
    <m/>
    <m/>
    <m/>
    <m/>
    <m/>
    <m/>
    <m/>
    <m/>
    <m/>
    <m/>
    <m/>
    <m/>
    <m/>
    <m/>
    <m/>
    <n v="4433333"/>
    <n v="4433333"/>
    <n v="4433333"/>
    <n v="4433333"/>
  </r>
  <r>
    <x v="0"/>
    <x v="3"/>
    <s v="TIC"/>
    <s v="Si"/>
    <n v="36"/>
    <s v="130-59"/>
    <s v="2 - Aumentar la capacidad institucional a nivel de arquitectura tecnológica y de sistemas de informaciòn"/>
    <x v="8"/>
    <x v="14"/>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m/>
    <m/>
    <n v="2666216"/>
    <n v="2666216"/>
    <n v="0"/>
    <n v="0"/>
    <n v="0"/>
    <n v="5725"/>
    <d v="2025-01-08T00:00:00"/>
    <n v="2666216"/>
    <n v="0"/>
    <n v="9625"/>
    <d v="2025-01-20T00:00:00"/>
    <n v="2666216"/>
    <n v="0"/>
    <n v="0"/>
    <s v="VARGAS ACUÑA GILDARDO ANDRES"/>
    <s v="CO1.PCCNTR.7270418"/>
    <m/>
    <m/>
    <m/>
    <m/>
    <m/>
    <m/>
    <m/>
    <m/>
    <m/>
    <m/>
    <m/>
    <m/>
    <m/>
    <m/>
    <m/>
    <m/>
    <n v="2666216"/>
    <m/>
    <m/>
    <m/>
    <m/>
    <m/>
    <m/>
    <n v="2666216"/>
    <n v="2666216"/>
    <n v="2666216"/>
  </r>
  <r>
    <x v="0"/>
    <x v="3"/>
    <s v="TIC"/>
    <s v="Si"/>
    <n v="60"/>
    <s v="130-60"/>
    <s v="2 - Aumentar la capacidad institucional a nivel de arquitectura tecnológica y de sistemas de informaciòn"/>
    <x v="8"/>
    <x v="14"/>
    <n v="80111620"/>
    <x v="7"/>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11400000"/>
    <n v="11400000"/>
    <s v="No"/>
    <s v="N/A"/>
    <s v="Eric Mauricio Vargas Forero"/>
    <s v="Jefe Oficina de Tecnologias de la Informacion"/>
    <n v="6012220601"/>
    <s v="eric.vargas@upme.gov.co"/>
    <m/>
    <m/>
    <m/>
    <m/>
    <m/>
    <m/>
    <m/>
    <m/>
    <m/>
    <m/>
    <m/>
    <m/>
    <m/>
    <m/>
    <m/>
    <m/>
    <m/>
    <m/>
    <m/>
    <m/>
    <n v="14883333"/>
    <m/>
    <n v="-3483333"/>
    <n v="11400000"/>
    <m/>
    <m/>
    <n v="11400000"/>
    <n v="11400000"/>
    <n v="0"/>
    <n v="0"/>
    <n v="0"/>
    <n v="51225"/>
    <d v="2025-10-16T00:00:00"/>
    <n v="11400000"/>
    <n v="0"/>
    <n v="79625"/>
    <d v="2025-11-19T00:00:00"/>
    <n v="11400000"/>
    <n v="0"/>
    <n v="0"/>
    <s v="CARVAJAL RAMIREZ JOAN RENE"/>
    <s v="CO1.PCCNTR.8589312"/>
    <m/>
    <m/>
    <m/>
    <m/>
    <m/>
    <m/>
    <m/>
    <m/>
    <m/>
    <m/>
    <m/>
    <m/>
    <m/>
    <m/>
    <m/>
    <m/>
    <m/>
    <m/>
    <m/>
    <m/>
    <n v="14883333"/>
    <m/>
    <n v="-3483333"/>
    <n v="11400000"/>
    <n v="11400000"/>
    <n v="11400000"/>
  </r>
  <r>
    <x v="0"/>
    <x v="3"/>
    <s v="TIC"/>
    <s v="Si"/>
    <n v="60"/>
    <s v="130-61"/>
    <s v="1 - Incrementar el desarrollo de los habilitadores transversales de la política de gobierno digital."/>
    <x v="7"/>
    <x v="13"/>
    <n v="81112501"/>
    <x v="6"/>
    <s v="Software - Licencias"/>
    <s v="130-61 Adquisición de licenciamiento para escritorios virtuales"/>
    <s v="Noviembre"/>
    <s v="Noviembre"/>
    <s v="Diciem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m/>
    <m/>
    <n v="9774929"/>
    <n v="9774929"/>
    <m/>
    <m/>
    <n v="9774929"/>
    <n v="9774929"/>
    <n v="0"/>
    <n v="0"/>
    <n v="0"/>
    <n v="56725"/>
    <d v="2025-12-02T00:00:00"/>
    <n v="0"/>
    <n v="9774929"/>
    <m/>
    <m/>
    <n v="0"/>
    <n v="9774929"/>
    <n v="0"/>
    <m/>
    <m/>
    <m/>
    <m/>
    <m/>
    <m/>
    <m/>
    <m/>
    <m/>
    <m/>
    <m/>
    <m/>
    <m/>
    <m/>
    <m/>
    <m/>
    <m/>
    <m/>
    <m/>
    <m/>
    <m/>
    <m/>
    <m/>
    <m/>
    <m/>
    <m/>
    <n v="0"/>
    <n v="0"/>
  </r>
  <r>
    <x v="0"/>
    <x v="3"/>
    <s v="TIC"/>
    <s v="Si"/>
    <n v="63"/>
    <s v="130-62"/>
    <s v="2 - Aumentar la capacidad institucional a nivel de arquitectura tecnológica y de sistemas de informaciòn"/>
    <x v="8"/>
    <x v="14"/>
    <n v="80101507"/>
    <x v="7"/>
    <s v="Consultoría"/>
    <s v="130-62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19995190"/>
    <n v="19995190"/>
    <s v="No"/>
    <s v="N/A"/>
    <s v="Paola del Pilar Puerta"/>
    <s v="Jefe Oficina de Tecnologias de la Informacion"/>
    <n v="6012220601"/>
    <s v="pilar.puerta@upme.gov.co"/>
    <m/>
    <m/>
    <m/>
    <m/>
    <m/>
    <m/>
    <m/>
    <m/>
    <m/>
    <m/>
    <m/>
    <m/>
    <m/>
    <m/>
    <m/>
    <m/>
    <m/>
    <m/>
    <m/>
    <m/>
    <m/>
    <m/>
    <m/>
    <m/>
    <m/>
    <m/>
    <m/>
    <m/>
    <m/>
    <m/>
    <m/>
    <n v="47225"/>
    <d v="2025-09-25T00:00:00"/>
    <n v="19995190"/>
    <n v="0"/>
    <n v="71825"/>
    <d v="2025-10-20T00:00:00"/>
    <n v="19995190"/>
    <n v="0"/>
    <n v="0"/>
    <s v="CORPORACIÓN PÚBLICA DE INNOVACIÓN EN TECNOLOGÍA - INNTIC"/>
    <s v="CO1.PCCNTR.8455133"/>
    <m/>
    <m/>
    <m/>
    <m/>
    <m/>
    <m/>
    <m/>
    <m/>
    <m/>
    <m/>
    <m/>
    <m/>
    <m/>
    <m/>
    <m/>
    <m/>
    <m/>
    <m/>
    <m/>
    <m/>
    <m/>
    <m/>
    <n v="19995190"/>
    <n v="19995190"/>
    <n v="19995190"/>
    <n v="19995190"/>
  </r>
  <r>
    <x v="0"/>
    <x v="4"/>
    <s v="Energía"/>
    <s v="Si"/>
    <n v="46"/>
    <s v="150-1"/>
    <s v="1 - Aumentar señales de expansión y cobertura del servicio de energía eléctrica."/>
    <x v="10"/>
    <x v="18"/>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m/>
    <m/>
    <n v="11384100"/>
    <m/>
    <m/>
    <n v="36464100"/>
    <n v="36464100"/>
    <n v="0"/>
    <n v="0"/>
    <n v="0"/>
    <n v="23925"/>
    <d v="2025-02-04T00:00:00"/>
    <n v="36447610"/>
    <n v="16490"/>
    <n v="22725"/>
    <d v="2025-02-11T00:00:00"/>
    <n v="36447610"/>
    <n v="16490"/>
    <n v="0"/>
    <s v="ARIAS PARADA NICOLE NATALIA"/>
    <s v="CO1.PCCNTR.7425052"/>
    <m/>
    <m/>
    <n v="35750000"/>
    <m/>
    <n v="-770000"/>
    <n v="1980000"/>
    <m/>
    <n v="3300000"/>
    <m/>
    <n v="3300000"/>
    <m/>
    <n v="3300000"/>
    <m/>
    <n v="3300000"/>
    <m/>
    <n v="3300000"/>
    <m/>
    <n v="3300000"/>
    <n v="1484100"/>
    <n v="3300000"/>
    <m/>
    <m/>
    <n v="-16490"/>
    <n v="11367610"/>
    <n v="36447610"/>
    <n v="36447610"/>
  </r>
  <r>
    <x v="0"/>
    <x v="4"/>
    <s v="Energía"/>
    <s v="Si"/>
    <n v="6"/>
    <s v="150-2"/>
    <s v="1 - Aumentar señales de expansión y cobertura del servicio de energía eléctrica."/>
    <x v="10"/>
    <x v="18"/>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m/>
    <m/>
    <n v="69284527"/>
    <n v="69284527"/>
    <n v="0"/>
    <n v="0"/>
    <n v="0"/>
    <n v="12525"/>
    <d v="2025-01-17T00:00:00"/>
    <n v="69284527"/>
    <n v="0"/>
    <n v="13525"/>
    <d v="2025-01-28T00:00:00"/>
    <n v="69284527"/>
    <n v="0"/>
    <n v="0"/>
    <s v="MONROY CADAVID HECTOR GUSTAVO"/>
    <s v="CO1.PCCNTR.7333105"/>
    <n v="62606500"/>
    <m/>
    <m/>
    <n v="417377"/>
    <m/>
    <n v="6260650"/>
    <n v="6678027"/>
    <n v="6260650"/>
    <m/>
    <n v="6260650"/>
    <m/>
    <n v="6260650"/>
    <m/>
    <n v="6260650"/>
    <m/>
    <n v="6260650"/>
    <m/>
    <n v="6260650"/>
    <m/>
    <n v="6260650"/>
    <m/>
    <n v="6260650"/>
    <m/>
    <n v="12521300"/>
    <n v="69284527"/>
    <n v="69284527"/>
  </r>
  <r>
    <x v="0"/>
    <x v="4"/>
    <s v="Energía"/>
    <s v="Si"/>
    <n v="58"/>
    <s v="150-3"/>
    <s v="1 - Aumentar señales de expansión y cobertura del servicio de energía eléctrica."/>
    <x v="10"/>
    <x v="18"/>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234350"/>
    <n v="101234350"/>
    <s v="No"/>
    <s v="N/A"/>
    <s v="Jose Lenin Morillo Carrillo"/>
    <s v="Subdirector de Energía Eléctrica"/>
    <n v="6012220601"/>
    <s v="jose.morillo@upme.gov.co"/>
    <n v="92944600"/>
    <m/>
    <m/>
    <n v="4137000"/>
    <m/>
    <n v="8274000"/>
    <n v="2206400"/>
    <n v="8274000"/>
    <m/>
    <n v="8274000"/>
    <m/>
    <n v="8274000"/>
    <m/>
    <n v="8274000"/>
    <n v="6083350"/>
    <n v="8274000"/>
    <m/>
    <n v="8741950"/>
    <m/>
    <m/>
    <m/>
    <n v="9677850"/>
    <m/>
    <n v="29033550"/>
    <m/>
    <m/>
    <n v="101234350"/>
    <n v="101234350"/>
    <n v="0"/>
    <n v="0"/>
    <n v="0"/>
    <n v="6925"/>
    <d v="2025-01-09T00:00:00"/>
    <n v="101234350"/>
    <n v="0"/>
    <n v="6625"/>
    <d v="2024-01-15T00:00:00"/>
    <n v="101234350"/>
    <n v="0"/>
    <n v="0"/>
    <s v="GUEVARA GONZALEZ JORGE MARIO"/>
    <s v="CO1.PCCNTR.7238976"/>
    <n v="92944600"/>
    <m/>
    <m/>
    <n v="4137000"/>
    <m/>
    <n v="8274000"/>
    <n v="2206400"/>
    <n v="8274000"/>
    <m/>
    <n v="8274000"/>
    <m/>
    <n v="8274000"/>
    <m/>
    <n v="8274000"/>
    <n v="6083350"/>
    <n v="8274000"/>
    <m/>
    <n v="8741950"/>
    <m/>
    <m/>
    <m/>
    <n v="9677850"/>
    <n v="0"/>
    <n v="29033550"/>
    <n v="101234350"/>
    <n v="101234350"/>
  </r>
  <r>
    <x v="0"/>
    <x v="4"/>
    <s v="Energía"/>
    <s v="Si"/>
    <n v="6"/>
    <s v="150-4"/>
    <s v="1 - Aumentar señales de expansión y cobertura del servicio de energía eléctrica."/>
    <x v="10"/>
    <x v="18"/>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m/>
    <m/>
    <n v="91014000"/>
    <n v="91014000"/>
    <n v="0"/>
    <n v="0"/>
    <n v="0"/>
    <n v="20025"/>
    <d v="2025-01-27T00:00:00"/>
    <n v="91014000"/>
    <n v="0"/>
    <n v="16325"/>
    <d v="2025-01-30T00:00:00"/>
    <n v="91014000"/>
    <n v="0"/>
    <n v="0"/>
    <s v="RINCON BAUTISTA DAVID FERNANDO"/>
    <s v="CO1.PCCNTR.7356828"/>
    <n v="91014000"/>
    <m/>
    <m/>
    <m/>
    <m/>
    <n v="8274000"/>
    <m/>
    <n v="8274000"/>
    <m/>
    <n v="8274000"/>
    <m/>
    <n v="8274000"/>
    <m/>
    <n v="8274000"/>
    <m/>
    <n v="8274000"/>
    <m/>
    <n v="8274000"/>
    <m/>
    <n v="8274000"/>
    <m/>
    <n v="8274000"/>
    <m/>
    <n v="16548000"/>
    <n v="91014000"/>
    <n v="91014000"/>
  </r>
  <r>
    <x v="0"/>
    <x v="4"/>
    <s v="Energía"/>
    <s v="Si"/>
    <n v="37"/>
    <s v="150-5"/>
    <s v="1 - Aumentar señales de expansión y cobertura del servicio de energía eléctrica."/>
    <x v="10"/>
    <x v="18"/>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m/>
    <m/>
    <n v="73950000"/>
    <n v="73950000"/>
    <n v="0"/>
    <n v="0"/>
    <n v="0"/>
    <n v="31925"/>
    <d v="2025-04-08T00:00:00"/>
    <n v="73950000"/>
    <n v="0"/>
    <n v="34125"/>
    <d v="2025-04-09T00:00:00"/>
    <n v="73950000"/>
    <n v="0"/>
    <n v="0"/>
    <s v="SANABRIA CHARRY JOVITA IDALBA"/>
    <s v="CO1.PCCNTR.7763859"/>
    <m/>
    <m/>
    <m/>
    <m/>
    <m/>
    <m/>
    <n v="74233333"/>
    <m/>
    <m/>
    <n v="5950000"/>
    <n v="-283333"/>
    <n v="8500000"/>
    <m/>
    <n v="8500000"/>
    <m/>
    <n v="8500000"/>
    <m/>
    <n v="8500000"/>
    <m/>
    <n v="8500000"/>
    <m/>
    <n v="8500000"/>
    <m/>
    <n v="17000000"/>
    <n v="73950000"/>
    <n v="73950000"/>
  </r>
  <r>
    <x v="0"/>
    <x v="4"/>
    <s v="Energía"/>
    <s v="Si"/>
    <n v="6"/>
    <s v="150-6"/>
    <s v="1 - Aumentar señales de expansión y cobertura del servicio de energía eléctrica."/>
    <x v="10"/>
    <x v="18"/>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m/>
    <m/>
    <n v="112872283"/>
    <n v="112872283"/>
    <n v="0"/>
    <n v="0"/>
    <n v="0"/>
    <n v="2925"/>
    <d v="2025-01-07T00:00:00"/>
    <n v="112872283"/>
    <n v="0"/>
    <n v="4325"/>
    <d v="2025-01-13T00:00:00"/>
    <n v="112872283"/>
    <n v="0"/>
    <n v="0"/>
    <s v="TORRES CHACON PAOLA ANDREA"/>
    <s v="CO1.PCCNTR.7218727"/>
    <n v="110233250"/>
    <m/>
    <m/>
    <n v="5431783"/>
    <m/>
    <n v="9585500"/>
    <n v="2639033"/>
    <n v="9585500"/>
    <m/>
    <n v="9585500"/>
    <m/>
    <n v="9585500"/>
    <m/>
    <n v="9585500"/>
    <m/>
    <n v="9585500"/>
    <m/>
    <n v="9585500"/>
    <m/>
    <n v="9585500"/>
    <m/>
    <n v="9585500"/>
    <m/>
    <n v="19171000"/>
    <n v="112872283"/>
    <n v="110872283"/>
  </r>
  <r>
    <x v="0"/>
    <x v="4"/>
    <s v="Energía"/>
    <s v="Si"/>
    <n v="42"/>
    <s v="150-7"/>
    <s v="1 - Aumentar señales de expansión y cobertura del servicio de energía eléctrica."/>
    <x v="10"/>
    <x v="18"/>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m/>
    <m/>
    <n v="77962500"/>
    <n v="77962500"/>
    <n v="0"/>
    <n v="0"/>
    <n v="0"/>
    <n v="19925"/>
    <d v="2025-01-27T00:00:00"/>
    <n v="77962500"/>
    <n v="0"/>
    <n v="16125"/>
    <d v="2025-01-30T00:00:00"/>
    <n v="77962500"/>
    <n v="0"/>
    <n v="0"/>
    <s v="MUÑOZ ROCHA DIANA PAOLA"/>
    <s v="CO1.PCCNTR.7353918"/>
    <n v="56700000"/>
    <m/>
    <m/>
    <m/>
    <m/>
    <n v="7087500"/>
    <m/>
    <n v="7087500"/>
    <m/>
    <n v="7087500"/>
    <m/>
    <n v="7087500"/>
    <m/>
    <n v="7087500"/>
    <m/>
    <n v="7087500"/>
    <n v="21262500"/>
    <n v="7087500"/>
    <m/>
    <n v="7087500"/>
    <m/>
    <n v="7087500"/>
    <m/>
    <n v="14175000"/>
    <n v="77962500"/>
    <n v="77962500"/>
  </r>
  <r>
    <x v="0"/>
    <x v="4"/>
    <s v="Energía"/>
    <s v="Si"/>
    <n v="6"/>
    <s v="150-8"/>
    <s v="1 - Aumentar señales de expansión y cobertura del servicio de energía eléctrica."/>
    <x v="10"/>
    <x v="18"/>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m/>
    <m/>
    <n v="37393767"/>
    <n v="37393767"/>
    <n v="0"/>
    <n v="0"/>
    <n v="0"/>
    <n v="11325"/>
    <d v="2025-01-15T00:00:00"/>
    <n v="37393767"/>
    <n v="0"/>
    <n v="9225"/>
    <d v="2025-01-20T00:00:00"/>
    <n v="37393767"/>
    <n v="0"/>
    <n v="0"/>
    <s v="VANEGAS CELIS NANCY YURANY"/>
    <s v="CO1.PCCNTR.7268541"/>
    <n v="36293950"/>
    <m/>
    <m/>
    <n v="1099817"/>
    <m/>
    <n v="3299450"/>
    <n v="1099817"/>
    <n v="3299450"/>
    <m/>
    <n v="3299450"/>
    <m/>
    <n v="3299450"/>
    <m/>
    <n v="3299450"/>
    <m/>
    <n v="3299450"/>
    <m/>
    <n v="3299450"/>
    <m/>
    <n v="3299450"/>
    <m/>
    <n v="3299450"/>
    <m/>
    <n v="6598900"/>
    <n v="37393767"/>
    <n v="37393767"/>
  </r>
  <r>
    <x v="0"/>
    <x v="4"/>
    <s v="Energía"/>
    <s v="Si"/>
    <n v="6"/>
    <s v="150-9"/>
    <s v="1 - Aumentar señales de expansión y cobertura del servicio de energía eléctrica."/>
    <x v="10"/>
    <x v="18"/>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m/>
    <m/>
    <n v="69264000"/>
    <n v="69264000"/>
    <n v="0"/>
    <n v="0"/>
    <n v="0"/>
    <n v="13425"/>
    <d v="2025-01-17T00:00:00"/>
    <n v="69264000"/>
    <n v="0"/>
    <n v="13325"/>
    <d v="2025-01-27T00:00:00"/>
    <n v="69264000"/>
    <n v="0"/>
    <n v="0"/>
    <s v="PARAMO PAOLA ANDREA"/>
    <s v="CO1.PCCNTR.7316296"/>
    <n v="68640000"/>
    <m/>
    <m/>
    <n v="624000"/>
    <m/>
    <n v="6240000"/>
    <n v="624000"/>
    <n v="6240000"/>
    <m/>
    <n v="6240000"/>
    <m/>
    <n v="6240000"/>
    <m/>
    <n v="6240000"/>
    <m/>
    <n v="6240000"/>
    <m/>
    <n v="6240000"/>
    <m/>
    <n v="6240000"/>
    <m/>
    <n v="6240000"/>
    <m/>
    <n v="12480000"/>
    <n v="69264000"/>
    <n v="69264000"/>
  </r>
  <r>
    <x v="0"/>
    <x v="4"/>
    <s v="Energía"/>
    <s v="Si"/>
    <s v="75 (30/12/2024)"/>
    <s v="150-10"/>
    <s v="1 - Aumentar señales de expansión y cobertura del servicio de energía eléctrica."/>
    <x v="10"/>
    <x v="18"/>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1542908"/>
    <n v="1929440"/>
    <n v="7888488.5999999996"/>
    <n v="8139881.5999999996"/>
    <m/>
    <m/>
    <n v="38930100"/>
    <n v="38930100"/>
    <n v="0"/>
    <n v="0"/>
    <n v="0"/>
    <n v="9525"/>
    <d v="2025-01-14T00:00:00"/>
    <n v="38930100"/>
    <n v="0"/>
    <s v="15325, 25425, 25525, 26025,28925, 29125,30825, 36225, 37225, 39925, 40425, 40525, 40625, 41025, 42325, 42425, 42725, 42925,45025,47625,48525, 48625, 48725,49325, 49525,49925,50025,51725,57125,58425,61025,63525,64825,68425, 70725,70825,71125,71525,71625,72"/>
    <s v="29/01/2025,18/02/2025,19/03/2025"/>
    <n v="35683464.399999999"/>
    <n v="3246635.6000000015"/>
    <n v="3246635.6000000015"/>
    <s v="ALDANA URREA ANGELICA VANESSA,MURCIA CORTES DAVID RICARDO,SERRANO SANCHEZ DIANA PATRICIA ,ROSERO BECERRA HECTOR ANDRES,ZULUAGA OROZCO JORGE EDUARDO,MORILLO CARRILLO JOSE LENIN,PEÑARANDA BAYONA ANDRES FELIPE,MONTAÑA SILVA DIANA MARCELA,ROSERO BECERRA HECTO"/>
    <s v="0075, 425,525,1025,1525,1725,2025,0360,3925,5225,5725,5825,5625"/>
    <n v="1685912.4"/>
    <n v="1685912.4"/>
    <n v="659246"/>
    <n v="659246"/>
    <n v="1719952"/>
    <n v="1719952"/>
    <n v="1358062"/>
    <n v="582037"/>
    <n v="9454774"/>
    <n v="9735124"/>
    <n v="542037"/>
    <n v="1037712"/>
    <n v="4866193"/>
    <n v="4614800"/>
    <n v="1151328"/>
    <m/>
    <n v="2437963"/>
    <n v="3589291"/>
    <n v="5623236"/>
    <n v="5236704"/>
    <n v="1542908"/>
    <n v="1929440"/>
    <n v="4641853"/>
    <n v="4893246"/>
    <n v="35683464.399999999"/>
    <n v="35683464.399999999"/>
  </r>
  <r>
    <x v="0"/>
    <x v="4"/>
    <s v="Energía"/>
    <s v="Si"/>
    <n v="6"/>
    <s v="150-11"/>
    <s v="1 - Aumentar señales de expansión y cobertura del servicio de energía eléctrica."/>
    <x v="10"/>
    <x v="18"/>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025"/>
    <d v="2025-01-07T00:00:00"/>
    <n v="104264550"/>
    <n v="0"/>
    <n v="2825"/>
    <d v="2025-01-09T00:00:00"/>
    <n v="104264550"/>
    <n v="0"/>
    <n v="0"/>
    <s v="RODRIGUEZ BARRERO KAREN JULIETH"/>
    <s v="CO1.PCCNTR.7212661"/>
    <n v="102482250"/>
    <m/>
    <m/>
    <n v="6238050"/>
    <m/>
    <n v="8911500"/>
    <n v="1782300"/>
    <n v="8911500"/>
    <m/>
    <n v="8911500"/>
    <m/>
    <n v="8911500"/>
    <m/>
    <n v="8911500"/>
    <m/>
    <n v="8911500"/>
    <m/>
    <n v="8911500"/>
    <m/>
    <n v="8911500"/>
    <m/>
    <n v="8911500"/>
    <m/>
    <n v="17823000"/>
    <n v="104264550"/>
    <n v="104264550"/>
  </r>
  <r>
    <x v="0"/>
    <x v="4"/>
    <s v="Energía"/>
    <s v="Si"/>
    <n v="6"/>
    <s v="150-12"/>
    <s v="1 - Aumentar señales de expansión y cobertura del servicio de energía eléctrica."/>
    <x v="10"/>
    <x v="18"/>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m/>
    <m/>
    <n v="137060867"/>
    <n v="137060867"/>
    <n v="0"/>
    <n v="0"/>
    <n v="0"/>
    <n v="10025"/>
    <d v="2025-01-14T00:00:00"/>
    <n v="137060867"/>
    <n v="0"/>
    <n v="9425"/>
    <d v="2025-01-20T00:00:00"/>
    <n v="136550973"/>
    <n v="509894"/>
    <n v="509894"/>
    <s v="TORO TORO KELLY ANDREA"/>
    <s v="CO1.PCCNTR.7256686"/>
    <n v="132866056"/>
    <m/>
    <m/>
    <n v="3831485"/>
    <m/>
    <n v="11844456"/>
    <n v="4194811"/>
    <n v="11844456"/>
    <m/>
    <n v="11844456"/>
    <m/>
    <n v="13574928"/>
    <m/>
    <n v="11844456"/>
    <m/>
    <n v="11844456"/>
    <m/>
    <n v="12544456"/>
    <m/>
    <n v="11844456"/>
    <m/>
    <n v="11844456"/>
    <n v="-509894"/>
    <n v="23688912"/>
    <n v="136550973"/>
    <n v="136550973"/>
  </r>
  <r>
    <x v="0"/>
    <x v="4"/>
    <s v="Energía"/>
    <s v="Si"/>
    <n v="15"/>
    <s v="150-13"/>
    <s v="1 - Aumentar señales de expansión y cobertura del servicio de energía eléctrica."/>
    <x v="10"/>
    <x v="18"/>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m/>
    <m/>
    <n v="39561500"/>
    <n v="39561500"/>
    <n v="0"/>
    <n v="0"/>
    <n v="0"/>
    <n v="17325"/>
    <d v="2025-01-24T00:00:00"/>
    <n v="39561500"/>
    <n v="0"/>
    <n v="16225"/>
    <d v="2025-01-30T00:00:00"/>
    <n v="39561500"/>
    <n v="0"/>
    <n v="0"/>
    <s v="SANCHEZ ALVAREZ GERSSON IVAN"/>
    <s v="CO1.PCCNTR.7353401"/>
    <n v="39801267"/>
    <m/>
    <m/>
    <m/>
    <n v="-239767"/>
    <n v="3596500"/>
    <m/>
    <n v="3596500"/>
    <m/>
    <n v="3596500"/>
    <m/>
    <n v="3596500"/>
    <m/>
    <n v="3596500"/>
    <m/>
    <n v="3596500"/>
    <m/>
    <n v="3596500"/>
    <m/>
    <n v="3596500"/>
    <m/>
    <n v="3596500"/>
    <m/>
    <n v="7193000"/>
    <n v="39561500"/>
    <n v="39561500"/>
  </r>
  <r>
    <x v="0"/>
    <x v="4"/>
    <s v="Energía"/>
    <s v="Si"/>
    <n v="6"/>
    <s v="150-14"/>
    <s v="1 - Aumentar señales de expansión y cobertura del servicio de energía eléctrica."/>
    <x v="10"/>
    <x v="18"/>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m/>
    <m/>
    <n v="28509520"/>
    <n v="28509520"/>
    <n v="0"/>
    <n v="0"/>
    <n v="0"/>
    <n v="3225"/>
    <d v="2025-01-07T00:00:00"/>
    <n v="28509520"/>
    <n v="0"/>
    <n v="4625"/>
    <d v="2025-01-13T00:00:00"/>
    <n v="28509520"/>
    <n v="0"/>
    <n v="0"/>
    <s v="GUTIERREZ HUERTAS ADRIAN"/>
    <n v="1006772235"/>
    <n v="28345200"/>
    <m/>
    <m/>
    <n v="1396720"/>
    <m/>
    <n v="2464800"/>
    <n v="164320"/>
    <n v="2464800"/>
    <m/>
    <n v="2464800"/>
    <m/>
    <n v="2464800"/>
    <m/>
    <n v="2464800"/>
    <m/>
    <n v="2464800"/>
    <m/>
    <n v="2464800"/>
    <m/>
    <n v="2464800"/>
    <m/>
    <n v="2464800"/>
    <m/>
    <n v="4929600"/>
    <n v="28509520"/>
    <n v="28509520"/>
  </r>
  <r>
    <x v="0"/>
    <x v="4"/>
    <s v="Energía"/>
    <s v="Si"/>
    <n v="50"/>
    <s v="150-15"/>
    <s v="1 - Aumentar señales de expansión y cobertura del servicio de energía eléctrica."/>
    <x v="10"/>
    <x v="18"/>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2706743"/>
    <m/>
    <n v="1555135"/>
    <m/>
    <m/>
    <n v="20000000"/>
    <n v="20000000"/>
    <n v="0"/>
    <n v="0"/>
    <n v="0"/>
    <n v="725"/>
    <d v="2025-01-03T00:00:00"/>
    <n v="20000000"/>
    <n v="0"/>
    <n v="725"/>
    <d v="2025-01-03T00:00:00"/>
    <n v="19874756"/>
    <n v="125244"/>
    <n v="125244"/>
    <s v="FESTIVAL TOURS S.A.S"/>
    <s v="CO1.PCCNTR.7126910"/>
    <m/>
    <m/>
    <m/>
    <m/>
    <m/>
    <m/>
    <m/>
    <m/>
    <m/>
    <m/>
    <n v="20000000"/>
    <m/>
    <m/>
    <m/>
    <m/>
    <n v="12568536"/>
    <m/>
    <m/>
    <m/>
    <n v="3169586"/>
    <m/>
    <n v="2706743"/>
    <n v="-125244"/>
    <n v="1429891"/>
    <n v="19874756"/>
    <n v="19874756"/>
  </r>
  <r>
    <x v="0"/>
    <x v="4"/>
    <s v="Energía"/>
    <s v="Si"/>
    <n v="6"/>
    <s v="150-16"/>
    <s v="1 - Aumentar señales de expansión y cobertura del servicio de energía eléctrica."/>
    <x v="10"/>
    <x v="18"/>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125"/>
    <d v="2025-01-07T00:00:00"/>
    <n v="104264550"/>
    <n v="0"/>
    <n v="3025"/>
    <d v="2025-01-09T00:00:00"/>
    <n v="104264550"/>
    <n v="0"/>
    <n v="0"/>
    <s v="PARAMO MONTOYA DIANA MARCELA"/>
    <s v="CO1.PCCNTR.7212893"/>
    <n v="102482250"/>
    <m/>
    <m/>
    <n v="6238050"/>
    <m/>
    <n v="8911500"/>
    <n v="1782300"/>
    <n v="8911500"/>
    <m/>
    <n v="8911500"/>
    <m/>
    <n v="8911500"/>
    <m/>
    <n v="8911500"/>
    <m/>
    <n v="8911500"/>
    <m/>
    <n v="8911500"/>
    <m/>
    <n v="8911500"/>
    <m/>
    <n v="8911500"/>
    <m/>
    <n v="17823000"/>
    <n v="104264550"/>
    <n v="104264550"/>
  </r>
  <r>
    <x v="0"/>
    <x v="4"/>
    <s v="Energía"/>
    <s v="Si"/>
    <n v="58"/>
    <s v="150-17"/>
    <s v="1 - Aumentar señales de expansión y cobertura del servicio de energía eléctrica."/>
    <x v="10"/>
    <x v="18"/>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067"/>
    <n v="62651067"/>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4800"/>
    <m/>
    <m/>
    <n v="62651067"/>
    <n v="62651067"/>
    <n v="0"/>
    <n v="0"/>
    <n v="0"/>
    <n v="2225"/>
    <d v="2025-01-03T00:00:00"/>
    <n v="62651067"/>
    <n v="0"/>
    <n v="1125"/>
    <d v="2025-01-08T00:00:00"/>
    <n v="62651067"/>
    <n v="0"/>
    <n v="0"/>
    <s v="SANIN MORALES LAURA VALENTINA"/>
    <s v="CO1.PCCNTR.7205218"/>
    <n v="55050500"/>
    <m/>
    <m/>
    <n v="3510467"/>
    <m/>
    <n v="4787000"/>
    <n v="7600567"/>
    <n v="4787000"/>
    <m/>
    <n v="5507400"/>
    <m/>
    <n v="5507400"/>
    <m/>
    <n v="5507400"/>
    <m/>
    <n v="5507400"/>
    <m/>
    <n v="5507400"/>
    <m/>
    <n v="5507400"/>
    <m/>
    <n v="5507400"/>
    <m/>
    <n v="11014800"/>
    <n v="62651067"/>
    <n v="62651067"/>
  </r>
  <r>
    <x v="0"/>
    <x v="4"/>
    <s v="Energía"/>
    <s v="Si"/>
    <n v="20"/>
    <s v="150-18"/>
    <s v="1 - Aumentar señales de expansión y cobertura del servicio de energía eléctrica."/>
    <x v="10"/>
    <x v="18"/>
    <n v="80111620"/>
    <x v="9"/>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7925"/>
    <d v="2025-01-24T00:00:00"/>
    <n v="78803280"/>
    <n v="0"/>
    <n v="20925"/>
    <d v="2025-02-06T00:00:00"/>
    <n v="78803280"/>
    <n v="0"/>
    <n v="0"/>
    <s v="GUZMAN ESTUPIÑAN WILMER"/>
    <s v="CO1.PCCNTR.7411636"/>
    <m/>
    <m/>
    <n v="79046500"/>
    <m/>
    <n v="-243220"/>
    <n v="5837280"/>
    <m/>
    <n v="7296600"/>
    <m/>
    <n v="7296600"/>
    <m/>
    <n v="7296600"/>
    <m/>
    <n v="7296600"/>
    <m/>
    <n v="7296600"/>
    <m/>
    <n v="7296600"/>
    <m/>
    <n v="7296600"/>
    <m/>
    <n v="7296600"/>
    <m/>
    <n v="14593200"/>
    <n v="78803280"/>
    <n v="78803280"/>
  </r>
  <r>
    <x v="0"/>
    <x v="4"/>
    <s v="Energía"/>
    <s v="Si"/>
    <n v="20"/>
    <s v="150-19"/>
    <s v="1 - Aumentar señales de expansión y cobertura del servicio de energía eléctrica."/>
    <x v="10"/>
    <x v="18"/>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m/>
    <m/>
    <n v="49105440"/>
    <n v="49105440"/>
    <n v="0"/>
    <n v="0"/>
    <n v="0"/>
    <n v="18025"/>
    <d v="2025-01-24T00:00:00"/>
    <n v="49105440"/>
    <n v="0"/>
    <n v="21525"/>
    <d v="2025-02-06T00:00:00"/>
    <n v="49105440"/>
    <n v="0"/>
    <n v="0"/>
    <s v="CASTAÑEDA SANCHEZ ANGIE TATIANA"/>
    <s v="CO1.PCCNTR.7412208"/>
    <m/>
    <m/>
    <n v="49257000"/>
    <m/>
    <n v="-151560"/>
    <n v="3637440"/>
    <m/>
    <n v="4546800"/>
    <m/>
    <n v="4546800"/>
    <m/>
    <n v="4546800"/>
    <m/>
    <n v="4546800"/>
    <m/>
    <n v="4546800"/>
    <m/>
    <n v="4546800"/>
    <m/>
    <n v="4546800"/>
    <m/>
    <n v="4546800"/>
    <m/>
    <n v="9093600"/>
    <n v="49105440"/>
    <n v="49105440"/>
  </r>
  <r>
    <x v="0"/>
    <x v="4"/>
    <s v="Energía"/>
    <s v="Si"/>
    <n v="20"/>
    <s v="150-20"/>
    <s v="1 - Aumentar señales de expansión y cobertura del servicio de energía eléctrica."/>
    <x v="10"/>
    <x v="18"/>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m/>
    <m/>
    <n v="87336160"/>
    <n v="87336160"/>
    <n v="0"/>
    <n v="0"/>
    <n v="0"/>
    <n v="17425"/>
    <d v="2025-01-24T00:00:00"/>
    <n v="86752460"/>
    <n v="583700"/>
    <n v="16425"/>
    <d v="2025-01-31T00:00:00"/>
    <n v="86752460"/>
    <n v="583700"/>
    <n v="0"/>
    <s v="GOMEZ TORRES LAURA ISABEL "/>
    <s v="CO1.PCCNTR.7351711"/>
    <n v="87389040"/>
    <m/>
    <m/>
    <m/>
    <m/>
    <n v="7370160"/>
    <n v="-52880"/>
    <n v="7896600"/>
    <m/>
    <n v="7896600"/>
    <m/>
    <n v="7896600"/>
    <m/>
    <n v="7896600"/>
    <m/>
    <n v="8312900"/>
    <m/>
    <n v="7896600"/>
    <m/>
    <n v="7896600"/>
    <m/>
    <n v="7896600"/>
    <n v="-583700"/>
    <n v="15793200"/>
    <n v="86752460"/>
    <n v="86752460"/>
  </r>
  <r>
    <x v="0"/>
    <x v="4"/>
    <s v="Energía"/>
    <s v="Si"/>
    <n v="20"/>
    <s v="150-21"/>
    <s v="1 - Aumentar señales de expansión y cobertura del servicio de energía eléctrica."/>
    <x v="10"/>
    <x v="18"/>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m/>
    <m/>
    <n v="87336160"/>
    <n v="87336160"/>
    <n v="0"/>
    <n v="0"/>
    <n v="0"/>
    <n v="17625"/>
    <d v="2025-01-24T00:00:00"/>
    <n v="86666660"/>
    <n v="669500"/>
    <n v="16525"/>
    <d v="2025-01-31T00:00:00"/>
    <n v="86666610"/>
    <n v="669550"/>
    <n v="50"/>
    <s v="CASTRO GUALDRON JORGE ESTEBAN"/>
    <s v="CO1.PCCNTR.7351217"/>
    <n v="87389040"/>
    <m/>
    <m/>
    <m/>
    <m/>
    <n v="7370160"/>
    <n v="-52880"/>
    <n v="7896600"/>
    <m/>
    <n v="7896600"/>
    <m/>
    <n v="7896600"/>
    <m/>
    <n v="7896600"/>
    <m/>
    <n v="7896600"/>
    <m/>
    <n v="7896600"/>
    <m/>
    <n v="7896600"/>
    <m/>
    <n v="7896600"/>
    <n v="-669550"/>
    <n v="16123650"/>
    <n v="86666610"/>
    <n v="86666610"/>
  </r>
  <r>
    <x v="0"/>
    <x v="4"/>
    <s v="Energía"/>
    <s v="Si"/>
    <n v="6"/>
    <s v="150-22"/>
    <s v="1 - Aumentar señales de expansión y cobertura del servicio de energía eléctrica."/>
    <x v="10"/>
    <x v="18"/>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7525"/>
    <d v="2025-01-24T00:00:00"/>
    <n v="85546500"/>
    <n v="0"/>
    <n v="19525"/>
    <d v="2025-02-05T00:00:00"/>
    <n v="85546500"/>
    <n v="0"/>
    <n v="0"/>
    <s v="MONTOYA GONZALEZ ANGIE ANDREA"/>
    <s v="CO1.PCCNTR.7393821"/>
    <m/>
    <m/>
    <n v="85546500"/>
    <m/>
    <m/>
    <n v="6580500"/>
    <m/>
    <n v="7896600"/>
    <m/>
    <n v="7896600"/>
    <m/>
    <n v="7896600"/>
    <m/>
    <n v="7896600"/>
    <m/>
    <n v="7896600"/>
    <m/>
    <n v="7896600"/>
    <m/>
    <n v="7896600"/>
    <m/>
    <n v="7896600"/>
    <m/>
    <n v="15793200"/>
    <n v="85546500"/>
    <n v="85546500"/>
  </r>
  <r>
    <x v="0"/>
    <x v="4"/>
    <s v="Energía"/>
    <s v="Si"/>
    <n v="6"/>
    <s v="150-23"/>
    <s v="1 - Aumentar señales de expansión y cobertura del servicio de energía eléctrica."/>
    <x v="10"/>
    <x v="18"/>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9025"/>
    <d v="2025-01-24T00:00:00"/>
    <n v="85546500"/>
    <n v="0"/>
    <n v="19825"/>
    <d v="2025-02-05T00:00:00"/>
    <n v="85546500"/>
    <n v="0"/>
    <n v="0"/>
    <s v="BARAJAS VILLARREAL JOSE ANTONIO"/>
    <s v="CO1.PCCNTR.7403833"/>
    <m/>
    <m/>
    <n v="85546500"/>
    <m/>
    <m/>
    <n v="6580500"/>
    <m/>
    <n v="7896600"/>
    <m/>
    <n v="7896600"/>
    <m/>
    <n v="7896600"/>
    <m/>
    <n v="7896600"/>
    <m/>
    <n v="7896600"/>
    <m/>
    <n v="7896600"/>
    <m/>
    <n v="7896600"/>
    <m/>
    <n v="7896600"/>
    <m/>
    <n v="15793200"/>
    <n v="85546500"/>
    <n v="85546500"/>
  </r>
  <r>
    <x v="0"/>
    <x v="4"/>
    <s v="Energía"/>
    <s v="Si"/>
    <n v="19"/>
    <s v="150-24"/>
    <s v="1 - Aumentar señales de expansión y cobertura del servicio de energía eléctrica."/>
    <x v="10"/>
    <x v="18"/>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m/>
    <m/>
    <n v="2150330"/>
    <n v="2150330"/>
    <n v="0"/>
    <n v="0"/>
    <n v="0"/>
    <n v="26825"/>
    <d v="2025-02-19T00:00:00"/>
    <n v="2150330"/>
    <n v="0"/>
    <n v="27525"/>
    <d v="2025-02-26T00:00:00"/>
    <n v="2150330"/>
    <n v="0"/>
    <n v="0"/>
    <s v="PAVA SALAMANCA JAVIER HERNANDO"/>
    <s v="CO1.PCCNTR.7539548"/>
    <m/>
    <m/>
    <n v="38579450"/>
    <m/>
    <n v="-36429120"/>
    <n v="379470"/>
    <m/>
    <n v="1770860"/>
    <m/>
    <m/>
    <m/>
    <m/>
    <m/>
    <m/>
    <m/>
    <m/>
    <m/>
    <m/>
    <m/>
    <m/>
    <m/>
    <m/>
    <m/>
    <m/>
    <n v="2150330"/>
    <n v="2150330"/>
  </r>
  <r>
    <x v="0"/>
    <x v="4"/>
    <s v="Energía"/>
    <s v="Si"/>
    <n v="37"/>
    <s v="150-25"/>
    <s v="2 - Aumentar la oportunidad en la definición de obras y ejecución de los procesos de convocatorias."/>
    <x v="11"/>
    <x v="19"/>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m/>
    <m/>
    <n v="54166667"/>
    <m/>
    <m/>
    <n v="130000000"/>
    <n v="130000000"/>
    <n v="0"/>
    <n v="0"/>
    <n v="0"/>
    <n v="27725"/>
    <d v="2025-02-21T00:00:00"/>
    <n v="127833333"/>
    <n v="2166667"/>
    <n v="28425"/>
    <d v="2025-03-03T00:00:00"/>
    <n v="127833333"/>
    <n v="2166667"/>
    <n v="0"/>
    <s v="IVÁN DARÍO GÓMEZ LEE S.A.S"/>
    <s v="CO1.PCCNTR.7585116"/>
    <m/>
    <m/>
    <m/>
    <m/>
    <n v="130000000"/>
    <m/>
    <m/>
    <n v="10833333"/>
    <m/>
    <n v="13000000"/>
    <m/>
    <n v="13000000"/>
    <m/>
    <n v="13000000"/>
    <m/>
    <n v="13000000"/>
    <m/>
    <n v="13000000"/>
    <m/>
    <m/>
    <m/>
    <m/>
    <n v="-2166667"/>
    <n v="52000000"/>
    <n v="127833333"/>
    <n v="127833333"/>
  </r>
  <r>
    <x v="0"/>
    <x v="4"/>
    <s v="Energía"/>
    <s v="Si"/>
    <n v="20"/>
    <s v="150-26"/>
    <s v="2 - Aumentar la oportunidad en la definición de obras y ejecución de los procesos de convocatorias."/>
    <x v="11"/>
    <x v="20"/>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m/>
    <m/>
    <n v="63660265"/>
    <n v="63660265"/>
    <n v="0"/>
    <n v="0"/>
    <n v="0"/>
    <n v="18125"/>
    <d v="2025-01-24T00:00:00"/>
    <n v="63660265"/>
    <n v="0"/>
    <n v="29325"/>
    <d v="2025-03-07T00:00:00"/>
    <n v="63660265"/>
    <n v="0"/>
    <n v="0"/>
    <s v="SANCHEZ MENDOZA SANDRA MILENA"/>
    <s v="CO1.PCCNTR.7598237"/>
    <m/>
    <m/>
    <m/>
    <m/>
    <n v="65849245"/>
    <m/>
    <n v="-2188980"/>
    <m/>
    <m/>
    <n v="5287465"/>
    <m/>
    <n v="7296600"/>
    <m/>
    <n v="7296600"/>
    <m/>
    <n v="7296600"/>
    <m/>
    <n v="7296600"/>
    <m/>
    <n v="7296600"/>
    <m/>
    <n v="7296600"/>
    <m/>
    <n v="14593200"/>
    <n v="63660265"/>
    <n v="63660265"/>
  </r>
  <r>
    <x v="0"/>
    <x v="4"/>
    <s v="Energía"/>
    <s v="Si"/>
    <n v="15"/>
    <s v="150-27"/>
    <s v="1 - Aumentar señales de expansión y cobertura del servicio de energía eléctrica."/>
    <x v="10"/>
    <x v="18"/>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m/>
    <m/>
    <n v="7116755"/>
    <n v="7116755"/>
    <n v="0"/>
    <n v="0"/>
    <n v="0"/>
    <n v="18125"/>
    <d v="2025-01-24T00:00:00"/>
    <n v="7116755"/>
    <n v="0"/>
    <n v="29325"/>
    <d v="2025-03-07T00:00:00"/>
    <n v="7116755"/>
    <n v="0"/>
    <n v="0"/>
    <s v="SANCHEZ MENDOZA SANDRA MILENA"/>
    <s v="CO1.PCCNTR.7598237"/>
    <m/>
    <m/>
    <m/>
    <m/>
    <n v="7116755"/>
    <m/>
    <m/>
    <n v="5107620"/>
    <m/>
    <n v="2009135"/>
    <m/>
    <m/>
    <m/>
    <m/>
    <m/>
    <m/>
    <m/>
    <m/>
    <m/>
    <m/>
    <m/>
    <m/>
    <m/>
    <m/>
    <n v="7116755"/>
    <n v="7116755"/>
  </r>
  <r>
    <x v="0"/>
    <x v="4"/>
    <s v="Energía"/>
    <s v="Si"/>
    <n v="6"/>
    <s v="150-28"/>
    <s v="2 - Aumentar la oportunidad en la definición de obras y ejecución de los procesos de convocatorias."/>
    <x v="11"/>
    <x v="20"/>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m/>
    <m/>
    <n v="92202533"/>
    <n v="92202533"/>
    <n v="0"/>
    <n v="0"/>
    <n v="0"/>
    <n v="6525"/>
    <d v="2025-01-09T00:00:00"/>
    <n v="92202533"/>
    <n v="0"/>
    <n v="7225"/>
    <d v="2025-01-16T00:00:00"/>
    <n v="91582163"/>
    <n v="620370"/>
    <n v="620370"/>
    <s v="LEON SOLER AURA MARIA"/>
    <s v="CO1.PCCNTR.7238896"/>
    <n v="88367016"/>
    <m/>
    <m/>
    <n v="3671033"/>
    <m/>
    <n v="7866500"/>
    <n v="3835517"/>
    <n v="7866500"/>
    <m/>
    <n v="7866500"/>
    <m/>
    <n v="7866500"/>
    <m/>
    <n v="8362175"/>
    <m/>
    <n v="7866500"/>
    <m/>
    <n v="7866500"/>
    <m/>
    <n v="8750455"/>
    <m/>
    <n v="7866500"/>
    <n v="-620370"/>
    <n v="15733000"/>
    <n v="91582163"/>
    <n v="91582163"/>
  </r>
  <r>
    <x v="0"/>
    <x v="4"/>
    <s v="Energía"/>
    <s v="Si"/>
    <n v="20"/>
    <s v="150-29"/>
    <s v="2 - Aumentar la oportunidad en la definición de obras y ejecución de los procesos de convocatorias."/>
    <x v="11"/>
    <x v="20"/>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m/>
    <m/>
    <n v="87318150"/>
    <n v="87318150"/>
    <n v="0"/>
    <n v="0"/>
    <n v="0"/>
    <n v="17825"/>
    <d v="2025-01-24T00:00:00"/>
    <n v="86308758"/>
    <n v="1009392"/>
    <n v="18925"/>
    <d v="2025-02-04T00:00:00"/>
    <n v="86308758"/>
    <n v="1009392"/>
    <n v="0"/>
    <s v="GONZALEZ GUANARITA ALEJANDRA"/>
    <s v="CO1.PCCNTR.7377021"/>
    <m/>
    <m/>
    <n v="88367017"/>
    <m/>
    <n v="-1048867"/>
    <n v="6817633"/>
    <m/>
    <n v="7866500"/>
    <m/>
    <n v="7866500"/>
    <m/>
    <n v="7866500"/>
    <m/>
    <n v="7866500"/>
    <m/>
    <n v="8692625"/>
    <m/>
    <n v="7866500"/>
    <m/>
    <n v="7866500"/>
    <m/>
    <n v="7866500"/>
    <n v="-1009392"/>
    <n v="15733000"/>
    <n v="86308758"/>
    <n v="86308758"/>
  </r>
  <r>
    <x v="0"/>
    <x v="4"/>
    <s v="Energía"/>
    <s v="Si"/>
    <n v="20"/>
    <s v="150-30"/>
    <s v="2 - Aumentar la oportunidad en la definición de obras y ejecución de los procesos de convocatorias."/>
    <x v="11"/>
    <x v="20"/>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7866500"/>
    <m/>
    <n v="17237325"/>
    <m/>
    <m/>
    <n v="86958200"/>
    <n v="86958200"/>
    <n v="0"/>
    <n v="0"/>
    <n v="0"/>
    <n v="18325"/>
    <d v="2025-01-24T00:00:00"/>
    <n v="86958200"/>
    <n v="0"/>
    <n v="21625"/>
    <d v="2025-02-06T00:00:00"/>
    <n v="85453875"/>
    <n v="1504325"/>
    <n v="1504325"/>
    <s v="ANGEL LOPEZ YENIFER KARINA"/>
    <s v="CO1.PCCNTR.7419968"/>
    <m/>
    <m/>
    <n v="87482633"/>
    <m/>
    <n v="-524433"/>
    <n v="6293200"/>
    <m/>
    <n v="7866500"/>
    <m/>
    <n v="7866500"/>
    <m/>
    <n v="7866500"/>
    <m/>
    <n v="7866500"/>
    <m/>
    <n v="7866500"/>
    <m/>
    <n v="8362175"/>
    <m/>
    <n v="7866500"/>
    <m/>
    <n v="7866500"/>
    <n v="-1504325"/>
    <n v="15733000"/>
    <n v="85453875"/>
    <n v="85453875"/>
  </r>
  <r>
    <x v="0"/>
    <x v="4"/>
    <s v="Energía"/>
    <s v="Si"/>
    <n v="6"/>
    <s v="150-31"/>
    <s v="2 - Aumentar la oportunidad en la definición de obras y ejecución de los procesos de convocatorias."/>
    <x v="11"/>
    <x v="20"/>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m/>
    <m/>
    <n v="79046500"/>
    <n v="79046500"/>
    <n v="0"/>
    <n v="0"/>
    <n v="0"/>
    <n v="18225"/>
    <d v="2025-01-24T00:00:00"/>
    <n v="79046500"/>
    <n v="0"/>
    <n v="20225"/>
    <d v="2025-02-05T00:00:00"/>
    <n v="79046500"/>
    <n v="0"/>
    <n v="0"/>
    <s v="OSORIO ARROYAVE ESTEFANY"/>
    <s v="CO1.PCCNTR.7405504"/>
    <m/>
    <m/>
    <n v="79046500"/>
    <m/>
    <m/>
    <n v="6080500"/>
    <m/>
    <n v="7296600"/>
    <m/>
    <n v="7296600"/>
    <m/>
    <n v="7296600"/>
    <m/>
    <n v="7296600"/>
    <m/>
    <n v="7296600"/>
    <m/>
    <n v="7296600"/>
    <m/>
    <n v="7296600"/>
    <m/>
    <n v="7296600"/>
    <m/>
    <n v="14593200"/>
    <n v="79046500"/>
    <n v="79046500"/>
  </r>
  <r>
    <x v="0"/>
    <x v="4"/>
    <s v="Energía"/>
    <s v="Si"/>
    <n v="20"/>
    <s v="150-32"/>
    <s v="2 - Aumentar la oportunidad en la definición de obras y ejecución de los procesos de convocatorias."/>
    <x v="11"/>
    <x v="20"/>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8425"/>
    <d v="2025-01-24T00:00:00"/>
    <n v="78803280"/>
    <n v="0"/>
    <n v="21125"/>
    <d v="2025-02-06T00:00:00"/>
    <n v="78803280"/>
    <n v="0"/>
    <n v="0"/>
    <s v="FONSECA BAQUERO CRISTIAN CAMILO"/>
    <s v="CO1.PCCNTR.7411325"/>
    <m/>
    <m/>
    <n v="79046500"/>
    <m/>
    <n v="-243220"/>
    <n v="5837280"/>
    <m/>
    <n v="7296600"/>
    <m/>
    <n v="7296600"/>
    <m/>
    <n v="7296600"/>
    <m/>
    <n v="7296600"/>
    <m/>
    <n v="7296600"/>
    <m/>
    <n v="7296600"/>
    <m/>
    <n v="7296600"/>
    <m/>
    <n v="7296600"/>
    <m/>
    <n v="14593200"/>
    <n v="78803280"/>
    <n v="78803280"/>
  </r>
  <r>
    <x v="0"/>
    <x v="4"/>
    <s v="Energía"/>
    <s v="Si"/>
    <n v="6"/>
    <s v="150-33"/>
    <s v="2 - Aumentar la oportunidad en la definición de obras y ejecución de los procesos de convocatorias."/>
    <x v="11"/>
    <x v="20"/>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m/>
    <m/>
    <n v="79046500"/>
    <n v="79046500"/>
    <n v="0"/>
    <n v="0"/>
    <n v="0"/>
    <n v="18525"/>
    <d v="2025-01-24T00:00:00"/>
    <n v="79046500"/>
    <n v="0"/>
    <n v="20525.626250000001"/>
    <d v="2025-02-05T00:00:00"/>
    <n v="79046500"/>
    <n v="0"/>
    <n v="0"/>
    <s v="TORO ZEA FRANCISCO DE PAULA,SANABRIA TORRES JULIAN"/>
    <s v="CO1.PCCNTR.7411853"/>
    <m/>
    <m/>
    <n v="79046500"/>
    <m/>
    <m/>
    <n v="6080500"/>
    <m/>
    <n v="7296600"/>
    <m/>
    <n v="7296600"/>
    <m/>
    <n v="7296600"/>
    <m/>
    <n v="7296600"/>
    <m/>
    <n v="7296600"/>
    <n v="0"/>
    <n v="7296600"/>
    <m/>
    <n v="7296600"/>
    <m/>
    <n v="7296600"/>
    <m/>
    <n v="14593200"/>
    <n v="79046500"/>
    <n v="79046500"/>
  </r>
  <r>
    <x v="0"/>
    <x v="4"/>
    <s v="Energía"/>
    <s v="Si"/>
    <n v="52"/>
    <s v="150-34"/>
    <s v="1 - Aumentar señales de expansión y cobertura del servicio de energía eléctrica."/>
    <x v="10"/>
    <x v="18"/>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m/>
    <n v="8500000"/>
    <n v="1416667"/>
    <n v="17000000"/>
    <m/>
    <m/>
    <n v="86416667"/>
    <n v="86416667"/>
    <n v="0"/>
    <n v="0"/>
    <n v="0"/>
    <n v="26725"/>
    <d v="2025-02-18T00:00:00"/>
    <n v="86416667"/>
    <n v="0"/>
    <n v="27425"/>
    <d v="2025-02-25T00:00:00"/>
    <n v="86416667"/>
    <n v="0"/>
    <n v="0"/>
    <s v="CHAVARRO BARRERA LUIS MIGUEL"/>
    <s v="CO1.PCCNTR.7539470"/>
    <m/>
    <m/>
    <n v="85000000"/>
    <m/>
    <m/>
    <n v="1416667"/>
    <m/>
    <n v="8500000"/>
    <m/>
    <n v="8500000"/>
    <m/>
    <n v="8500000"/>
    <m/>
    <n v="8500000"/>
    <m/>
    <n v="8500000"/>
    <m/>
    <n v="8500000"/>
    <m/>
    <n v="8500000"/>
    <m/>
    <n v="8500000"/>
    <n v="1416667"/>
    <n v="17000000"/>
    <n v="86416667"/>
    <n v="86416667"/>
  </r>
  <r>
    <x v="0"/>
    <x v="4"/>
    <s v="Energía"/>
    <s v="Si"/>
    <n v="58"/>
    <s v="150-35"/>
    <s v="1 - Aumentar señales de expansión y cobertura del servicio de energía eléctrica."/>
    <x v="10"/>
    <x v="18"/>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2964827"/>
    <n v="42964827"/>
    <s v="No"/>
    <s v="N/A"/>
    <s v="Jose Lenin Morillo Carrillo"/>
    <s v="Subdirector de Energía Eléctrica"/>
    <n v="6012220601"/>
    <s v="jose.morillo@upme.gov.co"/>
    <m/>
    <m/>
    <n v="66811333"/>
    <m/>
    <n v="-205573"/>
    <n v="4933760"/>
    <m/>
    <n v="6167200"/>
    <m/>
    <n v="6167200"/>
    <m/>
    <n v="6167200"/>
    <m/>
    <n v="6167200"/>
    <m/>
    <n v="6167200"/>
    <n v="-23640933"/>
    <n v="6167200"/>
    <m/>
    <n v="1027867"/>
    <m/>
    <m/>
    <m/>
    <m/>
    <m/>
    <m/>
    <n v="42964827"/>
    <n v="42964827"/>
    <n v="0"/>
    <n v="0"/>
    <n v="0"/>
    <n v="18725"/>
    <d v="2025-01-24T00:00:00"/>
    <n v="42964827"/>
    <n v="0"/>
    <n v="21325"/>
    <d v="2025-02-06T00:00:00"/>
    <n v="42964827"/>
    <n v="0"/>
    <n v="0"/>
    <s v="MONROY CAMARGO DAVID ANDRES"/>
    <s v="CO1.PCCNTR.7419999"/>
    <m/>
    <m/>
    <n v="66811333"/>
    <m/>
    <n v="-205573"/>
    <n v="4933760"/>
    <m/>
    <n v="6167200"/>
    <m/>
    <n v="6167200"/>
    <m/>
    <n v="6167200"/>
    <m/>
    <n v="6167200"/>
    <m/>
    <n v="6167200"/>
    <n v="-23640933"/>
    <n v="6167200"/>
    <m/>
    <n v="1027867"/>
    <m/>
    <m/>
    <m/>
    <m/>
    <n v="42964827"/>
    <n v="42964827"/>
  </r>
  <r>
    <x v="0"/>
    <x v="4"/>
    <s v="Energía"/>
    <s v="Si"/>
    <n v="58"/>
    <s v="150-36"/>
    <s v="1 - Aumentar señales de expansión y cobertura del servicio de energía eléctrica."/>
    <x v="10"/>
    <x v="18"/>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23161777.5"/>
    <n v="323161777.5"/>
    <s v="No"/>
    <s v="N/A"/>
    <s v="Jose Lenin Morillo Carrillo"/>
    <s v="Subdirector de Energía Eléctrica"/>
    <n v="6012220601"/>
    <s v="jose.morillo@upme.gov.co"/>
    <m/>
    <m/>
    <m/>
    <m/>
    <m/>
    <m/>
    <m/>
    <m/>
    <m/>
    <m/>
    <m/>
    <m/>
    <m/>
    <m/>
    <m/>
    <m/>
    <m/>
    <m/>
    <n v="353507013"/>
    <m/>
    <m/>
    <n v="323161777.5"/>
    <n v="-30345235.5"/>
    <m/>
    <m/>
    <m/>
    <n v="323161777.5"/>
    <n v="323161777.5"/>
    <n v="0"/>
    <n v="0"/>
    <n v="0"/>
    <n v="47025"/>
    <d v="2025-09-24T00:00:00"/>
    <n v="323161777.5"/>
    <n v="0"/>
    <n v="67925"/>
    <d v="2025-10-06T00:00:00"/>
    <n v="323161777.5"/>
    <n v="0"/>
    <n v="0"/>
    <s v="PSR SOLUCOES E CONSULTORIA EM ENERGIA LTDA"/>
    <s v="CO1.PCCNTR.8386509"/>
    <m/>
    <m/>
    <m/>
    <m/>
    <m/>
    <m/>
    <m/>
    <m/>
    <m/>
    <m/>
    <m/>
    <m/>
    <m/>
    <m/>
    <m/>
    <m/>
    <m/>
    <m/>
    <n v="353507013"/>
    <m/>
    <m/>
    <n v="323161777.5"/>
    <n v="-30345235.5"/>
    <m/>
    <n v="323161777.5"/>
    <n v="323161777.5"/>
  </r>
  <r>
    <x v="0"/>
    <x v="4"/>
    <s v="Energía"/>
    <s v="Si"/>
    <n v="39"/>
    <s v="150-37"/>
    <s v="1 - Aumentar señales de expansión y cobertura del servicio de energía eléctrica."/>
    <x v="10"/>
    <x v="18"/>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m/>
    <m/>
    <n v="615975043"/>
    <n v="615975043"/>
    <n v="0"/>
    <n v="0"/>
    <n v="0"/>
    <n v="31025"/>
    <d v="2025-03-21T00:00:00"/>
    <n v="615975042.52999997"/>
    <n v="0.47000002861022949"/>
    <n v="35525"/>
    <d v="2025-04-16T00:00:00"/>
    <n v="615975042.52999997"/>
    <n v="0.47000002861022949"/>
    <n v="0"/>
    <s v="ENERGY EXEMPLAR"/>
    <s v="CO1.PCCNTR.7788393"/>
    <m/>
    <m/>
    <m/>
    <m/>
    <m/>
    <m/>
    <n v="688481282"/>
    <m/>
    <m/>
    <m/>
    <m/>
    <m/>
    <m/>
    <n v="615975042.52999997"/>
    <n v="-72506239.469999999"/>
    <m/>
    <m/>
    <m/>
    <m/>
    <m/>
    <m/>
    <m/>
    <m/>
    <m/>
    <n v="615975042.52999997"/>
    <n v="615975042.52999997"/>
  </r>
  <r>
    <x v="0"/>
    <x v="4"/>
    <s v="Energía"/>
    <s v="Si"/>
    <n v="58"/>
    <s v="150-38"/>
    <s v="1 - Aumentar señales de expansión y cobertura del servicio de energía eléctrica."/>
    <x v="10"/>
    <x v="18"/>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528830288"/>
    <n v="528830288"/>
    <s v="No"/>
    <s v="N/A"/>
    <s v="Jose Lenin Morillo Carrillo"/>
    <s v="Subdirector de Energía Eléctrica"/>
    <n v="6012220601"/>
    <s v="jose.morillo@upme.gov.co"/>
    <m/>
    <m/>
    <m/>
    <m/>
    <m/>
    <m/>
    <m/>
    <m/>
    <m/>
    <m/>
    <m/>
    <m/>
    <m/>
    <m/>
    <m/>
    <m/>
    <m/>
    <m/>
    <m/>
    <m/>
    <n v="528830288"/>
    <m/>
    <m/>
    <n v="528830288"/>
    <m/>
    <m/>
    <n v="528830288"/>
    <n v="528830288"/>
    <n v="0"/>
    <n v="0"/>
    <n v="0"/>
    <n v="49825"/>
    <d v="2025-10-09T00:00:00"/>
    <n v="528830288"/>
    <n v="0"/>
    <n v="81125"/>
    <d v="2025-11-25T00:00:00"/>
    <n v="483211417.85000002"/>
    <n v="45618870.149999976"/>
    <n v="45618870.149999976"/>
    <s v="INGENIERIA ESPECIALIZADA S.A."/>
    <s v="CO1.PCCNTR.8621508"/>
    <m/>
    <m/>
    <m/>
    <m/>
    <m/>
    <m/>
    <m/>
    <m/>
    <m/>
    <m/>
    <m/>
    <m/>
    <m/>
    <m/>
    <m/>
    <m/>
    <m/>
    <m/>
    <m/>
    <m/>
    <n v="528830288"/>
    <m/>
    <n v="-45618870.149999999"/>
    <n v="483211417.85000002"/>
    <n v="483211417.85000002"/>
    <n v="483211417.85000002"/>
  </r>
  <r>
    <x v="0"/>
    <x v="4"/>
    <s v="Energía"/>
    <s v="Si"/>
    <n v="58"/>
    <s v="150-39"/>
    <s v="1 - Aumentar señales de expansión y cobertura del servicio de energía eléctrica."/>
    <x v="10"/>
    <x v="18"/>
    <n v="80141607"/>
    <x v="9"/>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55"/>
    <s v="150-40"/>
    <s v="1 - Aumentar señales de expansión y cobertura del servicio de energía eléctrica."/>
    <x v="10"/>
    <x v="18"/>
    <s v="N/A"/>
    <x v="9"/>
    <s v="Planta temporal"/>
    <s v="150-40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n v="0"/>
    <n v="0"/>
    <m/>
    <m/>
    <n v="0"/>
    <n v="0"/>
    <n v="0"/>
    <n v="0"/>
    <n v="0"/>
    <n v="36425"/>
    <d v="2025-06-04T00:00:00"/>
    <n v="0"/>
    <n v="0"/>
    <m/>
    <m/>
    <n v="0"/>
    <n v="0"/>
    <n v="0"/>
    <m/>
    <m/>
    <m/>
    <m/>
    <m/>
    <m/>
    <m/>
    <m/>
    <m/>
    <m/>
    <m/>
    <m/>
    <m/>
    <m/>
    <m/>
    <m/>
    <m/>
    <m/>
    <m/>
    <m/>
    <m/>
    <m/>
    <m/>
    <m/>
    <m/>
    <m/>
    <n v="0"/>
    <n v="0"/>
  </r>
  <r>
    <x v="0"/>
    <x v="4"/>
    <s v="Energía"/>
    <s v="Si"/>
    <n v="58"/>
    <s v="150-41"/>
    <s v="1 - Aumentar señales de expansión y cobertura del servicio de energía eléctrica."/>
    <x v="10"/>
    <x v="18"/>
    <n v="80131500"/>
    <x v="9"/>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0"/>
    <n v="0"/>
    <s v="No"/>
    <s v="N/A"/>
    <s v="Jose Lenin Morillo Carrillo"/>
    <s v="Subdirector de Energía Eléctrica"/>
    <n v="6012220601"/>
    <s v="jose.morillo@upme.gov.co"/>
    <m/>
    <m/>
    <m/>
    <m/>
    <m/>
    <m/>
    <m/>
    <m/>
    <m/>
    <m/>
    <m/>
    <m/>
    <m/>
    <m/>
    <m/>
    <m/>
    <m/>
    <m/>
    <m/>
    <m/>
    <m/>
    <m/>
    <m/>
    <m/>
    <m/>
    <m/>
    <n v="0"/>
    <n v="0"/>
    <n v="0"/>
    <n v="0"/>
    <n v="0"/>
    <n v="36325"/>
    <d v="2025-06-04T00:00:00"/>
    <n v="0"/>
    <n v="0"/>
    <m/>
    <m/>
    <n v="0"/>
    <n v="0"/>
    <n v="0"/>
    <m/>
    <m/>
    <m/>
    <m/>
    <m/>
    <m/>
    <m/>
    <m/>
    <m/>
    <m/>
    <m/>
    <m/>
    <m/>
    <m/>
    <m/>
    <m/>
    <m/>
    <m/>
    <m/>
    <m/>
    <m/>
    <m/>
    <m/>
    <m/>
    <m/>
    <m/>
    <n v="0"/>
    <n v="0"/>
  </r>
  <r>
    <x v="0"/>
    <x v="4"/>
    <s v="Energía"/>
    <s v="Si"/>
    <n v="58"/>
    <s v="150-42"/>
    <s v="2 - Aumentar la oportunidad en la definición de obras y ejecución de los procesos de convocatorias."/>
    <x v="11"/>
    <x v="20"/>
    <s v="N/A"/>
    <x v="10"/>
    <s v="Planta temporal"/>
    <s v="150-42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m/>
    <m/>
    <m/>
    <m/>
    <n v="0"/>
    <n v="0"/>
    <n v="0"/>
    <n v="0"/>
    <n v="0"/>
    <n v="36425"/>
    <d v="2025-06-04T00:00:00"/>
    <n v="0"/>
    <n v="0"/>
    <m/>
    <m/>
    <n v="0"/>
    <n v="0"/>
    <n v="0"/>
    <m/>
    <m/>
    <m/>
    <m/>
    <m/>
    <m/>
    <m/>
    <m/>
    <m/>
    <m/>
    <m/>
    <m/>
    <m/>
    <m/>
    <m/>
    <m/>
    <m/>
    <m/>
    <m/>
    <m/>
    <m/>
    <m/>
    <m/>
    <m/>
    <m/>
    <m/>
    <n v="0"/>
    <n v="0"/>
  </r>
  <r>
    <x v="0"/>
    <x v="4"/>
    <s v="Energía"/>
    <s v="Si"/>
    <n v="66"/>
    <s v="150-43"/>
    <s v="1 - Aumentar señales de expansión y cobertura del servicio de energía eléctrica."/>
    <x v="10"/>
    <x v="18"/>
    <n v="39121011"/>
    <x v="9"/>
    <s v="Hardware (Equipos de computo o partes físicas)"/>
    <s v="150-43 Reposición de 5 UPS del centro de cómputo (una por cada rack)."/>
    <s v="Octubre"/>
    <s v="Octubre"/>
    <s v="Noviembre"/>
    <n v="12"/>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n v="104891487"/>
    <n v="104891487"/>
    <m/>
    <m/>
    <n v="104891487"/>
    <n v="104891487"/>
    <n v="0"/>
    <n v="-104891487"/>
    <n v="-104891487"/>
    <n v="55925"/>
    <d v="2025-11-26T00:00:00"/>
    <n v="0"/>
    <n v="0"/>
    <m/>
    <m/>
    <n v="0"/>
    <n v="0"/>
    <n v="0"/>
    <m/>
    <m/>
    <m/>
    <m/>
    <m/>
    <m/>
    <m/>
    <m/>
    <m/>
    <m/>
    <m/>
    <m/>
    <m/>
    <m/>
    <m/>
    <m/>
    <m/>
    <m/>
    <m/>
    <m/>
    <m/>
    <m/>
    <m/>
    <m/>
    <m/>
    <m/>
    <n v="0"/>
    <n v="0"/>
  </r>
  <r>
    <x v="0"/>
    <x v="4"/>
    <s v="Energía"/>
    <s v="Si"/>
    <n v="37"/>
    <s v="150-44"/>
    <s v="1 - Aumentar señales de expansión y cobertura del servicio de energía eléctrica."/>
    <x v="10"/>
    <x v="18"/>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m/>
    <m/>
    <n v="79046500"/>
    <n v="79046500"/>
    <n v="0"/>
    <n v="0"/>
    <n v="0"/>
    <n v="13825"/>
    <d v="2025-01-20T00:00:00"/>
    <n v="79046500"/>
    <n v="0"/>
    <n v="20425"/>
    <d v="2025-02-05T00:00:00"/>
    <n v="79046500"/>
    <n v="0"/>
    <n v="0"/>
    <s v="GONZALEZ GARZON CRISTHIAN CAMILO"/>
    <s v="CO1.PCCNTR.7411663"/>
    <m/>
    <m/>
    <n v="43779600"/>
    <m/>
    <m/>
    <n v="6080500"/>
    <m/>
    <n v="7296600"/>
    <m/>
    <n v="7296600"/>
    <m/>
    <n v="7296600"/>
    <n v="35266900"/>
    <n v="7296600"/>
    <m/>
    <n v="7296600"/>
    <m/>
    <n v="7296600"/>
    <m/>
    <n v="7296600"/>
    <m/>
    <n v="7296600"/>
    <m/>
    <n v="14593200"/>
    <n v="79046500"/>
    <n v="79046500"/>
  </r>
  <r>
    <x v="0"/>
    <x v="4"/>
    <s v="Energía"/>
    <s v="Si"/>
    <n v="58"/>
    <s v="150-45"/>
    <s v="1 - Aumentar señales de expansión y cobertura del servicio de energía eléctrica."/>
    <x v="10"/>
    <x v="18"/>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725"/>
    <d v="2025-01-20T00:00:00"/>
    <n v="80262600"/>
    <n v="0"/>
    <n v="14625"/>
    <d v="2025-01-29T00:00:00"/>
    <n v="80262600"/>
    <n v="0"/>
    <n v="0"/>
    <s v="ECHEVERRIA ROJAS SONIA ESPERANZA"/>
    <s v="CO1.PCCNTR.7343405"/>
    <n v="43779600"/>
    <m/>
    <m/>
    <m/>
    <m/>
    <n v="7296600"/>
    <m/>
    <n v="7296600"/>
    <m/>
    <n v="7296600"/>
    <m/>
    <n v="7296600"/>
    <n v="36726220"/>
    <n v="7296600"/>
    <n v="-243220"/>
    <n v="7296600"/>
    <m/>
    <n v="7296600"/>
    <m/>
    <n v="7296600"/>
    <m/>
    <n v="7296600"/>
    <m/>
    <n v="14593200"/>
    <n v="80262600"/>
    <n v="80262600"/>
  </r>
  <r>
    <x v="0"/>
    <x v="4"/>
    <s v="Energía"/>
    <s v="Si"/>
    <n v="58"/>
    <s v="150-46"/>
    <s v="1 - Aumentar señales de expansión y cobertura del servicio de energía eléctrica."/>
    <x v="10"/>
    <x v="18"/>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925"/>
    <d v="2025-01-20T00:00:00"/>
    <n v="80262600"/>
    <n v="0"/>
    <n v="14725"/>
    <d v="2025-01-29T00:00:00"/>
    <n v="80262600"/>
    <n v="0"/>
    <n v="0"/>
    <s v="VILLAMIL CASTAÑEDA WILLIAM FERNANDO"/>
    <s v="CO1.PCCNTR.7343412"/>
    <n v="43779600"/>
    <m/>
    <m/>
    <m/>
    <m/>
    <n v="7296600"/>
    <m/>
    <n v="7296600"/>
    <m/>
    <n v="7296600"/>
    <m/>
    <n v="7296600"/>
    <n v="36726220"/>
    <n v="7296600"/>
    <n v="-243220"/>
    <n v="7296600"/>
    <m/>
    <n v="7296600"/>
    <m/>
    <n v="7296600"/>
    <m/>
    <n v="7296600"/>
    <m/>
    <n v="14593200"/>
    <n v="80262600"/>
    <n v="80262600"/>
  </r>
  <r>
    <x v="0"/>
    <x v="4"/>
    <s v="Energía"/>
    <s v="Si"/>
    <n v="37"/>
    <s v="150-47"/>
    <s v="1 - Aumentar señales de expansión y cobertura del servicio de energía eléctrica."/>
    <x v="10"/>
    <x v="18"/>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m/>
    <m/>
    <n v="80262600"/>
    <n v="80262600"/>
    <n v="0"/>
    <n v="0"/>
    <n v="0"/>
    <n v="14025"/>
    <d v="2025-01-20T00:00:00"/>
    <n v="80262600"/>
    <n v="0"/>
    <n v="15625"/>
    <d v="2025-01-29T00:00:00"/>
    <n v="80262600"/>
    <n v="0"/>
    <n v="0"/>
    <s v="CHITIVA LOZADA BRAJHAM DAVID"/>
    <s v="CO1.PCCNTR.7343441"/>
    <n v="43779600"/>
    <m/>
    <m/>
    <m/>
    <m/>
    <n v="7296600"/>
    <m/>
    <n v="7296600"/>
    <m/>
    <n v="7296600"/>
    <m/>
    <n v="7296600"/>
    <n v="36483000"/>
    <n v="7296600"/>
    <m/>
    <n v="7296600"/>
    <m/>
    <n v="7296600"/>
    <m/>
    <n v="7296600"/>
    <m/>
    <n v="7296600"/>
    <m/>
    <n v="14593200"/>
    <n v="80262600"/>
    <n v="80262600"/>
  </r>
  <r>
    <x v="0"/>
    <x v="4"/>
    <s v="Energía"/>
    <s v="Si"/>
    <n v="58"/>
    <s v="150-48"/>
    <s v="1 - Aumentar señales de expansión y cobertura del servicio de energía eléctrica."/>
    <x v="10"/>
    <x v="18"/>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525"/>
    <d v="2025-01-20T00:00:00"/>
    <n v="80262600"/>
    <n v="0"/>
    <n v="14825"/>
    <d v="2025-01-29T00:00:00"/>
    <n v="80262600"/>
    <n v="0"/>
    <n v="0"/>
    <s v="GOMEZ MARTINEZ FREDY AUGUSTO"/>
    <s v="CO1.PCCNTR.7343482"/>
    <n v="43779600"/>
    <m/>
    <m/>
    <m/>
    <m/>
    <n v="7296600"/>
    <m/>
    <n v="7296600"/>
    <m/>
    <n v="7296600"/>
    <m/>
    <n v="7296600"/>
    <n v="36726220"/>
    <n v="7296600"/>
    <n v="-243220"/>
    <n v="7296600"/>
    <m/>
    <n v="7296600"/>
    <m/>
    <n v="7296600"/>
    <m/>
    <n v="7296600"/>
    <m/>
    <n v="14593200"/>
    <n v="80262600"/>
    <n v="80262600"/>
  </r>
  <r>
    <x v="0"/>
    <x v="4"/>
    <s v="Energía"/>
    <s v="Si"/>
    <n v="41"/>
    <s v="150-49"/>
    <s v="1 - Aumentar señales de expansión y cobertura del servicio de energía eléctrica."/>
    <x v="10"/>
    <x v="18"/>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m/>
    <m/>
    <n v="49732740"/>
    <n v="49732740"/>
    <n v="0"/>
    <n v="0"/>
    <n v="0"/>
    <n v="6825"/>
    <d v="2025-01-09T00:00:00"/>
    <n v="49732740"/>
    <n v="0"/>
    <n v="6825"/>
    <s v="15/01/0205"/>
    <n v="49732740"/>
    <n v="0"/>
    <n v="0"/>
    <s v="HUACA CUELLAR BRANDON STID"/>
    <s v="CO1.PCCNTR.7238053"/>
    <n v="27006540"/>
    <m/>
    <m/>
    <n v="288840"/>
    <m/>
    <n v="4332600"/>
    <m/>
    <n v="4332600"/>
    <m/>
    <n v="4332600"/>
    <m/>
    <n v="4332600"/>
    <n v="20940900"/>
    <n v="4332600"/>
    <m/>
    <n v="4332600"/>
    <n v="1785300"/>
    <n v="4332600"/>
    <m/>
    <n v="4657200"/>
    <m/>
    <n v="4819500"/>
    <m/>
    <n v="9639000"/>
    <n v="49732740"/>
    <n v="49732740"/>
  </r>
  <r>
    <x v="0"/>
    <x v="4"/>
    <s v="Energía"/>
    <s v="Si"/>
    <n v="60"/>
    <s v="150-50"/>
    <s v="1 - Aumentar señales de expansión y cobertura del servicio de energía eléctrica."/>
    <x v="10"/>
    <x v="18"/>
    <n v="80111620"/>
    <x v="9"/>
    <s v="Prestación de servicios profesionales y/o de apoyo a la gestión"/>
    <s v="150-50 Prestar los servicios profesionales para apoyar el seguimiento  a la ejecución de los proyectos de nivel de tensión iv que corresponde a la upme y las solicitudes de conexión según la resolución creg 075 de 2021 , así como los procedimientos asocia"/>
    <s v="Enero"/>
    <s v="Enero"/>
    <s v="Enero"/>
    <n v="11"/>
    <s v="Meses"/>
    <s v="Contratación directa - Prestación de servicios profesionales"/>
    <s v="Propios - 20 - Ingresos corrientes"/>
    <n v="41530210"/>
    <n v="41530210"/>
    <s v="No"/>
    <s v="N/A"/>
    <s v="Jose Lenin Morillo Carrillo"/>
    <s v="Subdirector de Energía Eléctrica"/>
    <n v="6012220601"/>
    <s v="jose.morillo@upme.gov.co"/>
    <m/>
    <m/>
    <n v="41343500"/>
    <m/>
    <n v="-375850"/>
    <n v="3382650"/>
    <m/>
    <n v="3758500"/>
    <m/>
    <n v="3758500"/>
    <m/>
    <n v="3758500"/>
    <m/>
    <n v="3758500"/>
    <m/>
    <n v="3758500"/>
    <m/>
    <n v="3758500"/>
    <m/>
    <n v="3758500"/>
    <n v="562560"/>
    <n v="3758500"/>
    <m/>
    <n v="8079560"/>
    <m/>
    <m/>
    <n v="41530210"/>
    <n v="41530210"/>
    <n v="0"/>
    <n v="0"/>
    <n v="0"/>
    <n v="17725"/>
    <d v="2025-01-24T00:00:00"/>
    <n v="41530210"/>
    <n v="0"/>
    <n v="17325"/>
    <d v="2025-02-03T00:00:00"/>
    <n v="41530210"/>
    <n v="0"/>
    <n v="0"/>
    <s v="RODRIGUEZ TUTA FELIPE"/>
    <s v="CO1.PCCNTR.7367128"/>
    <m/>
    <m/>
    <n v="41343500"/>
    <m/>
    <n v="-375850"/>
    <n v="3382650"/>
    <m/>
    <n v="3758500"/>
    <m/>
    <n v="3758500"/>
    <m/>
    <n v="3758500"/>
    <m/>
    <n v="3758500"/>
    <m/>
    <n v="3758500"/>
    <m/>
    <n v="3758500"/>
    <m/>
    <n v="3758500"/>
    <n v="562560"/>
    <n v="3758500"/>
    <m/>
    <n v="8079560"/>
    <n v="41530210"/>
    <n v="41530210"/>
  </r>
  <r>
    <x v="0"/>
    <x v="4"/>
    <s v="Energía"/>
    <s v="Si"/>
    <n v="60"/>
    <s v="150-51"/>
    <s v="1 - Aumentar señales de expansión y cobertura del servicio de energía eléctrica."/>
    <x v="10"/>
    <x v="18"/>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596440"/>
    <n v="35596440"/>
    <s v="No"/>
    <s v="N/A"/>
    <s v="Jose Lenin Morillo Carrillo"/>
    <s v="Subdirector de Energía Eléctrica"/>
    <n v="6012220601"/>
    <s v="jose.morillo@upme.gov.co"/>
    <m/>
    <m/>
    <n v="35252750"/>
    <m/>
    <m/>
    <n v="2603280"/>
    <n v="-108470"/>
    <n v="3254100"/>
    <m/>
    <n v="3254100"/>
    <m/>
    <n v="3254100"/>
    <m/>
    <n v="3254100"/>
    <m/>
    <n v="3254100"/>
    <m/>
    <n v="3254100"/>
    <m/>
    <n v="3254100"/>
    <n v="452160"/>
    <n v="3254100"/>
    <m/>
    <n v="6960360"/>
    <m/>
    <m/>
    <n v="35596440"/>
    <n v="35596440"/>
    <n v="0"/>
    <n v="0"/>
    <n v="0"/>
    <n v="18625"/>
    <d v="2025-01-24T00:00:00"/>
    <n v="35596440"/>
    <n v="0"/>
    <n v="21825"/>
    <d v="2025-02-06T00:00:00"/>
    <n v="35596440"/>
    <n v="0"/>
    <n v="0"/>
    <s v="ALVARADO RODRIGUEZ JUAN FELIPE"/>
    <s v="CO1.PCCNTR.7421118"/>
    <m/>
    <m/>
    <n v="35252750"/>
    <m/>
    <m/>
    <n v="2603280"/>
    <n v="-108470"/>
    <n v="3254100"/>
    <m/>
    <n v="3254100"/>
    <m/>
    <n v="3254100"/>
    <m/>
    <n v="3254100"/>
    <m/>
    <n v="3254100"/>
    <m/>
    <n v="3254100"/>
    <m/>
    <n v="3254100"/>
    <n v="452160"/>
    <n v="3254100"/>
    <m/>
    <n v="6960360"/>
    <n v="35596440"/>
    <n v="35596440"/>
  </r>
  <r>
    <x v="0"/>
    <x v="4"/>
    <s v="Energía"/>
    <s v="Si"/>
    <n v="15"/>
    <s v="150-52"/>
    <s v="1 - Aumentar señales de expansión y cobertura del servicio de energía eléctrica."/>
    <x v="10"/>
    <x v="18"/>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m/>
    <m/>
    <n v="68536800"/>
    <n v="68536800"/>
    <n v="0"/>
    <n v="0"/>
    <n v="0"/>
    <n v="18825"/>
    <d v="2025-01-24T00:00:00"/>
    <n v="68536800"/>
    <n v="0"/>
    <n v="21725"/>
    <d v="2025-02-06T00:00:00"/>
    <n v="68536800"/>
    <n v="0"/>
    <n v="0"/>
    <s v="VELASCO MARIÑO MARCELLA MARIA"/>
    <s v="CO1.PCCNTR.7420515"/>
    <m/>
    <m/>
    <n v="68748333"/>
    <m/>
    <n v="-211533"/>
    <n v="5076800"/>
    <m/>
    <n v="6346000"/>
    <m/>
    <n v="6346000"/>
    <m/>
    <n v="6346000"/>
    <m/>
    <n v="6346000"/>
    <m/>
    <n v="6346000"/>
    <m/>
    <n v="6346000"/>
    <m/>
    <n v="6346000"/>
    <m/>
    <n v="6346000"/>
    <m/>
    <n v="12692000"/>
    <n v="68536800"/>
    <n v="68536800"/>
  </r>
  <r>
    <x v="0"/>
    <x v="4"/>
    <s v="Energía"/>
    <s v="Si"/>
    <n v="20"/>
    <s v="150-53"/>
    <s v="1 - Aumentar señales de expansión y cobertura del servicio de energía eléctrica."/>
    <x v="10"/>
    <x v="18"/>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m/>
    <m/>
    <n v="67902200"/>
    <n v="67902200"/>
    <n v="0"/>
    <n v="0"/>
    <n v="0"/>
    <n v="18925"/>
    <d v="2025-01-24T00:00:00"/>
    <n v="67902200"/>
    <n v="0"/>
    <n v="21925"/>
    <d v="2025-02-07T00:00:00"/>
    <n v="67902200"/>
    <n v="0"/>
    <n v="0"/>
    <s v="SANCHEZ TORRES DAVID ANDRES"/>
    <s v="CO1.PCCNTR.7421801"/>
    <m/>
    <m/>
    <n v="68748333"/>
    <m/>
    <n v="-846133"/>
    <n v="4442200"/>
    <m/>
    <n v="6346000"/>
    <m/>
    <n v="6346000"/>
    <m/>
    <n v="6346000"/>
    <m/>
    <n v="6346000"/>
    <m/>
    <n v="6346000"/>
    <m/>
    <n v="6346000"/>
    <m/>
    <n v="6346000"/>
    <m/>
    <n v="6346000"/>
    <m/>
    <n v="12692000"/>
    <n v="67902200"/>
    <n v="67902200"/>
  </r>
  <r>
    <x v="0"/>
    <x v="4"/>
    <s v="Energía"/>
    <s v="Si"/>
    <n v="20"/>
    <s v="150-54"/>
    <s v="1 - Aumentar señales de expansión y cobertura del servicio de energía eléctrica."/>
    <x v="10"/>
    <x v="18"/>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m/>
    <m/>
    <n v="53300380"/>
    <n v="53300380"/>
    <n v="0"/>
    <n v="0"/>
    <n v="0"/>
    <n v="23825"/>
    <d v="2025-02-04T00:00:00"/>
    <n v="53300380"/>
    <n v="0"/>
    <n v="22425"/>
    <d v="2025-02-10T00:00:00"/>
    <n v="53300380"/>
    <n v="0"/>
    <n v="0"/>
    <s v="GALINDO QUINTERO LEIDY JOHANA"/>
    <s v="CO1.PCCNTR.7421816"/>
    <m/>
    <m/>
    <n v="54645500"/>
    <m/>
    <m/>
    <n v="2858380"/>
    <n v="-1345120"/>
    <n v="5044200"/>
    <m/>
    <n v="5044200"/>
    <m/>
    <n v="5044200"/>
    <m/>
    <n v="5044200"/>
    <m/>
    <n v="5044200"/>
    <m/>
    <n v="5044200"/>
    <m/>
    <n v="5044200"/>
    <m/>
    <n v="5044200"/>
    <m/>
    <n v="10088400"/>
    <n v="53300380"/>
    <n v="53300380"/>
  </r>
  <r>
    <x v="0"/>
    <x v="4"/>
    <s v="Energía"/>
    <s v="Si"/>
    <n v="15"/>
    <s v="150-55"/>
    <s v="1 - Aumentar señales de expansión y cobertura del servicio de energía eléctrica."/>
    <x v="10"/>
    <x v="18"/>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m/>
    <m/>
    <n v="10400000"/>
    <n v="10400000"/>
    <n v="0"/>
    <n v="0"/>
    <n v="0"/>
    <n v="2625"/>
    <d v="2025-01-07T00:00:00"/>
    <n v="10400000"/>
    <n v="0"/>
    <n v="1925"/>
    <d v="2025-01-08T00:00:00"/>
    <n v="10400000"/>
    <n v="0"/>
    <n v="0"/>
    <s v="GARCIA AMAYA EDWIN ANDRES"/>
    <s v="CO1.PCCNTR.7209950"/>
    <n v="18000000"/>
    <m/>
    <n v="-7600000"/>
    <n v="4400000"/>
    <m/>
    <n v="6000000"/>
    <m/>
    <m/>
    <m/>
    <m/>
    <m/>
    <m/>
    <m/>
    <m/>
    <m/>
    <m/>
    <m/>
    <m/>
    <m/>
    <m/>
    <m/>
    <m/>
    <m/>
    <m/>
    <n v="10400000"/>
    <n v="10400000"/>
  </r>
  <r>
    <x v="0"/>
    <x v="4"/>
    <s v="Energía"/>
    <s v="Si"/>
    <n v="15"/>
    <s v="150-56"/>
    <s v="1 - Aumentar señales de expansión y cobertura del servicio de energía eléctrica."/>
    <x v="10"/>
    <x v="18"/>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m/>
    <m/>
    <n v="19221955"/>
    <n v="19221955"/>
    <n v="0"/>
    <n v="0"/>
    <n v="0"/>
    <n v="9925"/>
    <d v="2025-01-14T00:00:00"/>
    <n v="19221955"/>
    <n v="0"/>
    <n v="8525"/>
    <d v="2025-01-17T00:00:00"/>
    <n v="19221955"/>
    <n v="0"/>
    <n v="0"/>
    <s v="SALGADO SALGUERO BLANCA DEL"/>
    <s v="CO1.PCCNTR.7260523"/>
    <n v="20355288"/>
    <m/>
    <n v="-1133333"/>
    <n v="3116667"/>
    <m/>
    <m/>
    <m/>
    <m/>
    <m/>
    <n v="8500000"/>
    <m/>
    <m/>
    <m/>
    <m/>
    <m/>
    <n v="7242848"/>
    <m/>
    <m/>
    <m/>
    <m/>
    <m/>
    <m/>
    <m/>
    <n v="362440"/>
    <n v="19221955"/>
    <n v="19221955"/>
  </r>
  <r>
    <x v="0"/>
    <x v="4"/>
    <s v="Energía"/>
    <s v="Si"/>
    <n v="15"/>
    <s v="150-57"/>
    <s v="1 - Aumentar señales de expansión y cobertura del servicio de energía eléctrica."/>
    <x v="10"/>
    <x v="18"/>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m/>
    <m/>
    <n v="19221955"/>
    <n v="19221955"/>
    <n v="0"/>
    <n v="0"/>
    <n v="0"/>
    <n v="9825"/>
    <d v="2025-01-14T00:00:00"/>
    <n v="19221955"/>
    <n v="0"/>
    <n v="8925"/>
    <d v="2025-01-17T00:00:00"/>
    <n v="19221955"/>
    <n v="0"/>
    <n v="0"/>
    <s v="AYA NAVARRO ESTEFANIA"/>
    <s v="CO1.PCCNTR.7260913"/>
    <n v="20355288"/>
    <m/>
    <n v="-1133333"/>
    <n v="3116667"/>
    <m/>
    <n v="8500000"/>
    <m/>
    <n v="7605288"/>
    <m/>
    <m/>
    <m/>
    <m/>
    <m/>
    <m/>
    <m/>
    <m/>
    <m/>
    <m/>
    <m/>
    <m/>
    <m/>
    <m/>
    <m/>
    <m/>
    <n v="19221955"/>
    <n v="19221955"/>
  </r>
  <r>
    <x v="0"/>
    <x v="4"/>
    <s v="Energía"/>
    <s v="Si"/>
    <n v="28"/>
    <s v="150-58"/>
    <s v="2 - Aumentar la oportunidad en la definición de obras y ejecución de los procesos de convocatorias."/>
    <x v="11"/>
    <x v="20"/>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m/>
    <m/>
    <n v="52416881"/>
    <n v="52416881"/>
    <n v="0"/>
    <n v="0"/>
    <n v="0"/>
    <n v="19125"/>
    <d v="2025-01-24T00:00:00"/>
    <n v="52416881"/>
    <n v="0"/>
    <n v="20125"/>
    <d v="2025-02-05T00:00:00"/>
    <n v="52416881"/>
    <n v="0"/>
    <n v="0"/>
    <s v="CIFUENTES GRUESO LAURA VICTORIA"/>
    <s v="CO1.PCCNTR.7403891"/>
    <m/>
    <m/>
    <n v="26780667"/>
    <m/>
    <m/>
    <n v="4816667"/>
    <m/>
    <n v="5780000"/>
    <m/>
    <n v="5780000"/>
    <n v="25636214"/>
    <n v="5780000"/>
    <m/>
    <n v="5780000"/>
    <m/>
    <n v="5780000"/>
    <m/>
    <n v="5780000"/>
    <m/>
    <n v="5780000"/>
    <m/>
    <n v="5780000"/>
    <m/>
    <n v="1360214"/>
    <n v="52416881"/>
    <n v="52416881"/>
  </r>
  <r>
    <x v="0"/>
    <x v="4"/>
    <s v="Energía"/>
    <s v="Si"/>
    <n v="15"/>
    <s v="150-59"/>
    <s v="1 - Aumentar señales de expansión y cobertura del servicio de energía eléctrica"/>
    <x v="10"/>
    <x v="18"/>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m/>
    <m/>
    <n v="41647648"/>
    <n v="41647648"/>
    <n v="0"/>
    <n v="0"/>
    <n v="0"/>
    <n v="40325"/>
    <d v="2025-07-28T00:00:00"/>
    <n v="41647648"/>
    <n v="0"/>
    <n v="67525"/>
    <d v="2025-10-02T00:00:00"/>
    <n v="41647648"/>
    <n v="0"/>
    <n v="0"/>
    <s v="INFORMACION LOCALIZADA S.A.S."/>
    <s v="CO1.PCCNTR.6913420"/>
    <m/>
    <m/>
    <m/>
    <m/>
    <m/>
    <m/>
    <m/>
    <m/>
    <m/>
    <m/>
    <m/>
    <m/>
    <m/>
    <m/>
    <m/>
    <m/>
    <m/>
    <m/>
    <n v="41647648"/>
    <m/>
    <m/>
    <m/>
    <m/>
    <n v="41647648"/>
    <n v="41647648"/>
    <n v="41647648"/>
  </r>
  <r>
    <x v="0"/>
    <x v="4"/>
    <s v="Energía"/>
    <s v="Si"/>
    <n v="47"/>
    <s v="150-60"/>
    <s v="1 - Aumentar señales de expansión y cobertura del servicio de energía eléctrica"/>
    <x v="10"/>
    <x v="18"/>
    <n v="43233600"/>
    <x v="9"/>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m/>
    <m/>
    <n v="95831166"/>
    <n v="95831166"/>
    <m/>
    <m/>
    <n v="95831166"/>
    <n v="95831166"/>
    <n v="0"/>
    <n v="0"/>
    <n v="0"/>
    <n v="53625"/>
    <d v="2025-11-04T00:00:00"/>
    <n v="95831166"/>
    <n v="0"/>
    <n v="89725"/>
    <d v="2025-12-15T00:00:00"/>
    <n v="95831166"/>
    <n v="0"/>
    <n v="0"/>
    <s v="NOVASOFT S A S"/>
    <n v="157847"/>
    <m/>
    <m/>
    <m/>
    <m/>
    <m/>
    <m/>
    <m/>
    <m/>
    <m/>
    <m/>
    <m/>
    <m/>
    <m/>
    <m/>
    <m/>
    <m/>
    <m/>
    <m/>
    <m/>
    <m/>
    <m/>
    <m/>
    <n v="95831166"/>
    <n v="95831166"/>
    <n v="95831166"/>
    <n v="95831166"/>
  </r>
  <r>
    <x v="0"/>
    <x v="4"/>
    <s v="Energía"/>
    <s v="Si"/>
    <n v="48"/>
    <s v="150-61"/>
    <s v="1 - Aumentar señales de expansión y cobertura del servicio de energía eléctrica"/>
    <x v="10"/>
    <x v="18"/>
    <n v="80111620"/>
    <x v="9"/>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m/>
    <m/>
    <n v="16000000"/>
    <n v="16000000"/>
    <n v="0"/>
    <n v="0"/>
    <n v="0"/>
    <n v="48525"/>
    <d v="2025-10-02T00:00:00"/>
    <n v="15200000"/>
    <n v="800000"/>
    <n v="73925"/>
    <d v="2025-10-30T00:00:00"/>
    <n v="15200000"/>
    <n v="800000"/>
    <n v="0"/>
    <s v="PEREZ BECERRA YOAD ERNESTO"/>
    <s v="CO1.PCCNTR.8500081"/>
    <m/>
    <m/>
    <m/>
    <m/>
    <m/>
    <m/>
    <m/>
    <m/>
    <m/>
    <m/>
    <m/>
    <m/>
    <m/>
    <m/>
    <m/>
    <m/>
    <m/>
    <m/>
    <n v="16000000"/>
    <m/>
    <m/>
    <m/>
    <n v="-800000"/>
    <n v="15200000"/>
    <n v="15200000"/>
    <n v="15200000"/>
  </r>
  <r>
    <x v="0"/>
    <x v="4"/>
    <s v="Energía"/>
    <s v="Si"/>
    <n v="53"/>
    <s v="150-62"/>
    <s v="1 - Aumentar señales de expansión y cobertura del servicio de energía eléctrica"/>
    <x v="10"/>
    <x v="18"/>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58"/>
    <s v="150-63"/>
    <s v="1 - Aumentar señales de expansión y cobertura del servicio de energía eléctrica"/>
    <x v="10"/>
    <x v="18"/>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60"/>
    <s v="150-64"/>
    <s v="1 - Aumentar señales de expansión y cobertura del servicio de energía eléctrica"/>
    <x v="10"/>
    <x v="18"/>
    <n v="80111620"/>
    <x v="9"/>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055333"/>
    <n v="9055333"/>
    <s v="No"/>
    <s v="N/A"/>
    <s v="Jose Lenin Morillo Carrillo"/>
    <s v="Subdirector de Energía Eléctrica"/>
    <n v="6012220601"/>
    <s v="jose.morillo@upme.gov.co"/>
    <m/>
    <m/>
    <m/>
    <m/>
    <m/>
    <m/>
    <m/>
    <m/>
    <m/>
    <m/>
    <m/>
    <m/>
    <m/>
    <m/>
    <m/>
    <m/>
    <m/>
    <m/>
    <m/>
    <m/>
    <n v="9055333"/>
    <m/>
    <m/>
    <n v="9055333"/>
    <m/>
    <m/>
    <n v="9055333"/>
    <n v="9055333"/>
    <n v="0"/>
    <n v="0"/>
    <n v="0"/>
    <n v="51125"/>
    <d v="2025-10-16T00:00:00"/>
    <n v="8092000"/>
    <n v="963333"/>
    <n v="78025"/>
    <d v="2025-11-17T00:00:00"/>
    <n v="8092000"/>
    <n v="963333"/>
    <n v="0"/>
    <s v="CIFUENTES GRUESO LAURA VICTORIA"/>
    <s v="CO1.PCCNTR.8593329"/>
    <m/>
    <m/>
    <m/>
    <m/>
    <m/>
    <m/>
    <m/>
    <m/>
    <m/>
    <m/>
    <m/>
    <m/>
    <m/>
    <m/>
    <m/>
    <m/>
    <m/>
    <m/>
    <m/>
    <m/>
    <n v="9055333"/>
    <m/>
    <n v="-963333"/>
    <n v="8092000"/>
    <n v="8092000"/>
    <n v="8092000"/>
  </r>
  <r>
    <x v="0"/>
    <x v="4"/>
    <s v="Energía"/>
    <s v="Si"/>
    <n v="53"/>
    <s v="150-65"/>
    <s v="1 - Aumentar señales de expansión y cobertura del servicio de energía eléctrica"/>
    <x v="10"/>
    <x v="18"/>
    <n v="80111620"/>
    <x v="9"/>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m/>
    <m/>
    <n v="10033333"/>
    <n v="10033333"/>
    <n v="0"/>
    <n v="0"/>
    <n v="0"/>
    <n v="14525"/>
    <s v="20/01/0202"/>
    <n v="10033333"/>
    <n v="0"/>
    <n v="19325"/>
    <d v="2025-05-02T00:00:00"/>
    <n v="10033333"/>
    <n v="0"/>
    <n v="0"/>
    <s v="RODRIGUEZ EDWIN"/>
    <s v="CO1.PCCNTR.7364800"/>
    <m/>
    <m/>
    <m/>
    <m/>
    <m/>
    <m/>
    <m/>
    <m/>
    <m/>
    <m/>
    <m/>
    <m/>
    <m/>
    <m/>
    <m/>
    <m/>
    <m/>
    <m/>
    <m/>
    <m/>
    <n v="10033333"/>
    <m/>
    <m/>
    <n v="10033333"/>
    <n v="10033333"/>
    <n v="10033333"/>
  </r>
  <r>
    <x v="0"/>
    <x v="4"/>
    <s v="Energía"/>
    <s v="Si"/>
    <n v="28"/>
    <s v="150-66"/>
    <s v="1 - Aumentar señales de expansión y cobertura del servicio de energía eléctrica"/>
    <x v="10"/>
    <x v="18"/>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m/>
    <m/>
    <n v="81066666"/>
    <n v="81066666"/>
    <n v="0"/>
    <n v="0"/>
    <n v="0"/>
    <n v="31825"/>
    <d v="2025-04-08T00:00:00"/>
    <n v="81066666"/>
    <n v="0"/>
    <n v="34725"/>
    <d v="2025-04-11T00:00:00"/>
    <n v="81066666"/>
    <n v="0"/>
    <n v="0"/>
    <s v="DIAZ CASTRO DIANA SOFIA"/>
    <s v="CO1.PCCNTR.7766137"/>
    <m/>
    <m/>
    <m/>
    <m/>
    <m/>
    <m/>
    <n v="82333333"/>
    <m/>
    <n v="-1266667"/>
    <n v="5066667"/>
    <m/>
    <n v="9500000"/>
    <m/>
    <n v="9500000"/>
    <m/>
    <n v="9500000"/>
    <m/>
    <n v="9500000"/>
    <m/>
    <n v="9500000"/>
    <m/>
    <n v="9500000"/>
    <m/>
    <n v="18999999"/>
    <n v="81066666"/>
    <n v="81066666"/>
  </r>
  <r>
    <x v="0"/>
    <x v="4"/>
    <s v="Energía"/>
    <s v="Si"/>
    <n v="46"/>
    <s v="150-67"/>
    <s v="1 - Aumentar señales de expansión y cobertura del servicio de energía eléctrica"/>
    <x v="10"/>
    <x v="18"/>
    <n v="81111801"/>
    <x v="9"/>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m/>
    <m/>
    <n v="20693526"/>
    <n v="20693526"/>
    <n v="0"/>
    <n v="0"/>
    <n v="0"/>
    <n v="47125"/>
    <d v="2025-09-25T00:00:00"/>
    <n v="20693526"/>
    <n v="0"/>
    <n v="76725"/>
    <d v="2025-11-12T00:00:00"/>
    <n v="20693526"/>
    <n v="0"/>
    <n v="0"/>
    <s v="E &amp; C INGENIEROS S.A.S"/>
    <s v="CO1.PCCNTR.8550825"/>
    <m/>
    <m/>
    <m/>
    <m/>
    <m/>
    <m/>
    <m/>
    <m/>
    <m/>
    <m/>
    <m/>
    <m/>
    <m/>
    <m/>
    <m/>
    <m/>
    <m/>
    <m/>
    <m/>
    <m/>
    <n v="20693526"/>
    <m/>
    <m/>
    <n v="20693526"/>
    <n v="20693526"/>
    <n v="20693526"/>
  </r>
  <r>
    <x v="0"/>
    <x v="4"/>
    <s v="Energía"/>
    <s v="Si"/>
    <n v="46"/>
    <s v="150-68"/>
    <s v="2 - Aumentar la oportunidad en la definición de obras y ejecución de los procesos de convocatorias."/>
    <x v="11"/>
    <x v="20"/>
    <n v="81111801"/>
    <x v="10"/>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m/>
    <m/>
    <n v="3941700"/>
    <m/>
    <m/>
    <n v="3941700"/>
    <n v="3941700"/>
    <n v="0"/>
    <n v="0"/>
    <n v="0"/>
    <n v="47125"/>
    <d v="2025-09-25T00:00:00"/>
    <n v="3941700"/>
    <n v="0"/>
    <n v="76725"/>
    <d v="2025-11-12T00:00:00"/>
    <n v="3941700"/>
    <n v="0"/>
    <n v="0"/>
    <s v="E &amp; C INGENIEROS S.A.S"/>
    <s v="CO1.PCCNTR.8550825"/>
    <m/>
    <m/>
    <m/>
    <m/>
    <m/>
    <m/>
    <m/>
    <m/>
    <m/>
    <m/>
    <m/>
    <m/>
    <m/>
    <m/>
    <m/>
    <m/>
    <m/>
    <m/>
    <m/>
    <m/>
    <n v="3941700"/>
    <m/>
    <m/>
    <n v="3941700"/>
    <n v="3941700"/>
    <n v="3941700"/>
  </r>
  <r>
    <x v="0"/>
    <x v="4"/>
    <s v="Energía"/>
    <s v="Si"/>
    <n v="58"/>
    <s v="150-69"/>
    <s v="1 - Aumentar señales de expansión y cobertura del servicio de energía eléctrica"/>
    <x v="10"/>
    <x v="18"/>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53"/>
    <s v="150-70"/>
    <s v="1 - Aumentar señales de expansión y cobertura del servicio de energía eléctrica"/>
    <x v="10"/>
    <x v="18"/>
    <n v="80111620"/>
    <x v="9"/>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20"/>
    <s v="150-71"/>
    <s v="1 - Aumentar señales de expansión y cobertura del servicio de energía eléctrica"/>
    <x v="10"/>
    <x v="18"/>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m/>
    <n v="-33430300"/>
    <n v="7523000"/>
    <n v="33430300"/>
    <n v="33430300"/>
    <n v="45994500"/>
    <n v="45994500"/>
    <n v="0"/>
    <n v="0"/>
    <n v="0"/>
    <n v="34125"/>
    <d v="2025-04-25T00:00:00"/>
    <n v="21501100"/>
    <n v="24493400"/>
    <n v="37725"/>
    <d v="2025-04-29T00:00:00"/>
    <n v="21501100"/>
    <n v="24493400"/>
    <n v="0"/>
    <s v="ALAS DE COLOMBIA EXPRESS SAS"/>
    <s v="CO1.PCCNTR.7823853"/>
    <m/>
    <m/>
    <m/>
    <m/>
    <m/>
    <m/>
    <n v="45994500"/>
    <m/>
    <m/>
    <m/>
    <m/>
    <m/>
    <m/>
    <m/>
    <m/>
    <n v="8936300"/>
    <m/>
    <m/>
    <m/>
    <m/>
    <m/>
    <m/>
    <n v="-24493400"/>
    <n v="12550650"/>
    <n v="21501100"/>
    <n v="21486950"/>
  </r>
  <r>
    <x v="0"/>
    <x v="4"/>
    <s v="Energía"/>
    <s v="Si"/>
    <n v="20"/>
    <s v="150-72"/>
    <s v="2 - Aumentar la oportunidad en la definición de obras y ejecución de los procesos de convocatorias."/>
    <x v="11"/>
    <x v="20"/>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m/>
    <m/>
    <n v="4005500"/>
    <n v="4005500"/>
    <n v="0"/>
    <n v="0"/>
    <n v="0"/>
    <n v="34125"/>
    <d v="2025-04-25T00:00:00"/>
    <n v="4005500"/>
    <n v="0"/>
    <n v="37725"/>
    <d v="2025-04-29T00:00:00"/>
    <n v="4005500"/>
    <n v="0"/>
    <n v="0"/>
    <s v="ALAS DE COLOMBIA EXPRESS SAS"/>
    <s v="CO1.PCCNTR.7823853"/>
    <m/>
    <m/>
    <m/>
    <m/>
    <m/>
    <m/>
    <n v="4005500"/>
    <m/>
    <m/>
    <m/>
    <m/>
    <m/>
    <m/>
    <m/>
    <m/>
    <m/>
    <m/>
    <m/>
    <m/>
    <m/>
    <m/>
    <m/>
    <m/>
    <n v="4005500"/>
    <n v="4005500"/>
    <n v="4005500"/>
  </r>
  <r>
    <x v="0"/>
    <x v="4"/>
    <s v="Energía"/>
    <s v="Si"/>
    <n v="37"/>
    <s v="150-73"/>
    <s v="1 - Aumentar señales de expansión y cobertura del servicio de energía eléctrica."/>
    <x v="10"/>
    <x v="18"/>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m/>
    <m/>
    <n v="1144453"/>
    <n v="1144453"/>
    <n v="0"/>
    <n v="0"/>
    <n v="0"/>
    <n v="19125"/>
    <d v="2025-01-24T00:00:00"/>
    <n v="1144453"/>
    <n v="0"/>
    <n v="20125"/>
    <d v="2025-05-02T00:00:00"/>
    <n v="1144453"/>
    <n v="0"/>
    <n v="0"/>
    <s v="CIFUENTES GRUESO LAURA VICTORIA"/>
    <s v="CO1.PCCNTR.7403891"/>
    <m/>
    <m/>
    <m/>
    <m/>
    <m/>
    <m/>
    <m/>
    <m/>
    <n v="1144453"/>
    <m/>
    <m/>
    <m/>
    <m/>
    <m/>
    <m/>
    <m/>
    <m/>
    <m/>
    <m/>
    <m/>
    <m/>
    <m/>
    <m/>
    <n v="1144453"/>
    <n v="1144453"/>
    <n v="1144453"/>
  </r>
  <r>
    <x v="0"/>
    <x v="4"/>
    <s v="Energía"/>
    <s v="Si"/>
    <n v="33"/>
    <s v="150-74"/>
    <s v="1 - Aumentar señales de expansión y cobertura del servicio de energía eléctrica"/>
    <x v="10"/>
    <x v="18"/>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m/>
    <m/>
    <n v="3349200"/>
    <m/>
    <m/>
    <n v="5000000"/>
    <n v="5000000"/>
    <n v="0"/>
    <n v="0"/>
    <n v="0"/>
    <n v="25125"/>
    <d v="2025-07-02T00:00:00"/>
    <n v="5000000"/>
    <n v="0"/>
    <n v="32025"/>
    <d v="2025-03-27T00:00:00"/>
    <n v="5000000"/>
    <n v="0"/>
    <n v="0"/>
    <s v="IMPRENTA NACIONAL DE COLOMBIA"/>
    <s v="CO1.PCCNTR.7698279"/>
    <m/>
    <m/>
    <m/>
    <m/>
    <m/>
    <m/>
    <m/>
    <m/>
    <m/>
    <m/>
    <m/>
    <m/>
    <m/>
    <m/>
    <n v="5000000"/>
    <m/>
    <m/>
    <m/>
    <m/>
    <n v="1650800"/>
    <m/>
    <m/>
    <m/>
    <n v="2063000"/>
    <n v="5000000"/>
    <n v="3713800"/>
  </r>
  <r>
    <x v="0"/>
    <x v="4"/>
    <s v="Energía"/>
    <s v="Si"/>
    <n v="58"/>
    <s v="150-75"/>
    <s v="2 - Aumentar la oportunidad en la definición de obras y ejecución de los procesos de convocatorias."/>
    <x v="11"/>
    <x v="19"/>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91733"/>
    <n v="291733"/>
    <s v="No"/>
    <s v="N/A"/>
    <s v="Carlos Alberto Rodriguez"/>
    <s v="Subdirector de Energía Eléctrica "/>
    <n v="6012220601"/>
    <s v="carlos.rodriguez@upme.gov.co"/>
    <m/>
    <m/>
    <m/>
    <m/>
    <m/>
    <m/>
    <m/>
    <m/>
    <m/>
    <m/>
    <m/>
    <m/>
    <m/>
    <m/>
    <m/>
    <m/>
    <n v="291733"/>
    <m/>
    <m/>
    <m/>
    <m/>
    <m/>
    <m/>
    <n v="291733"/>
    <m/>
    <m/>
    <n v="291733"/>
    <n v="291733"/>
    <n v="0"/>
    <n v="0"/>
    <n v="0"/>
    <n v="42625"/>
    <d v="2025-08-19T00:00:00"/>
    <n v="0"/>
    <n v="291733"/>
    <n v="62725"/>
    <d v="2025-09-15T00:00:00"/>
    <n v="0"/>
    <n v="291733"/>
    <n v="0"/>
    <s v="GOMEZ CORREA DIVANN DANNETH"/>
    <s v="CO1.PCCNTR.8311592"/>
    <m/>
    <m/>
    <m/>
    <m/>
    <m/>
    <m/>
    <m/>
    <m/>
    <m/>
    <m/>
    <m/>
    <m/>
    <m/>
    <m/>
    <m/>
    <m/>
    <n v="291733"/>
    <m/>
    <m/>
    <m/>
    <m/>
    <m/>
    <n v="-291733"/>
    <m/>
    <n v="0"/>
    <n v="0"/>
  </r>
  <r>
    <x v="0"/>
    <x v="4"/>
    <s v="Energía"/>
    <s v="Si"/>
    <n v="46"/>
    <s v="150-76"/>
    <s v="1 - Aumentar señales de expansión y cobertura del servicio de energía eléctrica"/>
    <x v="10"/>
    <x v="18"/>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m/>
    <m/>
    <n v="1341600"/>
    <m/>
    <m/>
    <n v="2641600"/>
    <n v="2641600"/>
    <n v="0"/>
    <n v="0"/>
    <n v="0"/>
    <n v="42625"/>
    <d v="2025-08-19T00:00:00"/>
    <n v="1300000"/>
    <n v="1341600"/>
    <n v="62725"/>
    <d v="2025-09-15T00:00:00"/>
    <n v="1300000"/>
    <n v="1341600"/>
    <n v="0"/>
    <s v="GOMEZ CORREA DIVANN DANNETH"/>
    <s v="CO1.PCCNTR.8311592"/>
    <m/>
    <m/>
    <m/>
    <m/>
    <m/>
    <m/>
    <m/>
    <m/>
    <m/>
    <m/>
    <m/>
    <m/>
    <m/>
    <m/>
    <m/>
    <m/>
    <n v="2641600"/>
    <m/>
    <m/>
    <n v="1300000"/>
    <m/>
    <m/>
    <n v="-1341600"/>
    <m/>
    <n v="1300000"/>
    <n v="1300000"/>
  </r>
  <r>
    <x v="0"/>
    <x v="4"/>
    <s v="Energía"/>
    <s v="Si"/>
    <n v="39"/>
    <s v="150-77"/>
    <s v="1 - Aumentar señales de expansión y cobertura del servicio de energía eléctrica"/>
    <x v="10"/>
    <x v="18"/>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m/>
    <m/>
    <n v="180000000"/>
    <n v="180000000"/>
    <n v="0"/>
    <n v="0"/>
    <n v="0"/>
    <n v="43125"/>
    <d v="2025-08-25T00:00:00"/>
    <n v="180000000"/>
    <n v="0"/>
    <n v="61125"/>
    <d v="2025-09-11T00:00:00"/>
    <n v="180000000"/>
    <n v="0"/>
    <n v="0"/>
    <s v="INGENIERIA ESPECIALIZADA S.A."/>
    <s v="ADICION CO1.PCCNTR.6932456"/>
    <m/>
    <m/>
    <m/>
    <m/>
    <m/>
    <m/>
    <m/>
    <m/>
    <m/>
    <m/>
    <m/>
    <m/>
    <m/>
    <m/>
    <m/>
    <m/>
    <n v="180000000"/>
    <m/>
    <m/>
    <m/>
    <m/>
    <m/>
    <m/>
    <n v="180000000"/>
    <n v="180000000"/>
    <n v="180000000"/>
  </r>
  <r>
    <x v="0"/>
    <x v="4"/>
    <s v="Energía"/>
    <s v="Si"/>
    <n v="58"/>
    <s v="150-78"/>
    <s v="2 - Aumentar la oportunidad en la definición de obras y ejecución de los procesos de convocatorias."/>
    <x v="11"/>
    <x v="20"/>
    <n v="81112501"/>
    <x v="10"/>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0"/>
    <n v="0"/>
    <s v="No"/>
    <s v="N/A"/>
    <s v="Carlos Alberto Rodriguez"/>
    <s v="Subdirector de Energía Eléctrica "/>
    <n v="6012220601"/>
    <s v="carlos.rodriguez@upme.gov.co"/>
    <m/>
    <m/>
    <m/>
    <m/>
    <m/>
    <m/>
    <m/>
    <m/>
    <m/>
    <m/>
    <m/>
    <m/>
    <m/>
    <m/>
    <m/>
    <m/>
    <m/>
    <m/>
    <m/>
    <m/>
    <m/>
    <m/>
    <m/>
    <m/>
    <m/>
    <m/>
    <n v="0"/>
    <n v="0"/>
    <n v="0"/>
    <n v="0"/>
    <n v="0"/>
    <n v="49825"/>
    <d v="2025-10-09T00:00:00"/>
    <n v="0"/>
    <n v="0"/>
    <m/>
    <m/>
    <n v="0"/>
    <n v="0"/>
    <n v="0"/>
    <m/>
    <m/>
    <m/>
    <m/>
    <m/>
    <m/>
    <m/>
    <m/>
    <m/>
    <m/>
    <m/>
    <m/>
    <m/>
    <m/>
    <m/>
    <m/>
    <m/>
    <m/>
    <m/>
    <m/>
    <m/>
    <m/>
    <m/>
    <m/>
    <m/>
    <m/>
    <n v="0"/>
    <n v="0"/>
  </r>
  <r>
    <x v="0"/>
    <x v="4"/>
    <s v="Energía"/>
    <s v="Si"/>
    <n v="58"/>
    <s v="150-79"/>
    <s v="1 - Aumentar señales de expansión y cobertura del servicio de energía eléctrica"/>
    <x v="10"/>
    <x v="18"/>
    <n v="80111620"/>
    <x v="9"/>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7800000"/>
    <n v="17800000"/>
    <s v="No"/>
    <s v="N/A"/>
    <s v="Carlos Alberto Rodriguez"/>
    <s v="Subdirector de Energía Eléctrica "/>
    <n v="6012220601"/>
    <s v="carlos.rodriguez@upme.gov.co"/>
    <m/>
    <m/>
    <m/>
    <m/>
    <m/>
    <m/>
    <m/>
    <m/>
    <m/>
    <m/>
    <m/>
    <m/>
    <m/>
    <m/>
    <m/>
    <m/>
    <m/>
    <m/>
    <n v="19000000"/>
    <m/>
    <n v="-1200000"/>
    <n v="5800000"/>
    <m/>
    <n v="12000000"/>
    <m/>
    <m/>
    <n v="17800000"/>
    <n v="17800000"/>
    <n v="0"/>
    <n v="0"/>
    <n v="0"/>
    <n v="46425"/>
    <d v="2025-09-22T00:00:00"/>
    <n v="17800000"/>
    <n v="0"/>
    <n v="67225"/>
    <d v="2025-10-01T00:00:00"/>
    <n v="17800000"/>
    <n v="0"/>
    <n v="0"/>
    <s v="TAPIERO QUINTERO LINA MARIA"/>
    <s v="CO1.PCCNTR.8368544"/>
    <m/>
    <m/>
    <m/>
    <m/>
    <m/>
    <m/>
    <m/>
    <m/>
    <m/>
    <m/>
    <m/>
    <m/>
    <m/>
    <m/>
    <m/>
    <m/>
    <m/>
    <m/>
    <n v="19000000"/>
    <m/>
    <n v="-1200000"/>
    <n v="5800000"/>
    <m/>
    <n v="12000000"/>
    <n v="17800000"/>
    <n v="17800000"/>
  </r>
  <r>
    <x v="0"/>
    <x v="4"/>
    <s v="Energía"/>
    <s v="Si"/>
    <n v="66"/>
    <s v="150-80"/>
    <s v="1 - Aumentar señales de expansión y cobertura del servicio de energía eléctrica"/>
    <x v="10"/>
    <x v="18"/>
    <n v="81112501"/>
    <x v="9"/>
    <s v="Software - Licencias"/>
    <s v="150-80 Adquisición de licenciamiento para escritorios virtuales."/>
    <s v="Diciembre"/>
    <s v="Diciembre"/>
    <s v="Diciembre"/>
    <n v="12"/>
    <s v="Meses"/>
    <s v="Seléccion abreviada - acuerdo marco"/>
    <s v="Propios - 20 - Ingresos corrientes"/>
    <n v="71058411"/>
    <n v="71058411"/>
    <s v="No"/>
    <s v="N/A"/>
    <s v="Carlos Alberto Rodriguez"/>
    <s v="Subdirector de Energía Eléctrica "/>
    <n v="6012220601"/>
    <s v="carlos.rodriguez@upme.gov.co"/>
    <m/>
    <m/>
    <m/>
    <m/>
    <m/>
    <m/>
    <m/>
    <m/>
    <m/>
    <m/>
    <m/>
    <m/>
    <m/>
    <m/>
    <m/>
    <m/>
    <m/>
    <m/>
    <m/>
    <m/>
    <m/>
    <m/>
    <n v="72058411"/>
    <n v="72058411"/>
    <m/>
    <m/>
    <n v="72058411"/>
    <n v="72058411"/>
    <n v="0"/>
    <n v="-1000000"/>
    <n v="-1000000"/>
    <n v="56725"/>
    <d v="2025-12-02T00:00:00"/>
    <n v="52920252"/>
    <n v="18138159"/>
    <n v="93925"/>
    <d v="2025-12-26T00:00:00"/>
    <n v="52920252"/>
    <n v="18138159"/>
    <n v="0"/>
    <s v="GREEN SERVICES AND SOLUTIONS S.A.S."/>
    <n v="158814"/>
    <m/>
    <m/>
    <m/>
    <m/>
    <m/>
    <m/>
    <m/>
    <m/>
    <m/>
    <m/>
    <m/>
    <m/>
    <m/>
    <m/>
    <m/>
    <m/>
    <m/>
    <m/>
    <m/>
    <m/>
    <m/>
    <m/>
    <n v="52920252"/>
    <n v="52920252"/>
    <n v="52920252"/>
    <n v="52920252"/>
  </r>
  <r>
    <x v="0"/>
    <x v="4"/>
    <s v="Energía"/>
    <s v="Si"/>
    <n v="46"/>
    <s v="150-81"/>
    <s v="1 - Aumentar señales de expansión y cobertura del servicio de energía eléctrica"/>
    <x v="10"/>
    <x v="18"/>
    <n v="81112210"/>
    <x v="9"/>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m/>
    <m/>
    <n v="10000000"/>
    <n v="10000000"/>
    <n v="0"/>
    <n v="0"/>
    <n v="0"/>
    <n v="3325"/>
    <d v="2025-01-07T00:00:00"/>
    <n v="10000000"/>
    <n v="0"/>
    <n v="6025"/>
    <d v="2025-01-15T00:00:00"/>
    <n v="10000000"/>
    <n v="0"/>
    <n v="0"/>
    <s v="CONSULTORES EN INFORMACION INFOMETRIKA SAS"/>
    <s v="CO1.PCCNTR.7233421"/>
    <m/>
    <m/>
    <m/>
    <m/>
    <m/>
    <m/>
    <m/>
    <m/>
    <m/>
    <m/>
    <m/>
    <m/>
    <m/>
    <m/>
    <m/>
    <m/>
    <m/>
    <m/>
    <n v="10000000"/>
    <m/>
    <m/>
    <m/>
    <m/>
    <n v="10000000"/>
    <n v="10000000"/>
    <n v="10000000"/>
  </r>
  <r>
    <x v="0"/>
    <x v="4"/>
    <s v="Energía"/>
    <s v="Si"/>
    <n v="47"/>
    <s v="150-82"/>
    <s v="2 - Aumentar la oportunidad en la definición de obras y ejecución de los procesos de convocatorias."/>
    <x v="11"/>
    <x v="20"/>
    <n v="43233600"/>
    <x v="10"/>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m/>
    <m/>
    <n v="14168834"/>
    <n v="14168834"/>
    <m/>
    <m/>
    <n v="14168834"/>
    <n v="14168834"/>
    <n v="0"/>
    <n v="0"/>
    <n v="0"/>
    <n v="53625"/>
    <d v="2025-11-04T00:00:00"/>
    <n v="14168834"/>
    <n v="0"/>
    <n v="89725"/>
    <d v="2025-12-15T00:00:00"/>
    <n v="14168834"/>
    <n v="0"/>
    <n v="0"/>
    <s v="NOVASOFT S A S"/>
    <n v="157847"/>
    <m/>
    <m/>
    <m/>
    <m/>
    <m/>
    <m/>
    <m/>
    <m/>
    <m/>
    <m/>
    <m/>
    <m/>
    <m/>
    <m/>
    <m/>
    <m/>
    <m/>
    <m/>
    <m/>
    <m/>
    <m/>
    <m/>
    <n v="14168834"/>
    <n v="14168834"/>
    <n v="14168834"/>
    <n v="14168834"/>
  </r>
  <r>
    <x v="0"/>
    <x v="4"/>
    <s v="Energía"/>
    <s v="Si"/>
    <n v="62"/>
    <s v="150-83"/>
    <s v="1 - Aumentar señales de expansión y cobertura del servicio de energía eléctrica"/>
    <x v="10"/>
    <x v="18"/>
    <n v="80111620"/>
    <x v="9"/>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6167200"/>
    <n v="6167200"/>
    <s v="No"/>
    <s v="N/A"/>
    <s v="Carlos Alberto Rodriguez"/>
    <s v="Subdirector de Energía Eléctrica "/>
    <n v="6012220601"/>
    <s v="carlos.rodriguez@upme.gov.co"/>
    <m/>
    <m/>
    <m/>
    <m/>
    <m/>
    <m/>
    <m/>
    <m/>
    <m/>
    <m/>
    <m/>
    <m/>
    <m/>
    <m/>
    <m/>
    <m/>
    <m/>
    <m/>
    <m/>
    <m/>
    <n v="6167200"/>
    <m/>
    <m/>
    <n v="6167200"/>
    <m/>
    <m/>
    <n v="6167200"/>
    <n v="6167200"/>
    <n v="0"/>
    <n v="0"/>
    <n v="0"/>
    <n v="53925"/>
    <d v="2025-11-06T00:00:00"/>
    <n v="5756053"/>
    <n v="411147"/>
    <n v="82425"/>
    <d v="2025-11-28T00:00:00"/>
    <n v="5756053"/>
    <n v="411147"/>
    <n v="0"/>
    <s v="LOPEZ LOPEZ HUGO ALEJANDRO"/>
    <s v="CO1.PCCNTR.8629451"/>
    <m/>
    <m/>
    <m/>
    <m/>
    <m/>
    <m/>
    <m/>
    <m/>
    <m/>
    <m/>
    <m/>
    <m/>
    <m/>
    <m/>
    <m/>
    <m/>
    <m/>
    <m/>
    <m/>
    <m/>
    <n v="6167200"/>
    <m/>
    <n v="-411147"/>
    <n v="5756053"/>
    <n v="5756053"/>
    <n v="5756053"/>
  </r>
  <r>
    <x v="0"/>
    <x v="4"/>
    <s v="Energía"/>
    <s v="Si"/>
    <n v="60"/>
    <s v="150-84"/>
    <s v="1 - Aumentar señales de expansión y cobertura del servicio de energía eléctrica."/>
    <x v="10"/>
    <x v="18"/>
    <n v="43232201"/>
    <x v="9"/>
    <s v="Mantenimientos y/o mejoras"/>
    <s v="150-84 Contratar el servicio de plataforma cómo servicios PaaS de la herramienta Bizagi, así como la migración de los flujos de procesos de la UPME."/>
    <s v="Diciembre"/>
    <s v="Diciembre"/>
    <s v="Diciembre"/>
    <n v="12"/>
    <s v="Meses"/>
    <s v="Contratación directa"/>
    <s v="Propios - 20 - Ingresos corrientes"/>
    <n v="93184666.5"/>
    <n v="93184666.5"/>
    <s v="No"/>
    <s v="N/A"/>
    <s v="Carolina Sandoval Mejia"/>
    <s v="Subdirector de Energía Eléctrica "/>
    <n v="6012220601"/>
    <s v="carolina.sandoval@upme.gov.co"/>
    <m/>
    <m/>
    <m/>
    <m/>
    <m/>
    <m/>
    <m/>
    <m/>
    <m/>
    <m/>
    <m/>
    <m/>
    <m/>
    <m/>
    <m/>
    <m/>
    <m/>
    <m/>
    <m/>
    <m/>
    <m/>
    <m/>
    <n v="93184667"/>
    <n v="93184667"/>
    <m/>
    <m/>
    <n v="93184667"/>
    <n v="93184667"/>
    <n v="0"/>
    <n v="-0.5"/>
    <n v="-0.5"/>
    <n v="7325"/>
    <d v="2025-01-09T00:00:00"/>
    <n v="93184667"/>
    <n v="-0.5"/>
    <n v="31825"/>
    <d v="2025-03-27T00:00:00"/>
    <n v="93184667"/>
    <n v="-0.5"/>
    <n v="0"/>
    <s v="BIZAGI LATAM S.A.S"/>
    <s v="CO1.PCCNTR.7688699"/>
    <m/>
    <m/>
    <m/>
    <m/>
    <m/>
    <m/>
    <m/>
    <m/>
    <m/>
    <m/>
    <m/>
    <m/>
    <m/>
    <m/>
    <m/>
    <m/>
    <m/>
    <m/>
    <m/>
    <m/>
    <m/>
    <m/>
    <n v="93184667"/>
    <n v="93184667"/>
    <n v="93184667"/>
    <n v="93184667"/>
  </r>
  <r>
    <x v="0"/>
    <x v="4"/>
    <s v="Energía"/>
    <s v="Si"/>
    <n v="60"/>
    <s v="150-85"/>
    <s v="2 - Aumentar la oportunidad en la definición de obras y ejecución de los procesos de convocatorias."/>
    <x v="11"/>
    <x v="20"/>
    <n v="43232201"/>
    <x v="10"/>
    <s v="Mantenimientos y/o mejoras"/>
    <s v="150-85 Contratar el servicio de plataforma cómo servicios PaaS de la herramienta Bizagi, así como la migración de los flujos de procesos de la UPME."/>
    <s v="Diciembre"/>
    <s v="Diciembre"/>
    <s v="Diciembre"/>
    <n v="12"/>
    <s v="Meses"/>
    <s v="Contratación directa"/>
    <s v="Propios - 20 - Ingresos corrientes"/>
    <n v="21253252"/>
    <n v="21253252"/>
    <s v="No"/>
    <s v="N/A"/>
    <s v="Carolina Sandoval Mejia"/>
    <s v="Subdirector de Energía Eléctrica "/>
    <n v="6012220601"/>
    <s v="carolina.sandoval@upme.gov.co"/>
    <m/>
    <m/>
    <m/>
    <m/>
    <m/>
    <m/>
    <m/>
    <m/>
    <m/>
    <m/>
    <m/>
    <m/>
    <m/>
    <m/>
    <m/>
    <m/>
    <m/>
    <m/>
    <m/>
    <m/>
    <m/>
    <m/>
    <n v="21253252"/>
    <n v="21253252"/>
    <m/>
    <m/>
    <n v="21253252"/>
    <n v="21253252"/>
    <n v="0"/>
    <n v="0"/>
    <n v="0"/>
    <n v="7325"/>
    <d v="2025-01-09T00:00:00"/>
    <n v="21253252"/>
    <n v="0"/>
    <n v="31825"/>
    <d v="2025-03-27T00:00:00"/>
    <n v="21253252"/>
    <n v="0"/>
    <n v="0"/>
    <s v="BIZAGI LATAM S.A.S"/>
    <s v="CO1.PCCNTR.7688699"/>
    <m/>
    <m/>
    <m/>
    <m/>
    <m/>
    <m/>
    <m/>
    <m/>
    <m/>
    <m/>
    <m/>
    <m/>
    <m/>
    <m/>
    <m/>
    <m/>
    <m/>
    <m/>
    <m/>
    <m/>
    <m/>
    <m/>
    <n v="21253252"/>
    <n v="21253252"/>
    <n v="21253252"/>
    <n v="21253252"/>
  </r>
  <r>
    <x v="0"/>
    <x v="4"/>
    <s v="Energía"/>
    <s v="Si"/>
    <n v="60"/>
    <s v="150-86"/>
    <s v="2 - Aumentar la oportunidad en la definición de obras y ejecución de los procesos de convocatorias."/>
    <x v="11"/>
    <x v="19"/>
    <n v="43232201"/>
    <x v="10"/>
    <s v="Mantenimientos y/o mejoras"/>
    <s v="150-86 Contratar el servicio de plataforma cómo servicios PaaS de la herramienta Bizagi, así como la migración de los flujos de procesos de la UPME."/>
    <s v="Diciembre"/>
    <s v="Diciembre"/>
    <s v="Diciembre"/>
    <n v="12"/>
    <s v="Meses"/>
    <s v="Contratación directa"/>
    <s v="Propios - 20 - Ingresos corrientes"/>
    <n v="6066667"/>
    <n v="6066667"/>
    <s v="No"/>
    <s v="N/A"/>
    <s v="Carolina Sandoval Mejia"/>
    <s v="Subdirector de Energía Eléctrica "/>
    <n v="6012220601"/>
    <s v="carolina.sandoval@upme.gov.co"/>
    <m/>
    <m/>
    <m/>
    <m/>
    <m/>
    <m/>
    <m/>
    <m/>
    <m/>
    <m/>
    <m/>
    <m/>
    <m/>
    <m/>
    <m/>
    <m/>
    <m/>
    <m/>
    <m/>
    <m/>
    <m/>
    <m/>
    <n v="6066667"/>
    <n v="6066667"/>
    <m/>
    <m/>
    <n v="6066667"/>
    <n v="6066667"/>
    <n v="0"/>
    <n v="0"/>
    <n v="0"/>
    <n v="7325"/>
    <d v="2025-01-09T00:00:00"/>
    <n v="6066667"/>
    <n v="0"/>
    <n v="31825"/>
    <d v="2025-03-27T00:00:00"/>
    <n v="6066667"/>
    <n v="0"/>
    <n v="0"/>
    <s v="BIZAGI LATAM S.A.S"/>
    <s v="CO1.PCCNTR.7688699"/>
    <m/>
    <m/>
    <m/>
    <m/>
    <m/>
    <m/>
    <m/>
    <m/>
    <m/>
    <m/>
    <m/>
    <m/>
    <m/>
    <m/>
    <m/>
    <m/>
    <m/>
    <m/>
    <m/>
    <m/>
    <m/>
    <m/>
    <n v="6066667"/>
    <n v="6066667"/>
    <n v="6066667"/>
    <n v="6066667"/>
  </r>
  <r>
    <x v="0"/>
    <x v="4"/>
    <s v="Energía"/>
    <s v="Si"/>
    <n v="62"/>
    <s v="150-87"/>
    <s v="1 - Aumentar señales de expansión y cobertura del servicio de energía eléctrica"/>
    <x v="10"/>
    <x v="18"/>
    <n v="81112003"/>
    <x v="9"/>
    <s v="Software - Nube pública o privada"/>
    <s v="150-87 Adquirir el servicio de nube para Backup y DRP"/>
    <s v="Noviembre"/>
    <s v="Noviembre"/>
    <s v="Diciembre"/>
    <n v="3"/>
    <s v="Meses"/>
    <s v="Contratación directa"/>
    <s v="Propios - 20 - Ingresos corrientes"/>
    <n v="3000180"/>
    <n v="3000180"/>
    <s v="No"/>
    <s v="N/A"/>
    <s v="Guillermo Holguin"/>
    <s v="Subdirector de Energía Eléctrica "/>
    <n v="6012220601"/>
    <s v="guillermo.holguin@upme.gov.co"/>
    <m/>
    <m/>
    <m/>
    <m/>
    <m/>
    <m/>
    <m/>
    <m/>
    <m/>
    <m/>
    <m/>
    <m/>
    <m/>
    <m/>
    <m/>
    <m/>
    <m/>
    <m/>
    <m/>
    <m/>
    <m/>
    <m/>
    <n v="3000180"/>
    <n v="3000180"/>
    <m/>
    <m/>
    <n v="3000180"/>
    <n v="3000180"/>
    <n v="0"/>
    <n v="0"/>
    <n v="0"/>
    <n v="57025"/>
    <d v="2025-12-09T00:00:00"/>
    <n v="3000180"/>
    <n v="0"/>
    <n v="91125"/>
    <d v="2025-12-17T00:00:00"/>
    <n v="3000180"/>
    <n v="0"/>
    <n v="0"/>
    <s v="TECH AND KNOWLEDGE S.A.S"/>
    <s v="CO1.PCCNTR.8707246"/>
    <m/>
    <m/>
    <m/>
    <m/>
    <m/>
    <m/>
    <m/>
    <m/>
    <m/>
    <m/>
    <m/>
    <m/>
    <m/>
    <m/>
    <m/>
    <m/>
    <m/>
    <m/>
    <m/>
    <m/>
    <m/>
    <m/>
    <n v="3000180"/>
    <n v="3000180"/>
    <n v="3000180"/>
    <n v="3000180"/>
  </r>
  <r>
    <x v="0"/>
    <x v="4"/>
    <s v="Energía"/>
    <s v="Si"/>
    <n v="62"/>
    <s v="150-88"/>
    <s v="1 - Aumentar señales de expansión y cobertura del servicio de energía eléctrica"/>
    <x v="10"/>
    <x v="18"/>
    <n v="43222501"/>
    <x v="9"/>
    <s v="Software - Licencias"/>
    <s v="150-88 Renovar, instalar, configurar y poner en funcionamiento una solución de seguridad firewall perimetral con características de NEXT GENERATION FIREWALL (NGFW)."/>
    <s v="Diciembre"/>
    <s v="Diciembre"/>
    <s v="Diciembre"/>
    <n v="13"/>
    <s v="Meses"/>
    <s v="Contratación directa"/>
    <s v="Propios - 20 - Ingresos corrientes"/>
    <n v="174313366"/>
    <n v="174313366"/>
    <s v="No"/>
    <s v="N/A"/>
    <s v="Guillermo Holguin"/>
    <s v="Subdirector de Energía Eléctrica "/>
    <n v="6012220601"/>
    <s v="guillermo.holguin@upme.gov.co"/>
    <m/>
    <m/>
    <m/>
    <m/>
    <m/>
    <m/>
    <m/>
    <m/>
    <m/>
    <m/>
    <m/>
    <m/>
    <m/>
    <m/>
    <m/>
    <m/>
    <m/>
    <m/>
    <m/>
    <m/>
    <m/>
    <m/>
    <n v="174313366"/>
    <n v="174313366"/>
    <m/>
    <m/>
    <n v="174313366"/>
    <n v="174313366"/>
    <n v="0"/>
    <n v="0"/>
    <n v="0"/>
    <n v="26925"/>
    <d v="2025-12-21T00:00:00"/>
    <n v="174313366"/>
    <n v="0"/>
    <n v="31625"/>
    <d v="2025-03-26T00:00:00"/>
    <n v="174313366"/>
    <n v="0"/>
    <n v="0"/>
    <s v="NETDATA COLOMBIA S.A.S"/>
    <s v="CO1.PCCNTR.7683863"/>
    <m/>
    <m/>
    <m/>
    <m/>
    <m/>
    <m/>
    <m/>
    <m/>
    <m/>
    <m/>
    <m/>
    <m/>
    <m/>
    <m/>
    <m/>
    <m/>
    <m/>
    <m/>
    <m/>
    <m/>
    <m/>
    <m/>
    <n v="174313366"/>
    <n v="174313366"/>
    <n v="174313366"/>
    <n v="174313366"/>
  </r>
  <r>
    <x v="0"/>
    <x v="4"/>
    <s v="Energía"/>
    <s v="Si"/>
    <n v="66"/>
    <s v="150-89"/>
    <s v="1 - Aumentar señales de expansión y cobertura del servicio de energía eléctrica"/>
    <x v="10"/>
    <x v="18"/>
    <n v="39121011"/>
    <x v="9"/>
    <s v="Hardware (Equipos de computo o partes físicas)"/>
    <s v="150-89 Reposición de 5 UPS del centro de cómputo (una por cada rack)."/>
    <s v="Diciembre"/>
    <s v="Diciembre"/>
    <s v="Diciembre"/>
    <n v="12"/>
    <s v="Meses"/>
    <s v="Contratación directa"/>
    <s v="Propios - 20 - Ingresos corrientes"/>
    <n v="105891487"/>
    <n v="105891487"/>
    <s v="No"/>
    <s v="N/A"/>
    <s v="Guillermo Holguin"/>
    <s v="Subdirector de Energía Eléctrica "/>
    <n v="6012220601"/>
    <s v="guillermo.holguin@upme.gov.co"/>
    <m/>
    <m/>
    <m/>
    <m/>
    <m/>
    <m/>
    <m/>
    <m/>
    <m/>
    <m/>
    <m/>
    <m/>
    <m/>
    <m/>
    <m/>
    <m/>
    <m/>
    <m/>
    <m/>
    <m/>
    <m/>
    <m/>
    <n v="174313366"/>
    <n v="174313366"/>
    <m/>
    <m/>
    <n v="174313366"/>
    <n v="174313366"/>
    <n v="0"/>
    <n v="-68421879"/>
    <n v="-68421879"/>
    <m/>
    <m/>
    <m/>
    <n v="105891487"/>
    <m/>
    <m/>
    <n v="0"/>
    <n v="105891487"/>
    <n v="0"/>
    <m/>
    <m/>
    <m/>
    <m/>
    <m/>
    <m/>
    <m/>
    <m/>
    <m/>
    <m/>
    <m/>
    <m/>
    <m/>
    <m/>
    <m/>
    <m/>
    <m/>
    <m/>
    <m/>
    <m/>
    <m/>
    <m/>
    <m/>
    <m/>
    <m/>
    <m/>
    <n v="0"/>
    <n v="0"/>
  </r>
  <r>
    <x v="0"/>
    <x v="5"/>
    <s v="Minería"/>
    <s v="Si"/>
    <s v="75 (30/12/2024)"/>
    <s v="140-1"/>
    <s v="2 - Ampliar el conocimiento de los encadenamientos productivos asociados a la actividad minera por parte de los actores del sector."/>
    <x v="12"/>
    <x v="21"/>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m/>
    <m/>
    <n v="103500000"/>
    <n v="103500000"/>
    <n v="0"/>
    <n v="0"/>
    <n v="0"/>
    <n v="825"/>
    <d v="2025-01-03T00:00:00"/>
    <n v="103500000"/>
    <n v="0"/>
    <n v="2225"/>
    <d v="2025-01-09T00:00:00"/>
    <n v="103500000"/>
    <n v="0"/>
    <n v="0"/>
    <s v="PIÑEROS GUZMAN ANGIE CAROLINA"/>
    <s v="CO1.PCCNTR.7211854"/>
    <n v="103500000"/>
    <m/>
    <m/>
    <n v="6300000"/>
    <m/>
    <n v="9000000"/>
    <m/>
    <n v="9000000"/>
    <m/>
    <n v="9000000"/>
    <m/>
    <n v="9000000"/>
    <m/>
    <n v="9000000"/>
    <m/>
    <n v="9000000"/>
    <m/>
    <n v="9000000"/>
    <m/>
    <n v="9000000"/>
    <m/>
    <n v="9000000"/>
    <m/>
    <n v="16200000"/>
    <n v="103500000"/>
    <n v="103500000"/>
  </r>
  <r>
    <x v="0"/>
    <x v="5"/>
    <s v="Minería"/>
    <s v="Si"/>
    <s v="75 (30/12/2024)"/>
    <s v="140-2"/>
    <s v="2 - Ampliar el conocimiento de los encadenamientos productivos asociados a la actividad minera por parte de los actores del sector."/>
    <x v="12"/>
    <x v="21"/>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m/>
    <m/>
    <n v="26000000"/>
    <n v="26000000"/>
    <n v="0"/>
    <n v="0"/>
    <n v="0"/>
    <n v="2525"/>
    <d v="2025-01-07T00:00:00"/>
    <n v="26000000"/>
    <n v="0"/>
    <n v="3525"/>
    <d v="2025-01-10T00:00:00"/>
    <n v="26000000"/>
    <n v="0"/>
    <n v="0"/>
    <s v="SANCHEZ DELGADO SERGIO FERNANDO"/>
    <s v="CO1.PCCNTR.7215087"/>
    <n v="26000000"/>
    <m/>
    <m/>
    <n v="7800000"/>
    <m/>
    <n v="13000000"/>
    <m/>
    <m/>
    <m/>
    <n v="5200000"/>
    <m/>
    <m/>
    <m/>
    <m/>
    <m/>
    <m/>
    <m/>
    <m/>
    <m/>
    <m/>
    <m/>
    <m/>
    <m/>
    <m/>
    <n v="26000000"/>
    <n v="26000000"/>
  </r>
  <r>
    <x v="0"/>
    <x v="5"/>
    <s v="Minería"/>
    <s v="Si"/>
    <n v="52"/>
    <s v="140-3"/>
    <s v="2 - Ampliar el conocimiento de los encadenamientos productivos asociados a la actividad minera por parte de los actores del sector."/>
    <x v="12"/>
    <x v="21"/>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m/>
    <m/>
    <n v="83699829"/>
    <n v="83699829"/>
    <n v="0"/>
    <n v="0"/>
    <n v="0"/>
    <n v="5125"/>
    <d v="2025-01-08T00:00:00"/>
    <n v="83699829"/>
    <n v="0"/>
    <n v="4925"/>
    <d v="2025-01-14T00:00:00"/>
    <n v="83699829"/>
    <n v="0"/>
    <n v="0"/>
    <s v="NEGRETE FLORES JOVANA"/>
    <s v="CO1.PCCNTR.7231698"/>
    <n v="81279263"/>
    <m/>
    <m/>
    <n v="3769473"/>
    <m/>
    <n v="7067762"/>
    <m/>
    <n v="7067762"/>
    <m/>
    <n v="7067762"/>
    <m/>
    <n v="7067762"/>
    <m/>
    <n v="7067762"/>
    <n v="8000000"/>
    <n v="7067762"/>
    <m/>
    <n v="9488328"/>
    <n v="-5579434"/>
    <n v="7067762"/>
    <m/>
    <n v="7067762"/>
    <m/>
    <n v="13899932"/>
    <n v="83699829"/>
    <n v="83699829"/>
  </r>
  <r>
    <x v="0"/>
    <x v="5"/>
    <s v="Minería"/>
    <s v="Si"/>
    <n v="16"/>
    <s v="140-4"/>
    <s v="2 - Ampliar el conocimiento de los encadenamientos productivos asociados a la actividad minera por parte de los actores del sector."/>
    <x v="12"/>
    <x v="21"/>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m/>
    <m/>
    <n v="13122900"/>
    <n v="13122900"/>
    <n v="0"/>
    <n v="0"/>
    <n v="0"/>
    <n v="26425"/>
    <d v="2025-02-14T00:00:00"/>
    <n v="13122900"/>
    <n v="0"/>
    <n v="27925"/>
    <d v="2025-02-26T00:00:00"/>
    <n v="13122900"/>
    <n v="0"/>
    <n v="0"/>
    <s v="AVILA CHOCONTA HAROL ANDREY"/>
    <s v="CO1.PCCNTR.7554825"/>
    <m/>
    <m/>
    <n v="13122900"/>
    <m/>
    <m/>
    <n v="437430"/>
    <m/>
    <n v="4374300"/>
    <m/>
    <n v="4374300"/>
    <m/>
    <n v="3936870"/>
    <m/>
    <m/>
    <m/>
    <m/>
    <m/>
    <m/>
    <m/>
    <m/>
    <m/>
    <m/>
    <m/>
    <m/>
    <n v="13122900"/>
    <n v="13122900"/>
  </r>
  <r>
    <x v="0"/>
    <x v="5"/>
    <s v="Minería"/>
    <s v="Si"/>
    <n v="52"/>
    <s v="140-5"/>
    <s v="2 - Ampliar el conocimiento de los encadenamientos productivos asociados a la actividad minera por parte de los actores del sector."/>
    <x v="12"/>
    <x v="21"/>
    <s v="N/A"/>
    <x v="11"/>
    <s v="Viáticos y gastos de viaje"/>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m/>
    <m/>
    <n v="1229075"/>
    <n v="1229075"/>
    <m/>
    <m/>
    <n v="1229075"/>
    <n v="1229075"/>
    <n v="0"/>
    <n v="0"/>
    <n v="0"/>
    <n v="33325"/>
    <d v="2025-04-16T00:00:00"/>
    <n v="1194444"/>
    <n v="34631"/>
    <n v="88825.891250000001"/>
    <d v="2025-12-15T00:00:00"/>
    <n v="1194444"/>
    <n v="34631"/>
    <n v="0"/>
    <s v="OJEDA PEDRAZA GERMAN TIBERIO,OBANDO VARGAS MARIA CAROLINA_x000a_"/>
    <m/>
    <m/>
    <m/>
    <m/>
    <m/>
    <m/>
    <m/>
    <m/>
    <m/>
    <m/>
    <m/>
    <m/>
    <m/>
    <m/>
    <m/>
    <m/>
    <m/>
    <m/>
    <m/>
    <m/>
    <m/>
    <m/>
    <m/>
    <n v="1194444"/>
    <n v="1194444"/>
    <n v="1194444"/>
    <n v="1194444"/>
  </r>
  <r>
    <x v="0"/>
    <x v="5"/>
    <s v="Minería"/>
    <s v="Si"/>
    <n v="49"/>
    <s v="140-6"/>
    <s v="2 - Ampliar el conocimiento de los encadenamientos productivos asociados a la actividad minera por parte de los actores del sector."/>
    <x v="12"/>
    <x v="18"/>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8401949"/>
    <n v="2263549"/>
    <n v="1191869"/>
    <n v="7576211"/>
    <m/>
    <m/>
    <n v="30447305"/>
    <n v="30447305"/>
    <n v="0"/>
    <n v="0"/>
    <n v="0"/>
    <n v="33325"/>
    <d v="2025-04-16T00:00:00"/>
    <n v="30447305"/>
    <n v="0"/>
    <s v="38325, 38425, 38525, 38625, 40225, 40325, 42625 ,44525,44825,47525,48925,49025,49825,51825,52325, 56025,60725,63425,63725,64925,70625,75925, 78525,78825,81325,81625,82825,82925,83025, 86325"/>
    <d v="2025-05-05T00:00:00"/>
    <n v="28774402"/>
    <n v="1672903"/>
    <n v="1672903"/>
    <s v="CARRASCO RINCON ELISA,POVEDA FORERO GERMAN ANDRES,HERAZO PEREZ YINA YISETH,ARAQUE MENDOZA OLGA TATIANA,CARRASCO RINCON ELISA,BELTRAN SIERRA YESSICA ALEXANDRA,ALVAREZ MEJIA JUAN GUILLERMO, ALVAREZ MEJIA JUAN GUILLERMO, SANCHEZ GARCIA PAULA LUCIA, GOMEZ RIO"/>
    <m/>
    <m/>
    <m/>
    <m/>
    <m/>
    <m/>
    <m/>
    <m/>
    <m/>
    <n v="6443381"/>
    <n v="6443381"/>
    <n v="1315736"/>
    <n v="1069794"/>
    <n v="5372495"/>
    <n v="5121102"/>
    <n v="1186328"/>
    <n v="251393"/>
    <n v="5869900"/>
    <n v="7056228"/>
    <n v="665647"/>
    <n v="665647"/>
    <n v="8401949"/>
    <n v="2263549"/>
    <n v="-481034"/>
    <n v="5763308"/>
    <n v="28774402"/>
    <n v="28634402"/>
  </r>
  <r>
    <x v="0"/>
    <x v="5"/>
    <s v="Minería"/>
    <s v="Si"/>
    <n v="18"/>
    <s v="140-7"/>
    <s v="2 - Ampliar el conocimiento de los encadenamientos productivos asociados a la actividad minera por parte de los actores del sector."/>
    <x v="12"/>
    <x v="18"/>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m/>
    <m/>
    <n v="87893680"/>
    <n v="87893680"/>
    <n v="0"/>
    <n v="0"/>
    <n v="0"/>
    <n v="15225"/>
    <d v="2025-01-21T00:00:00"/>
    <n v="87893680"/>
    <n v="0"/>
    <n v="13425"/>
    <d v="2025-01-28T00:00:00"/>
    <n v="87893680"/>
    <n v="0"/>
    <n v="0"/>
    <s v="SANTAMARIA ARAGON JULIAN ESTEBAN"/>
    <s v="CO1.PCCNTR.7324781"/>
    <n v="90011600"/>
    <m/>
    <n v="-2117920"/>
    <n v="529480"/>
    <m/>
    <n v="7942200"/>
    <m/>
    <n v="7942200"/>
    <m/>
    <n v="7942200"/>
    <m/>
    <n v="7942200"/>
    <m/>
    <n v="7942200"/>
    <m/>
    <n v="7942200"/>
    <m/>
    <n v="7942200"/>
    <m/>
    <n v="7942200"/>
    <m/>
    <n v="7942200"/>
    <m/>
    <n v="15884400"/>
    <n v="87893680"/>
    <n v="87893680"/>
  </r>
  <r>
    <x v="0"/>
    <x v="5"/>
    <s v="Minería"/>
    <s v="Si"/>
    <n v="2"/>
    <s v="140-8"/>
    <s v="2 - Ampliar el conocimiento de los encadenamientos productivos asociados a la actividad minera por parte de los actores del sector."/>
    <x v="12"/>
    <x v="22"/>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m/>
    <m/>
    <n v="2012422"/>
    <m/>
    <m/>
    <n v="17341466"/>
    <n v="17341466"/>
    <n v="0"/>
    <n v="0"/>
    <n v="0"/>
    <n v="725"/>
    <d v="2025-01-03T00:00:00"/>
    <n v="17341466"/>
    <n v="0"/>
    <n v="725"/>
    <d v="2025-01-03T00:00:00"/>
    <n v="17341463"/>
    <n v="3"/>
    <n v="3"/>
    <s v="FESTIVAL TOURS S.A.S"/>
    <s v="CO1.PCCNTR.7126910"/>
    <m/>
    <m/>
    <m/>
    <m/>
    <m/>
    <m/>
    <m/>
    <m/>
    <m/>
    <m/>
    <n v="17341466"/>
    <m/>
    <m/>
    <n v="841068"/>
    <m/>
    <n v="6379291"/>
    <m/>
    <n v="3481883"/>
    <m/>
    <n v="4626802"/>
    <m/>
    <m/>
    <n v="-3"/>
    <n v="2012419"/>
    <n v="17341463"/>
    <n v="17341463"/>
  </r>
  <r>
    <x v="0"/>
    <x v="5"/>
    <s v="Minería"/>
    <s v="Si"/>
    <n v="52"/>
    <s v="140-9"/>
    <s v="2 - Ampliar el conocimiento de los encadenamientos productivos asociados a la actividad minera por parte de los actores del sector."/>
    <x v="12"/>
    <x v="22"/>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m/>
    <m/>
    <n v="125402040"/>
    <n v="125402040"/>
    <n v="0"/>
    <n v="0"/>
    <n v="0"/>
    <n v="23525"/>
    <d v="2025-01-31T00:00:00"/>
    <n v="125402040"/>
    <n v="0"/>
    <n v="20725"/>
    <d v="2025-02-06T00:00:00"/>
    <n v="125402040"/>
    <n v="0"/>
    <n v="0"/>
    <s v="TOVAR PERILLA CAMILO ANDRES"/>
    <s v="CO1.PCCNTR.7410256"/>
    <m/>
    <m/>
    <n v="81279100"/>
    <m/>
    <n v="44122940"/>
    <n v="9289040"/>
    <m/>
    <n v="11611300"/>
    <m/>
    <n v="11611300"/>
    <m/>
    <n v="11611300"/>
    <m/>
    <n v="11611300"/>
    <m/>
    <n v="11611300"/>
    <m/>
    <n v="11611300"/>
    <m/>
    <n v="11611300"/>
    <m/>
    <n v="11611300"/>
    <m/>
    <n v="23222600"/>
    <n v="125402040"/>
    <n v="125402040"/>
  </r>
  <r>
    <x v="0"/>
    <x v="5"/>
    <s v="Minería"/>
    <s v="Si"/>
    <n v="5"/>
    <s v="140-10"/>
    <s v="2 - Ampliar el conocimiento de los encadenamientos productivos asociados a la actividad minera por parte de los actores del sector."/>
    <x v="12"/>
    <x v="22"/>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m/>
    <m/>
    <n v="70677620"/>
    <n v="70677620"/>
    <n v="0"/>
    <n v="0"/>
    <n v="0"/>
    <n v="26325"/>
    <d v="2025-02-14T00:00:00"/>
    <n v="70677620"/>
    <n v="0"/>
    <n v="26725"/>
    <d v="2025-02-21T00:00:00"/>
    <n v="70677620"/>
    <n v="0"/>
    <n v="0"/>
    <s v="ACHURY RODRIGUEZ CAMILO ENRIQUE"/>
    <s v="CO1.PCCNTR.7528061"/>
    <m/>
    <m/>
    <n v="70677620"/>
    <m/>
    <m/>
    <n v="1649144"/>
    <m/>
    <n v="7067762"/>
    <m/>
    <n v="7067762"/>
    <m/>
    <n v="7067762"/>
    <m/>
    <n v="7067762"/>
    <m/>
    <n v="7067762"/>
    <m/>
    <n v="7067762"/>
    <m/>
    <n v="7067762"/>
    <m/>
    <n v="7067762"/>
    <m/>
    <n v="12486380"/>
    <n v="70677620"/>
    <n v="70677620"/>
  </r>
  <r>
    <x v="0"/>
    <x v="5"/>
    <s v="Minería"/>
    <s v="Si"/>
    <n v="52"/>
    <s v="140-11"/>
    <s v="2 - Ampliar el conocimiento de los encadenamientos productivos asociados a la actividad minera por parte de los actores del sector."/>
    <x v="12"/>
    <x v="22"/>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m/>
    <m/>
    <n v="49708000"/>
    <n v="49708000"/>
    <n v="0"/>
    <n v="0"/>
    <n v="0"/>
    <n v="4825"/>
    <d v="2025-01-07T00:00:00"/>
    <n v="49708000"/>
    <n v="0"/>
    <n v="6325"/>
    <d v="2025-01-15T00:00:00"/>
    <n v="49708000"/>
    <n v="0"/>
    <n v="0"/>
    <s v="CRISTIANO BOTIA CARLOS DARIO"/>
    <s v="CO1.PCCNTR.7238540"/>
    <n v="49852500"/>
    <m/>
    <n v="-144500"/>
    <n v="2023000"/>
    <m/>
    <n v="4335000"/>
    <m/>
    <n v="4335000"/>
    <m/>
    <n v="4335000"/>
    <m/>
    <n v="4335000"/>
    <m/>
    <n v="4335000"/>
    <m/>
    <n v="4335000"/>
    <m/>
    <n v="4335000"/>
    <m/>
    <n v="4335000"/>
    <m/>
    <n v="4335000"/>
    <m/>
    <n v="8670000"/>
    <n v="49708000"/>
    <n v="49708000"/>
  </r>
  <r>
    <x v="0"/>
    <x v="5"/>
    <s v="Minería"/>
    <s v="Si"/>
    <n v="49"/>
    <s v="140-12"/>
    <s v="3 - Fortalecer la gestión integral de la información de la planeación minera."/>
    <x v="13"/>
    <x v="23"/>
    <n v="43233600"/>
    <x v="1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m/>
    <m/>
    <n v="60000000"/>
    <n v="60000000"/>
    <m/>
    <m/>
    <n v="60000000"/>
    <n v="60000000"/>
    <n v="0"/>
    <n v="0"/>
    <n v="0"/>
    <n v="53625"/>
    <d v="2025-11-04T00:00:00"/>
    <n v="59999998"/>
    <n v="2"/>
    <n v="89725"/>
    <d v="2025-12-15T00:00:00"/>
    <n v="59999998"/>
    <n v="2"/>
    <n v="0"/>
    <s v="NOVASOFT S A S"/>
    <n v="157847"/>
    <m/>
    <m/>
    <m/>
    <m/>
    <m/>
    <m/>
    <m/>
    <m/>
    <m/>
    <m/>
    <m/>
    <m/>
    <m/>
    <m/>
    <m/>
    <m/>
    <m/>
    <m/>
    <m/>
    <m/>
    <m/>
    <m/>
    <n v="59999998"/>
    <n v="59999998"/>
    <n v="59999998"/>
    <n v="59999998"/>
  </r>
  <r>
    <x v="0"/>
    <x v="5"/>
    <s v="Minería"/>
    <s v="Si"/>
    <n v="5"/>
    <s v="140-13"/>
    <s v="3 - Fortalecer la gestión integral de la información de la planeación minera."/>
    <x v="13"/>
    <x v="23"/>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m/>
    <m/>
    <n v="100000000"/>
    <n v="100000000"/>
    <n v="0"/>
    <n v="0"/>
    <n v="0"/>
    <n v="25425"/>
    <d v="2025-02-10T00:00:00"/>
    <n v="100000000"/>
    <n v="0"/>
    <n v="26825"/>
    <d v="2025-02-21T00:00:00"/>
    <n v="100000000"/>
    <n v="0"/>
    <n v="0"/>
    <s v="PEÑA SOLANO LUIS GIOVANNY"/>
    <s v="CO1.PCCNTR.7526919"/>
    <m/>
    <m/>
    <n v="100000000"/>
    <m/>
    <m/>
    <n v="2333333"/>
    <m/>
    <n v="10000000"/>
    <m/>
    <n v="10000000"/>
    <m/>
    <n v="10000000"/>
    <m/>
    <n v="10000000"/>
    <m/>
    <n v="10000000"/>
    <m/>
    <n v="10000000"/>
    <m/>
    <n v="10000000"/>
    <m/>
    <n v="10000000"/>
    <m/>
    <n v="17666667"/>
    <n v="100000000"/>
    <n v="100000000"/>
  </r>
  <r>
    <x v="0"/>
    <x v="5"/>
    <s v="Minería"/>
    <s v="Si"/>
    <n v="33"/>
    <s v="140-14"/>
    <s v="3 - Fortalecer la gestión integral de la información de la planeación minera."/>
    <x v="13"/>
    <x v="24"/>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m/>
    <m/>
    <n v="218356415"/>
    <n v="218356415"/>
    <n v="0"/>
    <n v="0"/>
    <n v="0"/>
    <n v="30225"/>
    <d v="2025-03-10T00:00:00"/>
    <n v="218356416.46000001"/>
    <n v="-1.4600000083446503"/>
    <n v="31325"/>
    <d v="2025-03-25T00:00:00"/>
    <n v="218356416.46000001"/>
    <n v="-1.4600000083446503"/>
    <n v="0"/>
    <s v="EUROMONEY GLOBAL LTD FASTMARKETS MB"/>
    <s v="AO-2025-001"/>
    <m/>
    <m/>
    <m/>
    <m/>
    <n v="220000000"/>
    <m/>
    <m/>
    <m/>
    <n v="14500000"/>
    <n v="218356416.46000001"/>
    <m/>
    <m/>
    <n v="-16143583.539999999"/>
    <m/>
    <m/>
    <m/>
    <m/>
    <m/>
    <m/>
    <m/>
    <m/>
    <m/>
    <m/>
    <m/>
    <n v="218356416.46000001"/>
    <n v="218356416.46000001"/>
  </r>
  <r>
    <x v="0"/>
    <x v="5"/>
    <s v="Minería"/>
    <s v="Si"/>
    <n v="33"/>
    <s v="140-15"/>
    <s v="3 - Fortalecer la gestión integral de la información de la planeación minera."/>
    <x v="13"/>
    <x v="24"/>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m/>
    <m/>
    <n v="376833620"/>
    <n v="376833620"/>
    <n v="0"/>
    <n v="0"/>
    <n v="0"/>
    <n v="30325"/>
    <d v="2025-03-11T00:00:00"/>
    <n v="376833620"/>
    <n v="0"/>
    <n v="33825"/>
    <d v="2025-04-07T00:00:00"/>
    <n v="376833619.75"/>
    <n v="0.25"/>
    <n v="0.25"/>
    <s v="ARGUS MEDIA INC"/>
    <s v="AO-2025-002"/>
    <m/>
    <m/>
    <m/>
    <m/>
    <m/>
    <m/>
    <n v="390000000"/>
    <m/>
    <n v="22500000"/>
    <m/>
    <m/>
    <n v="376833619.75"/>
    <n v="-35666380.25"/>
    <m/>
    <m/>
    <m/>
    <m/>
    <m/>
    <m/>
    <m/>
    <m/>
    <m/>
    <m/>
    <m/>
    <n v="376833619.75"/>
    <n v="376833619.75"/>
  </r>
  <r>
    <x v="0"/>
    <x v="5"/>
    <s v="Minería"/>
    <s v="Si"/>
    <n v="62"/>
    <s v="140-16"/>
    <s v="3 - Fortalecer la gestión integral de la información de la planeación minera."/>
    <x v="13"/>
    <x v="24"/>
    <n v="93151511"/>
    <x v="12"/>
    <s v="Software - Suscripciones"/>
    <s v="140-16 Renovación de la suscripción ONLINE de Baltic Exchange."/>
    <s v="Noviembre"/>
    <s v="Diciembre"/>
    <s v="Diciembre"/>
    <n v="12"/>
    <s v="Meses"/>
    <s v="Contratación directa - único oferente"/>
    <s v="Propios - 20 - Ingresos corrientes"/>
    <n v="33600000"/>
    <n v="33600000"/>
    <s v="No"/>
    <s v="N/A"/>
    <s v="Olga Tatiana Araque"/>
    <s v="Subdirector de Minería"/>
    <n v="6012220601"/>
    <s v="olga.araque@upme.gov.co"/>
    <m/>
    <m/>
    <m/>
    <m/>
    <m/>
    <m/>
    <m/>
    <m/>
    <m/>
    <m/>
    <m/>
    <m/>
    <m/>
    <m/>
    <m/>
    <m/>
    <m/>
    <m/>
    <m/>
    <m/>
    <n v="33600000"/>
    <m/>
    <m/>
    <n v="29000000"/>
    <m/>
    <n v="4600000"/>
    <n v="33600000"/>
    <n v="33600000"/>
    <n v="0"/>
    <n v="0"/>
    <n v="0"/>
    <n v="47625"/>
    <d v="2025-09-29T00:00:00"/>
    <n v="33600000"/>
    <n v="0"/>
    <n v="79925"/>
    <d v="2025-11-21T00:00:00"/>
    <n v="28743398.620000001"/>
    <n v="4856601.379999999"/>
    <n v="4856601.379999999"/>
    <s v="THE BALTIC EXCHANGE LTD"/>
    <s v="CO1.PCCNTR.8543662"/>
    <m/>
    <m/>
    <m/>
    <m/>
    <m/>
    <m/>
    <m/>
    <m/>
    <m/>
    <m/>
    <m/>
    <m/>
    <m/>
    <m/>
    <m/>
    <m/>
    <m/>
    <m/>
    <m/>
    <m/>
    <n v="33600000"/>
    <m/>
    <n v="-4856601.38"/>
    <n v="28743398.620000001"/>
    <n v="28743398.620000001"/>
    <n v="28743398.620000001"/>
  </r>
  <r>
    <x v="0"/>
    <x v="5"/>
    <s v="Minería"/>
    <s v="Si"/>
    <n v="45"/>
    <s v="140-17"/>
    <s v="3 - Fortalecer la gestión integral de la información de la planeación minera."/>
    <x v="13"/>
    <x v="24"/>
    <n v="80101507"/>
    <x v="1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m/>
    <m/>
    <n v="152000000"/>
    <n v="152000000"/>
    <n v="0"/>
    <n v="0"/>
    <n v="0"/>
    <n v="47225"/>
    <d v="2025-09-25T00:00:00"/>
    <n v="152000000"/>
    <n v="0"/>
    <n v="71825"/>
    <d v="2025-10-20T00:00:00"/>
    <n v="152000000"/>
    <n v="0"/>
    <n v="0"/>
    <s v="CORPORACIÓN PÚBLICA DE INNOVACIÓN EN TECNOLOGÍA - INNTIC"/>
    <s v="CO1.PCCNTR.8455133"/>
    <m/>
    <m/>
    <m/>
    <m/>
    <m/>
    <m/>
    <m/>
    <m/>
    <m/>
    <m/>
    <m/>
    <m/>
    <m/>
    <m/>
    <m/>
    <m/>
    <m/>
    <m/>
    <n v="152000000"/>
    <m/>
    <m/>
    <m/>
    <m/>
    <n v="152000000"/>
    <n v="152000000"/>
    <n v="152000000"/>
  </r>
  <r>
    <x v="0"/>
    <x v="5"/>
    <s v="Minería"/>
    <s v="Si"/>
    <n v="45"/>
    <s v="140-18"/>
    <s v="3 - Fortalecer la gestión integral de la información de la planeación minera."/>
    <x v="13"/>
    <x v="25"/>
    <n v="80101507"/>
    <x v="1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m/>
    <m/>
    <n v="195000000"/>
    <m/>
    <m/>
    <n v="195000000"/>
    <n v="195000000"/>
    <n v="0"/>
    <n v="0"/>
    <n v="0"/>
    <n v="47225"/>
    <d v="2025-09-25T00:00:00"/>
    <n v="195000000"/>
    <n v="0"/>
    <n v="71825"/>
    <d v="2025-10-20T00:00:00"/>
    <n v="195000000"/>
    <n v="0"/>
    <n v="0"/>
    <s v="CORPORACIÓN PÚBLICA DE INNOVACIÓN EN TECNOLOGÍA - INNTIC"/>
    <s v="CO1.PCCNTR.8455133"/>
    <m/>
    <m/>
    <m/>
    <m/>
    <m/>
    <m/>
    <m/>
    <m/>
    <m/>
    <m/>
    <m/>
    <m/>
    <m/>
    <m/>
    <m/>
    <m/>
    <m/>
    <m/>
    <n v="195000000"/>
    <m/>
    <m/>
    <m/>
    <m/>
    <n v="195000000"/>
    <n v="195000000"/>
    <n v="195000000"/>
  </r>
  <r>
    <x v="0"/>
    <x v="5"/>
    <s v="Minería"/>
    <s v="Si"/>
    <s v="75 (30/12/2024)"/>
    <s v="140-19"/>
    <s v="2 - Ampliar el conocimiento de los encadenamientos productivos asociados a la actividad minera por parte de los actores del sector."/>
    <x v="12"/>
    <x v="21"/>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n v="6970733"/>
    <m/>
    <m/>
    <m/>
    <m/>
    <n v="6970733"/>
    <n v="6970733"/>
    <n v="0"/>
    <n v="0"/>
    <n v="0"/>
    <n v="9925"/>
    <d v="2025-01-14T00:00:00"/>
    <n v="6970733"/>
    <n v="0"/>
    <n v="8525"/>
    <d v="2025-01-17T00:00:00"/>
    <n v="6970733"/>
    <n v="0"/>
    <n v="0"/>
    <s v="SALGADO SALGUERO BLANCA DEL"/>
    <s v="CO1.PCCNTR.7260523"/>
    <n v="6970733"/>
    <m/>
    <m/>
    <m/>
    <m/>
    <m/>
    <m/>
    <m/>
    <m/>
    <m/>
    <m/>
    <m/>
    <m/>
    <m/>
    <m/>
    <m/>
    <m/>
    <m/>
    <m/>
    <m/>
    <m/>
    <n v="6970733"/>
    <m/>
    <m/>
    <n v="6970733"/>
    <n v="6970733"/>
  </r>
  <r>
    <x v="0"/>
    <x v="5"/>
    <s v="Minería"/>
    <s v="Si"/>
    <s v="75 (30/12/2024)"/>
    <s v="140-20"/>
    <s v="2 - Ampliar el conocimiento de los encadenamientos productivos asociados a la actividad minera por parte de los actores del sector."/>
    <x v="12"/>
    <x v="21"/>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825"/>
    <d v="2025-01-14T00:00:00"/>
    <n v="6970733"/>
    <n v="0"/>
    <n v="8925"/>
    <d v="2025-01-17T00:00:00"/>
    <n v="6970733"/>
    <n v="0"/>
    <n v="0"/>
    <s v="AYA NAVARRO ESTEFANIA"/>
    <s v="CO1.PCCNTR.7260913"/>
    <n v="6970733"/>
    <m/>
    <m/>
    <m/>
    <m/>
    <m/>
    <m/>
    <m/>
    <m/>
    <m/>
    <m/>
    <m/>
    <m/>
    <m/>
    <m/>
    <m/>
    <m/>
    <m/>
    <m/>
    <m/>
    <m/>
    <m/>
    <m/>
    <n v="6970733"/>
    <n v="6970733"/>
    <n v="6970733"/>
  </r>
  <r>
    <x v="0"/>
    <x v="5"/>
    <s v="Minería"/>
    <s v="Si"/>
    <n v="32"/>
    <s v="140-21"/>
    <s v="2 - Ampliar el conocimiento de los encadenamientos productivos asociados a la actividad minera por parte de los actores del sector."/>
    <x v="12"/>
    <x v="22"/>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m/>
    <m/>
    <n v="13600000"/>
    <n v="13600000"/>
    <n v="0"/>
    <n v="0"/>
    <n v="0"/>
    <n v="40325"/>
    <d v="2025-07-28T00:00:00"/>
    <n v="13600000"/>
    <n v="0"/>
    <n v="67525"/>
    <d v="2025-10-02T00:00:00"/>
    <n v="13600000"/>
    <n v="0"/>
    <n v="0"/>
    <s v="INFORMACION LOCALIZADA S.A.S."/>
    <s v="CO1.PCCNTR.6913420"/>
    <m/>
    <m/>
    <m/>
    <m/>
    <m/>
    <m/>
    <m/>
    <m/>
    <m/>
    <m/>
    <m/>
    <m/>
    <m/>
    <m/>
    <m/>
    <m/>
    <m/>
    <m/>
    <n v="13600000"/>
    <m/>
    <m/>
    <m/>
    <m/>
    <n v="13600000"/>
    <n v="13600000"/>
    <n v="13600000"/>
  </r>
  <r>
    <x v="0"/>
    <x v="5"/>
    <s v="Minería"/>
    <s v="Si"/>
    <n v="52"/>
    <s v="140-22"/>
    <s v="2 - Ampliar el conocimiento de los encadenamientos productivos asociados a la actividad minera por parte de los actores del sector."/>
    <x v="12"/>
    <x v="22"/>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m/>
    <m/>
    <n v="31333745"/>
    <n v="31333745"/>
    <n v="0"/>
    <n v="0"/>
    <n v="0"/>
    <n v="9425"/>
    <d v="2025-01-13T00:00:00"/>
    <n v="31333745"/>
    <n v="0"/>
    <n v="13925"/>
    <d v="2025-01-28T00:00:00"/>
    <n v="31333745"/>
    <n v="0"/>
    <n v="0"/>
    <s v="CIFUENTES NIÑO JUAN PABLO"/>
    <s v="CO1.PCCNTR.7323805"/>
    <n v="31333745"/>
    <m/>
    <m/>
    <n v="471184"/>
    <m/>
    <n v="7067762"/>
    <m/>
    <n v="7067762"/>
    <m/>
    <n v="7067762"/>
    <m/>
    <n v="7067762"/>
    <m/>
    <m/>
    <m/>
    <m/>
    <m/>
    <m/>
    <m/>
    <m/>
    <m/>
    <m/>
    <m/>
    <n v="2591513"/>
    <n v="31333745"/>
    <n v="31333745"/>
  </r>
  <r>
    <x v="0"/>
    <x v="5"/>
    <s v="Minería"/>
    <s v="Si"/>
    <n v="52"/>
    <s v="140-23"/>
    <s v="2 - Ampliar el conocimiento de los encadenamientos productivos asociados a la actividad minera por parte de los actores del sector"/>
    <x v="12"/>
    <x v="18"/>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m/>
    <m/>
    <n v="3062697"/>
    <m/>
    <m/>
    <n v="31333745"/>
    <n v="31333745"/>
    <n v="0"/>
    <n v="0"/>
    <n v="0"/>
    <n v="9425"/>
    <d v="2025-01-13T00:00:00"/>
    <n v="31333745"/>
    <n v="0"/>
    <n v="13925"/>
    <d v="2025-01-28T00:00:00"/>
    <n v="31333745"/>
    <n v="0"/>
    <n v="0"/>
    <s v="CIFUENTES NIÑO JUAN PABLO"/>
    <s v="CO1.PCCNTR.7323805"/>
    <m/>
    <m/>
    <m/>
    <m/>
    <m/>
    <m/>
    <m/>
    <m/>
    <n v="31333745"/>
    <m/>
    <m/>
    <m/>
    <m/>
    <n v="7067762"/>
    <m/>
    <n v="7067762"/>
    <m/>
    <n v="7067762"/>
    <m/>
    <n v="7067762"/>
    <m/>
    <m/>
    <m/>
    <n v="3062697"/>
    <n v="31333745"/>
    <n v="31333745"/>
  </r>
  <r>
    <x v="0"/>
    <x v="5"/>
    <s v="Minería"/>
    <s v="Si"/>
    <n v="5"/>
    <s v="140-24"/>
    <s v="2 - Ampliar el conocimiento de los encadenamientos productivos asociados a la actividad minera por parte de los actores del sector"/>
    <x v="12"/>
    <x v="21"/>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m/>
    <m/>
    <n v="22007467"/>
    <n v="22007467"/>
    <n v="0"/>
    <n v="0"/>
    <n v="0"/>
    <n v="26625"/>
    <d v="2025-02-18T00:00:00"/>
    <n v="22007467"/>
    <n v="0"/>
    <n v="28025"/>
    <d v="2025-02-27T00:00:00"/>
    <n v="22007467"/>
    <n v="0"/>
    <n v="0"/>
    <s v="PEÑA MENESES JOSE DANIEL"/>
    <s v="CO1.PCCNTR.7549475"/>
    <m/>
    <m/>
    <n v="22007467"/>
    <m/>
    <m/>
    <m/>
    <m/>
    <m/>
    <m/>
    <n v="7000000"/>
    <m/>
    <n v="7000000"/>
    <m/>
    <n v="7000000"/>
    <m/>
    <m/>
    <m/>
    <m/>
    <m/>
    <m/>
    <m/>
    <m/>
    <m/>
    <n v="1007467"/>
    <n v="22007467"/>
    <n v="22007467"/>
  </r>
  <r>
    <x v="0"/>
    <x v="5"/>
    <s v="Minería"/>
    <s v="Si"/>
    <n v="5"/>
    <s v="140-25"/>
    <s v="2 - Ampliar el conocimiento de los encadenamientos productivos asociados a la actividad minera por parte de los actores del sector"/>
    <x v="12"/>
    <x v="22"/>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m/>
    <m/>
    <n v="9377347"/>
    <n v="9377347"/>
    <n v="0"/>
    <n v="0"/>
    <n v="0"/>
    <n v="26625"/>
    <d v="2025-02-18T00:00:00"/>
    <n v="9377347"/>
    <n v="0"/>
    <n v="28025"/>
    <d v="2025-02-27T00:00:00"/>
    <n v="9377347"/>
    <n v="0"/>
    <n v="0"/>
    <s v="PEÑA MENESES JOSE DANIEL"/>
    <s v="CO1.PCCNTR.7549475"/>
    <m/>
    <m/>
    <n v="9377347"/>
    <m/>
    <m/>
    <n v="700000"/>
    <m/>
    <n v="7000000"/>
    <m/>
    <m/>
    <m/>
    <m/>
    <m/>
    <m/>
    <m/>
    <m/>
    <m/>
    <m/>
    <m/>
    <m/>
    <m/>
    <m/>
    <m/>
    <n v="1677347"/>
    <n v="9377347"/>
    <n v="9377347"/>
  </r>
  <r>
    <x v="0"/>
    <x v="5"/>
    <s v="Minería"/>
    <s v="Si"/>
    <n v="16"/>
    <s v="140-26"/>
    <s v="2 - Ampliar el conocimiento de los encadenamientos productivos asociados a la actividad minera por parte de los actores del sector"/>
    <x v="12"/>
    <x v="21"/>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m/>
    <m/>
    <n v="46148900"/>
    <n v="46148900"/>
    <n v="0"/>
    <n v="0"/>
    <n v="0"/>
    <n v="32025"/>
    <d v="2025-04-08T00:00:00"/>
    <n v="46148900"/>
    <n v="0"/>
    <n v="42825"/>
    <s v="28/05/2025"/>
    <n v="46148900"/>
    <n v="0"/>
    <n v="0"/>
    <s v="AVILA CHOCONTA HAROL ANDREY"/>
    <s v="CO1.PCCNTR.7904006"/>
    <m/>
    <m/>
    <m/>
    <m/>
    <m/>
    <m/>
    <m/>
    <m/>
    <n v="46148900"/>
    <m/>
    <m/>
    <n v="439513"/>
    <m/>
    <n v="6592700"/>
    <m/>
    <n v="6592700"/>
    <m/>
    <n v="6592700"/>
    <m/>
    <n v="6592700"/>
    <m/>
    <n v="6592700"/>
    <m/>
    <n v="12745887"/>
    <n v="46148900"/>
    <n v="46148900"/>
  </r>
  <r>
    <x v="0"/>
    <x v="5"/>
    <s v="Minería"/>
    <s v="Si"/>
    <n v="49"/>
    <s v="140-27"/>
    <s v="2 - Ampliar el conocimiento de los encadenamientos productivos asociados a la actividad minera por parte de los actores del sector"/>
    <x v="12"/>
    <x v="18"/>
    <n v="43233600"/>
    <x v="11"/>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m/>
    <m/>
    <n v="9835415"/>
    <n v="9835415"/>
    <m/>
    <m/>
    <n v="9835415"/>
    <n v="9835415"/>
    <n v="0"/>
    <n v="0"/>
    <n v="0"/>
    <n v="53625"/>
    <d v="2025-11-04T00:00:00"/>
    <n v="9835415"/>
    <n v="0"/>
    <n v="89725"/>
    <d v="2025-12-15T00:00:00"/>
    <n v="9835415"/>
    <n v="0"/>
    <n v="0"/>
    <s v="NOVASOFT S A S"/>
    <n v="157847"/>
    <m/>
    <m/>
    <m/>
    <m/>
    <m/>
    <m/>
    <m/>
    <m/>
    <m/>
    <m/>
    <m/>
    <m/>
    <m/>
    <m/>
    <m/>
    <m/>
    <m/>
    <m/>
    <m/>
    <m/>
    <m/>
    <m/>
    <n v="9835415"/>
    <n v="9835415"/>
    <n v="9835415"/>
    <n v="9835415"/>
  </r>
  <r>
    <x v="0"/>
    <x v="5"/>
    <s v="Minería"/>
    <s v="Si"/>
    <n v="33"/>
    <s v="140-28"/>
    <s v="3 - Fortalecer la gestión integral de la información de la planeación minera."/>
    <x v="13"/>
    <x v="24"/>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m/>
    <m/>
    <n v="9000000"/>
    <n v="9000000"/>
    <n v="0"/>
    <n v="0"/>
    <n v="0"/>
    <n v="25125"/>
    <d v="2025-07-02T00:00:00"/>
    <n v="9000000"/>
    <n v="0"/>
    <n v="32025"/>
    <d v="2025-03-27T00:00:00"/>
    <n v="9000000"/>
    <n v="0"/>
    <n v="0"/>
    <s v="IMPRENTA NACIONAL DE COLOMBIA"/>
    <s v="CO1.PCCNTR.7698279"/>
    <m/>
    <m/>
    <m/>
    <m/>
    <m/>
    <m/>
    <m/>
    <m/>
    <m/>
    <m/>
    <m/>
    <m/>
    <m/>
    <m/>
    <n v="9000000"/>
    <m/>
    <m/>
    <m/>
    <m/>
    <n v="9000000"/>
    <m/>
    <m/>
    <m/>
    <m/>
    <n v="9000000"/>
    <n v="9000000"/>
  </r>
  <r>
    <x v="0"/>
    <x v="5"/>
    <s v="Minería"/>
    <s v="Si"/>
    <n v="33"/>
    <s v="140-29"/>
    <s v="2 - Ampliar el conocimiento de los encadenamientos productivos asociados a la actividad minera por parte de los actores del sector"/>
    <x v="12"/>
    <x v="21"/>
    <n v="43233501"/>
    <x v="11"/>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m/>
    <m/>
    <n v="1400000"/>
    <n v="1400000"/>
    <n v="0"/>
    <n v="0"/>
    <n v="0"/>
    <n v="40325"/>
    <d v="2025-07-28T00:00:00"/>
    <n v="1400000"/>
    <n v="0"/>
    <n v="67525"/>
    <d v="2025-10-02T00:00:00"/>
    <n v="1400000"/>
    <n v="0"/>
    <n v="0"/>
    <s v="INFORMACION LOCALIZADA S.A.S."/>
    <s v="CO1.PCCNTR.6913420"/>
    <m/>
    <m/>
    <m/>
    <m/>
    <m/>
    <m/>
    <m/>
    <m/>
    <m/>
    <m/>
    <m/>
    <m/>
    <m/>
    <m/>
    <m/>
    <m/>
    <m/>
    <m/>
    <n v="1400000"/>
    <m/>
    <m/>
    <m/>
    <m/>
    <n v="1400000"/>
    <n v="1400000"/>
    <n v="1400000"/>
  </r>
  <r>
    <x v="0"/>
    <x v="5"/>
    <s v="Minería"/>
    <s v="Si"/>
    <n v="62"/>
    <s v="140-30"/>
    <s v="3 - Fortalecer la gestión integral de la información de la planeación minera."/>
    <x v="13"/>
    <x v="25"/>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6400000"/>
    <n v="36400000"/>
    <s v="No"/>
    <s v="N/A"/>
    <s v="Luz Mireya Gomez"/>
    <s v="Subdirector de Minería (E)"/>
    <n v="6012220601"/>
    <s v="eric.vargas@upme.gov.co"/>
    <m/>
    <m/>
    <m/>
    <m/>
    <m/>
    <m/>
    <m/>
    <m/>
    <m/>
    <m/>
    <m/>
    <m/>
    <m/>
    <m/>
    <m/>
    <m/>
    <m/>
    <m/>
    <n v="39000000"/>
    <m/>
    <m/>
    <n v="10400000"/>
    <n v="-2600000"/>
    <n v="26000000"/>
    <m/>
    <m/>
    <n v="36400000"/>
    <n v="36400000"/>
    <n v="0"/>
    <n v="0"/>
    <n v="0"/>
    <n v="42125"/>
    <d v="2025-08-08T00:00:00"/>
    <n v="34233334"/>
    <n v="2166666"/>
    <n v="67625.801250000004"/>
    <d v="2025-10-02T00:00:00"/>
    <n v="34233334"/>
    <n v="2166666"/>
    <n v="0"/>
    <s v="SALAMANCA TORRES JESUS ANTONIO-SALAMANCA DIAZ FLOR ZULIAN_x000a_"/>
    <s v="CO1.PCCNTR.8371677"/>
    <m/>
    <m/>
    <m/>
    <m/>
    <m/>
    <m/>
    <m/>
    <m/>
    <m/>
    <m/>
    <m/>
    <m/>
    <m/>
    <m/>
    <m/>
    <m/>
    <m/>
    <m/>
    <n v="39000000"/>
    <m/>
    <n v="0"/>
    <n v="10400000"/>
    <n v="-4766666"/>
    <n v="23833334"/>
    <n v="34233334"/>
    <n v="34233334"/>
  </r>
  <r>
    <x v="0"/>
    <x v="5"/>
    <s v="Minería"/>
    <s v="Si"/>
    <n v="52"/>
    <s v="140-31"/>
    <s v="2 - Ampliar el conocimiento de los encadenamientos productivos asociados a la actividad minera por parte de los actores del sector"/>
    <x v="12"/>
    <x v="18"/>
    <n v="80111620"/>
    <x v="11"/>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156522"/>
    <m/>
    <n v="333333"/>
    <n v="489855"/>
    <n v="489855"/>
    <n v="0"/>
    <n v="0"/>
    <n v="0"/>
    <n v="52425"/>
    <d v="2025-10-24T00:00:00"/>
    <n v="489855"/>
    <n v="0"/>
    <n v="79425"/>
    <d v="2025-11-19T00:00:00"/>
    <n v="489855"/>
    <n v="0"/>
    <n v="0"/>
    <s v="MESA ALFONSO YHON FABIO"/>
    <s v="CO1.PCCNTR 8592123"/>
    <m/>
    <m/>
    <m/>
    <m/>
    <m/>
    <m/>
    <m/>
    <m/>
    <m/>
    <m/>
    <m/>
    <m/>
    <m/>
    <m/>
    <m/>
    <m/>
    <m/>
    <m/>
    <m/>
    <m/>
    <n v="489855"/>
    <m/>
    <m/>
    <n v="489855"/>
    <n v="489855"/>
    <n v="489855"/>
  </r>
  <r>
    <x v="0"/>
    <x v="5"/>
    <s v="Minería"/>
    <s v="Si"/>
    <n v="63"/>
    <s v="140-32"/>
    <s v="2 - Ampliar el conocimiento de los encadenamientos productivos asociados a la actividad minera por parte de los actores del sector"/>
    <x v="12"/>
    <x v="21"/>
    <n v="80111620"/>
    <x v="11"/>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176811"/>
    <n v="6176811"/>
    <s v="No"/>
    <s v="N/A"/>
    <s v="German Ojeda"/>
    <s v="Subdirector de Minería (E)"/>
    <n v="6012220601"/>
    <s v="german.ojeda@upme.gov.co"/>
    <m/>
    <m/>
    <m/>
    <m/>
    <m/>
    <m/>
    <m/>
    <m/>
    <m/>
    <m/>
    <m/>
    <m/>
    <m/>
    <m/>
    <m/>
    <m/>
    <m/>
    <m/>
    <m/>
    <m/>
    <n v="6510145"/>
    <m/>
    <m/>
    <n v="6510145"/>
    <m/>
    <m/>
    <n v="6510145"/>
    <n v="6510145"/>
    <n v="0"/>
    <n v="-333334"/>
    <n v="-333334"/>
    <n v="52425"/>
    <d v="2025-10-24T00:00:00"/>
    <n v="6176811"/>
    <n v="0"/>
    <n v="79425"/>
    <d v="2025-11-19T00:00:00"/>
    <n v="6176811"/>
    <n v="0"/>
    <n v="0"/>
    <s v="MESA ALFONSO YHON FABIO"/>
    <s v="CO1.PCCNTR 8592123"/>
    <m/>
    <m/>
    <m/>
    <m/>
    <m/>
    <m/>
    <m/>
    <m/>
    <m/>
    <m/>
    <m/>
    <m/>
    <m/>
    <m/>
    <m/>
    <m/>
    <m/>
    <m/>
    <m/>
    <m/>
    <n v="6510145"/>
    <m/>
    <n v="-333334"/>
    <n v="6176811"/>
    <n v="6176811"/>
    <n v="6176811"/>
  </r>
  <r>
    <x v="0"/>
    <x v="5"/>
    <s v="Minería"/>
    <s v="Si"/>
    <n v="52"/>
    <s v="140-33"/>
    <s v="2 - Ampliar el conocimiento de los encadenamientos productivos asociados a la actividad minera por parte de los actores del sector"/>
    <x v="12"/>
    <x v="21"/>
    <n v="80111620"/>
    <x v="11"/>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m/>
    <m/>
    <n v="2440218"/>
    <n v="2440218"/>
    <n v="0"/>
    <n v="0"/>
    <n v="0"/>
    <n v="52325"/>
    <d v="2025-10-24T00:00:00"/>
    <n v="2440218"/>
    <n v="0"/>
    <n v="76525"/>
    <d v="2025-11-12T00:00:00"/>
    <n v="2440218"/>
    <n v="0"/>
    <n v="0"/>
    <s v="MANOSALVA BALLESTEROS JUAN SEBASTIAN"/>
    <s v="CO1.PCCNTR.8547248"/>
    <m/>
    <m/>
    <m/>
    <m/>
    <m/>
    <m/>
    <m/>
    <m/>
    <m/>
    <m/>
    <m/>
    <m/>
    <m/>
    <m/>
    <m/>
    <m/>
    <m/>
    <m/>
    <m/>
    <m/>
    <n v="2440218"/>
    <m/>
    <m/>
    <n v="2440218"/>
    <n v="2440218"/>
    <n v="2440218"/>
  </r>
  <r>
    <x v="0"/>
    <x v="5"/>
    <s v="Minería"/>
    <s v="Si"/>
    <n v="52"/>
    <s v="140-34"/>
    <s v="2 - Ampliar el conocimiento de los encadenamientos productivos asociados a la actividad minera por parte de los actores del sector"/>
    <x v="12"/>
    <x v="22"/>
    <n v="80111620"/>
    <x v="11"/>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m/>
    <m/>
    <n v="2559782"/>
    <n v="2559782"/>
    <n v="0"/>
    <n v="0"/>
    <n v="0"/>
    <n v="52325"/>
    <d v="2025-10-24T00:00:00"/>
    <n v="2559782"/>
    <n v="0"/>
    <n v="76525"/>
    <d v="2025-11-12T00:00:00"/>
    <n v="2559782"/>
    <n v="0"/>
    <n v="0"/>
    <s v="MANOSALVA BALLESTEROS JUAN SEBASTIAN"/>
    <s v="CO1.PCCNTR.8547248"/>
    <m/>
    <m/>
    <m/>
    <m/>
    <m/>
    <m/>
    <m/>
    <m/>
    <m/>
    <m/>
    <m/>
    <m/>
    <m/>
    <m/>
    <m/>
    <m/>
    <m/>
    <m/>
    <m/>
    <m/>
    <n v="2559782"/>
    <m/>
    <m/>
    <n v="2559782"/>
    <n v="2559782"/>
    <n v="2559782"/>
  </r>
  <r>
    <x v="0"/>
    <x v="5"/>
    <s v="Minería"/>
    <s v="Si"/>
    <n v="63"/>
    <s v="140-35"/>
    <s v="3 - Fortalecer la gestión integral de la información de la planeación minera."/>
    <x v="13"/>
    <x v="25"/>
    <n v="80111620"/>
    <x v="1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3667120"/>
    <n v="3667120"/>
    <s v="No"/>
    <s v="N/A"/>
    <s v="German Ojeda"/>
    <s v="Subdirector de Minería (E)"/>
    <n v="6012220601"/>
    <s v="german.ojeda@upme.gov.co"/>
    <m/>
    <m/>
    <m/>
    <m/>
    <m/>
    <m/>
    <m/>
    <m/>
    <m/>
    <m/>
    <m/>
    <m/>
    <m/>
    <m/>
    <m/>
    <m/>
    <m/>
    <m/>
    <m/>
    <m/>
    <n v="5833900"/>
    <m/>
    <n v="-1499999"/>
    <n v="3833220"/>
    <m/>
    <n v="500681"/>
    <n v="4333901"/>
    <n v="4333901"/>
    <n v="0"/>
    <n v="-666781"/>
    <n v="-666781"/>
    <n v="52325"/>
    <d v="2025-10-24T00:00:00"/>
    <n v="3667120"/>
    <n v="0"/>
    <n v="76525"/>
    <d v="2025-11-12T00:00:00"/>
    <n v="3667120"/>
    <n v="0"/>
    <n v="0"/>
    <s v="MANOSALVA BALLESTEROS JUAN SEBASTIAN"/>
    <s v="CO1.PCCNTR.8547248"/>
    <m/>
    <m/>
    <m/>
    <m/>
    <m/>
    <m/>
    <m/>
    <m/>
    <m/>
    <m/>
    <m/>
    <m/>
    <m/>
    <m/>
    <m/>
    <m/>
    <m/>
    <m/>
    <m/>
    <m/>
    <n v="5833900"/>
    <m/>
    <n v="-2166780"/>
    <n v="3667120"/>
    <n v="3667120"/>
    <n v="3667120"/>
  </r>
  <r>
    <x v="0"/>
    <x v="5"/>
    <s v="Minería"/>
    <s v="Si"/>
    <n v="62"/>
    <s v="140-36"/>
    <s v="3 - Fortalecer la gestión integral de la información de la planeación minera."/>
    <x v="13"/>
    <x v="24"/>
    <n v="80111620"/>
    <x v="12"/>
    <s v="Prestación de servicios profesionales y/o de apoyo a la gestión"/>
    <s v="140-36 Prestar servicios profesionales para brindar apoyo en la Subdirección de Minería, en la visibilización de la industria minera  a través de los sistemas de información Minero Colombiano."/>
    <s v="Noviembre"/>
    <s v="Noviembre"/>
    <s v="Noviembre"/>
    <n v="30"/>
    <s v="Dias"/>
    <s v="Contratación directa - Prestación de servicios profesionales"/>
    <s v="Propios - 20 - Ingresos corrientes"/>
    <n v="5416950"/>
    <n v="5416950"/>
    <s v="No"/>
    <s v="N/A"/>
    <s v="German Ojeda"/>
    <s v="Subdirector de Minería (E)"/>
    <n v="6012220601"/>
    <s v="german.ojeda@upme.gov.co"/>
    <m/>
    <m/>
    <m/>
    <m/>
    <m/>
    <m/>
    <m/>
    <m/>
    <m/>
    <m/>
    <m/>
    <m/>
    <m/>
    <m/>
    <m/>
    <m/>
    <m/>
    <m/>
    <m/>
    <m/>
    <m/>
    <m/>
    <n v="5416950"/>
    <n v="5416950"/>
    <m/>
    <m/>
    <n v="5416950"/>
    <n v="5416950"/>
    <n v="0"/>
    <n v="0"/>
    <n v="0"/>
    <n v="55625"/>
    <d v="2025-11-24T00:00:00"/>
    <n v="5055820"/>
    <n v="361130"/>
    <n v="83825"/>
    <d v="2025-12-02T00:00:00"/>
    <n v="5055820"/>
    <n v="361130"/>
    <n v="0"/>
    <s v="RODRIGUEZ PEDRAZA KAREN MAYELI"/>
    <s v="CO1.PCCNTR.8656911"/>
    <m/>
    <m/>
    <m/>
    <m/>
    <m/>
    <m/>
    <m/>
    <m/>
    <m/>
    <m/>
    <m/>
    <m/>
    <m/>
    <m/>
    <m/>
    <m/>
    <m/>
    <m/>
    <m/>
    <m/>
    <m/>
    <m/>
    <n v="5055820"/>
    <n v="5055820"/>
    <n v="5055820"/>
    <n v="5055820"/>
  </r>
  <r>
    <x v="0"/>
    <x v="5"/>
    <s v="Minería"/>
    <s v="Si"/>
    <n v="62"/>
    <s v="140-37"/>
    <s v="3 - Fortalecer la gestión integral de la información de la planeación minera."/>
    <x v="13"/>
    <x v="24"/>
    <s v="N/A"/>
    <x v="12"/>
    <s v="Viáticos y gastos de viaje"/>
    <s v="140-37 Pago de viáticos y gastos de desplazamiento para el fortalecimiento de la planeación para el desarrollo minero responsable con los territorios en el marco de la transición energética a nivel nacional."/>
    <s v="Diciembre"/>
    <s v="Diciembre"/>
    <s v="Diciembre"/>
    <n v="1"/>
    <s v="Meses"/>
    <s v="N/A"/>
    <s v="Propios - 20 - Ingresos corrientes"/>
    <n v="4100000"/>
    <n v="4100000"/>
    <s v="No"/>
    <s v="N/A"/>
    <s v="German Ojeda"/>
    <s v="Subdirector de Minería (E)"/>
    <n v="6012220601"/>
    <s v="german.ojeda@upme.gov.co"/>
    <m/>
    <m/>
    <m/>
    <m/>
    <m/>
    <m/>
    <m/>
    <m/>
    <m/>
    <m/>
    <m/>
    <m/>
    <m/>
    <m/>
    <m/>
    <m/>
    <m/>
    <m/>
    <m/>
    <m/>
    <m/>
    <m/>
    <n v="4100000"/>
    <n v="4100000"/>
    <m/>
    <m/>
    <n v="4100000"/>
    <n v="4100000"/>
    <n v="0"/>
    <n v="0"/>
    <n v="0"/>
    <n v="33325"/>
    <d v="2025-04-16T00:00:00"/>
    <n v="3480116"/>
    <n v="619884"/>
    <s v="91625,91825,91925,92025,92125_x000a_"/>
    <d v="2025-12-17T00:00:00"/>
    <n v="3480116"/>
    <n v="619884"/>
    <n v="0"/>
    <s v="GOMEZ RIOS LUZ MIREYA,ALVAREZ MEJIA JUAN GUILLERMO,HERRERA OSPINA FRANCY ALEXANDRA,SANCHEZ GARCIA PAULA LUCIA,OJEDA PEDRAZA GERMAN TIBERIO_x000a_"/>
    <m/>
    <m/>
    <m/>
    <m/>
    <m/>
    <m/>
    <m/>
    <m/>
    <m/>
    <m/>
    <m/>
    <m/>
    <m/>
    <m/>
    <m/>
    <m/>
    <m/>
    <m/>
    <m/>
    <m/>
    <m/>
    <m/>
    <m/>
    <n v="3480116"/>
    <n v="3480116"/>
    <n v="3480116"/>
    <n v="3480116"/>
  </r>
  <r>
    <x v="0"/>
    <x v="5"/>
    <s v="Minería"/>
    <s v="Si"/>
    <n v="62"/>
    <s v="140-38"/>
    <s v="3 - Fortalecer la gestión integral de la información de la planeación minera."/>
    <x v="13"/>
    <x v="24"/>
    <n v="43222501"/>
    <x v="12"/>
    <s v="Software - Licencias"/>
    <s v="140-38 Renovar, instalar, configurar y poner en funcionamiento una solución de seguridad firewall perimetral con características de NEXT GENERATION FIREWALL (NGFW)."/>
    <s v="Diciembre"/>
    <s v="Diciembre"/>
    <s v="Diciembre"/>
    <n v="13"/>
    <s v="Meses"/>
    <s v="Contratación directa"/>
    <s v="Propios - 20 - Ingresos corrientes"/>
    <n v="693015"/>
    <n v="693015"/>
    <s v="No"/>
    <s v="N/A"/>
    <s v="German Ojeda"/>
    <s v="Subdirector de Minería (E)"/>
    <n v="6012220601"/>
    <s v="german.ojeda@upme.gov.co"/>
    <m/>
    <m/>
    <m/>
    <m/>
    <m/>
    <m/>
    <m/>
    <m/>
    <m/>
    <m/>
    <m/>
    <m/>
    <m/>
    <m/>
    <m/>
    <m/>
    <m/>
    <m/>
    <m/>
    <m/>
    <m/>
    <m/>
    <n v="693015"/>
    <n v="693015"/>
    <m/>
    <m/>
    <n v="693015"/>
    <n v="693015"/>
    <n v="0"/>
    <n v="0"/>
    <n v="0"/>
    <n v="26925"/>
    <d v="2025-02-19T00:00:00"/>
    <n v="693015"/>
    <n v="0"/>
    <n v="31625"/>
    <d v="2025-03-26T00:00:00"/>
    <n v="693015"/>
    <n v="0"/>
    <n v="0"/>
    <s v="NETDATA COLOMBIA S.A.S"/>
    <s v="CO1.PCCNTR.7683863"/>
    <m/>
    <m/>
    <m/>
    <m/>
    <m/>
    <m/>
    <m/>
    <m/>
    <m/>
    <m/>
    <m/>
    <m/>
    <m/>
    <m/>
    <m/>
    <m/>
    <m/>
    <m/>
    <m/>
    <m/>
    <m/>
    <m/>
    <n v="693015"/>
    <n v="693015"/>
    <n v="693015"/>
    <n v="693015"/>
  </r>
  <r>
    <x v="0"/>
    <x v="5"/>
    <s v="Minería"/>
    <s v="Si"/>
    <n v="62"/>
    <s v="140-39"/>
    <s v="3 - Fortalecer la gestión integral de la información de la planeación minera."/>
    <x v="13"/>
    <x v="25"/>
    <n v="43222501"/>
    <x v="12"/>
    <s v="Software - Licencias"/>
    <s v="140-39 Renovar, instalar, configurar y poner en funcionamiento una solución de seguridad firewall perimetral con características de NEXT GENERATION FIREWALL (NGFW)._x0009_"/>
    <s v="Diciembre"/>
    <s v="Diciembre"/>
    <s v="Diciembre"/>
    <n v="13"/>
    <s v="Meses"/>
    <s v="Contratación directa"/>
    <s v="Propios - 20 - Ingresos corrientes"/>
    <n v="4266099"/>
    <n v="4266099"/>
    <s v="No"/>
    <s v="N/A"/>
    <s v="German Ojeda"/>
    <s v="Subdirector de Minería (E)"/>
    <n v="6012220601"/>
    <s v="german.ojeda@upme.gov.co"/>
    <m/>
    <m/>
    <m/>
    <m/>
    <m/>
    <m/>
    <m/>
    <m/>
    <m/>
    <m/>
    <m/>
    <m/>
    <m/>
    <m/>
    <m/>
    <m/>
    <m/>
    <m/>
    <m/>
    <m/>
    <m/>
    <m/>
    <n v="4266099"/>
    <n v="4266099"/>
    <m/>
    <m/>
    <n v="4266099"/>
    <n v="4266099"/>
    <n v="0"/>
    <n v="0"/>
    <n v="0"/>
    <n v="26925"/>
    <d v="2025-02-19T00:00:00"/>
    <n v="4266099"/>
    <n v="0"/>
    <n v="31625"/>
    <d v="2025-03-26T00:00:00"/>
    <n v="4266099"/>
    <n v="0"/>
    <n v="0"/>
    <s v="NETDATA COLOMBIA S.A.S"/>
    <s v="CO1.PCCNTR.7683863"/>
    <m/>
    <m/>
    <m/>
    <m/>
    <m/>
    <m/>
    <m/>
    <m/>
    <m/>
    <m/>
    <m/>
    <m/>
    <m/>
    <m/>
    <m/>
    <m/>
    <m/>
    <m/>
    <m/>
    <m/>
    <m/>
    <m/>
    <n v="4266099"/>
    <n v="4266099"/>
    <n v="4266099"/>
    <n v="4266099"/>
  </r>
  <r>
    <x v="0"/>
    <x v="5"/>
    <s v="Minería"/>
    <s v="Si"/>
    <n v="63"/>
    <s v="140-40"/>
    <s v="3 - Fortalecer la gestión integral de la información de la planeación minera."/>
    <x v="13"/>
    <x v="25"/>
    <n v="80101507"/>
    <x v="12"/>
    <s v="Consultoría"/>
    <s v="140-40 Aunar esfuerzos técnicos, administrativos y financieros para realizar el diagnóstico técnico y jurídico y la actualización de datos y visualización del sistema de información minero"/>
    <s v="Diciembre"/>
    <s v="Diciembre"/>
    <s v="Diciembre"/>
    <n v="1"/>
    <s v="Meses"/>
    <s v="Contratación directa"/>
    <s v="Propios - 20 - Ingresos corrientes"/>
    <n v="666781"/>
    <n v="666781"/>
    <s v="No"/>
    <s v="N/A"/>
    <s v="German Ojeda"/>
    <s v="Subdirector de Minería (E)"/>
    <n v="6012220601"/>
    <s v="german.ojeda@upme.gov.co"/>
    <m/>
    <m/>
    <m/>
    <m/>
    <m/>
    <m/>
    <m/>
    <m/>
    <m/>
    <m/>
    <m/>
    <m/>
    <m/>
    <m/>
    <m/>
    <m/>
    <m/>
    <m/>
    <m/>
    <m/>
    <m/>
    <m/>
    <m/>
    <m/>
    <m/>
    <m/>
    <m/>
    <m/>
    <m/>
    <m/>
    <m/>
    <n v="47225"/>
    <d v="2025-09-25T00:00:00"/>
    <n v="666781"/>
    <n v="0"/>
    <n v="71825"/>
    <d v="2025-10-20T00:00:00"/>
    <n v="666781"/>
    <n v="0"/>
    <n v="0"/>
    <s v="CORPORACIÓN PÚBLICA DE INNOVACIÓN EN TECNOLOGÍA - INNTIC"/>
    <s v="CO1.PCCNTR.8455133"/>
    <m/>
    <m/>
    <m/>
    <m/>
    <m/>
    <m/>
    <m/>
    <m/>
    <m/>
    <m/>
    <m/>
    <m/>
    <m/>
    <m/>
    <m/>
    <m/>
    <m/>
    <m/>
    <m/>
    <m/>
    <m/>
    <m/>
    <n v="666781"/>
    <n v="666781"/>
    <n v="666781"/>
    <n v="666781"/>
  </r>
  <r>
    <x v="0"/>
    <x v="5"/>
    <s v="Minería"/>
    <s v="Si"/>
    <n v="63"/>
    <s v="140-41"/>
    <s v="2 - Ampliar el conocimiento de los encadenamientos productivos asociados a la actividad minera por parte de los actores del sector"/>
    <x v="12"/>
    <x v="21"/>
    <n v="80101507"/>
    <x v="11"/>
    <s v="Consultoría"/>
    <s v="140-41 Aunar esfuerzos técnicos, administrativos y financieros para realizar el diagnóstico técnico y jurídico y la actualización de datos y visualización del sistema de información minero"/>
    <s v="Diciembre"/>
    <s v="Diciembre"/>
    <s v="Diciembre"/>
    <n v="1"/>
    <s v="Meses"/>
    <s v="Contratación directa"/>
    <s v="Propios - 20 - Ingresos corrientes"/>
    <n v="333334"/>
    <n v="333334"/>
    <s v="No"/>
    <s v="N/A"/>
    <s v="German Ojeda"/>
    <s v="Subdirector de Minería (E)"/>
    <n v="6012220601"/>
    <s v="german.ojeda@upme.gov.co"/>
    <m/>
    <m/>
    <m/>
    <m/>
    <m/>
    <m/>
    <m/>
    <m/>
    <m/>
    <m/>
    <m/>
    <m/>
    <m/>
    <m/>
    <m/>
    <m/>
    <m/>
    <m/>
    <m/>
    <m/>
    <m/>
    <m/>
    <m/>
    <m/>
    <m/>
    <m/>
    <m/>
    <m/>
    <m/>
    <m/>
    <m/>
    <n v="47225"/>
    <d v="2025-09-25T00:00:00"/>
    <n v="333334"/>
    <n v="0"/>
    <n v="71825"/>
    <d v="2025-10-20T00:00:00"/>
    <n v="333334"/>
    <n v="0"/>
    <n v="0"/>
    <s v="CORPORACIÓN PÚBLICA DE INNOVACIÓN EN TECNOLOGÍA - INNTIC"/>
    <s v="CO1.PCCNTR.8455133"/>
    <m/>
    <m/>
    <m/>
    <m/>
    <m/>
    <m/>
    <m/>
    <m/>
    <m/>
    <m/>
    <m/>
    <m/>
    <m/>
    <m/>
    <m/>
    <m/>
    <m/>
    <m/>
    <m/>
    <m/>
    <m/>
    <m/>
    <n v="333334"/>
    <n v="333334"/>
    <n v="333334"/>
    <n v="333334"/>
  </r>
  <r>
    <x v="0"/>
    <x v="6"/>
    <s v="G. Información"/>
    <s v="Si"/>
    <n v="51"/>
    <s v="131-1"/>
    <s v="1 - Fortalecer la implementación de la política de gobierno de datos y gestión de información del sector minero energético."/>
    <x v="14"/>
    <x v="11"/>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m/>
    <m/>
    <n v="68250000"/>
    <n v="68250000"/>
    <n v="0"/>
    <n v="0"/>
    <n v="0"/>
    <n v="25625"/>
    <d v="2025-02-10T00:00:00"/>
    <n v="68250000"/>
    <n v="0"/>
    <n v="24125"/>
    <d v="2025-02-13T00:00:00"/>
    <n v="68250000"/>
    <n v="0"/>
    <n v="0"/>
    <s v="SANCHEZ GRANADOS SOFIA"/>
    <s v="CO1.PCCNTR.7474011"/>
    <m/>
    <m/>
    <n v="68250000"/>
    <m/>
    <m/>
    <n v="3683333"/>
    <m/>
    <n v="6500000"/>
    <m/>
    <n v="6500000"/>
    <m/>
    <n v="6500000"/>
    <m/>
    <n v="6500000"/>
    <m/>
    <n v="6500000"/>
    <m/>
    <n v="6500000"/>
    <m/>
    <n v="6500000"/>
    <m/>
    <n v="6500000"/>
    <m/>
    <n v="12566667"/>
    <n v="68250000"/>
    <n v="68250000"/>
  </r>
  <r>
    <x v="0"/>
    <x v="6"/>
    <s v="G. Información"/>
    <s v="Si"/>
    <n v="51"/>
    <s v="131-2"/>
    <s v="1 - Fortalecer la implementación de la política de gobierno de datos y gestión de información del sector minero energético."/>
    <x v="14"/>
    <x v="11"/>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m/>
    <m/>
    <n v="43333333"/>
    <n v="43333333"/>
    <n v="0"/>
    <n v="0"/>
    <n v="0"/>
    <n v="23225"/>
    <d v="2025-01-31T00:00:00"/>
    <n v="43333333"/>
    <n v="0"/>
    <n v="20325"/>
    <d v="2025-02-05T00:00:00"/>
    <n v="43333333"/>
    <n v="0"/>
    <n v="0"/>
    <s v="BOSSIO RAMOS ARMANDO JOSE"/>
    <s v="CO1.PCCNTR.7401123"/>
    <m/>
    <m/>
    <n v="44000000"/>
    <m/>
    <m/>
    <n v="3333333"/>
    <n v="-666667"/>
    <n v="4000000"/>
    <m/>
    <n v="4000000"/>
    <m/>
    <n v="4000000"/>
    <m/>
    <n v="4000000"/>
    <m/>
    <n v="4000000"/>
    <m/>
    <n v="4000000"/>
    <m/>
    <n v="4000000"/>
    <m/>
    <n v="4000000"/>
    <m/>
    <n v="8000000"/>
    <n v="43333333"/>
    <n v="43333333"/>
  </r>
  <r>
    <x v="0"/>
    <x v="6"/>
    <s v="G. Información"/>
    <s v="Si"/>
    <n v="51"/>
    <s v="131-3"/>
    <s v="1 - Fortalecer la implementación de la política de gobierno de datos y gestión de información del sector minero energético."/>
    <x v="14"/>
    <x v="11"/>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n v="2400000"/>
    <m/>
    <m/>
    <m/>
    <m/>
    <n v="28000000"/>
    <n v="28000000"/>
    <n v="0"/>
    <n v="0"/>
    <n v="0"/>
    <n v="14625"/>
    <d v="2025-01-21T00:00:00"/>
    <n v="28000000"/>
    <n v="0"/>
    <n v="10225"/>
    <d v="2025-01-22T00:00:00"/>
    <n v="28000000"/>
    <n v="0"/>
    <n v="0"/>
    <s v="GARCIA PAEZ MARLET YOJANA"/>
    <s v="CO1.PCCNTR.7298915"/>
    <n v="42000000"/>
    <m/>
    <m/>
    <n v="4000000"/>
    <m/>
    <n v="4000000"/>
    <m/>
    <n v="4000000"/>
    <m/>
    <n v="4000000"/>
    <m/>
    <n v="4000000"/>
    <n v="-3333333"/>
    <n v="4000000"/>
    <m/>
    <m/>
    <m/>
    <n v="1600000"/>
    <n v="-10666667"/>
    <m/>
    <m/>
    <n v="2400000"/>
    <m/>
    <m/>
    <n v="28000000"/>
    <n v="28000000"/>
  </r>
  <r>
    <x v="0"/>
    <x v="6"/>
    <s v="G. Información"/>
    <s v="Si"/>
    <n v="4"/>
    <s v="131-4"/>
    <s v="1 - Fortalecer la implementación de la política de gobierno de datos y gestión de información del sector minero energético."/>
    <x v="14"/>
    <x v="26"/>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m/>
    <m/>
    <n v="42000000"/>
    <n v="42000000"/>
    <n v="0"/>
    <n v="0"/>
    <n v="0"/>
    <n v="22425"/>
    <d v="2025-01-31T00:00:00"/>
    <n v="42000000"/>
    <n v="0"/>
    <n v="22025"/>
    <d v="2025-02-07T00:00:00"/>
    <n v="42000000"/>
    <n v="0"/>
    <n v="0"/>
    <s v="GARZON GARCIA FABIAN"/>
    <s v="CO1.PCCNTR.7416085"/>
    <m/>
    <m/>
    <n v="42000000"/>
    <m/>
    <m/>
    <n v="2800000"/>
    <m/>
    <n v="4000000"/>
    <m/>
    <n v="4000000"/>
    <m/>
    <n v="4000000"/>
    <m/>
    <n v="4000000"/>
    <m/>
    <n v="4000000"/>
    <m/>
    <n v="4000000"/>
    <m/>
    <n v="4000000"/>
    <m/>
    <n v="4000000"/>
    <m/>
    <n v="7200000"/>
    <n v="42000000"/>
    <n v="42000000"/>
  </r>
  <r>
    <x v="0"/>
    <x v="6"/>
    <s v="G. Información"/>
    <s v="Si"/>
    <n v="3"/>
    <s v="131-5"/>
    <s v="1 - Fortalecer la implementación de la política de gobierno de datos y gestión de información del sector minero energético."/>
    <x v="15"/>
    <x v="27"/>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m/>
    <m/>
    <n v="63000000"/>
    <n v="63000000"/>
    <n v="0"/>
    <n v="0"/>
    <n v="0"/>
    <n v="20725"/>
    <d v="2025-01-27T00:00:00"/>
    <n v="63000000"/>
    <n v="0"/>
    <n v="15825"/>
    <d v="2025-01-30T00:00:00"/>
    <n v="63000000"/>
    <n v="0"/>
    <n v="0"/>
    <s v="SANTAMARIA MOSQUERA WILSON DIDIER"/>
    <s v="CO1.PCCNTR.7349227"/>
    <n v="63000000"/>
    <m/>
    <m/>
    <m/>
    <m/>
    <n v="8000000"/>
    <m/>
    <m/>
    <m/>
    <n v="8000000"/>
    <m/>
    <n v="8000000"/>
    <m/>
    <n v="8000000"/>
    <m/>
    <m/>
    <m/>
    <m/>
    <m/>
    <n v="8000000"/>
    <m/>
    <n v="8000000"/>
    <m/>
    <n v="15000000"/>
    <n v="63000000"/>
    <n v="63000000"/>
  </r>
  <r>
    <x v="0"/>
    <x v="6"/>
    <s v="G. Información"/>
    <s v="Si"/>
    <n v="3"/>
    <s v="131-6"/>
    <s v="1 - Fortalecer la implementación de la política de gobierno de datos y gestión de información del sector minero energético."/>
    <x v="15"/>
    <x v="28"/>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m/>
    <m/>
    <n v="25000000"/>
    <n v="25000000"/>
    <n v="0"/>
    <n v="0"/>
    <n v="0"/>
    <n v="20725"/>
    <d v="2025-01-27T00:00:00"/>
    <n v="25000000"/>
    <n v="0"/>
    <n v="15825"/>
    <d v="2025-01-30T00:00:00"/>
    <n v="25000000"/>
    <n v="0"/>
    <n v="0"/>
    <s v="SANTAMARIA MOSQUERA WILSON DIDIER"/>
    <s v="CO1.PCCNTR.7349227"/>
    <n v="25000000"/>
    <m/>
    <m/>
    <m/>
    <m/>
    <m/>
    <m/>
    <n v="8000000"/>
    <m/>
    <m/>
    <m/>
    <m/>
    <m/>
    <m/>
    <m/>
    <n v="8000000"/>
    <m/>
    <n v="8000000"/>
    <m/>
    <m/>
    <m/>
    <m/>
    <m/>
    <n v="1000000"/>
    <n v="25000000"/>
    <n v="25000000"/>
  </r>
  <r>
    <x v="0"/>
    <x v="6"/>
    <s v="G. Información"/>
    <s v="Si"/>
    <n v="51"/>
    <s v="131-7"/>
    <s v="1 - Fortalecer la implementación de la política de gobierno de datos y gestión de información del sector minero energético."/>
    <x v="15"/>
    <x v="28"/>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m/>
    <m/>
    <n v="3750000"/>
    <m/>
    <m/>
    <n v="8250000"/>
    <n v="8250000"/>
    <n v="0"/>
    <n v="0"/>
    <n v="0"/>
    <n v="16625"/>
    <d v="2025-01-22T00:00:00"/>
    <n v="8250000"/>
    <n v="0"/>
    <n v="12425"/>
    <d v="2025-01-27T00:00:00"/>
    <n v="8250000"/>
    <n v="0"/>
    <n v="0"/>
    <s v="TORRES AYALA DIEGO"/>
    <s v="CO1.PCCNTR.7311815"/>
    <n v="9000000"/>
    <m/>
    <n v="-750000"/>
    <m/>
    <m/>
    <m/>
    <m/>
    <m/>
    <m/>
    <m/>
    <m/>
    <m/>
    <m/>
    <m/>
    <m/>
    <m/>
    <m/>
    <m/>
    <m/>
    <n v="4500000"/>
    <m/>
    <m/>
    <m/>
    <n v="3750000"/>
    <n v="8250000"/>
    <n v="8250000"/>
  </r>
  <r>
    <x v="0"/>
    <x v="6"/>
    <s v="G. Información"/>
    <s v="Si"/>
    <s v="75 (30/12/2024)"/>
    <s v="131-8"/>
    <s v="1 - Fortalecer la implementación de la política de gobierno de datos y gestión de información del sector minero energético."/>
    <x v="15"/>
    <x v="28"/>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m/>
    <m/>
    <n v="18000000"/>
    <n v="18000000"/>
    <n v="0"/>
    <n v="0"/>
    <n v="0"/>
    <n v="2025"/>
    <d v="2025-01-03T00:00:00"/>
    <n v="18000000"/>
    <n v="0"/>
    <n v="1425"/>
    <d v="2025-01-08T00:00:00"/>
    <n v="18000000"/>
    <n v="0"/>
    <n v="0"/>
    <s v="HERRERA CHARRY MARIA CAMILA"/>
    <s v="CO1.PCCNTR.7208702"/>
    <n v="18000000"/>
    <m/>
    <m/>
    <n v="4400000"/>
    <m/>
    <n v="6000000"/>
    <m/>
    <n v="6000000"/>
    <m/>
    <n v="1600000"/>
    <m/>
    <m/>
    <m/>
    <m/>
    <m/>
    <m/>
    <m/>
    <m/>
    <m/>
    <m/>
    <m/>
    <m/>
    <m/>
    <m/>
    <n v="18000000"/>
    <n v="18000000"/>
  </r>
  <r>
    <x v="0"/>
    <x v="6"/>
    <s v="G. Información"/>
    <s v="Si"/>
    <n v="51"/>
    <s v="131-9"/>
    <s v="1 - Fortalecer la implementación de la política de gobierno de datos y gestión de información del sector minero energético."/>
    <x v="15"/>
    <x v="28"/>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m/>
    <m/>
    <n v="85600000"/>
    <n v="85600000"/>
    <n v="0"/>
    <n v="0"/>
    <n v="0"/>
    <n v="22725"/>
    <d v="2025-01-31T00:00:00"/>
    <n v="85600000"/>
    <n v="0"/>
    <n v="22225"/>
    <d v="2025-02-07T00:00:00"/>
    <n v="85600000"/>
    <n v="0"/>
    <n v="0"/>
    <s v="DOMINGUEZ JIMENEZ JUAN ANTONIO"/>
    <s v="CO1.PCCNTR.7415776"/>
    <m/>
    <m/>
    <n v="85600000"/>
    <m/>
    <m/>
    <n v="5600000"/>
    <m/>
    <n v="8000000"/>
    <m/>
    <n v="8000000"/>
    <m/>
    <n v="8000000"/>
    <m/>
    <n v="8000000"/>
    <m/>
    <n v="8000000"/>
    <m/>
    <n v="8000000"/>
    <m/>
    <n v="8000000"/>
    <m/>
    <n v="8000000"/>
    <m/>
    <n v="16000000"/>
    <n v="85600000"/>
    <n v="85600000"/>
  </r>
  <r>
    <x v="0"/>
    <x v="6"/>
    <s v="G. Información"/>
    <s v="Si"/>
    <n v="6"/>
    <s v="131-10"/>
    <s v="1 - Fortalecer la implementación de la política de gobierno de datos y gestión de información del sector minero energético."/>
    <x v="15"/>
    <x v="28"/>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m/>
    <m/>
    <n v="79235000"/>
    <n v="79235000"/>
    <n v="0"/>
    <n v="0"/>
    <n v="0"/>
    <n v="19325"/>
    <d v="2025-01-24T00:00:00"/>
    <n v="79235000"/>
    <n v="0"/>
    <n v="18025"/>
    <d v="2025-02-03T00:00:00"/>
    <n v="79235000"/>
    <n v="0"/>
    <n v="0"/>
    <s v="AVILA ARIAS JOHN JAIRO"/>
    <s v="CO1.PCCNTR.7362534"/>
    <m/>
    <m/>
    <n v="79235000"/>
    <m/>
    <m/>
    <m/>
    <m/>
    <m/>
    <m/>
    <m/>
    <m/>
    <m/>
    <m/>
    <n v="13000000"/>
    <m/>
    <n v="13000000"/>
    <m/>
    <n v="13000000"/>
    <m/>
    <n v="13000000"/>
    <m/>
    <n v="13000000"/>
    <m/>
    <n v="14235000"/>
    <n v="79235000"/>
    <n v="79235000"/>
  </r>
  <r>
    <x v="0"/>
    <x v="6"/>
    <s v="G. Información"/>
    <s v="Si"/>
    <n v="51"/>
    <s v="131-11"/>
    <s v="1 - Fortalecer la implementación de la política de gobierno de datos y gestión de información del sector minero energético."/>
    <x v="15"/>
    <x v="28"/>
    <n v="43233400"/>
    <x v="14"/>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m/>
    <m/>
    <n v="0"/>
    <n v="0"/>
    <n v="0"/>
    <n v="0"/>
    <n v="0"/>
    <n v="41125"/>
    <d v="2025-07-31T00:00:00"/>
    <n v="0"/>
    <n v="0"/>
    <m/>
    <m/>
    <n v="0"/>
    <n v="0"/>
    <n v="0"/>
    <m/>
    <m/>
    <m/>
    <m/>
    <m/>
    <m/>
    <m/>
    <m/>
    <m/>
    <m/>
    <m/>
    <m/>
    <m/>
    <m/>
    <m/>
    <m/>
    <m/>
    <m/>
    <m/>
    <m/>
    <m/>
    <m/>
    <m/>
    <m/>
    <m/>
    <m/>
    <n v="0"/>
    <n v="0"/>
  </r>
  <r>
    <x v="0"/>
    <x v="6"/>
    <s v="G. Información"/>
    <s v="Si"/>
    <n v="3"/>
    <s v="131-12"/>
    <s v="2 - Mejorar la calidad de la información producida por el sector minero energético."/>
    <x v="16"/>
    <x v="10"/>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n v="4500000"/>
    <m/>
    <n v="2050000"/>
    <m/>
    <m/>
    <n v="29500000"/>
    <n v="29500000"/>
    <n v="0"/>
    <n v="0"/>
    <n v="0"/>
    <n v="16625"/>
    <d v="2025-01-22T00:00:00"/>
    <n v="29500000"/>
    <n v="0"/>
    <n v="12425"/>
    <d v="2025-01-27T00:00:00"/>
    <n v="29500000"/>
    <n v="0"/>
    <n v="0"/>
    <s v="TORRES AYALA DIEGO"/>
    <s v="CO1.PCCNTR.7311815"/>
    <n v="29500000"/>
    <m/>
    <m/>
    <n v="450000"/>
    <m/>
    <n v="4500000"/>
    <m/>
    <n v="4500000"/>
    <m/>
    <n v="4500000"/>
    <m/>
    <n v="4500000"/>
    <m/>
    <n v="4500000"/>
    <m/>
    <m/>
    <m/>
    <m/>
    <m/>
    <m/>
    <m/>
    <n v="4500000"/>
    <m/>
    <n v="2050000"/>
    <n v="29500000"/>
    <n v="29500000"/>
  </r>
  <r>
    <x v="0"/>
    <x v="6"/>
    <s v="G. Información"/>
    <s v="Si"/>
    <s v="75 (30/12/2024)"/>
    <s v="131-13"/>
    <s v="2 - Mejorar la calidad de la información producida por el sector minero energético."/>
    <x v="16"/>
    <x v="10"/>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m/>
    <m/>
    <n v="7667806"/>
    <n v="7667806"/>
    <n v="0"/>
    <n v="0"/>
    <n v="0"/>
    <n v="9925"/>
    <d v="2025-01-14T00:00:00"/>
    <n v="7667806"/>
    <n v="0"/>
    <n v="8525"/>
    <d v="2025-01-17T00:00:00"/>
    <n v="7667806"/>
    <n v="0"/>
    <n v="0"/>
    <s v="SALGADO SALGUERO BLANCA DEL"/>
    <s v="CO1.PCCNTR.7260523"/>
    <n v="7667806"/>
    <m/>
    <m/>
    <m/>
    <m/>
    <m/>
    <m/>
    <m/>
    <m/>
    <m/>
    <m/>
    <m/>
    <m/>
    <m/>
    <m/>
    <m/>
    <m/>
    <m/>
    <m/>
    <n v="7667806"/>
    <m/>
    <m/>
    <m/>
    <m/>
    <n v="7667806"/>
    <n v="7667806"/>
  </r>
  <r>
    <x v="0"/>
    <x v="6"/>
    <s v="G. Información"/>
    <s v="Si"/>
    <s v="75 (30/12/2024)"/>
    <s v="131-14"/>
    <s v="2 - Mejorar la calidad de la información producida por el sector minero energético."/>
    <x v="16"/>
    <x v="10"/>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n v="9825"/>
    <d v="2025-01-14T00:00:00"/>
    <n v="7667806"/>
    <n v="0"/>
    <n v="8925"/>
    <d v="2025-01-17T00:00:00"/>
    <n v="7667806"/>
    <n v="0"/>
    <n v="0"/>
    <s v="AYA NAVARRO ESTEFANIA"/>
    <s v="CO1.PCCNTR.7260913"/>
    <n v="7667806"/>
    <m/>
    <m/>
    <m/>
    <m/>
    <m/>
    <m/>
    <m/>
    <m/>
    <m/>
    <m/>
    <m/>
    <m/>
    <m/>
    <m/>
    <m/>
    <m/>
    <m/>
    <m/>
    <m/>
    <m/>
    <n v="2866589"/>
    <m/>
    <n v="4801217"/>
    <n v="7667806"/>
    <n v="7667806"/>
  </r>
  <r>
    <x v="0"/>
    <x v="6"/>
    <s v="G. Información"/>
    <s v="Si"/>
    <n v="4"/>
    <s v="131-15"/>
    <s v="2 - Mejorar la calidad de la información producida por el sector minero energético."/>
    <x v="16"/>
    <x v="10"/>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n v="4055774"/>
    <m/>
    <n v="818614"/>
    <m/>
    <m/>
    <n v="4874388"/>
    <n v="4874388"/>
    <n v="0"/>
    <n v="0"/>
    <n v="0"/>
    <n v="16825"/>
    <d v="2025-01-23T00:00:00"/>
    <n v="4874388"/>
    <n v="0"/>
    <n v="18325"/>
    <d v="2025-02-03T00:00:00"/>
    <n v="4874388"/>
    <n v="0"/>
    <n v="0"/>
    <s v="SANCHEZ CARDOZO JOHN ALEXANDER"/>
    <s v="CO1.PCCNTR.7368367"/>
    <m/>
    <m/>
    <n v="4874388"/>
    <m/>
    <m/>
    <m/>
    <m/>
    <m/>
    <m/>
    <m/>
    <m/>
    <m/>
    <m/>
    <m/>
    <m/>
    <m/>
    <m/>
    <m/>
    <m/>
    <m/>
    <m/>
    <n v="4055774"/>
    <m/>
    <n v="818614"/>
    <n v="4874388"/>
    <n v="4874388"/>
  </r>
  <r>
    <x v="0"/>
    <x v="6"/>
    <s v="G. Información"/>
    <s v="Si"/>
    <n v="3"/>
    <s v="131-16"/>
    <s v="2 - Mejorar la calidad de la información producida por el sector minero energético."/>
    <x v="16"/>
    <x v="10"/>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m/>
    <m/>
    <n v="44000000"/>
    <n v="44000000"/>
    <n v="0"/>
    <n v="0"/>
    <n v="0"/>
    <n v="21025"/>
    <d v="2025-01-27T00:00:00"/>
    <n v="44000000"/>
    <n v="0"/>
    <n v="15925"/>
    <d v="2025-01-30T00:00:00"/>
    <n v="44000000"/>
    <n v="0"/>
    <n v="0"/>
    <s v="AVENDAÑO SUAREZ JUAN LIBARDO"/>
    <s v="CO1.PCCNTR.7349615"/>
    <n v="44000000"/>
    <m/>
    <m/>
    <m/>
    <m/>
    <n v="4000000"/>
    <m/>
    <n v="4000000"/>
    <m/>
    <n v="4000000"/>
    <m/>
    <n v="4000000"/>
    <m/>
    <n v="4000000"/>
    <m/>
    <n v="4000000"/>
    <m/>
    <n v="4000000"/>
    <m/>
    <n v="4000000"/>
    <m/>
    <n v="4000000"/>
    <m/>
    <n v="8000000"/>
    <n v="44000000"/>
    <n v="44000000"/>
  </r>
  <r>
    <x v="0"/>
    <x v="6"/>
    <s v="G. Información"/>
    <s v="Si"/>
    <n v="27"/>
    <s v="131-17"/>
    <s v="2 - Mejorar la calidad de la información producida por el sector minero energético."/>
    <x v="16"/>
    <x v="10"/>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m/>
    <m/>
    <n v="22966667"/>
    <n v="22966667"/>
    <n v="0"/>
    <n v="0"/>
    <n v="0"/>
    <n v="36825"/>
    <d v="2025-06-13T00:00:00"/>
    <n v="22966667"/>
    <n v="0"/>
    <n v="51525"/>
    <d v="2025-07-28T00:00:00"/>
    <n v="22966667"/>
    <n v="0"/>
    <n v="0"/>
    <s v="ARNEDO MENDOZA RAFAEL SANTOS"/>
    <s v="CO1.PCCNTR.8115047"/>
    <m/>
    <m/>
    <m/>
    <m/>
    <m/>
    <m/>
    <m/>
    <m/>
    <m/>
    <m/>
    <m/>
    <m/>
    <n v="22966667"/>
    <m/>
    <m/>
    <m/>
    <m/>
    <n v="5000000"/>
    <m/>
    <n v="5000000"/>
    <m/>
    <n v="5000000"/>
    <m/>
    <n v="7966667"/>
    <n v="22966667"/>
    <n v="22966667"/>
  </r>
  <r>
    <x v="0"/>
    <x v="6"/>
    <s v="G. Información"/>
    <s v="Si"/>
    <s v="75 (30/12/2024)"/>
    <s v="131-18"/>
    <s v="2 - Mejorar la calidad de la información producida por el sector minero energético."/>
    <x v="16"/>
    <x v="10"/>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m/>
    <m/>
    <n v="77357740"/>
    <n v="77357740"/>
    <n v="0"/>
    <n v="0"/>
    <n v="0"/>
    <n v="7225"/>
    <d v="2025-01-09T00:00:00"/>
    <n v="77357740"/>
    <n v="0"/>
    <n v="5925"/>
    <d v="2025-01-15T00:00:00"/>
    <n v="77357740"/>
    <n v="0"/>
    <n v="0"/>
    <s v="ESTUPIÑAN HURTADO NUBIA MARINA"/>
    <s v="CO1.PCCNTR.7240157"/>
    <n v="77357740"/>
    <m/>
    <m/>
    <n v="3363380"/>
    <m/>
    <n v="6726760"/>
    <m/>
    <n v="6726760"/>
    <m/>
    <n v="6726760"/>
    <m/>
    <n v="6726760"/>
    <m/>
    <n v="6726760"/>
    <m/>
    <n v="6726760"/>
    <m/>
    <n v="6726760"/>
    <m/>
    <n v="6726760"/>
    <m/>
    <n v="6726760"/>
    <m/>
    <n v="13453520"/>
    <n v="77357740"/>
    <n v="77357740"/>
  </r>
  <r>
    <x v="0"/>
    <x v="6"/>
    <s v="G. Información"/>
    <s v="Si"/>
    <n v="27"/>
    <s v="131-19"/>
    <s v="2 - Mejorar la calidad de la información producida por el sector minero energético."/>
    <x v="16"/>
    <x v="10"/>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m/>
    <m/>
    <n v="78100000"/>
    <n v="78100000"/>
    <n v="0"/>
    <n v="0"/>
    <n v="0"/>
    <n v="20125"/>
    <d v="2025-01-27T00:00:00"/>
    <n v="78100000"/>
    <n v="0"/>
    <n v="14425"/>
    <d v="2025-01-29T00:00:00"/>
    <n v="78100000"/>
    <n v="0"/>
    <n v="0"/>
    <s v="GARCIA VARGAS JULIETH MARCELA"/>
    <s v="CO1.PCCNTR.7340328"/>
    <n v="78100000"/>
    <m/>
    <m/>
    <m/>
    <m/>
    <n v="7100000"/>
    <m/>
    <n v="7100000"/>
    <m/>
    <n v="7100000"/>
    <m/>
    <n v="7100000"/>
    <m/>
    <n v="7100000"/>
    <m/>
    <n v="7100000"/>
    <m/>
    <n v="7100000"/>
    <m/>
    <n v="7100000"/>
    <m/>
    <n v="7100000"/>
    <m/>
    <n v="14200000"/>
    <n v="78100000"/>
    <n v="78100000"/>
  </r>
  <r>
    <x v="0"/>
    <x v="6"/>
    <s v="G. Información"/>
    <s v="Si"/>
    <n v="27"/>
    <s v="131-20"/>
    <s v="2 - Mejorar la calidad de la información producida por el sector minero energético."/>
    <x v="16"/>
    <x v="10"/>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m/>
    <m/>
    <n v="66825753"/>
    <n v="66825753"/>
    <n v="0"/>
    <n v="0"/>
    <n v="0"/>
    <n v="1625"/>
    <d v="2025-01-03T00:00:00"/>
    <n v="66825753"/>
    <n v="0"/>
    <n v="7925"/>
    <d v="2025-01-17T00:00:00"/>
    <n v="66825753"/>
    <n v="0"/>
    <n v="0"/>
    <s v="KUARAN LUQUEZ ARUCI MAURICIO"/>
    <s v="CO1.PCCNTR.7253311"/>
    <n v="67692420"/>
    <m/>
    <n v="-866667"/>
    <n v="2383333"/>
    <m/>
    <n v="6500000"/>
    <m/>
    <n v="6500000"/>
    <m/>
    <n v="6500000"/>
    <m/>
    <n v="6500000"/>
    <m/>
    <n v="6500000"/>
    <m/>
    <n v="6500000"/>
    <m/>
    <n v="6500000"/>
    <m/>
    <n v="6500000"/>
    <m/>
    <n v="6500000"/>
    <m/>
    <n v="5942420"/>
    <n v="66825753"/>
    <n v="66825753"/>
  </r>
  <r>
    <x v="0"/>
    <x v="6"/>
    <s v="G. Información"/>
    <s v="Si"/>
    <s v="75 (30/12/2024)"/>
    <s v="131-21"/>
    <s v="2 - Mejorar la calidad de la información producida por el sector minero energético."/>
    <x v="16"/>
    <x v="26"/>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m/>
    <m/>
    <n v="7057580"/>
    <n v="7057580"/>
    <n v="0"/>
    <n v="0"/>
    <n v="0"/>
    <n v="1625"/>
    <d v="2025-01-03T00:00:00"/>
    <n v="7057580"/>
    <n v="0"/>
    <n v="7925"/>
    <d v="2025-01-17T00:00:00"/>
    <n v="7057580"/>
    <n v="0"/>
    <n v="0"/>
    <s v="KUARAN LUQUEZ ARUCI MAURICIO"/>
    <s v="CO1.PCCNTR.7253311"/>
    <n v="7057580"/>
    <m/>
    <m/>
    <m/>
    <m/>
    <m/>
    <m/>
    <m/>
    <m/>
    <m/>
    <m/>
    <m/>
    <m/>
    <m/>
    <m/>
    <m/>
    <m/>
    <m/>
    <m/>
    <m/>
    <m/>
    <m/>
    <m/>
    <n v="7057580"/>
    <n v="7057580"/>
    <n v="7057580"/>
  </r>
  <r>
    <x v="0"/>
    <x v="6"/>
    <s v="G. Información"/>
    <s v="Si"/>
    <n v="27"/>
    <s v="131-22"/>
    <s v="2 - Mejorar la calidad de la información producida por el sector minero energético."/>
    <x v="16"/>
    <x v="26"/>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m/>
    <m/>
    <n v="42468876"/>
    <n v="42468876"/>
    <n v="0"/>
    <n v="0"/>
    <n v="0"/>
    <n v="20825"/>
    <d v="2025-01-27T00:00:00"/>
    <n v="42468876"/>
    <n v="0"/>
    <n v="15525"/>
    <d v="2025-01-29T00:00:00"/>
    <n v="42468876"/>
    <n v="0"/>
    <n v="0"/>
    <s v="MUÑOZ MORA NICOLAS"/>
    <s v="CO1.PCCNTR.7347456"/>
    <n v="40293000"/>
    <m/>
    <m/>
    <m/>
    <n v="-363000"/>
    <n v="3630000"/>
    <m/>
    <n v="3630000"/>
    <m/>
    <n v="3630000"/>
    <m/>
    <n v="3630000"/>
    <n v="2538876"/>
    <n v="3630000"/>
    <m/>
    <n v="3630000"/>
    <m/>
    <n v="3630000"/>
    <m/>
    <n v="4564197"/>
    <m/>
    <n v="3630000"/>
    <m/>
    <n v="8864679"/>
    <n v="42468876"/>
    <n v="42468876"/>
  </r>
  <r>
    <x v="0"/>
    <x v="6"/>
    <s v="G. Información"/>
    <s v="Si"/>
    <n v="27"/>
    <s v="131-23"/>
    <s v="2 - Mejorar la calidad de la información producida por el sector minero energético."/>
    <x v="16"/>
    <x v="26"/>
    <n v="43232605"/>
    <x v="13"/>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m/>
    <m/>
    <n v="27997791"/>
    <n v="27997791"/>
    <n v="0"/>
    <n v="0"/>
    <n v="0"/>
    <n v="36725"/>
    <d v="2025-06-13T00:00:00"/>
    <n v="27997791"/>
    <n v="0"/>
    <n v="46325"/>
    <d v="2025-06-26T00:00:00"/>
    <n v="27997791"/>
    <n v="0"/>
    <n v="0"/>
    <s v="ESRI COLOMBIA SAS"/>
    <n v="148159"/>
    <m/>
    <m/>
    <m/>
    <m/>
    <m/>
    <m/>
    <m/>
    <m/>
    <m/>
    <m/>
    <n v="27997791"/>
    <m/>
    <m/>
    <n v="27997791"/>
    <m/>
    <m/>
    <m/>
    <m/>
    <m/>
    <m/>
    <m/>
    <m/>
    <m/>
    <m/>
    <n v="27997791"/>
    <n v="27997791"/>
  </r>
  <r>
    <x v="0"/>
    <x v="6"/>
    <s v="G. Información"/>
    <s v="Si"/>
    <n v="4"/>
    <s v="131-24"/>
    <s v="2 - Mejorar la calidad de la información producida por el sector minero energético."/>
    <x v="16"/>
    <x v="26"/>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4055774"/>
    <m/>
    <n v="8341646"/>
    <m/>
    <m/>
    <n v="12397420"/>
    <n v="12397420"/>
    <n v="0"/>
    <n v="0"/>
    <n v="0"/>
    <n v="16825"/>
    <d v="2025-01-23T00:00:00"/>
    <n v="12397420"/>
    <n v="0"/>
    <n v="18325"/>
    <d v="2025-02-03T00:00:00"/>
    <n v="12397420"/>
    <n v="0"/>
    <n v="0"/>
    <s v="SANCHEZ CARDOZO JOHN ALEXANDER"/>
    <s v="CO1.PCCNTR.7368367"/>
    <m/>
    <m/>
    <n v="12397420"/>
    <m/>
    <m/>
    <m/>
    <m/>
    <m/>
    <m/>
    <m/>
    <m/>
    <m/>
    <m/>
    <m/>
    <m/>
    <m/>
    <m/>
    <m/>
    <m/>
    <m/>
    <m/>
    <n v="4055774"/>
    <m/>
    <n v="8341646"/>
    <n v="12397420"/>
    <n v="12397420"/>
  </r>
  <r>
    <x v="0"/>
    <x v="6"/>
    <s v="G. Información"/>
    <s v="Si"/>
    <n v="63"/>
    <s v="131-25"/>
    <s v="2 - Mejorar la calidad de la información producida por el sector minero energético."/>
    <x v="17"/>
    <x v="27"/>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Diciembre"/>
    <n v="3.7"/>
    <s v="Meses"/>
    <s v="Contratación directa - Prestación de servicios profesionales"/>
    <s v="Propios - 20 - Ingresos corrientes"/>
    <n v="1200000"/>
    <n v="1200000"/>
    <s v="No"/>
    <s v="N/A"/>
    <s v="Johanna Stella Castellanos"/>
    <s v="Subdirectora de Gestión de la Información"/>
    <n v="6012220601"/>
    <s v="johanna.castellanos@upme.gov.co"/>
    <m/>
    <m/>
    <m/>
    <m/>
    <m/>
    <m/>
    <m/>
    <m/>
    <m/>
    <m/>
    <m/>
    <m/>
    <m/>
    <m/>
    <m/>
    <m/>
    <m/>
    <m/>
    <m/>
    <m/>
    <m/>
    <m/>
    <n v="2200000"/>
    <n v="2200000"/>
    <m/>
    <m/>
    <n v="2200000"/>
    <n v="2200000"/>
    <n v="0"/>
    <n v="-1000000"/>
    <n v="-1000000"/>
    <n v="49225"/>
    <d v="2025-10-07T00:00:00"/>
    <n v="1200000"/>
    <n v="0"/>
    <n v="85625"/>
    <d v="2025-12-05T00:00:00"/>
    <n v="1200000"/>
    <n v="0"/>
    <n v="0"/>
    <s v="ARISMENDI SOLANO SANDRA MAYERLY"/>
    <s v="CO1.PCCNTR.8603405"/>
    <m/>
    <m/>
    <m/>
    <m/>
    <m/>
    <m/>
    <m/>
    <m/>
    <m/>
    <m/>
    <m/>
    <m/>
    <m/>
    <m/>
    <m/>
    <m/>
    <m/>
    <m/>
    <m/>
    <m/>
    <m/>
    <m/>
    <n v="1200000"/>
    <n v="1200000"/>
    <n v="1200000"/>
    <n v="1200000"/>
  </r>
  <r>
    <x v="0"/>
    <x v="6"/>
    <s v="G. Información"/>
    <s v="Si"/>
    <n v="51"/>
    <s v="131-26"/>
    <s v="2 - Mejorar la calidad de la información producida por el sector minero energético."/>
    <x v="17"/>
    <x v="28"/>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m/>
    <m/>
    <n v="30000000"/>
    <n v="30000000"/>
    <n v="0"/>
    <n v="0"/>
    <n v="0"/>
    <n v="38125"/>
    <d v="2025-07-08T00:00:00"/>
    <n v="30000000"/>
    <n v="0"/>
    <n v="52625"/>
    <d v="2025-07-31T00:00:00"/>
    <n v="30000000"/>
    <n v="0"/>
    <n v="0"/>
    <s v="HIGUERA SAAVEDRA ERIKA JOHANNA"/>
    <s v="CO1.PCCNTR.8143177"/>
    <m/>
    <m/>
    <m/>
    <m/>
    <m/>
    <m/>
    <m/>
    <m/>
    <m/>
    <m/>
    <m/>
    <m/>
    <n v="31200000"/>
    <m/>
    <m/>
    <m/>
    <n v="-1200000"/>
    <n v="6000000"/>
    <m/>
    <n v="6000000"/>
    <m/>
    <n v="6000000"/>
    <m/>
    <n v="12000000"/>
    <n v="30000000"/>
    <n v="30000000"/>
  </r>
  <r>
    <x v="0"/>
    <x v="6"/>
    <s v="G. Información"/>
    <s v="Si"/>
    <n v="6"/>
    <s v="131-27"/>
    <s v="2 - Mejorar la calidad de la información producida por el sector minero energético."/>
    <x v="17"/>
    <x v="28"/>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m/>
    <m/>
    <n v="45000000"/>
    <n v="45000000"/>
    <n v="0"/>
    <n v="0"/>
    <n v="0"/>
    <n v="19325"/>
    <d v="2025-01-24T00:00:00"/>
    <n v="45000000"/>
    <n v="0"/>
    <n v="18025"/>
    <d v="2025-02-03T00:00:00"/>
    <n v="45000000"/>
    <n v="0"/>
    <n v="0"/>
    <s v="AVILA ARIAS JOHN JAIRO"/>
    <s v="CO1.PCCNTR.7362534"/>
    <m/>
    <m/>
    <n v="45000000"/>
    <m/>
    <m/>
    <m/>
    <m/>
    <n v="13000000"/>
    <m/>
    <n v="13000000"/>
    <m/>
    <n v="13000000"/>
    <m/>
    <m/>
    <m/>
    <m/>
    <m/>
    <m/>
    <m/>
    <m/>
    <m/>
    <m/>
    <m/>
    <n v="6000000"/>
    <n v="45000000"/>
    <n v="45000000"/>
  </r>
  <r>
    <x v="0"/>
    <x v="6"/>
    <s v="G. Información"/>
    <s v="Si"/>
    <n v="51"/>
    <s v="131-28"/>
    <s v="2 - Mejorar la calidad de la información producida por el sector minero energético."/>
    <x v="17"/>
    <x v="28"/>
    <n v="80111620"/>
    <x v="15"/>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11800000"/>
    <m/>
    <n v="12000000"/>
    <m/>
    <m/>
    <n v="24200000"/>
    <n v="24200000"/>
    <n v="0"/>
    <n v="0"/>
    <n v="0"/>
    <n v="40525"/>
    <d v="2025-07-28T00:00:00"/>
    <n v="24200000"/>
    <n v="0"/>
    <n v="56325.67325"/>
    <s v="25/08/2025,01/10/2025"/>
    <n v="24200000"/>
    <n v="0"/>
    <n v="0"/>
    <s v="FLOREZ AYALA CARLOS ALBERTO-GARCIA DAZA SERGIO DANIEL_x000a_"/>
    <s v="CO1.PCCNTR.8223984"/>
    <m/>
    <m/>
    <m/>
    <m/>
    <m/>
    <m/>
    <m/>
    <m/>
    <m/>
    <m/>
    <m/>
    <m/>
    <m/>
    <m/>
    <n v="27000000"/>
    <m/>
    <m/>
    <n v="400000"/>
    <m/>
    <m/>
    <n v="-2800000"/>
    <n v="11800000"/>
    <m/>
    <n v="12000000"/>
    <n v="24200000"/>
    <n v="24200000"/>
  </r>
  <r>
    <x v="0"/>
    <x v="6"/>
    <s v="G. Información"/>
    <s v="Si"/>
    <n v="3"/>
    <s v="131-29"/>
    <s v="2 - Mejorar la calidad de la información producida por el sector minero energético."/>
    <x v="17"/>
    <x v="28"/>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m/>
    <m/>
    <n v="2000000"/>
    <n v="2000000"/>
    <n v="0"/>
    <n v="0"/>
    <n v="0"/>
    <n v="16625"/>
    <d v="2025-01-22T00:00:00"/>
    <n v="2000000"/>
    <n v="0"/>
    <n v="12425"/>
    <d v="2025-01-27T00:00:00"/>
    <n v="2000000"/>
    <n v="0"/>
    <n v="0"/>
    <s v="TORRES AYALA DIEGO"/>
    <s v="CO1.PCCNTR.7311815"/>
    <n v="2000000"/>
    <m/>
    <m/>
    <m/>
    <m/>
    <m/>
    <m/>
    <m/>
    <m/>
    <m/>
    <m/>
    <m/>
    <m/>
    <m/>
    <m/>
    <m/>
    <m/>
    <m/>
    <m/>
    <m/>
    <m/>
    <m/>
    <m/>
    <n v="2000000"/>
    <n v="2000000"/>
    <n v="2000000"/>
  </r>
  <r>
    <x v="0"/>
    <x v="6"/>
    <s v="G. Información"/>
    <s v="Si"/>
    <n v="6"/>
    <s v="131-30"/>
    <s v="2 - Mejorar la calidad de la información producida por el sector minero energético."/>
    <x v="17"/>
    <x v="28"/>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m/>
    <m/>
    <n v="10200000"/>
    <n v="10200000"/>
    <n v="0"/>
    <n v="0"/>
    <n v="0"/>
    <n v="16625"/>
    <d v="2025-01-22T00:00:00"/>
    <n v="10200000"/>
    <n v="0"/>
    <n v="12425"/>
    <d v="2025-01-27T00:00:00"/>
    <n v="10200000"/>
    <n v="0"/>
    <n v="0"/>
    <s v="TORRES AYALA DIEGO"/>
    <s v="CO1.PCCNTR.7311815"/>
    <n v="10200000"/>
    <m/>
    <m/>
    <m/>
    <m/>
    <m/>
    <m/>
    <m/>
    <m/>
    <m/>
    <m/>
    <m/>
    <m/>
    <m/>
    <m/>
    <n v="4500000"/>
    <m/>
    <n v="4500000"/>
    <m/>
    <m/>
    <m/>
    <m/>
    <m/>
    <n v="1200000"/>
    <n v="10200000"/>
    <n v="10200000"/>
  </r>
  <r>
    <x v="0"/>
    <x v="6"/>
    <s v="G. Información"/>
    <s v="Si"/>
    <n v="35"/>
    <s v="131-31"/>
    <s v="2 - Mejorar la calidad de la información producida por el sector minero energético."/>
    <x v="17"/>
    <x v="28"/>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m/>
    <m/>
    <n v="76206667"/>
    <n v="76206667"/>
    <n v="0"/>
    <n v="0"/>
    <n v="0"/>
    <n v="23325"/>
    <d v="2025-01-31T00:00:00"/>
    <n v="76206667"/>
    <n v="0"/>
    <n v="19725"/>
    <d v="2025-02-05T00:00:00"/>
    <n v="76206667"/>
    <n v="0"/>
    <n v="0"/>
    <s v="RODRIGUEZ PARRA LUIS ALEJANDRO"/>
    <s v="CO1.PCCNTR.7401119"/>
    <m/>
    <m/>
    <n v="76206667"/>
    <m/>
    <m/>
    <n v="5680000"/>
    <m/>
    <n v="7100000"/>
    <m/>
    <n v="7100000"/>
    <m/>
    <n v="7100000"/>
    <m/>
    <n v="7100000"/>
    <m/>
    <n v="7100000"/>
    <m/>
    <n v="7100000"/>
    <m/>
    <n v="7100000"/>
    <m/>
    <n v="7100000"/>
    <m/>
    <n v="13726667"/>
    <n v="76206667"/>
    <n v="76206667"/>
  </r>
  <r>
    <x v="0"/>
    <x v="6"/>
    <s v="G. Información"/>
    <s v="Si"/>
    <n v="40"/>
    <s v="131-32"/>
    <s v="2 - Mejorar la calidad de la información producida por el sector minero energético."/>
    <x v="17"/>
    <x v="28"/>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m/>
    <m/>
    <n v="37800000"/>
    <n v="37800000"/>
    <n v="0"/>
    <n v="0"/>
    <n v="0"/>
    <n v="23125"/>
    <d v="2025-01-31T00:00:00"/>
    <n v="37800000"/>
    <n v="0"/>
    <n v="20825"/>
    <d v="2025-02-06T00:00:00"/>
    <n v="37800000"/>
    <n v="0"/>
    <n v="0"/>
    <s v="SANCHEZ DAZA JESUS EDUARDO"/>
    <s v="CO1.PCCNTR.7401156"/>
    <m/>
    <m/>
    <n v="64400000"/>
    <m/>
    <m/>
    <n v="4800000"/>
    <m/>
    <n v="6000000"/>
    <m/>
    <n v="6000000"/>
    <m/>
    <n v="6000000"/>
    <m/>
    <n v="6000000"/>
    <n v="-26600000"/>
    <n v="6000000"/>
    <m/>
    <m/>
    <m/>
    <n v="3000000"/>
    <m/>
    <m/>
    <m/>
    <m/>
    <n v="37800000"/>
    <n v="37800000"/>
  </r>
  <r>
    <x v="0"/>
    <x v="6"/>
    <s v="G. Información"/>
    <s v="Si"/>
    <n v="35"/>
    <s v="131-33"/>
    <s v="2 - Mejorar la calidad de la información producida por el sector minero energético."/>
    <x v="17"/>
    <x v="28"/>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m/>
    <m/>
    <n v="11831673"/>
    <n v="11831673"/>
    <n v="0"/>
    <n v="0"/>
    <n v="0"/>
    <n v="19325"/>
    <d v="2025-01-24T00:00:00"/>
    <n v="11831673"/>
    <n v="0"/>
    <n v="18025"/>
    <d v="2025-02-03T00:00:00"/>
    <n v="11831667"/>
    <n v="6"/>
    <n v="6"/>
    <s v="AVILA ARIAS JOHN JAIRO"/>
    <s v="CO1.PCCNTR.7362534"/>
    <m/>
    <m/>
    <n v="20498333"/>
    <m/>
    <n v="-8666666"/>
    <n v="6066667"/>
    <m/>
    <m/>
    <m/>
    <m/>
    <m/>
    <m/>
    <m/>
    <m/>
    <m/>
    <m/>
    <m/>
    <m/>
    <m/>
    <m/>
    <m/>
    <m/>
    <m/>
    <n v="5765000"/>
    <n v="11831667"/>
    <n v="11831667"/>
  </r>
  <r>
    <x v="0"/>
    <x v="6"/>
    <s v="G. Información"/>
    <s v="Si"/>
    <n v="35"/>
    <s v="131-34"/>
    <s v="3 - Implementar una adecuada estrategia de comunicación y divulgación de la información del sector minero energético."/>
    <x v="18"/>
    <x v="29"/>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m/>
    <m/>
    <n v="7769439"/>
    <n v="7769439"/>
    <n v="0"/>
    <n v="0"/>
    <n v="0"/>
    <n v="1825"/>
    <d v="2025-01-03T00:00:00"/>
    <n v="7769439"/>
    <n v="0"/>
    <n v="4125"/>
    <d v="2025-01-13T00:00:00"/>
    <n v="7769439"/>
    <n v="0"/>
    <n v="0"/>
    <s v="ZUÑIGA BOLAÑOS JUAN MANUEL"/>
    <s v="CO1.PCCNTR.7217580"/>
    <m/>
    <m/>
    <m/>
    <m/>
    <m/>
    <m/>
    <m/>
    <m/>
    <m/>
    <m/>
    <n v="7769439"/>
    <m/>
    <m/>
    <m/>
    <m/>
    <m/>
    <m/>
    <m/>
    <m/>
    <m/>
    <m/>
    <m/>
    <m/>
    <n v="7769439"/>
    <n v="7769439"/>
    <n v="7769439"/>
  </r>
  <r>
    <x v="0"/>
    <x v="6"/>
    <s v="G. Información"/>
    <s v="Si"/>
    <n v="35"/>
    <s v="131-35"/>
    <s v="3 - Implementar una adecuada estrategia de comunicación y divulgación de la información del sector minero energético."/>
    <x v="18"/>
    <x v="29"/>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m/>
    <m/>
    <m/>
    <n v="2933333"/>
    <n v="-0.33"/>
    <m/>
    <n v="2933333"/>
    <n v="2933333"/>
    <n v="0"/>
    <n v="0"/>
    <n v="0"/>
    <n v="20625"/>
    <d v="2025-01-27T00:00:00"/>
    <n v="2866666.33"/>
    <n v="66666.669999999925"/>
    <n v="17725"/>
    <d v="2025-02-03T00:00:00"/>
    <n v="2866666.33"/>
    <n v="66666.669999999925"/>
    <n v="0"/>
    <s v="ROJAS SOLORZANO OLGA LUCIA"/>
    <s v="CO1.PCCNTR.7348425"/>
    <m/>
    <m/>
    <n v="4000000"/>
    <m/>
    <n v="-1066666.67"/>
    <m/>
    <m/>
    <m/>
    <m/>
    <m/>
    <m/>
    <m/>
    <m/>
    <m/>
    <m/>
    <m/>
    <m/>
    <m/>
    <m/>
    <m/>
    <m/>
    <m/>
    <n v="-66667"/>
    <n v="2866666.33"/>
    <n v="2866666.33"/>
    <n v="2866666.33"/>
  </r>
  <r>
    <x v="0"/>
    <x v="6"/>
    <s v="G. Información"/>
    <s v="Si"/>
    <n v="56"/>
    <s v="131-36"/>
    <s v="3 - Implementar una adecuada estrategia de comunicación y divulgación de la información del sector minero energético."/>
    <x v="18"/>
    <x v="29"/>
    <n v="43233600"/>
    <x v="14"/>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0000000"/>
    <n v="50000000"/>
    <s v="No"/>
    <s v="N/A"/>
    <s v="Johanna Stella Castellanos"/>
    <s v="Subdirectora de Gestión de la Información"/>
    <n v="6012220601"/>
    <s v="johanna.castellanos@upme.gov.co"/>
    <m/>
    <m/>
    <m/>
    <m/>
    <m/>
    <m/>
    <m/>
    <m/>
    <m/>
    <m/>
    <m/>
    <m/>
    <m/>
    <m/>
    <m/>
    <m/>
    <m/>
    <m/>
    <m/>
    <m/>
    <m/>
    <m/>
    <n v="50000000"/>
    <n v="50000000"/>
    <m/>
    <m/>
    <n v="50000000"/>
    <n v="50000000"/>
    <n v="0"/>
    <n v="0"/>
    <n v="0"/>
    <n v="53625"/>
    <d v="2025-11-04T00:00:00"/>
    <n v="50000000"/>
    <n v="0"/>
    <n v="89725"/>
    <d v="2025-12-15T00:00:00"/>
    <n v="50000000"/>
    <n v="0"/>
    <n v="0"/>
    <s v="NOVASOFT S A S"/>
    <n v="157847"/>
    <m/>
    <m/>
    <m/>
    <m/>
    <m/>
    <m/>
    <m/>
    <m/>
    <m/>
    <m/>
    <m/>
    <m/>
    <m/>
    <m/>
    <m/>
    <m/>
    <m/>
    <m/>
    <m/>
    <m/>
    <m/>
    <m/>
    <n v="50000000"/>
    <n v="50000000"/>
    <n v="50000000"/>
    <n v="50000000"/>
  </r>
  <r>
    <x v="0"/>
    <x v="6"/>
    <s v="G. Información"/>
    <s v="Si"/>
    <n v="4"/>
    <s v="131-37"/>
    <s v="3 - Implementar una adecuada estrategia de comunicación y divulgación de la información del sector minero energético."/>
    <x v="18"/>
    <x v="28"/>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m/>
    <m/>
    <n v="20839740"/>
    <m/>
    <m/>
    <n v="20839740"/>
    <n v="20839740"/>
    <n v="0"/>
    <n v="0"/>
    <n v="0"/>
    <n v="16825"/>
    <d v="2025-01-23T00:00:00"/>
    <n v="20839740"/>
    <n v="0"/>
    <n v="18325"/>
    <d v="2025-02-03T00:00:00"/>
    <n v="20839740"/>
    <n v="0"/>
    <n v="0"/>
    <s v="SANCHEZ CARDOZO JOHN ALEXANDER"/>
    <s v="CO1.PCCNTR.7368367"/>
    <m/>
    <m/>
    <n v="20839740"/>
    <m/>
    <m/>
    <m/>
    <m/>
    <m/>
    <m/>
    <m/>
    <m/>
    <m/>
    <m/>
    <m/>
    <m/>
    <m/>
    <m/>
    <m/>
    <m/>
    <m/>
    <m/>
    <m/>
    <m/>
    <n v="17839740"/>
    <n v="20839740"/>
    <n v="17839740"/>
  </r>
  <r>
    <x v="0"/>
    <x v="6"/>
    <s v="G. Información"/>
    <s v="Si"/>
    <n v="24"/>
    <s v="131-38"/>
    <s v="3 - Implementar una adecuada estrategia de comunicación y divulgación de la información del sector minero energético."/>
    <x v="18"/>
    <x v="28"/>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m/>
    <m/>
    <n v="84763894"/>
    <n v="84763894"/>
    <n v="0"/>
    <n v="0"/>
    <n v="0"/>
    <n v="1825"/>
    <d v="2025-01-03T00:00:00"/>
    <n v="84763894"/>
    <n v="0"/>
    <n v="4125"/>
    <d v="2025-01-13T00:00:00"/>
    <n v="84763894"/>
    <n v="0"/>
    <n v="0"/>
    <s v="ZUÑIGA BOLAÑOS JUAN MANUEL"/>
    <s v="CO1.PCCNTR.7217580"/>
    <n v="80000000"/>
    <m/>
    <m/>
    <n v="4533333"/>
    <m/>
    <n v="8000000"/>
    <m/>
    <n v="8000000"/>
    <m/>
    <n v="8000000"/>
    <n v="4763894"/>
    <n v="8000000"/>
    <m/>
    <n v="8000000"/>
    <m/>
    <n v="8000000"/>
    <m/>
    <n v="8000000"/>
    <m/>
    <n v="8000000"/>
    <m/>
    <n v="8000000"/>
    <m/>
    <n v="8230561"/>
    <n v="84763894"/>
    <n v="84763894"/>
  </r>
  <r>
    <x v="0"/>
    <x v="6"/>
    <s v="G. Información"/>
    <s v="Si"/>
    <n v="6"/>
    <s v="131-39"/>
    <s v="3 - Implementar una adecuada estrategia de comunicación y divulgación de la información del sector minero energético."/>
    <x v="18"/>
    <x v="28"/>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9933333"/>
    <m/>
    <n v="11133333.67"/>
    <m/>
    <m/>
    <n v="84000000"/>
    <n v="84000000"/>
    <n v="0"/>
    <n v="0"/>
    <n v="0"/>
    <n v="20625"/>
    <d v="2025-01-27T00:00:00"/>
    <n v="84000000"/>
    <n v="0"/>
    <n v="17725"/>
    <d v="2025-02-03T00:00:00"/>
    <n v="84000000"/>
    <n v="0"/>
    <n v="0"/>
    <s v="ROJAS SOLORZANO OLGA LUCIA"/>
    <s v="CO1.PCCNTR.7348425"/>
    <m/>
    <m/>
    <n v="84000000"/>
    <m/>
    <m/>
    <n v="6933333.3300000001"/>
    <m/>
    <n v="8000000"/>
    <m/>
    <n v="8000000"/>
    <m/>
    <n v="8000000"/>
    <m/>
    <n v="8000000"/>
    <m/>
    <n v="8000000"/>
    <m/>
    <n v="8000000"/>
    <m/>
    <n v="8000000"/>
    <m/>
    <n v="9933333"/>
    <m/>
    <n v="11133333.67"/>
    <n v="84000000"/>
    <n v="84000000"/>
  </r>
  <r>
    <x v="0"/>
    <x v="6"/>
    <s v="G. Información"/>
    <s v="Si"/>
    <n v="24"/>
    <s v="131-40"/>
    <s v="3 - Implementar una adecuada estrategia de comunicación y divulgación de la información del sector minero energético."/>
    <x v="18"/>
    <x v="28"/>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m/>
    <m/>
    <n v="147348692"/>
    <n v="147348692"/>
    <n v="0"/>
    <n v="0"/>
    <n v="0"/>
    <n v="7025"/>
    <d v="2025-01-09T00:00:00"/>
    <n v="147348692"/>
    <n v="0"/>
    <n v="4525"/>
    <d v="2025-01-13T00:00:00"/>
    <n v="147348692"/>
    <n v="0"/>
    <n v="0"/>
    <s v="BERMUDEZ AURA"/>
    <s v="CO1.PCCNTR.7218834"/>
    <n v="140129880"/>
    <m/>
    <m/>
    <n v="7218812"/>
    <m/>
    <n v="12739080"/>
    <m/>
    <n v="12739080"/>
    <m/>
    <n v="12739080"/>
    <m/>
    <n v="12739080"/>
    <n v="7218812"/>
    <n v="12739080"/>
    <m/>
    <n v="12739080"/>
    <m/>
    <n v="12739080"/>
    <m/>
    <n v="12739080"/>
    <m/>
    <n v="12739080"/>
    <m/>
    <n v="25478160"/>
    <n v="147348692"/>
    <n v="147348692"/>
  </r>
  <r>
    <x v="0"/>
    <x v="6"/>
    <s v="G. Información"/>
    <s v="Si"/>
    <n v="24"/>
    <s v="131-41"/>
    <s v="3 - Implementar una adecuada estrategia de comunicación y divulgación de la información del sector minero energético."/>
    <x v="18"/>
    <x v="28"/>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m/>
    <m/>
    <n v="44933333"/>
    <n v="44933333"/>
    <n v="0"/>
    <n v="0"/>
    <n v="0"/>
    <n v="11225"/>
    <d v="2025-01-15T00:00:00"/>
    <n v="44933333"/>
    <n v="0"/>
    <n v="11525"/>
    <d v="2025-01-13T00:00:00"/>
    <n v="44933333"/>
    <n v="0"/>
    <n v="0"/>
    <s v="CAMARGO BERNAL RICARDO ANTONIO"/>
    <s v="CO1.PCCNTR.7306619"/>
    <n v="45066667"/>
    <m/>
    <m/>
    <n v="933333"/>
    <n v="-133334"/>
    <n v="4000000"/>
    <m/>
    <n v="4000000"/>
    <m/>
    <n v="4000000"/>
    <m/>
    <n v="4000000"/>
    <m/>
    <n v="4000000"/>
    <m/>
    <n v="4000000"/>
    <m/>
    <n v="4000000"/>
    <m/>
    <n v="4000000"/>
    <m/>
    <n v="4000000"/>
    <m/>
    <n v="8000000"/>
    <n v="44933333"/>
    <n v="44933333"/>
  </r>
  <r>
    <x v="0"/>
    <x v="6"/>
    <s v="G. Información"/>
    <s v="Si"/>
    <n v="51"/>
    <s v="131-42"/>
    <s v="3 - Implementar una adecuada estrategia de comunicación y divulgación de la información del sector minero energético."/>
    <x v="18"/>
    <x v="28"/>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m/>
    <m/>
    <n v="27269235"/>
    <n v="27269235"/>
    <n v="0"/>
    <n v="0"/>
    <n v="0"/>
    <n v="32425"/>
    <d v="2025-04-11T00:00:00"/>
    <n v="27269235"/>
    <n v="0"/>
    <n v="35825"/>
    <d v="2025-04-16T00:00:00"/>
    <n v="27269235"/>
    <n v="0"/>
    <n v="0"/>
    <s v="TOLEDO EDISON"/>
    <s v="CO1.PCCNTR.7782919"/>
    <m/>
    <m/>
    <m/>
    <m/>
    <m/>
    <m/>
    <n v="28145355"/>
    <m/>
    <m/>
    <m/>
    <n v="-876120"/>
    <n v="4271085"/>
    <m/>
    <n v="3285450"/>
    <m/>
    <n v="3285450"/>
    <m/>
    <n v="3285450"/>
    <m/>
    <n v="3285450"/>
    <m/>
    <n v="3285450"/>
    <m/>
    <n v="6570900"/>
    <n v="27269235"/>
    <n v="27269235"/>
  </r>
  <r>
    <x v="0"/>
    <x v="6"/>
    <s v="G. Información"/>
    <s v="Si"/>
    <n v="51"/>
    <s v="131-43"/>
    <s v="3 - Implementar una adecuada estrategia de comunicación y divulgación de la información del sector minero energético."/>
    <x v="19"/>
    <x v="30"/>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m/>
    <m/>
    <n v="20000000"/>
    <n v="20000000"/>
    <n v="0"/>
    <n v="0"/>
    <n v="0"/>
    <n v="725"/>
    <d v="2025-01-03T00:00:00"/>
    <n v="20000000"/>
    <n v="0"/>
    <n v="725"/>
    <d v="2025-01-03T00:00:00"/>
    <n v="20000000"/>
    <n v="0"/>
    <n v="0"/>
    <s v="FESTIVAL TOURS S.A.S"/>
    <s v="CO1.PCCNTR.7126910"/>
    <m/>
    <m/>
    <m/>
    <m/>
    <m/>
    <m/>
    <m/>
    <m/>
    <m/>
    <m/>
    <n v="20000000"/>
    <m/>
    <m/>
    <m/>
    <m/>
    <n v="3310452"/>
    <m/>
    <n v="3769762"/>
    <m/>
    <n v="6977557"/>
    <m/>
    <m/>
    <m/>
    <n v="5942229"/>
    <n v="20000000"/>
    <n v="20000000"/>
  </r>
  <r>
    <x v="0"/>
    <x v="6"/>
    <s v="G. Información"/>
    <s v="Si"/>
    <n v="13"/>
    <s v="131-44"/>
    <s v="3 - Implementar una adecuada estrategia de comunicación y divulgación de la información del sector minero energético."/>
    <x v="19"/>
    <x v="30"/>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m/>
    <m/>
    <n v="34000000"/>
    <n v="34000000"/>
    <n v="0"/>
    <n v="0"/>
    <n v="0"/>
    <n v="36625"/>
    <d v="2025-06-13T00:00:00"/>
    <n v="34000000"/>
    <n v="0"/>
    <n v="57325"/>
    <d v="2025-08-28T00:00:00"/>
    <n v="34000000"/>
    <n v="0"/>
    <n v="0"/>
    <s v="M2C ESTRATEGIAS SAS"/>
    <s v="CO1.PCCNTR.8239092"/>
    <m/>
    <m/>
    <m/>
    <m/>
    <m/>
    <m/>
    <m/>
    <m/>
    <m/>
    <m/>
    <m/>
    <m/>
    <m/>
    <m/>
    <n v="34000000"/>
    <m/>
    <m/>
    <m/>
    <m/>
    <m/>
    <m/>
    <m/>
    <m/>
    <n v="34000000"/>
    <n v="34000000"/>
    <n v="34000000"/>
  </r>
  <r>
    <x v="0"/>
    <x v="6"/>
    <s v="G. Información"/>
    <s v="Si"/>
    <n v="35"/>
    <s v="131-45"/>
    <s v="3 - Implementar una adecuada estrategia de comunicación y divulgación de la información del sector minero energético."/>
    <x v="19"/>
    <x v="30"/>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m/>
    <m/>
    <n v="65400000"/>
    <n v="65400000"/>
    <n v="0"/>
    <n v="0"/>
    <n v="0"/>
    <n v="21125"/>
    <d v="2025-01-27T00:00:00"/>
    <n v="65400000"/>
    <n v="0"/>
    <n v="17525"/>
    <d v="2025-02-03T00:00:00"/>
    <n v="65400000"/>
    <n v="0"/>
    <n v="0"/>
    <s v="VARGAS TAPIERO NARGHY NATALIA"/>
    <s v="CO1.PCCNTR.7362555"/>
    <m/>
    <m/>
    <n v="66000000"/>
    <m/>
    <m/>
    <n v="5400000"/>
    <n v="-600000"/>
    <n v="6000000"/>
    <m/>
    <n v="6000000"/>
    <m/>
    <n v="6000000"/>
    <m/>
    <n v="6000000"/>
    <m/>
    <n v="6000000"/>
    <m/>
    <n v="6000000"/>
    <m/>
    <n v="6000000"/>
    <m/>
    <n v="6000000"/>
    <m/>
    <n v="12000000"/>
    <n v="65400000"/>
    <n v="65400000"/>
  </r>
  <r>
    <x v="0"/>
    <x v="6"/>
    <s v="G. Información"/>
    <s v="Si"/>
    <n v="6"/>
    <s v="131-46"/>
    <s v="3 - Implementar una adecuada estrategia de comunicación y divulgación de la información del sector minero energético."/>
    <x v="19"/>
    <x v="30"/>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m/>
    <m/>
    <n v="80500000"/>
    <n v="80500000"/>
    <n v="0"/>
    <n v="0"/>
    <n v="0"/>
    <n v="7125"/>
    <d v="2025-01-09T00:00:00"/>
    <n v="80500000"/>
    <n v="0"/>
    <n v="6225"/>
    <d v="2025-01-15T00:00:00"/>
    <n v="80500000"/>
    <n v="0"/>
    <n v="0"/>
    <s v="CACERES MONTOYA JUAN DAVID"/>
    <s v="CO1.PCCNTR.7239664"/>
    <n v="80500000"/>
    <m/>
    <m/>
    <n v="3500000"/>
    <m/>
    <n v="7000000"/>
    <m/>
    <n v="7000000"/>
    <m/>
    <n v="7000000"/>
    <m/>
    <n v="7000000"/>
    <m/>
    <n v="7000000"/>
    <m/>
    <n v="7000000"/>
    <m/>
    <n v="7000000"/>
    <m/>
    <n v="7000000"/>
    <m/>
    <n v="7000000"/>
    <m/>
    <n v="14000000"/>
    <n v="80500000"/>
    <n v="80500000"/>
  </r>
  <r>
    <x v="0"/>
    <x v="6"/>
    <s v="G. Información"/>
    <s v="Si"/>
    <s v="75 (30/12/2024)"/>
    <s v="131-47"/>
    <s v="3 - Implementar una adecuada estrategia de comunicación y divulgación de la información del sector minero energético."/>
    <x v="19"/>
    <x v="31"/>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n v="3088780"/>
    <m/>
    <n v="1686802"/>
    <n v="4775582"/>
    <m/>
    <m/>
    <n v="17726220"/>
    <n v="17726220"/>
    <n v="0"/>
    <n v="0"/>
    <n v="0"/>
    <n v="25825"/>
    <d v="2025-02-11T00:00:00"/>
    <n v="17726220"/>
    <n v="0"/>
    <s v="25025,35325,36525,45125,46225,46525,46825,57225,58625,60825,65025,80225,80325, 81425,81725,88425"/>
    <d v="2025-02-14T00:00:00"/>
    <n v="17646220"/>
    <n v="80000"/>
    <n v="80000"/>
    <s v="CASTELLANOS ARIAS JOHANNA STELLA"/>
    <n v="225"/>
    <m/>
    <m/>
    <n v="1674730"/>
    <n v="1674730"/>
    <m/>
    <m/>
    <n v="4289244"/>
    <n v="4289244"/>
    <m/>
    <m/>
    <n v="3382821"/>
    <n v="2144622"/>
    <m/>
    <n v="1238199"/>
    <n v="1839932"/>
    <m/>
    <n v="1763911"/>
    <n v="3603843"/>
    <m/>
    <m/>
    <n v="3088780"/>
    <m/>
    <n v="1606802"/>
    <n v="4695582"/>
    <n v="17646220"/>
    <n v="17646220"/>
  </r>
  <r>
    <x v="0"/>
    <x v="6"/>
    <s v="G. Información"/>
    <s v="Si"/>
    <n v="35"/>
    <s v="131-48"/>
    <s v="3 - Implementar una adecuada estrategia de comunicación y divulgación de la información del sector minero energético."/>
    <x v="19"/>
    <x v="31"/>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m/>
    <m/>
    <n v="80880000"/>
    <n v="80880000"/>
    <n v="0"/>
    <n v="0"/>
    <n v="0"/>
    <n v="14325"/>
    <d v="2025-01-20T00:00:00"/>
    <n v="80880000"/>
    <n v="0"/>
    <n v="11225"/>
    <d v="2025-01-23T00:00:00"/>
    <n v="80880000"/>
    <n v="0"/>
    <n v="0"/>
    <s v="PEÑARANDA JUYO DIEGO JOSE"/>
    <s v="CO1.PCCNTR.7305544"/>
    <n v="81120000"/>
    <m/>
    <m/>
    <n v="1680000"/>
    <n v="-240000"/>
    <n v="7200000"/>
    <m/>
    <n v="7200000"/>
    <m/>
    <n v="7200000"/>
    <m/>
    <n v="7200000"/>
    <m/>
    <n v="7200000"/>
    <m/>
    <n v="7200000"/>
    <m/>
    <n v="7200000"/>
    <m/>
    <n v="7200000"/>
    <m/>
    <n v="7200000"/>
    <m/>
    <n v="14400000"/>
    <n v="80880000"/>
    <n v="80880000"/>
  </r>
  <r>
    <x v="0"/>
    <x v="6"/>
    <s v="G. Información"/>
    <s v="Si"/>
    <n v="51"/>
    <s v="131-49"/>
    <s v="3 - Implementar una adecuada estrategia de comunicación y divulgación de la información del sector minero energético."/>
    <x v="19"/>
    <x v="31"/>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852798"/>
    <m/>
    <n v="9507916.5"/>
    <m/>
    <m/>
    <n v="40761000"/>
    <n v="40761000"/>
    <n v="0"/>
    <n v="0"/>
    <n v="0"/>
    <n v="20925"/>
    <d v="2025-01-27T00:00:00"/>
    <n v="40761000"/>
    <n v="0"/>
    <n v="17425"/>
    <d v="2025-02-03T00:00:00"/>
    <n v="40761000"/>
    <n v="0"/>
    <n v="0"/>
    <s v="HURTADO MENDOZA WILSON JOSE"/>
    <s v="CO1.PCCNTR.7362568"/>
    <m/>
    <m/>
    <n v="41419000"/>
    <m/>
    <m/>
    <n v="2961000"/>
    <n v="-658000"/>
    <n v="3696445"/>
    <m/>
    <n v="3290000"/>
    <m/>
    <n v="3900742"/>
    <m/>
    <n v="3290000"/>
    <m/>
    <n v="3290000"/>
    <m/>
    <n v="3290000"/>
    <m/>
    <n v="3682098.5"/>
    <m/>
    <n v="3852798"/>
    <m/>
    <n v="7146086.5"/>
    <n v="40761000"/>
    <n v="38399170"/>
  </r>
  <r>
    <x v="0"/>
    <x v="6"/>
    <s v="G. Información"/>
    <s v="Si"/>
    <n v="51"/>
    <s v="131-50"/>
    <s v="3 - Implementar una adecuada estrategia de comunicación y divulgación de la información del sector minero energético."/>
    <x v="19"/>
    <x v="31"/>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m/>
    <m/>
    <n v="4839215"/>
    <m/>
    <m/>
    <n v="4839215"/>
    <n v="4839215"/>
    <n v="0"/>
    <n v="0"/>
    <n v="0"/>
    <n v="43025"/>
    <d v="2025-08-22T00:00:00"/>
    <n v="4839215"/>
    <n v="0"/>
    <n v="60125"/>
    <d v="2025-09-09T00:00:00"/>
    <n v="4839215"/>
    <n v="0"/>
    <n v="0"/>
    <s v="MARTINEZ PEREZ EDUARDO"/>
    <s v="CO1.PCCNTR.8282303"/>
    <m/>
    <m/>
    <m/>
    <m/>
    <m/>
    <m/>
    <m/>
    <m/>
    <m/>
    <m/>
    <m/>
    <m/>
    <m/>
    <m/>
    <m/>
    <m/>
    <n v="4839215"/>
    <m/>
    <m/>
    <m/>
    <m/>
    <m/>
    <m/>
    <n v="4839215"/>
    <n v="4839215"/>
    <n v="4839215"/>
  </r>
  <r>
    <x v="0"/>
    <x v="6"/>
    <s v="G. Información"/>
    <s v="Si"/>
    <n v="35"/>
    <s v="131-51"/>
    <s v="3 - Implementar una adecuada estrategia de comunicación y divulgación de la información del sector minero energético."/>
    <x v="18"/>
    <x v="29"/>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m/>
    <m/>
    <n v="39315186"/>
    <n v="39315186"/>
    <n v="0"/>
    <n v="0"/>
    <n v="0"/>
    <n v="26625"/>
    <d v="2025-02-18T00:00:00"/>
    <n v="39315186"/>
    <n v="0"/>
    <n v="28025"/>
    <d v="2025-02-27T00:00:00"/>
    <n v="39315186"/>
    <n v="0"/>
    <n v="0"/>
    <s v="PEÑA MENESES JOSE DANIEL"/>
    <s v="CO1.PCCNTR.7549475"/>
    <m/>
    <m/>
    <n v="40948519"/>
    <m/>
    <m/>
    <m/>
    <m/>
    <m/>
    <m/>
    <m/>
    <m/>
    <m/>
    <n v="-1633333"/>
    <m/>
    <m/>
    <n v="7000000"/>
    <m/>
    <n v="7000000"/>
    <m/>
    <n v="7000000"/>
    <m/>
    <n v="7000000"/>
    <m/>
    <n v="11315186"/>
    <n v="39315186"/>
    <n v="39315186"/>
  </r>
  <r>
    <x v="0"/>
    <x v="6"/>
    <s v="G. Información"/>
    <s v="Si"/>
    <n v="60"/>
    <s v="131-52"/>
    <s v="3 - Implementar una adecuada estrategia de comunicación y divulgación de la información del sector minero energético."/>
    <x v="18"/>
    <x v="29"/>
    <n v="80111620"/>
    <x v="14"/>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Noviembre"/>
    <n v="3"/>
    <s v="Meses"/>
    <s v="Contratación directa"/>
    <s v="Propios - 21 - Otros recursos de tesorería"/>
    <n v="13300000"/>
    <n v="13300000"/>
    <s v="No"/>
    <s v="N/A"/>
    <s v="Johanna Stella Castellanos"/>
    <s v="Subdirectora de Gestión de la Información"/>
    <n v="6012220601"/>
    <s v="johanna.castellanos@upme.gov.co"/>
    <m/>
    <m/>
    <m/>
    <m/>
    <m/>
    <m/>
    <m/>
    <m/>
    <m/>
    <m/>
    <m/>
    <m/>
    <m/>
    <m/>
    <m/>
    <m/>
    <m/>
    <m/>
    <m/>
    <m/>
    <n v="19000000"/>
    <m/>
    <n v="-5700000"/>
    <n v="13300000"/>
    <m/>
    <m/>
    <n v="13300000"/>
    <n v="13300000"/>
    <n v="0"/>
    <n v="0"/>
    <n v="0"/>
    <n v="50625"/>
    <d v="2025-10-15T00:00:00"/>
    <n v="13300000"/>
    <n v="0"/>
    <n v="78325"/>
    <d v="2025-11-18T00:00:00"/>
    <n v="13300000"/>
    <n v="0"/>
    <n v="0"/>
    <s v="GOMEZ MONTOYA CHRISTIAN ALFONSO"/>
    <s v="CO1.PCCNTR.8583639"/>
    <m/>
    <m/>
    <m/>
    <m/>
    <m/>
    <m/>
    <m/>
    <m/>
    <m/>
    <m/>
    <m/>
    <m/>
    <m/>
    <m/>
    <m/>
    <m/>
    <m/>
    <m/>
    <m/>
    <m/>
    <n v="19000000"/>
    <m/>
    <n v="-5700000"/>
    <n v="13300000"/>
    <n v="13300000"/>
    <n v="13300000"/>
  </r>
  <r>
    <x v="0"/>
    <x v="6"/>
    <s v="G. Información"/>
    <s v="Si"/>
    <n v="35"/>
    <s v="131-53"/>
    <s v="3 - Implementar una adecuada estrategia de comunicación y divulgación de la información del sector minero energético."/>
    <x v="18"/>
    <x v="29"/>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m/>
    <m/>
    <n v="18000000"/>
    <n v="18000000"/>
    <n v="0"/>
    <n v="0"/>
    <n v="0"/>
    <n v="2025"/>
    <d v="2025-01-03T00:00:00"/>
    <n v="18000000"/>
    <n v="0"/>
    <n v="1425"/>
    <d v="2025-01-08T00:00:00"/>
    <n v="18000000"/>
    <n v="0"/>
    <n v="0"/>
    <s v="HERRERA CHARRY MARIA CAMILA"/>
    <s v="CO1.PCCNTR.7208702"/>
    <m/>
    <m/>
    <m/>
    <m/>
    <m/>
    <m/>
    <n v="18000000"/>
    <m/>
    <m/>
    <n v="4400000"/>
    <m/>
    <n v="6000000"/>
    <m/>
    <n v="6000000"/>
    <m/>
    <n v="1600000"/>
    <m/>
    <m/>
    <m/>
    <m/>
    <m/>
    <m/>
    <m/>
    <m/>
    <n v="18000000"/>
    <n v="18000000"/>
  </r>
  <r>
    <x v="0"/>
    <x v="6"/>
    <s v="G. Información"/>
    <s v="Si"/>
    <n v="16"/>
    <s v="131-54"/>
    <s v="3 - Implementar una adecuada estrategia de comunicación y divulgación de la información del sector minero energético."/>
    <x v="18"/>
    <x v="28"/>
    <n v="43233501"/>
    <x v="14"/>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m/>
    <m/>
    <n v="15688606"/>
    <n v="15688606"/>
    <n v="0"/>
    <n v="0"/>
    <n v="0"/>
    <n v="40325"/>
    <d v="2025-07-28T00:00:00"/>
    <n v="15688606"/>
    <n v="0"/>
    <n v="67525"/>
    <d v="2025-10-02T00:00:00"/>
    <n v="15688606"/>
    <n v="0"/>
    <n v="0"/>
    <s v="INFORMACION LOCALIZADA S.A.S."/>
    <s v="CO1.PCCNTR.6913420"/>
    <m/>
    <m/>
    <m/>
    <m/>
    <m/>
    <m/>
    <m/>
    <m/>
    <m/>
    <m/>
    <m/>
    <m/>
    <m/>
    <m/>
    <m/>
    <m/>
    <m/>
    <m/>
    <n v="15688606"/>
    <m/>
    <m/>
    <m/>
    <m/>
    <n v="15688606"/>
    <n v="15688606"/>
    <n v="15688606"/>
  </r>
  <r>
    <x v="0"/>
    <x v="6"/>
    <s v="G. Información"/>
    <s v="Si"/>
    <n v="51"/>
    <s v="131-55"/>
    <s v="2 - Mejorar la calidad de la información producida por el sector minero energético."/>
    <x v="16"/>
    <x v="26"/>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m/>
    <m/>
    <n v="2366666"/>
    <n v="2366666"/>
    <n v="0"/>
    <n v="0"/>
    <n v="0"/>
    <n v="36825"/>
    <d v="2025-06-13T00:00:00"/>
    <n v="2366666"/>
    <n v="0"/>
    <n v="51525"/>
    <d v="2025-07-28T00:00:00"/>
    <n v="2366666"/>
    <n v="0"/>
    <n v="0"/>
    <s v="ARNEDO MENDOZA RAFAEL SANTOS"/>
    <s v="CO1.PCCNTR.8115047"/>
    <m/>
    <m/>
    <m/>
    <m/>
    <m/>
    <m/>
    <m/>
    <m/>
    <m/>
    <m/>
    <m/>
    <m/>
    <n v="4533333"/>
    <m/>
    <m/>
    <m/>
    <n v="-2166667"/>
    <n v="333333"/>
    <m/>
    <m/>
    <m/>
    <m/>
    <m/>
    <n v="2033333"/>
    <n v="2366666"/>
    <n v="2366666"/>
  </r>
  <r>
    <x v="0"/>
    <x v="6"/>
    <s v="G. Información"/>
    <s v="Si"/>
    <n v="35"/>
    <s v="131-56"/>
    <s v="2 - Mejorar la calidad de la información producida por el sector minero energético."/>
    <x v="17"/>
    <x v="28"/>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181200"/>
    <m/>
    <n v="6180460"/>
    <m/>
    <m/>
    <n v="10361660"/>
    <n v="10361660"/>
    <n v="0"/>
    <n v="0"/>
    <n v="0"/>
    <n v="40425"/>
    <d v="2025-07-28T00:00:00"/>
    <n v="10361660"/>
    <n v="0"/>
    <n v="57925"/>
    <d v="2025-08-29T00:00:00"/>
    <n v="10361660"/>
    <n v="0"/>
    <n v="0"/>
    <s v="GUTIERREZ RODRIGUEZ KAREN SOFIA"/>
    <s v="CO1.PCCNTR.8247604"/>
    <m/>
    <m/>
    <m/>
    <m/>
    <m/>
    <m/>
    <m/>
    <m/>
    <m/>
    <m/>
    <m/>
    <m/>
    <m/>
    <m/>
    <n v="10361660"/>
    <m/>
    <m/>
    <m/>
    <m/>
    <m/>
    <m/>
    <n v="4181200"/>
    <m/>
    <n v="6180460"/>
    <n v="10361660"/>
    <n v="10361660"/>
  </r>
  <r>
    <x v="0"/>
    <x v="6"/>
    <s v="G. Información"/>
    <s v="Si"/>
    <n v="35"/>
    <s v="131-57"/>
    <s v="2 - Mejorar la calidad de la información producida por el sector minero energético."/>
    <x v="16"/>
    <x v="26"/>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n v="409400"/>
    <m/>
    <m/>
    <m/>
    <m/>
    <n v="5000000"/>
    <n v="5000000"/>
    <n v="0"/>
    <n v="0"/>
    <n v="0"/>
    <n v="40425"/>
    <d v="2025-07-28T00:00:00"/>
    <n v="5000000"/>
    <n v="0"/>
    <n v="57925"/>
    <d v="2025-08-29T00:00:00"/>
    <n v="5000000"/>
    <n v="0"/>
    <n v="0"/>
    <s v="GUTIERREZ RODRIGUEZ KAREN SOFIA"/>
    <s v="CO1.PCCNTR.8247604"/>
    <m/>
    <m/>
    <m/>
    <m/>
    <m/>
    <m/>
    <m/>
    <m/>
    <m/>
    <m/>
    <m/>
    <m/>
    <m/>
    <m/>
    <n v="5000000"/>
    <m/>
    <m/>
    <m/>
    <m/>
    <n v="4590600"/>
    <m/>
    <n v="409400"/>
    <m/>
    <m/>
    <n v="5000000"/>
    <n v="5000000"/>
  </r>
  <r>
    <x v="0"/>
    <x v="6"/>
    <s v="G. Información"/>
    <s v="Si"/>
    <n v="56"/>
    <s v="131-58"/>
    <s v="3 - Implementar una adecuada estrategia de comunicación y divulgación de la información del sector minero energético."/>
    <x v="18"/>
    <x v="29"/>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2883691"/>
    <m/>
    <m/>
    <m/>
    <m/>
    <m/>
    <m/>
    <m/>
    <m/>
    <n v="2883691"/>
    <m/>
    <m/>
    <n v="2883691"/>
    <n v="2883691"/>
    <n v="0"/>
    <n v="0"/>
    <n v="0"/>
    <n v="40425"/>
    <d v="2025-07-28T00:00:00"/>
    <n v="2883691"/>
    <n v="0"/>
    <n v="57925"/>
    <d v="2025-08-29T00:00:00"/>
    <n v="2883691"/>
    <n v="0"/>
    <n v="0"/>
    <s v="GUTIERREZ RODRIGUEZ KAREN SOFIA"/>
    <s v="CO1.PCCNTR.8247604"/>
    <m/>
    <m/>
    <m/>
    <m/>
    <m/>
    <m/>
    <m/>
    <m/>
    <m/>
    <m/>
    <m/>
    <m/>
    <m/>
    <m/>
    <n v="2883691"/>
    <m/>
    <m/>
    <m/>
    <m/>
    <m/>
    <m/>
    <m/>
    <m/>
    <n v="2883691"/>
    <n v="2883691"/>
    <n v="2883691"/>
  </r>
  <r>
    <x v="0"/>
    <x v="6"/>
    <s v="G. Información"/>
    <s v="Si"/>
    <n v="56"/>
    <s v="131-59"/>
    <s v="3 - Implementar una adecuada estrategia de comunicación y divulgación de la información del sector minero energético."/>
    <x v="18"/>
    <x v="29"/>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117049"/>
    <n v="117049"/>
    <s v="No"/>
    <s v="N/A"/>
    <s v="Johanna Stella Castellanos"/>
    <s v="Subdirectora de Gestión de la Información"/>
    <n v="6012220601"/>
    <s v="johanna.castellanos@upme.gov.co"/>
    <m/>
    <m/>
    <m/>
    <m/>
    <m/>
    <m/>
    <m/>
    <m/>
    <m/>
    <m/>
    <m/>
    <m/>
    <m/>
    <m/>
    <n v="1035169"/>
    <m/>
    <m/>
    <m/>
    <n v="-918120"/>
    <m/>
    <m/>
    <m/>
    <m/>
    <n v="117049"/>
    <m/>
    <m/>
    <n v="117049"/>
    <n v="117049"/>
    <n v="0"/>
    <n v="0"/>
    <n v="0"/>
    <n v="40425"/>
    <d v="2025-07-28T00:00:00"/>
    <n v="117049"/>
    <n v="0"/>
    <n v="57925"/>
    <d v="2025-08-29T00:00:00"/>
    <n v="117049"/>
    <n v="0"/>
    <n v="0"/>
    <s v="GUTIERREZ RODRIGUEZ KAREN SOFIA"/>
    <s v="CO1.PCCNTR.8247604"/>
    <m/>
    <m/>
    <m/>
    <m/>
    <m/>
    <m/>
    <m/>
    <m/>
    <m/>
    <m/>
    <m/>
    <m/>
    <m/>
    <m/>
    <n v="1035169"/>
    <m/>
    <m/>
    <m/>
    <n v="-918120"/>
    <m/>
    <m/>
    <m/>
    <m/>
    <n v="117049"/>
    <n v="117049"/>
    <n v="117049"/>
  </r>
  <r>
    <x v="0"/>
    <x v="6"/>
    <s v="G. Información"/>
    <s v="Si"/>
    <n v="35"/>
    <s v="131-60"/>
    <s v="3 - Implementar una adecuada estrategia de comunicación y divulgación de la información del sector minero energético."/>
    <x v="19"/>
    <x v="30"/>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m/>
    <m/>
    <n v="4600000"/>
    <n v="4600000"/>
    <n v="0"/>
    <n v="0"/>
    <n v="0"/>
    <n v="43025"/>
    <d v="2025-08-22T00:00:00"/>
    <n v="4600000"/>
    <n v="0"/>
    <n v="60125"/>
    <d v="2025-09-09T00:00:00"/>
    <n v="4600000"/>
    <n v="0"/>
    <n v="0"/>
    <s v="MARTINEZ PEREZ EDUARDO"/>
    <s v="CO1.PCCNTR.8282303"/>
    <m/>
    <m/>
    <m/>
    <m/>
    <m/>
    <m/>
    <m/>
    <m/>
    <m/>
    <m/>
    <m/>
    <m/>
    <m/>
    <m/>
    <m/>
    <m/>
    <n v="4600000"/>
    <m/>
    <m/>
    <m/>
    <m/>
    <m/>
    <m/>
    <n v="4600000"/>
    <n v="4600000"/>
    <n v="4600000"/>
  </r>
  <r>
    <x v="0"/>
    <x v="6"/>
    <s v="G. Información"/>
    <s v="Si"/>
    <n v="51"/>
    <s v="131-61"/>
    <s v="1 - Fortalecer la implementación de la política de gobierno de datos y gestión de información del sector minero energético."/>
    <x v="14"/>
    <x v="11"/>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n v="766605"/>
    <m/>
    <n v="417135"/>
    <m/>
    <m/>
    <n v="1183740"/>
    <n v="1183740"/>
    <n v="0"/>
    <n v="0"/>
    <n v="0"/>
    <n v="43025"/>
    <d v="2025-08-22T00:00:00"/>
    <n v="1183740"/>
    <n v="0"/>
    <n v="60125"/>
    <d v="2025-09-09T00:00:00"/>
    <n v="1183740"/>
    <n v="0"/>
    <n v="0"/>
    <s v="MARTINEZ PEREZ EDUARDO"/>
    <s v="CO1.PCCNTR.8282303"/>
    <m/>
    <m/>
    <m/>
    <m/>
    <m/>
    <m/>
    <m/>
    <m/>
    <m/>
    <m/>
    <m/>
    <m/>
    <m/>
    <m/>
    <m/>
    <m/>
    <n v="1183740"/>
    <m/>
    <m/>
    <m/>
    <m/>
    <n v="766605"/>
    <m/>
    <n v="417135"/>
    <n v="1183740"/>
    <n v="1183740"/>
  </r>
  <r>
    <x v="0"/>
    <x v="6"/>
    <s v="G. Información"/>
    <s v="Si"/>
    <n v="51"/>
    <s v="131-62"/>
    <s v="2 - Mejorar la calidad de la información producida por el sector minero energético."/>
    <x v="17"/>
    <x v="28"/>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m/>
    <m/>
    <n v="22316667"/>
    <n v="22316667"/>
    <n v="0"/>
    <n v="0"/>
    <n v="0"/>
    <n v="43925"/>
    <d v="2025-08-29T00:00:00"/>
    <n v="22316667"/>
    <n v="0"/>
    <n v="62825"/>
    <s v="16/009/2025"/>
    <n v="22316667"/>
    <n v="0"/>
    <n v="0"/>
    <s v="SANCHEZ DAZA JESUS EDUARDO"/>
    <s v="CO1.PCCNTR.8302786"/>
    <m/>
    <m/>
    <m/>
    <m/>
    <m/>
    <m/>
    <m/>
    <m/>
    <m/>
    <m/>
    <m/>
    <m/>
    <m/>
    <m/>
    <m/>
    <m/>
    <n v="23616667"/>
    <m/>
    <n v="-1300000"/>
    <n v="2816667"/>
    <m/>
    <n v="6500000"/>
    <m/>
    <n v="13000000"/>
    <n v="22316667"/>
    <n v="22316667"/>
  </r>
  <r>
    <x v="0"/>
    <x v="6"/>
    <s v="G. Información"/>
    <s v="Si"/>
    <n v="63"/>
    <s v="131-63"/>
    <s v="2 - Mejorar la calidad de la información producida por el sector minero energético."/>
    <x v="17"/>
    <x v="27"/>
    <n v="80101507"/>
    <x v="15"/>
    <s v="Consultoría"/>
    <s v="131-63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30000000"/>
    <n v="30000000"/>
    <s v="No"/>
    <s v="N/A"/>
    <s v="Johanna Stella Castellanos"/>
    <s v="Subdirectora de Gestión de la Información"/>
    <n v="6012220601"/>
    <s v="johanna.castellanos@upme.gov.co"/>
    <m/>
    <m/>
    <m/>
    <m/>
    <m/>
    <m/>
    <m/>
    <m/>
    <m/>
    <m/>
    <m/>
    <m/>
    <m/>
    <m/>
    <m/>
    <m/>
    <m/>
    <m/>
    <m/>
    <m/>
    <m/>
    <m/>
    <n v="29000000"/>
    <n v="29000000"/>
    <m/>
    <m/>
    <n v="29000000"/>
    <n v="29000000"/>
    <n v="0"/>
    <n v="1000000"/>
    <n v="1000000"/>
    <n v="47225"/>
    <d v="2025-09-25T00:00:00"/>
    <n v="30000000"/>
    <n v="0"/>
    <n v="71825"/>
    <d v="2025-10-20T00:00:00"/>
    <n v="30000000"/>
    <n v="0"/>
    <n v="0"/>
    <s v="CORPORACIÓN PÚBLICA DE INNOVACIÓN EN TECNOLOGÍA - INNTIC"/>
    <s v="CO1.PCCNTR.8455133"/>
    <m/>
    <m/>
    <m/>
    <m/>
    <m/>
    <m/>
    <m/>
    <m/>
    <m/>
    <m/>
    <m/>
    <m/>
    <m/>
    <m/>
    <m/>
    <m/>
    <m/>
    <m/>
    <m/>
    <m/>
    <m/>
    <m/>
    <n v="30000000"/>
    <n v="30000000"/>
    <n v="30000000"/>
    <n v="30000000"/>
  </r>
  <r>
    <x v="0"/>
    <x v="6"/>
    <s v="G. Información"/>
    <s v="Si"/>
    <n v="51"/>
    <s v="131-64"/>
    <s v="3 - Implementar una adecuada estrategia de comunicación y divulgación de la información del sector minero energético."/>
    <x v="18"/>
    <x v="29"/>
    <n v="81112103"/>
    <x v="14"/>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m/>
    <m/>
    <n v="9131302"/>
    <n v="9131302"/>
    <n v="0"/>
    <n v="0"/>
    <n v="0"/>
    <n v="52625"/>
    <d v="2025-10-24T00:00:00"/>
    <n v="9131302"/>
    <n v="0"/>
    <n v="82025"/>
    <d v="2025-11-27T00:00:00"/>
    <n v="9131302"/>
    <n v="0"/>
    <n v="0"/>
    <s v="TECH AND KNOWLEDGE S.A.S"/>
    <s v="CO1.PCCNTR.8631075"/>
    <m/>
    <m/>
    <m/>
    <m/>
    <m/>
    <m/>
    <m/>
    <m/>
    <m/>
    <m/>
    <m/>
    <m/>
    <m/>
    <m/>
    <m/>
    <m/>
    <m/>
    <m/>
    <m/>
    <m/>
    <n v="9131302"/>
    <m/>
    <m/>
    <n v="9131302"/>
    <n v="9131302"/>
    <n v="9131302"/>
  </r>
  <r>
    <x v="0"/>
    <x v="6"/>
    <s v="G. Información"/>
    <s v="Si"/>
    <n v="56"/>
    <s v="131-65"/>
    <s v="3 - Implementar una adecuada estrategia de comunicación y divulgación de la información del sector minero energético."/>
    <x v="18"/>
    <x v="29"/>
    <n v="43232605"/>
    <x v="14"/>
    <s v="Software - Licencias"/>
    <s v="131-65 Actualizar y renovar el licenciamiento ESRI."/>
    <s v="Noviembre"/>
    <s v="Noviembre"/>
    <s v="Noviembre"/>
    <n v="2"/>
    <s v="Meses"/>
    <s v="Seleccion abreviada - acuerdo marco"/>
    <s v="Propios - 20 - Ingresos corrientes"/>
    <n v="0"/>
    <n v="0"/>
    <s v="No"/>
    <s v="N/A"/>
    <s v="Guillermo Holguin"/>
    <s v="Subdirector de Gestión de la Información"/>
    <n v="6012220601"/>
    <s v="guillermo.holguin@upme.gov.co"/>
    <m/>
    <m/>
    <m/>
    <m/>
    <m/>
    <m/>
    <m/>
    <m/>
    <m/>
    <m/>
    <m/>
    <m/>
    <m/>
    <m/>
    <m/>
    <m/>
    <m/>
    <m/>
    <m/>
    <m/>
    <m/>
    <m/>
    <m/>
    <m/>
    <m/>
    <m/>
    <n v="0"/>
    <n v="0"/>
    <n v="0"/>
    <n v="0"/>
    <n v="0"/>
    <m/>
    <m/>
    <m/>
    <n v="0"/>
    <m/>
    <m/>
    <n v="0"/>
    <n v="0"/>
    <n v="0"/>
    <m/>
    <m/>
    <m/>
    <m/>
    <m/>
    <m/>
    <m/>
    <m/>
    <m/>
    <m/>
    <m/>
    <m/>
    <m/>
    <m/>
    <m/>
    <m/>
    <m/>
    <m/>
    <m/>
    <m/>
    <m/>
    <m/>
    <m/>
    <m/>
    <m/>
    <m/>
    <n v="0"/>
    <n v="0"/>
  </r>
  <r>
    <x v="0"/>
    <x v="6"/>
    <s v="G. Información"/>
    <s v="Si"/>
    <n v="55"/>
    <s v="131-66"/>
    <s v="1 - Fortalecer la implementación de la política de gobierno de datos y gestión de información del sector minero energético."/>
    <x v="14"/>
    <x v="11"/>
    <n v="80111620"/>
    <x v="13"/>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1900000"/>
    <n v="11900000"/>
    <s v="No"/>
    <s v="N/A"/>
    <s v="Guillermo Holguin"/>
    <s v="Subdirector de Gestión de la Información"/>
    <n v="6012220601"/>
    <s v="guillermo.holguin@upme.gov.co"/>
    <m/>
    <m/>
    <m/>
    <m/>
    <m/>
    <m/>
    <m/>
    <m/>
    <m/>
    <m/>
    <m/>
    <m/>
    <m/>
    <m/>
    <m/>
    <m/>
    <m/>
    <m/>
    <m/>
    <m/>
    <n v="11900000"/>
    <m/>
    <m/>
    <n v="11900000"/>
    <m/>
    <m/>
    <n v="11900000"/>
    <n v="11900000"/>
    <n v="0"/>
    <n v="0"/>
    <n v="0"/>
    <n v="52125"/>
    <d v="2025-10-23T00:00:00"/>
    <n v="10033333"/>
    <n v="1866667"/>
    <n v="78125"/>
    <d v="2025-11-18T00:00:00"/>
    <n v="10033333"/>
    <n v="1866667"/>
    <n v="0"/>
    <s v="TORRADO PASIMINIO JAIME EDUARDO"/>
    <s v="CO1.PCCNTR.8585858"/>
    <m/>
    <m/>
    <m/>
    <m/>
    <m/>
    <m/>
    <m/>
    <m/>
    <m/>
    <m/>
    <m/>
    <m/>
    <m/>
    <m/>
    <m/>
    <m/>
    <m/>
    <m/>
    <m/>
    <m/>
    <n v="11900000"/>
    <m/>
    <n v="-1866667"/>
    <n v="10033333"/>
    <n v="10033333"/>
    <n v="10033333"/>
  </r>
  <r>
    <x v="0"/>
    <x v="6"/>
    <s v="G. Información"/>
    <s v="Si"/>
    <n v="63"/>
    <s v="131-67"/>
    <s v="1 - Fortalecer la implementación de la política de gobierno de datos y gestión de información del sector minero energético."/>
    <x v="14"/>
    <x v="11"/>
    <n v="80101507"/>
    <x v="13"/>
    <s v="Consultoría"/>
    <s v="131-67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7126931"/>
    <n v="7126931"/>
    <s v="No"/>
    <s v="N/A"/>
    <s v="Guillermo Holguin"/>
    <s v="Subdirector de Gestión de la Información"/>
    <n v="6012220601"/>
    <s v="guillermo.holguin@upme.gov.co"/>
    <m/>
    <m/>
    <m/>
    <m/>
    <m/>
    <m/>
    <m/>
    <m/>
    <m/>
    <m/>
    <m/>
    <m/>
    <m/>
    <m/>
    <m/>
    <m/>
    <m/>
    <m/>
    <m/>
    <m/>
    <m/>
    <m/>
    <n v="7126931"/>
    <n v="7126931"/>
    <m/>
    <m/>
    <n v="7126931"/>
    <n v="7126931"/>
    <n v="0"/>
    <n v="0"/>
    <n v="0"/>
    <n v="47225"/>
    <d v="2025-09-25T00:00:00"/>
    <n v="7126931"/>
    <n v="0"/>
    <n v="71825"/>
    <d v="2025-10-20T00:00:00"/>
    <n v="7126931"/>
    <n v="0"/>
    <n v="0"/>
    <s v="CORPORACIÓN PÚBLICA DE INNOVACIÓN EN TECNOLOGÍA - INNTIC"/>
    <s v="CO1.PCCNTR.8455133"/>
    <m/>
    <m/>
    <m/>
    <m/>
    <m/>
    <m/>
    <m/>
    <m/>
    <m/>
    <m/>
    <m/>
    <m/>
    <m/>
    <m/>
    <m/>
    <m/>
    <m/>
    <m/>
    <m/>
    <m/>
    <m/>
    <m/>
    <n v="7126931"/>
    <n v="7126931"/>
    <n v="7126931"/>
    <n v="7126931"/>
  </r>
  <r>
    <x v="0"/>
    <x v="6"/>
    <s v="G. Información"/>
    <s v="Si"/>
    <n v="63"/>
    <s v="131-68"/>
    <s v="1 - Fortalecer la implementación de la política de gobierno de datos y gestión de información del sector minero energético."/>
    <x v="15"/>
    <x v="28"/>
    <n v="80101507"/>
    <x v="14"/>
    <s v="Consultoría"/>
    <s v="131-68 Aunar esfuerzos técnicos, administrativos y financieros para realizar el diagnóstico técnico y jurídico y la actualización de datos y visualización del sistema de información minero"/>
    <s v="Diciembre"/>
    <s v="Diciembre"/>
    <s v="Diciembre"/>
    <n v="2.5"/>
    <s v="Meses"/>
    <s v="Contratación directa - Contratos interadministrativos"/>
    <s v="Propios - 20 - Ingresos corrientes"/>
    <n v="1947600"/>
    <n v="1947600"/>
    <s v="No"/>
    <s v="N/A"/>
    <s v="Guillermo Holguin"/>
    <s v="Subdirector de Gestión de la Información"/>
    <n v="6012220601"/>
    <s v="guillermo.holguin@upme.gov.co"/>
    <m/>
    <m/>
    <m/>
    <m/>
    <m/>
    <m/>
    <m/>
    <m/>
    <m/>
    <m/>
    <m/>
    <m/>
    <m/>
    <m/>
    <m/>
    <m/>
    <m/>
    <m/>
    <m/>
    <m/>
    <m/>
    <m/>
    <n v="1947600"/>
    <n v="1947600"/>
    <m/>
    <m/>
    <n v="1947600"/>
    <n v="1947600"/>
    <n v="0"/>
    <n v="0"/>
    <n v="0"/>
    <n v="47225"/>
    <d v="2025-09-25T00:00:00"/>
    <n v="1947600"/>
    <n v="0"/>
    <n v="71825"/>
    <d v="2025-10-20T00:00:00"/>
    <n v="1947600"/>
    <n v="0"/>
    <n v="0"/>
    <s v="CORPORACIÓN PÚBLICA DE INNOVACIÓN EN TECNOLOGÍA - INNTIC"/>
    <s v="CO1.PCCNTR.8455133"/>
    <m/>
    <m/>
    <m/>
    <m/>
    <m/>
    <m/>
    <m/>
    <m/>
    <m/>
    <m/>
    <m/>
    <m/>
    <m/>
    <m/>
    <m/>
    <m/>
    <m/>
    <m/>
    <m/>
    <m/>
    <m/>
    <m/>
    <n v="1947600"/>
    <n v="1947600"/>
    <n v="1947600"/>
    <n v="1947600"/>
  </r>
  <r>
    <x v="0"/>
    <x v="6"/>
    <s v="G. Información"/>
    <s v="Si"/>
    <n v="62"/>
    <s v="131-69"/>
    <s v="1 - Fortalecer la implementación de la política de gobierno de datos y gestión de información del sector minero energético."/>
    <x v="15"/>
    <x v="28"/>
    <n v="43233400"/>
    <x v="14"/>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Noviembre"/>
    <s v="Noviembre"/>
    <s v="Diciembre"/>
    <n v="12"/>
    <s v="Meses"/>
    <s v="Contratación directa"/>
    <s v="Propios - 20 - Ingresos corrientes"/>
    <n v="0"/>
    <n v="0"/>
    <s v="No"/>
    <s v="N/A"/>
    <s v="Guillermo Holguin"/>
    <s v="Subdirector de Gestión de la Información"/>
    <n v="6012220601"/>
    <s v="guillermo.holguin@upme.gov.co"/>
    <m/>
    <m/>
    <m/>
    <m/>
    <m/>
    <m/>
    <m/>
    <m/>
    <m/>
    <m/>
    <m/>
    <m/>
    <m/>
    <m/>
    <m/>
    <m/>
    <m/>
    <m/>
    <m/>
    <m/>
    <m/>
    <m/>
    <m/>
    <m/>
    <m/>
    <m/>
    <n v="0"/>
    <n v="0"/>
    <n v="0"/>
    <n v="0"/>
    <n v="0"/>
    <n v="51425"/>
    <d v="2025-10-17T00:00:00"/>
    <n v="0"/>
    <n v="0"/>
    <m/>
    <m/>
    <n v="0"/>
    <n v="0"/>
    <n v="0"/>
    <m/>
    <m/>
    <m/>
    <m/>
    <m/>
    <m/>
    <m/>
    <m/>
    <m/>
    <m/>
    <m/>
    <m/>
    <m/>
    <m/>
    <m/>
    <m/>
    <m/>
    <m/>
    <m/>
    <m/>
    <m/>
    <m/>
    <m/>
    <m/>
    <m/>
    <m/>
    <n v="0"/>
    <n v="0"/>
  </r>
  <r>
    <x v="0"/>
    <x v="6"/>
    <s v="G. Información"/>
    <s v="Si"/>
    <n v="63"/>
    <s v="131-70"/>
    <s v="2 - Mejorar la calidad de la información producida por el sector minero energético."/>
    <x v="16"/>
    <x v="26"/>
    <n v="80101507"/>
    <x v="13"/>
    <s v="Consultoría"/>
    <s v="131-70 Aunar esfuerzos técnicos, administrativos y financieros para realizar el diagnóstico técnico y jurídico y la actualización de datos y visualización del sistema de información minero_x0009__x0009__x0009__x0009__x0009__x0009_"/>
    <s v="Diciembre"/>
    <s v="Diciembre"/>
    <s v="Diciembre"/>
    <n v="2.5"/>
    <s v="Meses"/>
    <s v="Contratación directa - Contratos interadministrativos"/>
    <s v="Propios - 20 - Ingresos corrientes"/>
    <n v="2166667"/>
    <n v="2166667"/>
    <s v="No"/>
    <s v="N/A"/>
    <s v="Guillermo Holguin"/>
    <s v="Subdirector de Gestión de la Información"/>
    <n v="6012220601"/>
    <s v="guillermo.holguin@upme.gov.co"/>
    <m/>
    <m/>
    <m/>
    <m/>
    <m/>
    <m/>
    <m/>
    <m/>
    <m/>
    <m/>
    <m/>
    <m/>
    <m/>
    <m/>
    <m/>
    <m/>
    <m/>
    <m/>
    <m/>
    <m/>
    <m/>
    <m/>
    <n v="2166667"/>
    <n v="2166667"/>
    <m/>
    <m/>
    <n v="2166667"/>
    <n v="2166667"/>
    <n v="0"/>
    <n v="0"/>
    <n v="0"/>
    <n v="47225"/>
    <d v="2025-09-25T00:00:00"/>
    <n v="2166667"/>
    <n v="0"/>
    <n v="71825"/>
    <d v="2025-10-20T00:00:00"/>
    <n v="2166667"/>
    <n v="0"/>
    <n v="0"/>
    <s v="CORPORACIÓN PÚBLICA DE INNOVACIÓN EN TECNOLOGÍA - INNTIC"/>
    <s v="CO1.PCCNTR.8455133"/>
    <m/>
    <m/>
    <m/>
    <m/>
    <m/>
    <m/>
    <m/>
    <m/>
    <m/>
    <m/>
    <m/>
    <m/>
    <m/>
    <m/>
    <m/>
    <m/>
    <m/>
    <m/>
    <m/>
    <m/>
    <m/>
    <m/>
    <n v="2166667"/>
    <n v="2166667"/>
    <n v="2166667"/>
    <n v="2166667"/>
  </r>
  <r>
    <x v="0"/>
    <x v="6"/>
    <s v="G. Información"/>
    <s v="Si"/>
    <n v="53"/>
    <s v="131-71"/>
    <s v="2 - Mejorar la calidad de la información producida por el sector minero energético."/>
    <x v="17"/>
    <x v="28"/>
    <n v="81112103"/>
    <x v="15"/>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m/>
    <m/>
    <n v="6647384"/>
    <n v="6647384"/>
    <n v="0"/>
    <n v="0"/>
    <n v="0"/>
    <n v="52625"/>
    <d v="2025-10-24T00:00:00"/>
    <n v="6647384"/>
    <n v="0"/>
    <n v="82025"/>
    <d v="2025-11-27T00:00:00"/>
    <n v="6647384"/>
    <n v="0"/>
    <n v="0"/>
    <s v="TECH AND KNOWLEDGE S.A.S"/>
    <s v="CO1.PCCNTR.8631075"/>
    <m/>
    <m/>
    <m/>
    <m/>
    <m/>
    <m/>
    <m/>
    <m/>
    <m/>
    <m/>
    <m/>
    <m/>
    <m/>
    <m/>
    <m/>
    <m/>
    <m/>
    <m/>
    <m/>
    <m/>
    <n v="6647384"/>
    <m/>
    <m/>
    <n v="6647384"/>
    <n v="6647384"/>
    <n v="6647384"/>
  </r>
  <r>
    <x v="0"/>
    <x v="6"/>
    <s v="G. Información"/>
    <s v="Si"/>
    <n v="56"/>
    <s v="131-72"/>
    <s v="3 - Implementar una adecuada estrategia de comunicación y divulgación de la información del sector minero energético."/>
    <x v="18"/>
    <x v="29"/>
    <n v="43232605"/>
    <x v="14"/>
    <s v="Software - Licencias"/>
    <s v="131-72 Actualizar y renovar el licenciamiento ESRI."/>
    <s v="Noviembre"/>
    <s v="Noviembre"/>
    <s v="Noviembre"/>
    <n v="2"/>
    <s v="Meses"/>
    <s v="Seléccion abreviada - acuerdo marco"/>
    <s v="Propios - 21 - Otros recursos de tesorería"/>
    <n v="16800000"/>
    <n v="16800000"/>
    <s v="No"/>
    <s v="N/A"/>
    <s v="Guillermo Holguin"/>
    <s v="Subdirector de Gestión de la Información"/>
    <n v="6012220601"/>
    <s v="guillermo.holguin@upme.gov.co"/>
    <m/>
    <m/>
    <m/>
    <m/>
    <m/>
    <m/>
    <m/>
    <m/>
    <m/>
    <m/>
    <m/>
    <m/>
    <m/>
    <m/>
    <m/>
    <m/>
    <m/>
    <m/>
    <m/>
    <m/>
    <m/>
    <m/>
    <n v="16800000"/>
    <n v="16800000"/>
    <m/>
    <m/>
    <n v="16800000"/>
    <n v="16800000"/>
    <n v="0"/>
    <n v="0"/>
    <n v="0"/>
    <n v="36725"/>
    <d v="2025-06-13T00:00:00"/>
    <n v="16800000"/>
    <n v="0"/>
    <n v="46325"/>
    <d v="2025-06-26T00:00:00"/>
    <n v="16296000"/>
    <n v="504000"/>
    <n v="504000"/>
    <s v="ESRI COLOMBIA SAS"/>
    <n v="148159"/>
    <m/>
    <m/>
    <m/>
    <m/>
    <m/>
    <m/>
    <m/>
    <m/>
    <m/>
    <m/>
    <m/>
    <m/>
    <m/>
    <m/>
    <m/>
    <m/>
    <m/>
    <m/>
    <m/>
    <m/>
    <m/>
    <m/>
    <n v="16296000"/>
    <n v="16296000"/>
    <n v="16296000"/>
    <n v="16296000"/>
  </r>
  <r>
    <x v="0"/>
    <x v="6"/>
    <s v="G. Información"/>
    <s v="Si"/>
    <n v="56"/>
    <s v="131-73"/>
    <s v="3 - Implementar una adecuada estrategia de comunicación y divulgación de la información del sector minero energético."/>
    <x v="18"/>
    <x v="28"/>
    <n v="81112003"/>
    <x v="14"/>
    <s v="Software - Nube pública o privada"/>
    <s v="131-73Adquirir el servicio de nube para Backup y DRP"/>
    <s v="Noviembre"/>
    <s v="Noviembre"/>
    <s v="Diciembre"/>
    <n v="3"/>
    <s v="Meses"/>
    <s v="Contratación directa"/>
    <s v="Propios - 21 - Otros recursos de tesorería"/>
    <n v="876120"/>
    <n v="876120"/>
    <s v="No"/>
    <s v="N/A"/>
    <s v="Guillermo Holguin"/>
    <s v="Subdirector de Gestión de la Información"/>
    <n v="6012220601"/>
    <s v="guillermo.holguin@upme.gov.co"/>
    <m/>
    <m/>
    <m/>
    <m/>
    <m/>
    <m/>
    <m/>
    <m/>
    <m/>
    <m/>
    <m/>
    <m/>
    <m/>
    <m/>
    <m/>
    <m/>
    <m/>
    <m/>
    <m/>
    <m/>
    <m/>
    <m/>
    <n v="876120"/>
    <n v="876120"/>
    <m/>
    <m/>
    <n v="876120"/>
    <n v="876120"/>
    <n v="0"/>
    <n v="0"/>
    <n v="0"/>
    <n v="57025"/>
    <d v="2025-12-05T00:00:00"/>
    <n v="876120"/>
    <n v="0"/>
    <n v="91125"/>
    <d v="2025-12-17T00:00:00"/>
    <n v="876120"/>
    <n v="0"/>
    <n v="0"/>
    <s v="TECH AND KNOWLEDGE S.A.S"/>
    <s v="CO1.PCCNTR.8707246"/>
    <m/>
    <m/>
    <m/>
    <m/>
    <m/>
    <m/>
    <m/>
    <m/>
    <m/>
    <m/>
    <m/>
    <m/>
    <m/>
    <m/>
    <m/>
    <m/>
    <m/>
    <m/>
    <m/>
    <m/>
    <m/>
    <m/>
    <n v="876120"/>
    <n v="876120"/>
    <n v="876120"/>
    <n v="876120"/>
  </r>
  <r>
    <x v="0"/>
    <x v="6"/>
    <s v="G. Información"/>
    <s v="Si"/>
    <n v="56"/>
    <s v="131-74"/>
    <s v="3 - Implementar una adecuada estrategia de comunicación y divulgación de la información del sector minero energético."/>
    <x v="19"/>
    <x v="30"/>
    <n v="81112003"/>
    <x v="16"/>
    <s v="Software - Nube pública o privada"/>
    <s v="131-74 Adquirir el servicio de nube para Backup y DRP     "/>
    <s v="Noviembre"/>
    <s v="Noviembre"/>
    <s v="Diciembre"/>
    <n v="3"/>
    <s v="Meses"/>
    <s v="Contratación directa"/>
    <s v="Propios - 21 - Otros recursos de tesorería"/>
    <n v="1000000"/>
    <n v="1000000"/>
    <s v="No"/>
    <s v="N/A"/>
    <s v="Guillermo Holguin"/>
    <s v="Subdirector de Gestión de la Información"/>
    <n v="6012220601"/>
    <s v="guillermo.holguin@upme.gov.co"/>
    <m/>
    <m/>
    <m/>
    <m/>
    <m/>
    <m/>
    <m/>
    <m/>
    <m/>
    <m/>
    <m/>
    <m/>
    <m/>
    <m/>
    <m/>
    <m/>
    <m/>
    <m/>
    <m/>
    <m/>
    <m/>
    <m/>
    <n v="1000000"/>
    <n v="1000000"/>
    <m/>
    <m/>
    <n v="1000000"/>
    <n v="1000000"/>
    <n v="0"/>
    <n v="0"/>
    <n v="0"/>
    <n v="57025"/>
    <d v="2025-12-09T00:00:00"/>
    <n v="1000000"/>
    <n v="0"/>
    <n v="91125"/>
    <d v="2025-12-17T00:00:00"/>
    <n v="1000000"/>
    <n v="0"/>
    <n v="0"/>
    <s v="TECH AND KNOWLEDGE S.A.S"/>
    <s v="CO1.PCCNTR.8707246"/>
    <m/>
    <m/>
    <m/>
    <m/>
    <m/>
    <m/>
    <m/>
    <m/>
    <m/>
    <m/>
    <m/>
    <m/>
    <m/>
    <m/>
    <m/>
    <m/>
    <m/>
    <m/>
    <m/>
    <m/>
    <m/>
    <m/>
    <n v="1000000"/>
    <n v="1000000"/>
    <n v="1000000"/>
    <n v="1000000"/>
  </r>
  <r>
    <x v="0"/>
    <x v="6"/>
    <s v="G. Información"/>
    <s v="Si"/>
    <n v="56"/>
    <s v="131-75"/>
    <s v="3 - Implementar una adecuada estrategia de comunicación y divulgación de la información del sector minero energético."/>
    <x v="19"/>
    <x v="31"/>
    <n v="81112003"/>
    <x v="16"/>
    <s v="Software - Nube pública o privada"/>
    <s v="131-75 Adquirir el servicio de nube para Backup y DRP"/>
    <s v="Noviembre"/>
    <s v="Noviembre"/>
    <s v="Diciembre"/>
    <n v="3"/>
    <s v="Meses"/>
    <s v="Contratación directa"/>
    <s v="Propios - 21 - Otros recursos de tesorería"/>
    <n v="2738785"/>
    <n v="2738785"/>
    <s v="No"/>
    <s v="N/A"/>
    <s v="Guillermo Holguin"/>
    <s v="Subdirector de Gestión de la Información"/>
    <n v="6012220601"/>
    <s v="guillermo.holguin@upme.gov.co"/>
    <m/>
    <m/>
    <m/>
    <m/>
    <m/>
    <m/>
    <m/>
    <m/>
    <m/>
    <m/>
    <m/>
    <m/>
    <m/>
    <m/>
    <m/>
    <m/>
    <m/>
    <m/>
    <m/>
    <m/>
    <m/>
    <m/>
    <n v="2738785"/>
    <n v="2738785"/>
    <m/>
    <m/>
    <n v="2738785"/>
    <n v="2738785"/>
    <n v="0"/>
    <n v="0"/>
    <n v="0"/>
    <n v="57025"/>
    <d v="2025-12-09T00:00:00"/>
    <n v="2738785"/>
    <n v="0"/>
    <n v="91125"/>
    <d v="2025-12-17T00:00:00"/>
    <n v="2738785"/>
    <n v="0"/>
    <n v="0"/>
    <s v="TECH AND KNOWLEDGE S.A.S"/>
    <s v="CO1.PCCNTR.8707246"/>
    <m/>
    <m/>
    <m/>
    <m/>
    <m/>
    <m/>
    <m/>
    <m/>
    <m/>
    <m/>
    <m/>
    <m/>
    <m/>
    <m/>
    <m/>
    <m/>
    <m/>
    <m/>
    <m/>
    <m/>
    <m/>
    <m/>
    <n v="2738785"/>
    <n v="2738785"/>
    <n v="2738785"/>
    <n v="2738785"/>
  </r>
  <r>
    <x v="0"/>
    <x v="6"/>
    <s v="G. Información"/>
    <s v="Si"/>
    <n v="53"/>
    <s v="131-76"/>
    <s v="1 - Fortalecer la implementación de la política de gobierno de datos y gestión de información del sector minero energético."/>
    <x v="14"/>
    <x v="11"/>
    <n v="43232605"/>
    <x v="13"/>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m/>
    <m/>
    <n v="371846"/>
    <n v="371846"/>
    <m/>
    <m/>
    <n v="371846"/>
    <n v="371846"/>
    <n v="0"/>
    <n v="0"/>
    <n v="0"/>
    <n v="55425"/>
    <d v="2025-11-20T00:00:00"/>
    <n v="371846"/>
    <n v="0"/>
    <n v="85125"/>
    <d v="2025-12-03T00:00:00"/>
    <n v="371846"/>
    <n v="0"/>
    <n v="0"/>
    <s v="COMPONENTES ELECTRONICAS LTDA"/>
    <s v="CO1.PCCNTR.6381513"/>
    <m/>
    <m/>
    <m/>
    <m/>
    <m/>
    <m/>
    <m/>
    <m/>
    <m/>
    <m/>
    <m/>
    <m/>
    <m/>
    <m/>
    <m/>
    <m/>
    <m/>
    <m/>
    <m/>
    <m/>
    <m/>
    <m/>
    <n v="371846"/>
    <n v="371846"/>
    <n v="371846"/>
    <n v="371846"/>
  </r>
  <r>
    <x v="0"/>
    <x v="6"/>
    <s v="G. Información"/>
    <s v="Si"/>
    <n v="55"/>
    <s v="131-77"/>
    <s v="1 - Fortalecer la implementación de la política de gobierno de datos y gestión de información del sector minero energético."/>
    <x v="14"/>
    <x v="11"/>
    <n v="80111620"/>
    <x v="13"/>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069150"/>
    <n v="3069150"/>
    <s v="No"/>
    <s v="N/A"/>
    <s v="Guillermo Holguin"/>
    <s v="Subdirector de Gestión de la Información"/>
    <n v="6012220601"/>
    <s v="guillermo.holguin@upme.gov.co"/>
    <m/>
    <m/>
    <m/>
    <m/>
    <m/>
    <m/>
    <m/>
    <m/>
    <m/>
    <m/>
    <m/>
    <m/>
    <m/>
    <m/>
    <m/>
    <m/>
    <m/>
    <m/>
    <m/>
    <m/>
    <n v="3069150"/>
    <m/>
    <m/>
    <n v="3069150"/>
    <m/>
    <m/>
    <n v="3069150"/>
    <n v="3069150"/>
    <n v="0"/>
    <n v="0"/>
    <n v="0"/>
    <n v="54725"/>
    <d v="2025-11-14T00:00:00"/>
    <n v="2903250"/>
    <n v="165900"/>
    <n v="80725"/>
    <d v="2025-11-24T00:00:00"/>
    <n v="2903250"/>
    <n v="165900"/>
    <n v="0"/>
    <s v="VIDES ORTIZ ELIAS DAVID"/>
    <s v="CO1.PCCNTR.8618394"/>
    <m/>
    <m/>
    <m/>
    <m/>
    <m/>
    <m/>
    <m/>
    <m/>
    <m/>
    <m/>
    <m/>
    <m/>
    <m/>
    <m/>
    <m/>
    <m/>
    <m/>
    <m/>
    <m/>
    <m/>
    <n v="3069150"/>
    <m/>
    <n v="-165900"/>
    <n v="2903250"/>
    <n v="2903250"/>
    <n v="2903250"/>
  </r>
  <r>
    <x v="0"/>
    <x v="6"/>
    <s v="G. Información"/>
    <s v="Si"/>
    <n v="53"/>
    <s v="131-78"/>
    <s v="2 - Mejorar la calidad de la información producida por el sector minero energético."/>
    <x v="17"/>
    <x v="28"/>
    <n v="43232605"/>
    <x v="15"/>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m/>
    <m/>
    <n v="5435949"/>
    <n v="5435949"/>
    <m/>
    <m/>
    <n v="5435949"/>
    <n v="5435949"/>
    <n v="0"/>
    <n v="0"/>
    <n v="0"/>
    <n v="55425"/>
    <d v="2025-11-20T00:00:00"/>
    <n v="5435949"/>
    <n v="0"/>
    <n v="85125"/>
    <d v="2025-12-03T00:00:00"/>
    <n v="5435949"/>
    <n v="0"/>
    <n v="0"/>
    <s v="COMPONENTES ELECTRONICAS LTDA"/>
    <s v="CO1.PCCNTR.6381513"/>
    <m/>
    <m/>
    <m/>
    <m/>
    <m/>
    <m/>
    <m/>
    <m/>
    <m/>
    <m/>
    <m/>
    <m/>
    <m/>
    <m/>
    <m/>
    <m/>
    <m/>
    <m/>
    <m/>
    <m/>
    <m/>
    <m/>
    <n v="5435949"/>
    <n v="5435949"/>
    <n v="5435949"/>
    <n v="5435949"/>
  </r>
  <r>
    <x v="0"/>
    <x v="6"/>
    <s v="G. Información"/>
    <s v="Si"/>
    <n v="60"/>
    <s v="131-79"/>
    <s v="3 - Implementar una adecuada estrategia de comunicación y divulgación de la información del sector minero energético."/>
    <x v="18"/>
    <x v="29"/>
    <n v="81112003"/>
    <x v="14"/>
    <s v="Software - Nube pública o privada"/>
    <s v="131-79 Adquirir el servicio de nube para Backup y DRP"/>
    <s v="Noviembre"/>
    <s v="Noviembre"/>
    <s v="Diciembre"/>
    <n v="3"/>
    <s v="Meses"/>
    <s v="Contratación directa"/>
    <s v="Propios - 21 - Otros recursos de tesorería"/>
    <n v="6700000"/>
    <n v="6700000"/>
    <s v="No"/>
    <s v="N/A"/>
    <s v="Guillermo Holguin"/>
    <s v="Subdirector de Gestión de la Información"/>
    <n v="6012220601"/>
    <s v="guillermo.holguin@upme.gov.co"/>
    <m/>
    <m/>
    <m/>
    <m/>
    <m/>
    <m/>
    <m/>
    <m/>
    <m/>
    <m/>
    <m/>
    <m/>
    <m/>
    <m/>
    <m/>
    <m/>
    <m/>
    <m/>
    <m/>
    <m/>
    <m/>
    <m/>
    <n v="6700000"/>
    <n v="6700000"/>
    <m/>
    <m/>
    <n v="6700000"/>
    <n v="6700000"/>
    <n v="0"/>
    <n v="0"/>
    <n v="0"/>
    <n v="57025"/>
    <d v="2025-12-09T00:00:00"/>
    <n v="6700000"/>
    <n v="0"/>
    <n v="91125"/>
    <d v="2025-12-17T00:00:00"/>
    <n v="6700000"/>
    <n v="0"/>
    <n v="0"/>
    <s v="TECH AND KNOWLEDGE S.A.S"/>
    <s v="CO1.PCCNTR.8707246"/>
    <m/>
    <m/>
    <m/>
    <m/>
    <m/>
    <m/>
    <m/>
    <m/>
    <m/>
    <m/>
    <m/>
    <m/>
    <m/>
    <m/>
    <m/>
    <m/>
    <m/>
    <m/>
    <m/>
    <m/>
    <m/>
    <m/>
    <n v="6700000"/>
    <n v="6700000"/>
    <n v="6700000"/>
    <n v="6700000"/>
  </r>
  <r>
    <x v="0"/>
    <x v="6"/>
    <s v="G. Información"/>
    <s v="Si"/>
    <n v="62"/>
    <s v="131-80"/>
    <s v="1 - Fortalecer la implementación de la política de gobierno de datos y gestión de información del sector minero energético."/>
    <x v="15"/>
    <x v="28"/>
    <n v="81112103"/>
    <x v="14"/>
    <s v="Software - Licencias"/>
    <s v="131-80 Adquirir el licenciamiento de un conjunto de herramientas digitales destinadas al diseño de interfaces gráficas, así como al desarrollo y la optimización en la gestión de contenidos web de la Unidad de Planeación Minero Energética (UPME)."/>
    <s v="Diciembre"/>
    <s v="Diciembre"/>
    <s v="Diciembre"/>
    <n v="12"/>
    <s v="Meses"/>
    <s v="Contratación directa"/>
    <s v="Propios - 20 - Ingresos corrientes"/>
    <n v="13202400"/>
    <n v="13202400"/>
    <s v="No"/>
    <s v="N/A"/>
    <s v="Guillermo Holguin"/>
    <s v="Subdirector de Gestión de la Información"/>
    <n v="6012220601"/>
    <s v="guillermo.holguin@upme.gov.co"/>
    <m/>
    <m/>
    <m/>
    <m/>
    <m/>
    <m/>
    <m/>
    <m/>
    <m/>
    <m/>
    <m/>
    <m/>
    <m/>
    <m/>
    <m/>
    <m/>
    <m/>
    <m/>
    <m/>
    <m/>
    <m/>
    <m/>
    <n v="13202400"/>
    <n v="13202400"/>
    <m/>
    <m/>
    <n v="13202400"/>
    <n v="13202400"/>
    <n v="0"/>
    <n v="0"/>
    <n v="0"/>
    <n v="57225"/>
    <d v="2025-12-15T00:00:00"/>
    <n v="13200000"/>
    <n v="2400"/>
    <n v="93625"/>
    <d v="2025-12-22T00:00:00"/>
    <n v="13200000"/>
    <n v="2400"/>
    <n v="0"/>
    <s v="TECH AND KNOWLEDGE S.A.S"/>
    <s v="CO1.PCCNTR.8631075"/>
    <m/>
    <m/>
    <m/>
    <m/>
    <m/>
    <m/>
    <m/>
    <m/>
    <m/>
    <m/>
    <m/>
    <m/>
    <m/>
    <m/>
    <m/>
    <m/>
    <m/>
    <m/>
    <m/>
    <m/>
    <m/>
    <m/>
    <n v="13200000"/>
    <n v="13200000"/>
    <n v="13200000"/>
    <n v="13200000"/>
  </r>
  <r>
    <x v="0"/>
    <x v="6"/>
    <s v="G. Información"/>
    <s v="Si"/>
    <n v="62"/>
    <s v="131-81"/>
    <s v="2 - Mejorar la calidad de la información producida por el sector minero energético."/>
    <x v="17"/>
    <x v="27"/>
    <s v="N/A"/>
    <x v="15"/>
    <s v="Viáticos y gastos de viaje"/>
    <s v="131-81 Viáticos y gastos de desplazamiento en el marco de la implementación de una adecuada estrategia de comunicación y divulgación de la información del sector minero energético."/>
    <s v="Diciembre"/>
    <s v="Diciembre"/>
    <s v="Diciembre"/>
    <n v="1"/>
    <s v="Meses"/>
    <s v="N/A"/>
    <s v="Propios - 20 - Ingresos corrientes"/>
    <n v="3800000"/>
    <n v="3800000"/>
    <s v="No"/>
    <s v="N/A"/>
    <s v="Guillermo Holguin"/>
    <s v="Subdirector de Gestión de la Información"/>
    <n v="6012220601"/>
    <s v="guillermo.holguin@upme.gov.co"/>
    <m/>
    <m/>
    <m/>
    <m/>
    <m/>
    <m/>
    <m/>
    <m/>
    <m/>
    <m/>
    <m/>
    <m/>
    <m/>
    <m/>
    <m/>
    <m/>
    <m/>
    <m/>
    <m/>
    <m/>
    <m/>
    <m/>
    <n v="3800000"/>
    <n v="3800000"/>
    <m/>
    <m/>
    <n v="3800000"/>
    <n v="3800000"/>
    <n v="0"/>
    <n v="0"/>
    <n v="0"/>
    <n v="25825"/>
    <d v="2025-02-11T00:00:00"/>
    <n v="3800000"/>
    <n v="0"/>
    <s v="88225,90225,90425"/>
    <d v="2025-12-11T00:00:00"/>
    <n v="2434900"/>
    <n v="1365100"/>
    <n v="1365100"/>
    <s v="HOLGUIN GARCIA GUILLERMO"/>
    <m/>
    <m/>
    <m/>
    <m/>
    <m/>
    <m/>
    <m/>
    <m/>
    <m/>
    <m/>
    <m/>
    <m/>
    <m/>
    <m/>
    <m/>
    <m/>
    <m/>
    <m/>
    <m/>
    <m/>
    <m/>
    <m/>
    <m/>
    <n v="2434900"/>
    <n v="2434900"/>
    <n v="2434900"/>
    <n v="2434900"/>
  </r>
  <r>
    <x v="0"/>
    <x v="7"/>
    <s v="Hidrocarburos"/>
    <s v="Si"/>
    <n v="62"/>
    <s v="170-1"/>
    <s v="1 - Fortalecer la planificación de la oferta de hidrocarburos."/>
    <x v="20"/>
    <x v="22"/>
    <n v="93151509"/>
    <x v="17"/>
    <s v="Software - Suscripciones"/>
    <s v="170-1 Realizar la renovación de la suscripción online de S&amp;P Global Commodity Insights."/>
    <s v="Septiembre"/>
    <s v="Septiembre"/>
    <s v="Noviembre"/>
    <n v="12"/>
    <s v="Meses"/>
    <s v="Contratación directa  - único oferente"/>
    <s v="Propios - 20 - Ingresos corrientes"/>
    <n v="165010996"/>
    <n v="165010996"/>
    <s v="No"/>
    <s v="N/A"/>
    <s v="Mauricio Andres Palma Orozco"/>
    <s v="Subdirector de hidrocarburos"/>
    <n v="6012220601"/>
    <s v="mauricio.palma@upme.gov.co"/>
    <m/>
    <m/>
    <m/>
    <m/>
    <m/>
    <m/>
    <m/>
    <m/>
    <m/>
    <m/>
    <m/>
    <m/>
    <m/>
    <m/>
    <m/>
    <m/>
    <m/>
    <m/>
    <m/>
    <m/>
    <n v="182062560"/>
    <m/>
    <n v="-34103128"/>
    <n v="147959432"/>
    <n v="17051564"/>
    <n v="17051564"/>
    <n v="165010996"/>
    <n v="165010996"/>
    <n v="0"/>
    <n v="0"/>
    <n v="0"/>
    <n v="37025"/>
    <d v="2025-06-13T00:00:00"/>
    <n v="146695910.72"/>
    <n v="18315085.280000001"/>
    <n v="80825"/>
    <d v="2025-11-24T00:00:00"/>
    <n v="146695910.72"/>
    <n v="18315085.280000001"/>
    <n v="0"/>
    <s v="S&amp;P GLOBAL"/>
    <s v="CO1.PCCNTR.8594075"/>
    <m/>
    <m/>
    <m/>
    <m/>
    <m/>
    <m/>
    <m/>
    <m/>
    <m/>
    <m/>
    <m/>
    <m/>
    <m/>
    <m/>
    <m/>
    <m/>
    <m/>
    <m/>
    <m/>
    <m/>
    <n v="182062560"/>
    <m/>
    <n v="-35366649.280000001"/>
    <n v="146695910.72"/>
    <n v="146695910.72"/>
    <n v="146695910.72"/>
  </r>
  <r>
    <x v="0"/>
    <x v="7"/>
    <s v="Hidrocarburos"/>
    <s v="Si"/>
    <s v="75 (30/12/2024)"/>
    <s v="170-2"/>
    <s v="1 - Fortalecer la planificación de la oferta de hidrocarburos."/>
    <x v="20"/>
    <x v="22"/>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m/>
    <m/>
    <n v="500000000"/>
    <n v="500000000"/>
    <n v="0"/>
    <n v="0"/>
    <n v="0"/>
    <n v="37025"/>
    <d v="2025-06-13T00:00:00"/>
    <n v="500000000"/>
    <n v="0"/>
    <n v="80825"/>
    <d v="2025-11-24T00:00:00"/>
    <n v="500000000"/>
    <n v="0"/>
    <n v="0"/>
    <s v="S&amp;P GLOBAL"/>
    <s v="CO1.PCCNTR.8594075"/>
    <m/>
    <m/>
    <m/>
    <m/>
    <m/>
    <m/>
    <m/>
    <m/>
    <m/>
    <m/>
    <m/>
    <m/>
    <m/>
    <m/>
    <m/>
    <m/>
    <m/>
    <m/>
    <m/>
    <m/>
    <n v="500000000"/>
    <m/>
    <m/>
    <n v="500000000"/>
    <n v="500000000"/>
    <n v="500000000"/>
  </r>
  <r>
    <x v="0"/>
    <x v="7"/>
    <s v="Hidrocarburos"/>
    <s v="Si"/>
    <n v="52"/>
    <s v="170-3"/>
    <s v="1 - Fortalecer la planificación de la oferta de hidrocarburos."/>
    <x v="20"/>
    <x v="22"/>
    <n v="93151509"/>
    <x v="17"/>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m/>
    <m/>
    <n v="269448992.75"/>
    <n v="269448992.75"/>
    <m/>
    <m/>
    <n v="269448992.75"/>
    <n v="269448992.75"/>
    <n v="0"/>
    <n v="0"/>
    <n v="0"/>
    <n v="37525"/>
    <d v="2025-06-24T00:00:00"/>
    <n v="269448992.75"/>
    <n v="0"/>
    <n v="86025"/>
    <d v="2025-12-05T00:00:00"/>
    <n v="269448992.75"/>
    <n v="0"/>
    <n v="0"/>
    <s v="EMERSON PROCESS MANAGEMENT DE COLOMBIA S.A.S."/>
    <s v="CO1.PCCNTR.8608367"/>
    <m/>
    <m/>
    <m/>
    <m/>
    <m/>
    <m/>
    <m/>
    <m/>
    <m/>
    <m/>
    <m/>
    <m/>
    <m/>
    <m/>
    <m/>
    <m/>
    <m/>
    <m/>
    <m/>
    <m/>
    <m/>
    <m/>
    <n v="269448992.75"/>
    <n v="269448992.75"/>
    <n v="269448992.75"/>
    <n v="269448992.75"/>
  </r>
  <r>
    <x v="0"/>
    <x v="7"/>
    <s v="Hidrocarburos"/>
    <s v="Si"/>
    <n v="27"/>
    <s v="170-4"/>
    <s v="1 - Fortalecer la planificación de la oferta de hidrocarburos."/>
    <x v="20"/>
    <x v="22"/>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m/>
    <m/>
    <n v="112894320"/>
    <n v="112894320"/>
    <n v="0"/>
    <n v="0"/>
    <n v="0"/>
    <n v="3825"/>
    <d v="2025-01-07T00:00:00"/>
    <n v="112894320"/>
    <n v="0"/>
    <n v="3425"/>
    <d v="2025-01-10T00:00:00"/>
    <n v="112894320"/>
    <n v="0"/>
    <n v="0"/>
    <s v="CORTES PARRA SINDY ALEXANDRA"/>
    <s v="CO1.PCCNTR.7215061"/>
    <n v="105270165"/>
    <m/>
    <n v="-899745"/>
    <n v="5398470"/>
    <m/>
    <n v="8997450"/>
    <m/>
    <n v="8997450"/>
    <m/>
    <n v="8997450"/>
    <n v="8523900"/>
    <n v="8997450"/>
    <m/>
    <n v="8997450"/>
    <m/>
    <n v="10418100"/>
    <m/>
    <n v="10418100"/>
    <m/>
    <n v="10418100"/>
    <m/>
    <n v="10418100"/>
    <m/>
    <n v="20836200"/>
    <n v="112894320"/>
    <n v="112894320"/>
  </r>
  <r>
    <x v="0"/>
    <x v="7"/>
    <s v="Hidrocarburos"/>
    <s v="Si"/>
    <n v="59"/>
    <s v="170-5"/>
    <s v="1 - Fortalecer la planificación de la oferta de hidrocarburos."/>
    <x v="20"/>
    <x v="22"/>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264446"/>
    <n v="115264446"/>
    <s v="No"/>
    <s v="N/A"/>
    <s v="Mauricio Andres Palma Orozco"/>
    <s v="Subdirector de hidrocarburos"/>
    <n v="6012220601"/>
    <s v="mauricio.palma@upme.gov.co"/>
    <n v="115999100"/>
    <m/>
    <m/>
    <m/>
    <m/>
    <n v="10418100"/>
    <m/>
    <n v="10418100"/>
    <m/>
    <n v="10418100"/>
    <m/>
    <n v="10772767"/>
    <m/>
    <n v="10418100"/>
    <m/>
    <n v="10418100"/>
    <m/>
    <n v="10418100"/>
    <m/>
    <n v="10728779"/>
    <m/>
    <n v="10418100"/>
    <n v="-734654"/>
    <n v="20836200"/>
    <m/>
    <m/>
    <n v="115264446"/>
    <n v="115264446"/>
    <n v="0"/>
    <n v="0"/>
    <n v="0"/>
    <n v="15925"/>
    <d v="2025-01-22T00:00:00"/>
    <n v="115264446"/>
    <n v="0"/>
    <n v="15125"/>
    <d v="2025-01-29T00:00:00"/>
    <n v="115264446"/>
    <n v="0"/>
    <n v="0"/>
    <s v="RODRIGUEZ LEON KATHERINE "/>
    <s v="CO1.PCCNTR.7340461"/>
    <n v="115999100"/>
    <m/>
    <m/>
    <m/>
    <m/>
    <n v="10418100"/>
    <m/>
    <n v="10418100"/>
    <m/>
    <n v="10418100"/>
    <m/>
    <n v="10772767"/>
    <m/>
    <n v="10418100"/>
    <m/>
    <n v="10418100"/>
    <m/>
    <n v="10418100"/>
    <m/>
    <n v="10728779"/>
    <m/>
    <n v="10418100"/>
    <n v="-734654"/>
    <n v="20836200"/>
    <n v="115264446"/>
    <n v="115264446"/>
  </r>
  <r>
    <x v="0"/>
    <x v="7"/>
    <s v="Hidrocarburos"/>
    <s v="Si"/>
    <n v="26"/>
    <s v="170-6"/>
    <s v="1 - Fortalecer la planificación de la oferta de hidrocarburos."/>
    <x v="20"/>
    <x v="22"/>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m/>
    <m/>
    <n v="100984271"/>
    <n v="100984271"/>
    <n v="0"/>
    <n v="0"/>
    <n v="0"/>
    <n v="16425"/>
    <d v="2025-01-22T00:00:00"/>
    <n v="100984271"/>
    <n v="0"/>
    <n v="15425"/>
    <d v="2025-01-29T00:00:00"/>
    <n v="100984271"/>
    <n v="0"/>
    <n v="0"/>
    <s v="BELTRAN MORATTO MAGDA LILIANA"/>
    <s v="CO1.PCCNTR.7341034"/>
    <n v="99571950"/>
    <m/>
    <m/>
    <m/>
    <m/>
    <n v="8997450"/>
    <m/>
    <n v="8997450"/>
    <m/>
    <n v="9539487"/>
    <m/>
    <n v="8997450"/>
    <n v="1412321"/>
    <n v="8997450"/>
    <m/>
    <n v="10467734"/>
    <m/>
    <n v="8997450"/>
    <m/>
    <n v="8997450"/>
    <m/>
    <n v="8997450"/>
    <m/>
    <n v="17994900"/>
    <n v="100984271"/>
    <n v="100984271"/>
  </r>
  <r>
    <x v="0"/>
    <x v="7"/>
    <s v="Hidrocarburos"/>
    <s v="Si"/>
    <n v="60"/>
    <s v="170-7"/>
    <s v="1 - Fortalecer la planificación de la oferta de hidrocarburos."/>
    <x v="20"/>
    <x v="22"/>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141137"/>
    <n v="115141137"/>
    <s v="No"/>
    <s v="N/A"/>
    <s v="Mauricio Andres Palma Orozco"/>
    <s v="Subdirector de hidrocarburos"/>
    <n v="6012220601"/>
    <s v="mauricio.palma@upme.gov.co"/>
    <n v="115599100"/>
    <m/>
    <m/>
    <m/>
    <m/>
    <n v="10418100"/>
    <m/>
    <n v="10418100"/>
    <m/>
    <n v="10960137"/>
    <m/>
    <n v="10418100"/>
    <m/>
    <n v="10418100"/>
    <m/>
    <n v="10418100"/>
    <m/>
    <n v="10418100"/>
    <m/>
    <n v="10418100"/>
    <m/>
    <n v="10418100"/>
    <n v="-457963"/>
    <n v="20836200"/>
    <m/>
    <m/>
    <n v="115141137"/>
    <n v="115141137"/>
    <n v="0"/>
    <n v="0"/>
    <n v="0"/>
    <n v="16325"/>
    <d v="2025-01-22T00:00:00"/>
    <n v="115141137"/>
    <n v="0"/>
    <n v="14525"/>
    <d v="2025-01-29T00:00:00"/>
    <n v="115141137"/>
    <n v="0"/>
    <n v="0"/>
    <s v="MARIÑO HIGUERA IVONN MARLLERY"/>
    <s v="CO1.PCCNTR.7339270"/>
    <n v="115599100"/>
    <m/>
    <m/>
    <m/>
    <m/>
    <n v="10418100"/>
    <m/>
    <n v="10418100"/>
    <m/>
    <n v="10960137"/>
    <m/>
    <n v="10418100"/>
    <m/>
    <n v="10418100"/>
    <m/>
    <n v="10418100"/>
    <m/>
    <n v="10418100"/>
    <m/>
    <n v="10418100"/>
    <m/>
    <n v="10418100"/>
    <n v="-457963"/>
    <n v="20836200"/>
    <n v="115141137"/>
    <n v="115141137"/>
  </r>
  <r>
    <x v="0"/>
    <x v="7"/>
    <s v="Hidrocarburos"/>
    <s v="Si"/>
    <n v="26"/>
    <s v="170-8"/>
    <s v="1 - Fortalecer la planificación de la oferta de hidrocarburos."/>
    <x v="20"/>
    <x v="22"/>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m/>
    <m/>
    <n v="35437675"/>
    <n v="35437675"/>
    <n v="0"/>
    <n v="0"/>
    <n v="0"/>
    <n v="12825"/>
    <d v="2025-01-17T00:00:00"/>
    <n v="35437675"/>
    <n v="0"/>
    <n v="15225"/>
    <d v="2025-01-29T00:00:00"/>
    <n v="35437675"/>
    <n v="0"/>
    <n v="0"/>
    <s v="RODRIGUEZ GONZALEZ LUIS ALEJANDRO"/>
    <s v="CO1.PCCNTR.7337347"/>
    <n v="35437675"/>
    <m/>
    <m/>
    <m/>
    <m/>
    <n v="5746650"/>
    <m/>
    <n v="5746650"/>
    <m/>
    <n v="5746650"/>
    <m/>
    <n v="5746650"/>
    <m/>
    <n v="5746650"/>
    <m/>
    <n v="5746650"/>
    <m/>
    <n v="957775"/>
    <m/>
    <m/>
    <m/>
    <m/>
    <m/>
    <m/>
    <n v="35437675"/>
    <n v="35437675"/>
  </r>
  <r>
    <x v="0"/>
    <x v="7"/>
    <s v="Hidrocarburos"/>
    <s v="Si"/>
    <n v="26"/>
    <s v="170-9"/>
    <s v="1 - Fortalecer la planificación de la oferta de hidrocarburos."/>
    <x v="20"/>
    <x v="22"/>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m/>
    <m/>
    <n v="102907805"/>
    <n v="102907805"/>
    <n v="0"/>
    <n v="0"/>
    <n v="0"/>
    <n v="23025"/>
    <d v="2025-01-31T00:00:00"/>
    <n v="102907805"/>
    <n v="0"/>
    <n v="22925"/>
    <d v="2025-02-11T00:00:00"/>
    <n v="102907805"/>
    <n v="0"/>
    <n v="0"/>
    <s v="ARIAS BUITRAGO DIANA CAROLINA"/>
    <s v="CO1.PCCNTR.7448707"/>
    <m/>
    <m/>
    <n v="96778500"/>
    <m/>
    <m/>
    <n v="6129305"/>
    <m/>
    <n v="9677850"/>
    <m/>
    <n v="9677850"/>
    <m/>
    <n v="9677850"/>
    <m/>
    <n v="9677850"/>
    <m/>
    <n v="9677850"/>
    <m/>
    <n v="9677850"/>
    <n v="6129305"/>
    <n v="9677850"/>
    <m/>
    <n v="9677850"/>
    <m/>
    <n v="19355700"/>
    <n v="102907805"/>
    <n v="102907805"/>
  </r>
  <r>
    <x v="0"/>
    <x v="7"/>
    <s v="Hidrocarburos"/>
    <s v="Si"/>
    <n v="26"/>
    <s v="170-10"/>
    <s v="1 - Fortalecer la planificación de la oferta de hidrocarburos."/>
    <x v="20"/>
    <x v="22"/>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m/>
    <m/>
    <n v="82176710"/>
    <n v="82176710"/>
    <n v="0"/>
    <n v="0"/>
    <n v="0"/>
    <n v="26225"/>
    <d v="2025-02-13T00:00:00"/>
    <n v="82176710"/>
    <n v="0"/>
    <n v="31525"/>
    <d v="2025-03-26T00:00:00"/>
    <n v="82176710"/>
    <n v="0"/>
    <n v="0"/>
    <s v="HOYOS GOMEZ JUAN SEBASTIAN"/>
    <s v="CO1.PCCNTR. 7678919"/>
    <m/>
    <m/>
    <m/>
    <m/>
    <n v="84276115"/>
    <m/>
    <m/>
    <n v="1199660"/>
    <n v="-2099405"/>
    <n v="8997450"/>
    <m/>
    <n v="8997450"/>
    <m/>
    <n v="8997450"/>
    <m/>
    <n v="8997450"/>
    <m/>
    <n v="8997450"/>
    <m/>
    <n v="8997450"/>
    <m/>
    <n v="8997450"/>
    <m/>
    <n v="17994900"/>
    <n v="82176710"/>
    <n v="82176710"/>
  </r>
  <r>
    <x v="0"/>
    <x v="7"/>
    <s v="Hidrocarburos"/>
    <s v="Si"/>
    <s v="75 (30/12/2024)"/>
    <s v="170-11"/>
    <s v="1 - Fortalecer la planificación de la oferta de hidrocarburos."/>
    <x v="20"/>
    <x v="22"/>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m/>
    <m/>
    <n v="9759026"/>
    <n v="9759026"/>
    <n v="0"/>
    <n v="0"/>
    <n v="0"/>
    <n v="9925"/>
    <d v="2025-01-14T00:00:00"/>
    <n v="9759026"/>
    <n v="0"/>
    <n v="8525"/>
    <d v="2025-01-17T00:00:00"/>
    <n v="9759026"/>
    <n v="0"/>
    <n v="0"/>
    <s v="SALGADO SALGUERO BLANCA DEL"/>
    <s v="CO1.PCCNTR.7260523"/>
    <n v="9759026"/>
    <m/>
    <m/>
    <m/>
    <m/>
    <m/>
    <m/>
    <m/>
    <m/>
    <m/>
    <m/>
    <m/>
    <m/>
    <m/>
    <m/>
    <m/>
    <m/>
    <n v="8500000"/>
    <m/>
    <n v="832194"/>
    <m/>
    <m/>
    <m/>
    <n v="426832"/>
    <n v="9759026"/>
    <n v="9759026"/>
  </r>
  <r>
    <x v="0"/>
    <x v="7"/>
    <s v="Hidrocarburos"/>
    <s v="Si"/>
    <s v="75 (30/12/2024)"/>
    <s v="170-12"/>
    <s v="1 - Fortalecer la planificación de la oferta de hidrocarburos."/>
    <x v="20"/>
    <x v="22"/>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m/>
    <m/>
    <n v="9759026"/>
    <n v="9759026"/>
    <n v="0"/>
    <n v="0"/>
    <n v="0"/>
    <n v="9825"/>
    <d v="2025-01-14T00:00:00"/>
    <n v="9759026"/>
    <n v="0"/>
    <n v="8925"/>
    <d v="2025-01-17T00:00:00"/>
    <n v="9759026"/>
    <n v="0"/>
    <n v="0"/>
    <s v="AYA NAVARRO ESTEFANIA"/>
    <s v="CO1.PCCNTR.7260913"/>
    <n v="9759026"/>
    <m/>
    <m/>
    <m/>
    <m/>
    <m/>
    <m/>
    <m/>
    <m/>
    <m/>
    <m/>
    <m/>
    <m/>
    <m/>
    <m/>
    <m/>
    <m/>
    <n v="3544065"/>
    <m/>
    <n v="6214961"/>
    <m/>
    <m/>
    <m/>
    <m/>
    <n v="9759026"/>
    <n v="9759026"/>
  </r>
  <r>
    <x v="0"/>
    <x v="7"/>
    <s v="Hidrocarburos"/>
    <s v="Si"/>
    <n v="59"/>
    <s v="170-13"/>
    <s v="1 - Fortalecer la planificación de la oferta de hidrocarburos."/>
    <x v="20"/>
    <x v="22"/>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3057517"/>
    <n v="113057517"/>
    <s v="No"/>
    <s v="N/A"/>
    <s v="Mauricio Andres Palma Orozco"/>
    <s v="Subdirector de hidrocarburos"/>
    <n v="6012220601"/>
    <s v="mauricio.palma@upme.gov.co"/>
    <m/>
    <m/>
    <n v="115999100"/>
    <m/>
    <m/>
    <n v="8334480"/>
    <n v="-2083620"/>
    <n v="10418100"/>
    <m/>
    <n v="10418100"/>
    <m/>
    <n v="10418100"/>
    <n v="1000000"/>
    <n v="10418100"/>
    <m/>
    <n v="10960137"/>
    <m/>
    <n v="10418100"/>
    <m/>
    <n v="10418100"/>
    <m/>
    <n v="10418100"/>
    <n v="-1857963"/>
    <n v="20836200"/>
    <m/>
    <m/>
    <n v="113057517"/>
    <n v="113057517"/>
    <n v="0"/>
    <n v="0"/>
    <n v="0"/>
    <n v="16225"/>
    <d v="2025-01-22T00:00:00"/>
    <n v="113057517"/>
    <n v="0"/>
    <n v="21425"/>
    <d v="2025-02-06T00:00:00"/>
    <n v="113057517"/>
    <n v="0"/>
    <n v="0"/>
    <s v="SIERRA RAMIREZ LAURA MILENA"/>
    <s v="CO1.PCCNTR.7399826"/>
    <m/>
    <m/>
    <n v="115999100"/>
    <m/>
    <m/>
    <n v="8334480"/>
    <n v="-2083620"/>
    <n v="10418100"/>
    <m/>
    <n v="10418100"/>
    <m/>
    <n v="10418100"/>
    <n v="1000000"/>
    <n v="10418100"/>
    <m/>
    <n v="10960137"/>
    <m/>
    <n v="10418100"/>
    <m/>
    <n v="10418100"/>
    <m/>
    <n v="10418100"/>
    <n v="-1857963"/>
    <n v="20836200"/>
    <n v="113057517"/>
    <n v="113057517"/>
  </r>
  <r>
    <x v="0"/>
    <x v="7"/>
    <s v="Hidrocarburos"/>
    <s v="Si"/>
    <n v="52"/>
    <s v="170-14"/>
    <s v="1 - Fortalecer la planificación de la oferta de hidrocarburos."/>
    <x v="20"/>
    <x v="22"/>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6750856"/>
    <n v="2790547"/>
    <n v="2386313"/>
    <n v="4233575"/>
    <n v="4901228"/>
    <n v="7287541"/>
    <m/>
    <m/>
    <n v="31552043"/>
    <n v="31552043"/>
    <n v="0"/>
    <n v="0"/>
    <n v="0"/>
    <n v="12225"/>
    <d v="2025-01-16T00:00:00"/>
    <n v="31552043"/>
    <n v="0"/>
    <s v="31125, 31225,32525, 33125, 33225, 33425, 36725, 39125, 39225, 39425, 42225, 43125, 43225,44625,44925,49425,49725,49925,51625,58725,58825,58925,59725,66525.70925,71025,72525,73425,74825,74925,75025,75125,80425,80525,80625,84325,86725"/>
    <s v="25/03/2025,08/05/2025,03/09/2025,08/09/2025,16/10/2025"/>
    <n v="28794298"/>
    <n v="2757745"/>
    <n v="2757745"/>
    <s v="SIERRA URREGO MAGDA MALLEN, PALMA OROZCO MAURICIO ANDRES,MASSY SANCHEZ GRIGORY IMBRAHIM,HURTADO RODRIGUEZ SANTIAGO,CARDEÑO LOPEZ FERNANDO, VASQUEZ MENDEZ INGRID FERNANDA, QUINTANA SUAREZ EIDER CAMILO,VASQUEZ MENDEZ INGRID FERNANDA,POSOS RAMIREZ JEIMMY JAN"/>
    <m/>
    <m/>
    <m/>
    <m/>
    <m/>
    <n v="2158125"/>
    <n v="2158125"/>
    <n v="3571557"/>
    <n v="3571557"/>
    <n v="4724297"/>
    <n v="2661633"/>
    <n v="1037712"/>
    <n v="3100376"/>
    <n v="3462505"/>
    <n v="3462505"/>
    <m/>
    <m/>
    <n v="2559450"/>
    <n v="2286184"/>
    <n v="6750856"/>
    <n v="2790547"/>
    <n v="2386313"/>
    <n v="4233575"/>
    <n v="2143483"/>
    <n v="4529796"/>
    <n v="28794298"/>
    <n v="28794298"/>
  </r>
  <r>
    <x v="0"/>
    <x v="7"/>
    <s v="Hidrocarburos"/>
    <s v="Si"/>
    <s v="75 (30/12/2024)"/>
    <s v="170-15"/>
    <s v="1 - Fortalecer la planificación de la oferta de hidrocarburos."/>
    <x v="20"/>
    <x v="22"/>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m/>
    <m/>
    <n v="8050000"/>
    <n v="8050000"/>
    <n v="0"/>
    <n v="0"/>
    <n v="0"/>
    <n v="10025"/>
    <d v="2025-01-14T00:00:00"/>
    <n v="8050000"/>
    <n v="0"/>
    <n v="9425"/>
    <d v="2025-01-20T00:00:00"/>
    <n v="7350000"/>
    <n v="700000"/>
    <n v="700000"/>
    <s v="TORO TORO KELLY ANDREA"/>
    <s v="CO1.PCCNTR.7256686"/>
    <n v="8050000"/>
    <m/>
    <m/>
    <n v="350000"/>
    <m/>
    <n v="700000"/>
    <m/>
    <n v="700000"/>
    <m/>
    <n v="700000"/>
    <m/>
    <n v="700000"/>
    <m/>
    <n v="700000"/>
    <m/>
    <n v="700000"/>
    <m/>
    <m/>
    <m/>
    <n v="700000"/>
    <m/>
    <n v="700000"/>
    <n v="-700000"/>
    <n v="1400000"/>
    <n v="7350000"/>
    <n v="7350000"/>
  </r>
  <r>
    <x v="0"/>
    <x v="7"/>
    <s v="Hidrocarburos"/>
    <s v="Si"/>
    <n v="4"/>
    <s v="170-16"/>
    <s v="1 - Fortalecer la planificación de la oferta de hidrocarburos."/>
    <x v="20"/>
    <x v="22"/>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m/>
    <m/>
    <n v="11400000"/>
    <n v="11400000"/>
    <n v="0"/>
    <n v="0"/>
    <n v="0"/>
    <n v="24125"/>
    <d v="2025-02-04T00:00:00"/>
    <n v="11400000"/>
    <n v="0"/>
    <n v="24725"/>
    <d v="2025-02-14T00:00:00"/>
    <n v="11400000"/>
    <n v="0"/>
    <n v="0"/>
    <s v="GOMEZ HERRERA CLAUDIA LORENA"/>
    <s v="CO1.PCCNTR. 7477901"/>
    <m/>
    <m/>
    <n v="11400000"/>
    <m/>
    <m/>
    <n v="909091"/>
    <m/>
    <n v="1948050"/>
    <m/>
    <n v="1948050"/>
    <m/>
    <n v="824351"/>
    <m/>
    <n v="824351"/>
    <m/>
    <n v="4121864"/>
    <m/>
    <n v="824243"/>
    <m/>
    <m/>
    <m/>
    <m/>
    <m/>
    <m/>
    <n v="11400000"/>
    <n v="11400000"/>
  </r>
  <r>
    <x v="0"/>
    <x v="7"/>
    <s v="Hidrocarburos"/>
    <s v="Si"/>
    <n v="55"/>
    <s v="170-17"/>
    <s v="1 - Fortalecer la planificación de la oferta de hidrocarburos."/>
    <x v="20"/>
    <x v="22"/>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81500000"/>
    <n v="81500000"/>
    <s v="No"/>
    <s v="N/A"/>
    <s v="Mauricio Andres Palma Orozco"/>
    <s v="Subdirector de hidrocarburos"/>
    <n v="6012220601"/>
    <s v="mauricio.palma@upme.gov.co"/>
    <m/>
    <m/>
    <n v="75000000"/>
    <m/>
    <m/>
    <n v="6500000"/>
    <m/>
    <n v="7500000"/>
    <m/>
    <n v="7500000"/>
    <m/>
    <n v="7500000"/>
    <m/>
    <n v="7500000"/>
    <m/>
    <n v="7500000"/>
    <m/>
    <n v="7500000"/>
    <m/>
    <n v="7500000"/>
    <m/>
    <m/>
    <n v="6500000"/>
    <n v="22500000"/>
    <m/>
    <m/>
    <n v="81500000"/>
    <n v="81500000"/>
    <n v="0"/>
    <n v="0"/>
    <n v="0"/>
    <n v="16525"/>
    <d v="2025-01-22T00:00:00"/>
    <n v="81500000"/>
    <n v="0"/>
    <n v="18625"/>
    <d v="2025-02-04T00:00:00"/>
    <n v="81500000"/>
    <n v="0"/>
    <n v="0"/>
    <s v="GIL PÉREZ ALEJANDRA PATRICIA"/>
    <s v="CO1.PCCNTR.7389492"/>
    <m/>
    <m/>
    <n v="75000000"/>
    <m/>
    <m/>
    <n v="6500000"/>
    <m/>
    <n v="7500000"/>
    <m/>
    <n v="7500000"/>
    <m/>
    <n v="7500000"/>
    <m/>
    <n v="7500000"/>
    <m/>
    <n v="7500000"/>
    <m/>
    <n v="7500000"/>
    <m/>
    <n v="7500000"/>
    <m/>
    <m/>
    <n v="6500000"/>
    <n v="22500000"/>
    <n v="81500000"/>
    <n v="81500000"/>
  </r>
  <r>
    <x v="0"/>
    <x v="7"/>
    <s v="Hidrocarburos"/>
    <s v="Si"/>
    <n v="37"/>
    <s v="170-18"/>
    <s v="1 - Fortalecer la planificación de la oferta de hidrocarburos."/>
    <x v="20"/>
    <x v="22"/>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m/>
    <m/>
    <n v="19283470"/>
    <n v="19283470"/>
    <n v="0"/>
    <n v="0"/>
    <n v="0"/>
    <n v="13625"/>
    <d v="2025-01-20T00:00:00"/>
    <n v="19283470"/>
    <n v="0"/>
    <n v="12825"/>
    <d v="2025-01-27T00:00:00"/>
    <n v="19283470"/>
    <n v="0"/>
    <n v="0"/>
    <s v="PALACIOS VARGAS YULY TATIANA"/>
    <s v="CO1.PCCNTR.7322343"/>
    <n v="41619000"/>
    <m/>
    <m/>
    <n v="416190"/>
    <m/>
    <n v="4161900"/>
    <m/>
    <n v="4161900"/>
    <m/>
    <n v="4161900"/>
    <n v="-22335530"/>
    <n v="4161900"/>
    <m/>
    <m/>
    <m/>
    <n v="2219680"/>
    <m/>
    <m/>
    <m/>
    <m/>
    <m/>
    <m/>
    <m/>
    <m/>
    <n v="19283470"/>
    <n v="19283470"/>
  </r>
  <r>
    <x v="0"/>
    <x v="7"/>
    <s v="Hidrocarburos"/>
    <s v="Si"/>
    <n v="60"/>
    <s v="170-19"/>
    <s v="2 - Reducir limitaciones que afecten la expansión de infraestructura de suministro de hidrocarburos en el tiempo."/>
    <x v="21"/>
    <x v="10"/>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5988180"/>
    <n v="1159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n v="-600000"/>
    <n v="20836200"/>
    <m/>
    <m/>
    <n v="115988180"/>
    <n v="115988180"/>
    <n v="0"/>
    <n v="0"/>
    <n v="0"/>
    <n v="11425"/>
    <d v="2025-01-15T00:00:00"/>
    <n v="115988180"/>
    <n v="0"/>
    <n v="11925"/>
    <d v="2025-01-24T00:00:00"/>
    <n v="115988180"/>
    <n v="0"/>
    <n v="0"/>
    <s v="BAEZ DELGADO RAUL"/>
    <s v="CO1.PCCNTR.7309812"/>
    <n v="117977260"/>
    <m/>
    <n v="-1389080"/>
    <n v="1389080"/>
    <m/>
    <n v="10418100"/>
    <m/>
    <n v="10418100"/>
    <m/>
    <n v="10418100"/>
    <m/>
    <n v="10418100"/>
    <m/>
    <n v="10418100"/>
    <m/>
    <n v="10418100"/>
    <m/>
    <n v="10418100"/>
    <m/>
    <n v="10418100"/>
    <m/>
    <n v="10418100"/>
    <n v="-600000"/>
    <n v="20836200"/>
    <n v="115988180"/>
    <n v="115988180"/>
  </r>
  <r>
    <x v="0"/>
    <x v="7"/>
    <s v="Hidrocarburos"/>
    <s v="Si"/>
    <n v="29"/>
    <s v="170-20"/>
    <s v="2 - Reducir limitaciones que afecten la expansión de infraestructura de suministro de hidrocarburos en el tiempo."/>
    <x v="21"/>
    <x v="10"/>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m/>
    <m/>
    <n v="50729596"/>
    <n v="50729596"/>
    <n v="0"/>
    <n v="0"/>
    <n v="0"/>
    <n v="7625"/>
    <d v="2025-01-09T00:00:00"/>
    <n v="50729596"/>
    <n v="0"/>
    <n v="7025"/>
    <d v="2025-01-16T00:00:00"/>
    <n v="50729596"/>
    <n v="0"/>
    <n v="0"/>
    <s v="GONZALEZ CLEVES NASHLA NAYELLI"/>
    <s v="CO1.PCCNTR.7245713"/>
    <n v="121208150"/>
    <m/>
    <n v="-347270"/>
    <n v="4861780"/>
    <m/>
    <n v="10418100"/>
    <m/>
    <n v="10418100"/>
    <m/>
    <n v="11140816"/>
    <n v="-70131284"/>
    <n v="10418100"/>
    <m/>
    <m/>
    <m/>
    <n v="3472700"/>
    <m/>
    <m/>
    <m/>
    <m/>
    <m/>
    <m/>
    <m/>
    <m/>
    <n v="50729596"/>
    <n v="50729596"/>
  </r>
  <r>
    <x v="0"/>
    <x v="7"/>
    <s v="Hidrocarburos"/>
    <s v="Si"/>
    <n v="29"/>
    <s v="170-21"/>
    <s v="2 - Reducir limitaciones que afecten la expansión de infraestructura de suministro de hidrocarburos en el tiempo."/>
    <x v="21"/>
    <x v="10"/>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m/>
    <m/>
    <n v="48965070"/>
    <n v="48965070"/>
    <n v="0"/>
    <n v="0"/>
    <n v="0"/>
    <n v="7525"/>
    <d v="2025-01-09T00:00:00"/>
    <n v="48965070"/>
    <n v="0"/>
    <n v="7525"/>
    <d v="2025-01-17T00:00:00"/>
    <n v="48965070"/>
    <n v="0"/>
    <n v="0"/>
    <s v="BARRERA CASTRO ADRIANA CRISTINA"/>
    <s v="CO1.PCCNTR.7250418"/>
    <n v="120408150"/>
    <m/>
    <m/>
    <n v="3819970"/>
    <n v="-1389080"/>
    <n v="10418100"/>
    <m/>
    <n v="10418100"/>
    <m/>
    <n v="10418100"/>
    <n v="-70054000"/>
    <n v="10418100"/>
    <m/>
    <m/>
    <m/>
    <m/>
    <m/>
    <n v="3472700"/>
    <m/>
    <m/>
    <m/>
    <m/>
    <m/>
    <m/>
    <n v="48965070"/>
    <n v="48965070"/>
  </r>
  <r>
    <x v="0"/>
    <x v="7"/>
    <s v="Hidrocarburos"/>
    <s v="Si"/>
    <n v="26"/>
    <s v="170-22"/>
    <s v="2 - Reducir limitaciones que afecten la expansión de infraestructura de suministro de hidrocarburos en el tiempo."/>
    <x v="21"/>
    <x v="10"/>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m/>
    <m/>
    <n v="12642630"/>
    <n v="12642630"/>
    <n v="0"/>
    <n v="0"/>
    <n v="0"/>
    <n v="21925"/>
    <d v="2025-01-29T00:00:00"/>
    <n v="12642630"/>
    <n v="0"/>
    <n v="22525"/>
    <d v="2025-02-10T00:00:00"/>
    <n v="12642630"/>
    <n v="0"/>
    <n v="0"/>
    <s v="SAENZ DIAZ CARLOS SALOMON"/>
    <s v="CO1.PCCNTR.7431674"/>
    <m/>
    <m/>
    <n v="17239950"/>
    <m/>
    <m/>
    <n v="3831100"/>
    <n v="-4597320"/>
    <n v="8811530"/>
    <m/>
    <m/>
    <m/>
    <m/>
    <m/>
    <m/>
    <m/>
    <m/>
    <m/>
    <m/>
    <m/>
    <m/>
    <m/>
    <m/>
    <m/>
    <m/>
    <n v="12642630"/>
    <n v="12642630"/>
  </r>
  <r>
    <x v="0"/>
    <x v="7"/>
    <s v="Hidrocarburos"/>
    <s v="Si"/>
    <n v="60"/>
    <s v="170-23"/>
    <s v="2 - Reducir limitaciones que afecten la expansión de infraestructura de suministro de hidrocarburos en el tiempo."/>
    <x v="21"/>
    <x v="10"/>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5988180"/>
    <n v="1159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n v="-600000"/>
    <n v="20836200"/>
    <m/>
    <m/>
    <n v="115988180"/>
    <n v="115988180"/>
    <n v="0"/>
    <n v="0"/>
    <n v="0"/>
    <n v="11525"/>
    <d v="2025-01-15T00:00:00"/>
    <n v="115988180"/>
    <n v="0"/>
    <n v="11825"/>
    <d v="2025-01-24T00:00:00"/>
    <n v="115988180"/>
    <n v="0"/>
    <n v="0"/>
    <s v="CASTELLANOS URIBE LINA MARITZA"/>
    <s v="CO1.PCCNTR.7312242"/>
    <n v="117977260"/>
    <m/>
    <m/>
    <n v="1389080"/>
    <n v="-1389080"/>
    <n v="10418100"/>
    <m/>
    <n v="10418100"/>
    <m/>
    <n v="10418100"/>
    <m/>
    <n v="10418100"/>
    <m/>
    <n v="10418100"/>
    <m/>
    <n v="10418100"/>
    <m/>
    <n v="10418100"/>
    <m/>
    <n v="10418100"/>
    <m/>
    <n v="10418100"/>
    <n v="-600000"/>
    <n v="20836200"/>
    <n v="115988180"/>
    <n v="115988180"/>
  </r>
  <r>
    <x v="0"/>
    <x v="7"/>
    <s v="Hidrocarburos"/>
    <s v="Si"/>
    <n v="39"/>
    <s v="170-24"/>
    <s v="2 - Reducir limitaciones que afecten la expansión de infraestructura de suministro de hidrocarburos en el tiempo."/>
    <x v="21"/>
    <x v="10"/>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m/>
    <m/>
    <n v="64244950"/>
    <n v="64244950"/>
    <n v="0"/>
    <n v="0"/>
    <n v="0"/>
    <n v="30625"/>
    <d v="2025-03-19T00:00:00"/>
    <n v="64244950"/>
    <n v="0"/>
    <n v="46025"/>
    <d v="2025-06-25T00:00:00"/>
    <n v="64244950"/>
    <n v="0"/>
    <n v="0"/>
    <s v="GALVIS PEÑUELA LUIS ALEJANDRO"/>
    <s v="CO1.PCCNTR.7985087"/>
    <m/>
    <m/>
    <m/>
    <m/>
    <m/>
    <m/>
    <m/>
    <m/>
    <m/>
    <m/>
    <n v="66675840"/>
    <m/>
    <n v="-2430890"/>
    <n v="1736350"/>
    <m/>
    <n v="10418100"/>
    <m/>
    <n v="10418100"/>
    <m/>
    <n v="10418100"/>
    <m/>
    <n v="10418100"/>
    <m/>
    <n v="20836200"/>
    <n v="64244950"/>
    <n v="64244950"/>
  </r>
  <r>
    <x v="0"/>
    <x v="7"/>
    <s v="Hidrocarburos"/>
    <s v="Si"/>
    <n v="44"/>
    <s v="170-25"/>
    <s v="2 - Reducir limitaciones que afecten la expansión de infraestructura de suministro de hidrocarburos en el tiempo."/>
    <x v="21"/>
    <x v="10"/>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14970923"/>
    <m/>
    <n v="2808545"/>
    <m/>
    <m/>
    <n v="30899620"/>
    <n v="30899620"/>
    <n v="0"/>
    <n v="0"/>
    <n v="0"/>
    <n v="725"/>
    <d v="2025-01-03T00:00:00"/>
    <n v="30899620"/>
    <n v="0"/>
    <n v="725"/>
    <d v="2025-01-03T00:00:00"/>
    <n v="30896081"/>
    <n v="3539"/>
    <n v="3539"/>
    <s v="FESTIVAL TOURS S.A.S"/>
    <s v="CO1.PCCNTR.7126910"/>
    <m/>
    <m/>
    <m/>
    <m/>
    <m/>
    <m/>
    <m/>
    <m/>
    <m/>
    <m/>
    <n v="30899620"/>
    <m/>
    <m/>
    <m/>
    <m/>
    <n v="8860716"/>
    <m/>
    <m/>
    <m/>
    <n v="4259436"/>
    <m/>
    <n v="14970923"/>
    <n v="-3539"/>
    <n v="2805006"/>
    <n v="30896081"/>
    <n v="30896081"/>
  </r>
  <r>
    <x v="0"/>
    <x v="7"/>
    <s v="Hidrocarburos"/>
    <s v="Si"/>
    <n v="26"/>
    <s v="170-26"/>
    <s v="2 - Reducir limitaciones que afecten la expansión de infraestructura de suministro de hidrocarburos en el tiempo."/>
    <x v="21"/>
    <x v="10"/>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m/>
    <m/>
    <n v="6992254"/>
    <n v="6992254"/>
    <n v="0"/>
    <n v="0"/>
    <n v="0"/>
    <n v="24125"/>
    <d v="2025-02-04T00:00:00"/>
    <n v="6992254"/>
    <n v="0"/>
    <n v="24725"/>
    <d v="2025-02-14T00:00:00"/>
    <n v="6992254"/>
    <n v="0"/>
    <n v="0"/>
    <s v="GOMEZ HERRERA CLAUDIA LORENA"/>
    <s v="CO1.PCCNTR. 7477901"/>
    <m/>
    <m/>
    <n v="5640000"/>
    <m/>
    <m/>
    <n v="512727"/>
    <m/>
    <n v="1098701"/>
    <m/>
    <n v="1098701"/>
    <m/>
    <n v="366234"/>
    <n v="1352254"/>
    <n v="366234"/>
    <m/>
    <n v="3549657"/>
    <m/>
    <m/>
    <m/>
    <m/>
    <m/>
    <m/>
    <m/>
    <m/>
    <n v="6992254"/>
    <n v="6992254"/>
  </r>
  <r>
    <x v="0"/>
    <x v="7"/>
    <s v="Hidrocarburos"/>
    <s v="Si"/>
    <n v="44"/>
    <s v="170-27"/>
    <s v="2 - Reducir limitaciones que afecten la expansión de infraestructura de suministro de hidrocarburos en el tiempo."/>
    <x v="21"/>
    <x v="10"/>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m/>
    <m/>
    <n v="42325920"/>
    <n v="42325920"/>
    <n v="0"/>
    <n v="0"/>
    <n v="0"/>
    <n v="37425"/>
    <d v="2025-06-19T00:00:00"/>
    <n v="42325920"/>
    <n v="0"/>
    <n v="51025"/>
    <d v="2025-07-28T00:00:00"/>
    <n v="42325920"/>
    <n v="0"/>
    <n v="0"/>
    <s v="RAMIREZ TRIANA LUDY KATHERINE"/>
    <s v="CO1.PCCNTR.8101381"/>
    <m/>
    <m/>
    <m/>
    <m/>
    <m/>
    <m/>
    <m/>
    <m/>
    <m/>
    <m/>
    <m/>
    <m/>
    <n v="47338200"/>
    <m/>
    <m/>
    <n v="556920"/>
    <n v="-5012280"/>
    <n v="8353800"/>
    <m/>
    <n v="8353800"/>
    <m/>
    <n v="8353800"/>
    <m/>
    <n v="16707600"/>
    <n v="42325920"/>
    <n v="42325920"/>
  </r>
  <r>
    <x v="0"/>
    <x v="7"/>
    <s v="Hidrocarburos"/>
    <s v="Si"/>
    <n v="47"/>
    <s v="170-28"/>
    <s v="2 - Reducir limitaciones que afecten la expansión de infraestructura de suministro de hidrocarburos en el tiempo."/>
    <x v="21"/>
    <x v="10"/>
    <n v="43233600"/>
    <x v="18"/>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m/>
    <m/>
    <n v="32460948"/>
    <n v="32460948"/>
    <m/>
    <m/>
    <n v="32460948"/>
    <n v="32460948"/>
    <n v="0"/>
    <n v="0"/>
    <n v="0"/>
    <n v="53625"/>
    <d v="2025-11-04T00:00:00"/>
    <n v="32460948"/>
    <n v="0"/>
    <n v="89725"/>
    <d v="2025-12-15T00:00:00"/>
    <n v="32460948"/>
    <n v="0"/>
    <n v="0"/>
    <s v="NOVASOFT S A S"/>
    <n v="157847"/>
    <m/>
    <m/>
    <m/>
    <m/>
    <m/>
    <m/>
    <m/>
    <m/>
    <m/>
    <m/>
    <m/>
    <m/>
    <m/>
    <m/>
    <m/>
    <m/>
    <m/>
    <m/>
    <m/>
    <m/>
    <m/>
    <m/>
    <n v="32460948"/>
    <n v="32460948"/>
    <n v="32460948"/>
    <n v="32460948"/>
  </r>
  <r>
    <x v="0"/>
    <x v="7"/>
    <s v="Hidrocarburos"/>
    <s v="Si"/>
    <n v="44"/>
    <s v="170-29"/>
    <s v="2 - Reducir limitaciones que afecten la expansión de infraestructura de suministro de hidrocarburos en el tiempo."/>
    <x v="21"/>
    <x v="10"/>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m/>
    <m/>
    <n v="0"/>
    <n v="0"/>
    <n v="0"/>
    <n v="0"/>
    <n v="0"/>
    <n v="41425"/>
    <d v="2025-08-04T00:00:00"/>
    <n v="0"/>
    <n v="0"/>
    <m/>
    <m/>
    <n v="0"/>
    <n v="0"/>
    <n v="0"/>
    <m/>
    <m/>
    <m/>
    <m/>
    <m/>
    <m/>
    <m/>
    <m/>
    <m/>
    <m/>
    <m/>
    <m/>
    <m/>
    <m/>
    <m/>
    <m/>
    <m/>
    <m/>
    <m/>
    <m/>
    <m/>
    <m/>
    <m/>
    <m/>
    <m/>
    <m/>
    <n v="0"/>
    <n v="0"/>
  </r>
  <r>
    <x v="0"/>
    <x v="7"/>
    <s v="Hidrocarburos"/>
    <s v="Si"/>
    <n v="37"/>
    <s v="170-30"/>
    <s v="2 - Reducir limitaciones que afecten la expansión de infraestructura de suministro de hidrocarburos en el tiempo."/>
    <x v="21"/>
    <x v="10"/>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m/>
    <m/>
    <n v="20900000"/>
    <n v="20900000"/>
    <n v="0"/>
    <n v="0"/>
    <n v="0"/>
    <n v="42625"/>
    <d v="2025-08-19T00:00:00"/>
    <n v="19500000"/>
    <n v="1400000"/>
    <n v="62725"/>
    <d v="2025-09-15T00:00:00"/>
    <n v="19500000"/>
    <n v="1400000"/>
    <n v="0"/>
    <s v="GOMEZ CORREA DIVANN DANNETH"/>
    <s v="CO1.PCCNTR.8311592"/>
    <m/>
    <m/>
    <m/>
    <m/>
    <m/>
    <m/>
    <m/>
    <m/>
    <m/>
    <m/>
    <m/>
    <m/>
    <m/>
    <m/>
    <m/>
    <m/>
    <n v="20900000"/>
    <m/>
    <m/>
    <m/>
    <m/>
    <n v="6500000"/>
    <n v="-1400000"/>
    <n v="13000000"/>
    <n v="19500000"/>
    <n v="19500000"/>
  </r>
  <r>
    <x v="0"/>
    <x v="7"/>
    <s v="Hidrocarburos"/>
    <s v="Si"/>
    <n v="30"/>
    <s v="170-31"/>
    <s v="2 - Reducir limitaciones que afecten la expansión de infraestructura de suministro de hidrocarburos en el tiempo."/>
    <x v="21"/>
    <x v="10"/>
    <s v="43233501"/>
    <x v="18"/>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m/>
    <m/>
    <n v="19967317"/>
    <n v="19967317"/>
    <n v="0"/>
    <n v="0"/>
    <n v="0"/>
    <n v="40325"/>
    <d v="2025-07-28T00:00:00"/>
    <n v="19967317"/>
    <n v="0"/>
    <n v="67525"/>
    <d v="2025-10-02T00:00:00"/>
    <n v="19967317"/>
    <n v="0"/>
    <n v="0"/>
    <s v="INFORMACION LOCALIZADA S.A.S."/>
    <s v="CO1.PCCNTR.6913420"/>
    <m/>
    <m/>
    <m/>
    <m/>
    <m/>
    <m/>
    <m/>
    <m/>
    <m/>
    <m/>
    <m/>
    <m/>
    <m/>
    <m/>
    <m/>
    <m/>
    <m/>
    <m/>
    <n v="19967317"/>
    <m/>
    <m/>
    <m/>
    <m/>
    <n v="19967317"/>
    <n v="19967317"/>
    <n v="19967317"/>
  </r>
  <r>
    <x v="0"/>
    <x v="7"/>
    <s v="Hidrocarburos"/>
    <s v="Si"/>
    <n v="60"/>
    <s v="170-32"/>
    <s v="2 - Reducir limitaciones que afecten la expansión de infraestructura de suministro de hidrocarburos en el tiempo."/>
    <x v="21"/>
    <x v="10"/>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36810620"/>
    <n v="36810620"/>
    <s v="No"/>
    <s v="N/A"/>
    <s v="Ingrid Fernanda Vasquez"/>
    <s v="Subdirector de hidrocarburos"/>
    <n v="6012220601"/>
    <s v="ingrid.vasquez@upme.gov.co"/>
    <m/>
    <m/>
    <m/>
    <m/>
    <m/>
    <m/>
    <m/>
    <m/>
    <m/>
    <m/>
    <m/>
    <m/>
    <m/>
    <m/>
    <m/>
    <m/>
    <n v="43408750"/>
    <m/>
    <m/>
    <n v="5556320"/>
    <m/>
    <n v="10418100"/>
    <n v="-6598130"/>
    <n v="20836200"/>
    <m/>
    <m/>
    <n v="36810620"/>
    <n v="36810620"/>
    <n v="0"/>
    <n v="0"/>
    <n v="0"/>
    <n v="42725"/>
    <d v="2025-08-20T00:00:00"/>
    <n v="36810620"/>
    <n v="0"/>
    <n v="59525"/>
    <d v="2025-09-08T00:00:00"/>
    <n v="36810620"/>
    <n v="0"/>
    <n v="0"/>
    <s v="AHUMADA FORIGUA ANDREA PAOLA"/>
    <s v="CO1.PCCNTR.8273187"/>
    <m/>
    <m/>
    <m/>
    <m/>
    <m/>
    <m/>
    <m/>
    <m/>
    <m/>
    <m/>
    <m/>
    <m/>
    <m/>
    <m/>
    <m/>
    <m/>
    <n v="43408750"/>
    <m/>
    <m/>
    <n v="5556320"/>
    <m/>
    <n v="10418100"/>
    <n v="-6598130"/>
    <n v="20836200"/>
    <n v="36810620"/>
    <n v="36810620"/>
  </r>
  <r>
    <x v="0"/>
    <x v="7"/>
    <s v="Hidrocarburos"/>
    <s v="Si"/>
    <n v="63"/>
    <s v="170-33"/>
    <s v="1 - Fortalecer la planificación de la oferta de hidrocarburos."/>
    <x v="20"/>
    <x v="22"/>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14301420"/>
    <n v="14301420"/>
    <s v="No"/>
    <s v="N/A"/>
    <s v="Ingrid Fernanda Vasquez"/>
    <s v="Subdirector de hidrocarburos"/>
    <n v="6012220601"/>
    <s v="ingrid.vasquez@upme.gov.co"/>
    <m/>
    <m/>
    <m/>
    <m/>
    <m/>
    <m/>
    <m/>
    <m/>
    <m/>
    <m/>
    <m/>
    <m/>
    <m/>
    <m/>
    <m/>
    <m/>
    <m/>
    <m/>
    <m/>
    <m/>
    <n v="21031500"/>
    <m/>
    <n v="-6730080"/>
    <n v="14301420"/>
    <n v="3785670"/>
    <n v="3785670"/>
    <n v="18087090"/>
    <n v="18087090"/>
    <n v="0"/>
    <n v="-3785670"/>
    <n v="-3785670"/>
    <n v="43325"/>
    <d v="2025-08-27T00:00:00"/>
    <n v="14301420"/>
    <n v="0"/>
    <n v="77925"/>
    <d v="2025-11-17T00:00:00"/>
    <n v="14301420"/>
    <n v="0"/>
    <n v="0"/>
    <s v="DIAZ BARRIOS FREDDY DE JESUS"/>
    <s v="CO1.PCCNTR.8591988"/>
    <m/>
    <m/>
    <m/>
    <m/>
    <m/>
    <m/>
    <m/>
    <m/>
    <m/>
    <m/>
    <m/>
    <m/>
    <m/>
    <m/>
    <m/>
    <m/>
    <m/>
    <m/>
    <m/>
    <m/>
    <n v="21031500"/>
    <m/>
    <n v="-6730080"/>
    <n v="14301420"/>
    <n v="14301420"/>
    <n v="14301420"/>
  </r>
  <r>
    <x v="0"/>
    <x v="7"/>
    <s v="Hidrocarburos"/>
    <s v="Si"/>
    <n v="59"/>
    <s v="170-34"/>
    <s v="1 - Fortalecer la planificación de la oferta de hidrocarburos."/>
    <x v="20"/>
    <x v="22"/>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1601570"/>
    <n v="31601570"/>
    <s v="No"/>
    <s v="N/A"/>
    <s v="Ingrid Fernanda Vasquez"/>
    <s v="Subdirector de hidrocarburos"/>
    <n v="6012220601"/>
    <s v="ingrid.vasquez@upme.gov.co"/>
    <m/>
    <m/>
    <m/>
    <m/>
    <m/>
    <m/>
    <m/>
    <m/>
    <m/>
    <m/>
    <m/>
    <m/>
    <m/>
    <m/>
    <m/>
    <m/>
    <n v="32990650"/>
    <m/>
    <m/>
    <m/>
    <n v="-1389080"/>
    <n v="10765370"/>
    <m/>
    <n v="20836200"/>
    <m/>
    <m/>
    <n v="31601570"/>
    <n v="31601570"/>
    <n v="0"/>
    <n v="0"/>
    <n v="0"/>
    <n v="43425"/>
    <d v="2025-08-27T00:00:00"/>
    <n v="31601570"/>
    <n v="0"/>
    <n v="65325"/>
    <d v="2025-09-25T00:00:00"/>
    <n v="31601570"/>
    <n v="0"/>
    <n v="0"/>
    <s v="RINCON MALAVER LUZ ALEXANDRA"/>
    <s v="CO1.PCCNTR.8355346"/>
    <m/>
    <m/>
    <m/>
    <m/>
    <m/>
    <m/>
    <m/>
    <m/>
    <m/>
    <m/>
    <m/>
    <m/>
    <m/>
    <m/>
    <m/>
    <m/>
    <n v="32990650"/>
    <m/>
    <m/>
    <m/>
    <n v="-1389080"/>
    <n v="10765370"/>
    <m/>
    <n v="20836200"/>
    <n v="31601570"/>
    <n v="31601570"/>
  </r>
  <r>
    <x v="0"/>
    <x v="7"/>
    <s v="Hidrocarburos"/>
    <s v="Si"/>
    <n v="59"/>
    <s v="170-35"/>
    <s v="1 - Fortalecer la planificación de la oferta de hidrocarburos."/>
    <x v="20"/>
    <x v="22"/>
    <n v="80111620"/>
    <x v="17"/>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7447020.25"/>
    <n v="7447020.25"/>
    <s v="No"/>
    <s v="N/A"/>
    <s v="Ingrid Fernanda Vasquez"/>
    <s v="Subdirector de hidrocarburos"/>
    <n v="6012220601"/>
    <s v="ingrid.vasquez@upme.gov.co"/>
    <m/>
    <m/>
    <m/>
    <m/>
    <m/>
    <m/>
    <m/>
    <m/>
    <m/>
    <m/>
    <m/>
    <m/>
    <m/>
    <m/>
    <m/>
    <m/>
    <m/>
    <m/>
    <n v="7885080"/>
    <m/>
    <n v="-438060"/>
    <n v="876120"/>
    <m/>
    <n v="6570900"/>
    <m/>
    <m/>
    <n v="7447020"/>
    <n v="7447020"/>
    <n v="0"/>
    <n v="0.25"/>
    <n v="0.25"/>
    <n v="50325"/>
    <d v="2025-10-14T00:00:00"/>
    <n v="7447020"/>
    <n v="0.25"/>
    <n v="72325"/>
    <d v="2025-10-21T00:00:00"/>
    <n v="7447020"/>
    <n v="0.25"/>
    <n v="0"/>
    <s v="VASQUEZ MENDOZA DARWIN"/>
    <s v="CO1.PCCNTR.8472508"/>
    <m/>
    <m/>
    <m/>
    <m/>
    <m/>
    <m/>
    <m/>
    <m/>
    <m/>
    <m/>
    <m/>
    <m/>
    <m/>
    <m/>
    <m/>
    <m/>
    <m/>
    <m/>
    <n v="7885080"/>
    <m/>
    <n v="-438060"/>
    <n v="876120"/>
    <m/>
    <n v="6570900"/>
    <n v="7447020"/>
    <n v="7447020"/>
  </r>
  <r>
    <x v="0"/>
    <x v="7"/>
    <s v="Hidrocarburos"/>
    <s v="Si"/>
    <n v="62"/>
    <s v="170-36"/>
    <s v="2 - Reducir limitaciones que afecten la expansión de infraestructura de suministro de hidrocarburos en el tiempo."/>
    <x v="21"/>
    <x v="10"/>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4811730"/>
    <n v="4811730"/>
    <s v="No"/>
    <s v="N/A"/>
    <s v="Ingrid Fernanda Vasquez"/>
    <s v="Subdirector de hidrocarburos"/>
    <n v="6012220601"/>
    <s v="ingrid.vasquez@upme.gov.co"/>
    <m/>
    <m/>
    <m/>
    <m/>
    <m/>
    <m/>
    <m/>
    <m/>
    <m/>
    <m/>
    <m/>
    <m/>
    <m/>
    <m/>
    <m/>
    <m/>
    <m/>
    <m/>
    <m/>
    <m/>
    <n v="6561450"/>
    <m/>
    <n v="-1749720"/>
    <n v="4811730"/>
    <m/>
    <m/>
    <n v="4811730"/>
    <n v="4811730"/>
    <n v="0"/>
    <n v="0"/>
    <n v="0"/>
    <n v="45125"/>
    <d v="2025-09-15T00:00:00"/>
    <n v="4811730"/>
    <n v="0"/>
    <n v="81025"/>
    <d v="2025-11-25T00:00:00"/>
    <n v="4811730"/>
    <n v="0"/>
    <n v="0"/>
    <s v="CASTRILLON MURILLO MONICA DEL CARMEN"/>
    <s v="CO1.PCCNTR.8618603"/>
    <m/>
    <m/>
    <m/>
    <m/>
    <m/>
    <m/>
    <m/>
    <m/>
    <m/>
    <m/>
    <m/>
    <m/>
    <m/>
    <m/>
    <m/>
    <m/>
    <m/>
    <m/>
    <m/>
    <m/>
    <n v="6561450"/>
    <m/>
    <n v="-1749720"/>
    <n v="4811730"/>
    <n v="4811730"/>
    <n v="4811730"/>
  </r>
  <r>
    <x v="0"/>
    <x v="7"/>
    <s v="Hidrocarburos"/>
    <s v="Si"/>
    <n v="60"/>
    <s v="170-37"/>
    <s v="2 - Reducir limitaciones que afecten la expansión de infraestructura de suministro de hidrocarburos en el tiempo."/>
    <x v="21"/>
    <x v="10"/>
    <n v="80111620"/>
    <x v="18"/>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29517950"/>
    <n v="29517950"/>
    <s v="No"/>
    <s v="N/A"/>
    <s v="Ingrid Fernanda Vasquez"/>
    <s v="Subdirector de hidrocarburos"/>
    <n v="6012220601"/>
    <s v="ingrid.vasquez@upme.gov.co"/>
    <m/>
    <m/>
    <m/>
    <m/>
    <m/>
    <m/>
    <m/>
    <m/>
    <m/>
    <m/>
    <m/>
    <m/>
    <m/>
    <m/>
    <m/>
    <m/>
    <n v="32990650"/>
    <m/>
    <m/>
    <m/>
    <m/>
    <m/>
    <n v="-3472700"/>
    <n v="29517950"/>
    <m/>
    <m/>
    <n v="29517950"/>
    <n v="29517950"/>
    <n v="0"/>
    <n v="0"/>
    <n v="0"/>
    <n v="45725"/>
    <d v="2025-09-18T00:00:00"/>
    <n v="29517950"/>
    <n v="0"/>
    <n v="66125"/>
    <d v="2025-09-26T00:00:00"/>
    <n v="29517950"/>
    <n v="0"/>
    <n v="0"/>
    <s v="GONZALEZ CLEVES NASHLA NAYELLI"/>
    <s v="CO1.PCCNTR.8365084"/>
    <m/>
    <m/>
    <m/>
    <m/>
    <m/>
    <m/>
    <m/>
    <m/>
    <m/>
    <m/>
    <m/>
    <m/>
    <m/>
    <m/>
    <m/>
    <m/>
    <n v="32990650"/>
    <m/>
    <m/>
    <m/>
    <m/>
    <m/>
    <n v="-3472700"/>
    <n v="29517950"/>
    <n v="29517950"/>
    <n v="29517950"/>
  </r>
  <r>
    <x v="0"/>
    <x v="7"/>
    <s v="Hidrocarburos"/>
    <s v="Si"/>
    <n v="63"/>
    <s v="170-38"/>
    <s v="2 - Reducir limitaciones que afecten la expansión de infraestructura de suministro de hidrocarburos en el tiempo."/>
    <x v="21"/>
    <x v="10"/>
    <n v="80111620"/>
    <x v="18"/>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19678295"/>
    <n v="19678295"/>
    <s v="No"/>
    <s v="N/A"/>
    <s v="Ingrid Fernanda Vasquez"/>
    <s v="Subdirector de hidrocarburos"/>
    <n v="6012220601"/>
    <s v="ingrid.vasquez@upme.gov.co"/>
    <m/>
    <m/>
    <m/>
    <m/>
    <m/>
    <m/>
    <m/>
    <m/>
    <m/>
    <m/>
    <m/>
    <m/>
    <m/>
    <m/>
    <m/>
    <m/>
    <m/>
    <m/>
    <n v="24194625"/>
    <m/>
    <m/>
    <m/>
    <n v="-4516330"/>
    <n v="19678295"/>
    <n v="4516330"/>
    <n v="4516330"/>
    <n v="24194625"/>
    <n v="24194625"/>
    <n v="0"/>
    <n v="-4516330"/>
    <n v="-4516330"/>
    <n v="47425"/>
    <d v="2025-09-29T00:00:00"/>
    <n v="19678295"/>
    <n v="0"/>
    <n v="73625"/>
    <d v="2025-10-27T00:00:00"/>
    <n v="19678295"/>
    <n v="0"/>
    <n v="0"/>
    <s v="GARCIA ALVIRA JHONATAN"/>
    <s v="CO1.PCCNTR.8487890"/>
    <m/>
    <m/>
    <m/>
    <m/>
    <m/>
    <m/>
    <m/>
    <m/>
    <m/>
    <m/>
    <m/>
    <m/>
    <m/>
    <m/>
    <m/>
    <m/>
    <m/>
    <m/>
    <n v="24194625"/>
    <m/>
    <m/>
    <m/>
    <n v="-4516330"/>
    <n v="19678295"/>
    <n v="19678295"/>
    <n v="19678295"/>
  </r>
  <r>
    <x v="0"/>
    <x v="7"/>
    <s v="Hidrocarburos"/>
    <s v="Si"/>
    <n v="47"/>
    <s v="170-39"/>
    <s v="1 - Fortalecer la planificación de la oferta de hidrocarburos."/>
    <x v="20"/>
    <x v="22"/>
    <n v="43233600"/>
    <x v="17"/>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m/>
    <m/>
    <n v="7539052"/>
    <n v="7539052"/>
    <m/>
    <m/>
    <n v="7539052"/>
    <n v="7539052"/>
    <n v="0"/>
    <n v="0"/>
    <n v="0"/>
    <n v="53625"/>
    <d v="2025-11-04T00:00:00"/>
    <n v="7539052"/>
    <n v="0"/>
    <n v="89725"/>
    <d v="2025-12-15T00:00:00"/>
    <n v="7539052"/>
    <n v="0"/>
    <n v="0"/>
    <s v="NOVASOFT S A S"/>
    <n v="157847"/>
    <m/>
    <m/>
    <m/>
    <m/>
    <m/>
    <m/>
    <m/>
    <m/>
    <m/>
    <m/>
    <m/>
    <m/>
    <m/>
    <m/>
    <m/>
    <m/>
    <m/>
    <m/>
    <m/>
    <m/>
    <m/>
    <m/>
    <n v="7539052"/>
    <n v="7539052"/>
    <n v="7539052"/>
    <n v="7539052"/>
  </r>
  <r>
    <x v="0"/>
    <x v="7"/>
    <s v="Hidrocarburos"/>
    <s v="Si"/>
    <n v="52"/>
    <s v="170-40"/>
    <s v="1 - Fortalecer la planificación de la oferta de hidrocarburos."/>
    <x v="20"/>
    <x v="22"/>
    <n v="43232605"/>
    <x v="17"/>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m/>
    <m/>
    <n v="30000000"/>
    <n v="30000000"/>
    <m/>
    <m/>
    <n v="30000000"/>
    <n v="30000000"/>
    <n v="0"/>
    <n v="0"/>
    <n v="0"/>
    <n v="55425"/>
    <d v="2025-11-20T00:00:00"/>
    <n v="30000000"/>
    <n v="0"/>
    <n v="85125"/>
    <d v="2025-12-03T00:00:00"/>
    <n v="30000000"/>
    <n v="0"/>
    <n v="0"/>
    <s v="COMPONENTES ELECTRONICAS LTDA"/>
    <s v="CO1.PCCNTR.6381513"/>
    <m/>
    <m/>
    <m/>
    <m/>
    <m/>
    <m/>
    <m/>
    <m/>
    <m/>
    <m/>
    <m/>
    <m/>
    <m/>
    <m/>
    <m/>
    <m/>
    <m/>
    <m/>
    <m/>
    <m/>
    <m/>
    <m/>
    <n v="30000000"/>
    <n v="30000000"/>
    <n v="30000000"/>
    <n v="30000000"/>
  </r>
  <r>
    <x v="0"/>
    <x v="7"/>
    <s v="Hidrocarburos"/>
    <s v="Si"/>
    <n v="62"/>
    <s v="170-41"/>
    <s v="2 - Reducir limitaciones que afecten la expansión de infraestructura de suministro de hidrocarburos en el tiempo."/>
    <x v="21"/>
    <x v="10"/>
    <n v="80111620"/>
    <x v="18"/>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3942540"/>
    <n v="3942540"/>
    <s v="No"/>
    <s v="N/A"/>
    <s v="Ingrid Fernanda Vasquez"/>
    <s v="Subdirector de hidrocarburos"/>
    <n v="6012220601"/>
    <s v="ingrid.vasquez@upme.gov.co"/>
    <m/>
    <m/>
    <m/>
    <m/>
    <m/>
    <m/>
    <m/>
    <m/>
    <m/>
    <m/>
    <m/>
    <m/>
    <m/>
    <m/>
    <m/>
    <m/>
    <m/>
    <m/>
    <m/>
    <m/>
    <n v="4928175"/>
    <m/>
    <n v="-985635"/>
    <n v="3942540"/>
    <m/>
    <m/>
    <n v="3942540"/>
    <n v="3942540"/>
    <n v="0"/>
    <n v="0"/>
    <n v="0"/>
    <n v="50725"/>
    <d v="2025-10-15T00:00:00"/>
    <n v="3942540"/>
    <n v="0"/>
    <n v="79225"/>
    <d v="2025-11-18T00:00:00"/>
    <n v="3942540"/>
    <n v="0"/>
    <n v="0"/>
    <s v="VILLALOBOS ORDUZ DIANA MARIA"/>
    <s v="CO1.PCCNTR.8586031"/>
    <m/>
    <m/>
    <m/>
    <m/>
    <m/>
    <m/>
    <m/>
    <m/>
    <m/>
    <m/>
    <m/>
    <m/>
    <m/>
    <m/>
    <m/>
    <m/>
    <m/>
    <m/>
    <m/>
    <m/>
    <n v="4928175"/>
    <m/>
    <n v="-985635"/>
    <n v="3942540"/>
    <n v="3942540"/>
    <n v="3942540"/>
  </r>
  <r>
    <x v="0"/>
    <x v="7"/>
    <s v="Hidrocarburos"/>
    <s v="Si"/>
    <n v="59"/>
    <s v="170-42"/>
    <s v="2 - Reducir limitaciones que afecten la expansión de infraestructura de suministro de hidrocarburos en el tiempo."/>
    <x v="21"/>
    <x v="10"/>
    <n v="81112003"/>
    <x v="18"/>
    <s v="Software - Nube pública o privada"/>
    <s v="170-42 Adquirir el servicio de nube para Backup y DRP"/>
    <s v="Noviembre"/>
    <s v="Noviembre"/>
    <s v="Diciembre"/>
    <n v="3"/>
    <s v="Meses"/>
    <s v="Contratación directa "/>
    <s v="Propios - 20 - Ingresos corrientes"/>
    <n v="17377011"/>
    <n v="17377011"/>
    <s v="No"/>
    <s v="N/A"/>
    <s v="Ingrid Fernanda Vasquez"/>
    <s v="Subdirector de hidrocarburos"/>
    <n v="6012220601"/>
    <s v="ingrid.vasquez@upme.gov.co"/>
    <m/>
    <m/>
    <m/>
    <m/>
    <m/>
    <m/>
    <m/>
    <m/>
    <m/>
    <m/>
    <m/>
    <m/>
    <m/>
    <m/>
    <m/>
    <m/>
    <m/>
    <m/>
    <m/>
    <m/>
    <m/>
    <m/>
    <n v="17377011"/>
    <n v="17377011"/>
    <m/>
    <m/>
    <n v="17377011"/>
    <n v="17377011"/>
    <n v="0"/>
    <n v="0"/>
    <n v="0"/>
    <n v="57025"/>
    <d v="2025-12-09T00:00:00"/>
    <n v="17377011"/>
    <n v="0"/>
    <n v="91125"/>
    <d v="2025-12-17T00:00:00"/>
    <n v="17377011"/>
    <n v="0"/>
    <n v="0"/>
    <s v="TECH AND KNOWLEDGE S.A.S"/>
    <s v="CO1.PCCNTR.8707246"/>
    <m/>
    <m/>
    <m/>
    <m/>
    <m/>
    <m/>
    <m/>
    <m/>
    <m/>
    <m/>
    <m/>
    <m/>
    <m/>
    <m/>
    <m/>
    <m/>
    <m/>
    <m/>
    <m/>
    <m/>
    <m/>
    <m/>
    <n v="17377011"/>
    <n v="17377011"/>
    <n v="17377011"/>
    <n v="17377011"/>
  </r>
  <r>
    <x v="0"/>
    <x v="7"/>
    <s v="Hidrocarburos"/>
    <s v="Si"/>
    <n v="55"/>
    <s v="170-43"/>
    <s v="2 - Reducir limitaciones que afecten la expansión de infraestructura de suministro de hidrocarburos en el tiempo."/>
    <x v="21"/>
    <x v="10"/>
    <n v="43233501"/>
    <x v="18"/>
    <s v="Software - Licencias"/>
    <s v="170-43 Adquirir el licenciamiento de la plataforma Gsuite (Workspace) para el uso de correo electrónico, drive y demás herramientas colaborativas."/>
    <s v="Octubre"/>
    <s v="Noviembre"/>
    <s v="Noviembre"/>
    <n v="12"/>
    <s v="Meses"/>
    <s v="Seléccion abreviada - acuerdo marco"/>
    <s v="Propios - 20 - Ingresos corrientes"/>
    <n v="15603209"/>
    <n v="15603209"/>
    <s v="No"/>
    <s v="N/A"/>
    <s v="Ingrid Fernanda Vasquez"/>
    <s v="Subdirector de hidrocarburos"/>
    <n v="6012220601"/>
    <s v="ingrid.vasquez@upme.gov.co"/>
    <m/>
    <m/>
    <m/>
    <m/>
    <m/>
    <m/>
    <m/>
    <m/>
    <m/>
    <m/>
    <m/>
    <m/>
    <m/>
    <m/>
    <m/>
    <m/>
    <m/>
    <m/>
    <m/>
    <m/>
    <m/>
    <m/>
    <n v="15603209"/>
    <n v="15603209"/>
    <m/>
    <m/>
    <n v="15603209"/>
    <n v="15603209"/>
    <n v="0"/>
    <n v="0"/>
    <n v="0"/>
    <n v="55325"/>
    <d v="2025-11-19T00:00:00"/>
    <n v="15603209"/>
    <n v="0"/>
    <n v="93425"/>
    <d v="2025-12-22T00:00:00"/>
    <n v="15603209"/>
    <n v="0"/>
    <n v="0"/>
    <s v="INFORMACION LOCALIZADA S.A.S."/>
    <n v="158428"/>
    <m/>
    <m/>
    <m/>
    <m/>
    <m/>
    <m/>
    <m/>
    <m/>
    <m/>
    <m/>
    <m/>
    <m/>
    <m/>
    <m/>
    <m/>
    <m/>
    <m/>
    <m/>
    <m/>
    <m/>
    <m/>
    <m/>
    <n v="15603209"/>
    <n v="15603209"/>
    <n v="15603209"/>
    <n v="15603209"/>
  </r>
  <r>
    <x v="0"/>
    <x v="7"/>
    <s v="Hidrocarburos"/>
    <s v="Si"/>
    <n v="55"/>
    <s v="170-44"/>
    <s v="1 - Fortalecer la planificación de la oferta de hidrocarburos."/>
    <x v="20"/>
    <x v="22"/>
    <n v="43233501"/>
    <x v="17"/>
    <s v="Software - Licencias"/>
    <s v="170-44 Adquirir el licenciamiento de la plataforma Gsuite (Workspace) para el uso de correo electrónico, drive y demás herramientas colaborativas.                                "/>
    <s v="Octubre"/>
    <s v="Noviembre"/>
    <s v="Noviembre"/>
    <n v="12"/>
    <s v="Meses"/>
    <s v="Seléccion abreviada - acuerdo marco"/>
    <s v="Propios - 20 - Ingresos corrientes"/>
    <n v="14396791"/>
    <n v="14396791"/>
    <s v="No"/>
    <s v="N/A"/>
    <s v="Ingrid Fernanda Vasquez"/>
    <s v="Subdirector de hidrocarburos"/>
    <n v="6012220601"/>
    <s v="ingrid.vasquez@upme.gov.co"/>
    <m/>
    <m/>
    <m/>
    <m/>
    <m/>
    <m/>
    <m/>
    <m/>
    <m/>
    <m/>
    <m/>
    <m/>
    <m/>
    <m/>
    <m/>
    <m/>
    <m/>
    <m/>
    <m/>
    <m/>
    <m/>
    <m/>
    <n v="14396791"/>
    <n v="14396791"/>
    <m/>
    <m/>
    <n v="14396791"/>
    <n v="14396791"/>
    <n v="0"/>
    <n v="0"/>
    <n v="0"/>
    <n v="55325"/>
    <d v="2025-11-19T00:00:00"/>
    <n v="14396791"/>
    <n v="0"/>
    <n v="93425"/>
    <d v="2025-12-22T00:00:00"/>
    <n v="14396791"/>
    <n v="0"/>
    <n v="0"/>
    <s v="INFORMACION LOCALIZADA S.A.S."/>
    <n v="158428"/>
    <m/>
    <m/>
    <m/>
    <m/>
    <m/>
    <m/>
    <m/>
    <m/>
    <m/>
    <m/>
    <m/>
    <m/>
    <m/>
    <m/>
    <m/>
    <m/>
    <m/>
    <m/>
    <m/>
    <m/>
    <m/>
    <m/>
    <n v="14396791"/>
    <n v="14396791"/>
    <n v="14396791"/>
    <n v="14396791"/>
  </r>
  <r>
    <x v="0"/>
    <x v="7"/>
    <s v="Hidrocarburos"/>
    <s v="Si"/>
    <n v="59"/>
    <s v="170-45"/>
    <s v="1 - Fortalecer la planificación de la oferta de hidrocarburos."/>
    <x v="20"/>
    <x v="22"/>
    <n v="81112003"/>
    <x v="17"/>
    <s v="Software - Nube pública o privada"/>
    <s v="170-45 Adquirir el servicio de nube para Backup y DRP"/>
    <s v="Noviembre"/>
    <s v="Noviembre"/>
    <s v="Diciembre"/>
    <n v="3"/>
    <s v="Meses"/>
    <s v="Contratación directa"/>
    <s v="Propios - 20 - Ingresos corrientes"/>
    <n v="16596569"/>
    <n v="16596569"/>
    <s v="No"/>
    <s v="N/A"/>
    <s v="Ingrid Fernanda Vasquez"/>
    <s v="Subdirector de hidrocarburos"/>
    <n v="6012220601"/>
    <s v="ingrid.vasquez@upme.gov.co"/>
    <m/>
    <m/>
    <m/>
    <m/>
    <m/>
    <m/>
    <m/>
    <m/>
    <m/>
    <m/>
    <m/>
    <m/>
    <m/>
    <m/>
    <m/>
    <m/>
    <m/>
    <m/>
    <m/>
    <m/>
    <m/>
    <m/>
    <n v="16596569"/>
    <n v="16596569"/>
    <m/>
    <m/>
    <n v="16596569"/>
    <n v="16596569"/>
    <n v="0"/>
    <n v="0"/>
    <n v="0"/>
    <n v="57025"/>
    <d v="2025-12-09T00:00:00"/>
    <n v="16596569"/>
    <n v="0"/>
    <n v="91125"/>
    <d v="2025-12-17T00:00:00"/>
    <n v="16596569"/>
    <n v="0"/>
    <n v="0"/>
    <s v="TECH AND KNOWLEDGE S.A.S"/>
    <s v="CO1.PCCNTR.8707246"/>
    <m/>
    <m/>
    <m/>
    <m/>
    <m/>
    <m/>
    <m/>
    <m/>
    <m/>
    <m/>
    <m/>
    <m/>
    <m/>
    <m/>
    <m/>
    <m/>
    <m/>
    <m/>
    <m/>
    <m/>
    <m/>
    <m/>
    <n v="16596569"/>
    <n v="16596569"/>
    <n v="16596569"/>
    <n v="16596569"/>
  </r>
  <r>
    <x v="0"/>
    <x v="7"/>
    <s v="Hidrocarburos"/>
    <s v="Si"/>
    <n v="63"/>
    <s v="170-46"/>
    <s v="2 - Reducir limitaciones que afecten la expansión de infraestructura de suministro de hidrocarburos en el tiempo."/>
    <x v="21"/>
    <x v="10"/>
    <n v="80141607"/>
    <x v="18"/>
    <s v="Operador logístico"/>
    <s v="170-46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4200777"/>
    <n v="4200777"/>
    <s v="No"/>
    <s v="N/A"/>
    <s v="Ingrid Fernanda Vasquez"/>
    <s v="Subdirector de hidrocarburos"/>
    <n v="6012220601"/>
    <s v="ingrid.vasquez@upme.gov.co"/>
    <m/>
    <m/>
    <m/>
    <m/>
    <m/>
    <m/>
    <m/>
    <m/>
    <m/>
    <m/>
    <m/>
    <m/>
    <m/>
    <m/>
    <m/>
    <m/>
    <m/>
    <m/>
    <m/>
    <m/>
    <m/>
    <m/>
    <n v="17726479"/>
    <n v="17726479"/>
    <m/>
    <m/>
    <n v="17726479"/>
    <n v="17726479"/>
    <n v="0"/>
    <n v="-13525702"/>
    <n v="-13525702"/>
    <n v="36625"/>
    <d v="2025-06-13T00:00:00"/>
    <n v="4200777"/>
    <n v="0"/>
    <n v="57325"/>
    <d v="2025-08-28T00:00:00"/>
    <n v="4200777"/>
    <n v="0"/>
    <n v="0"/>
    <s v="M2C ESTRATEGIAS SAS"/>
    <s v="CO1.PCCNTR.8239092"/>
    <m/>
    <m/>
    <m/>
    <m/>
    <m/>
    <m/>
    <m/>
    <m/>
    <m/>
    <m/>
    <m/>
    <m/>
    <m/>
    <m/>
    <m/>
    <m/>
    <m/>
    <m/>
    <m/>
    <m/>
    <m/>
    <m/>
    <n v="4200777"/>
    <n v="4200777"/>
    <n v="4200777"/>
    <n v="4200777"/>
  </r>
  <r>
    <x v="0"/>
    <x v="7"/>
    <s v="Hidrocarburos"/>
    <s v="Si"/>
    <n v="63"/>
    <s v="170-47"/>
    <s v="1 - Fortalecer la planificación de la oferta de hidrocarburos."/>
    <x v="20"/>
    <x v="22"/>
    <n v="80141607"/>
    <x v="17"/>
    <s v="Operador logístico"/>
    <s v="170-47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63925989"/>
    <n v="63925989"/>
    <s v="No"/>
    <s v="N/A"/>
    <s v="Ingrid Fernanda Vasquez"/>
    <s v="Subdirector de hidrocarburos"/>
    <n v="6012220601"/>
    <s v="ingrid.vasquez@upme.gov.co"/>
    <m/>
    <m/>
    <m/>
    <m/>
    <m/>
    <m/>
    <m/>
    <m/>
    <m/>
    <m/>
    <m/>
    <m/>
    <m/>
    <m/>
    <m/>
    <m/>
    <m/>
    <m/>
    <m/>
    <m/>
    <m/>
    <m/>
    <n v="60140319"/>
    <n v="60140319"/>
    <m/>
    <m/>
    <n v="60140319"/>
    <n v="60140319"/>
    <n v="0"/>
    <n v="3785670"/>
    <n v="3785670"/>
    <n v="36625"/>
    <d v="2025-06-13T00:00:00"/>
    <n v="45865568.329999998"/>
    <n v="18060420.670000002"/>
    <n v="57325"/>
    <d v="2025-08-28T00:00:00"/>
    <n v="45865568.329999998"/>
    <n v="18060420.670000002"/>
    <n v="0"/>
    <s v="M2C ESTRATEGIAS SAS"/>
    <s v="CO1.PCCNTR.8239092"/>
    <m/>
    <m/>
    <m/>
    <m/>
    <m/>
    <m/>
    <m/>
    <m/>
    <m/>
    <m/>
    <m/>
    <m/>
    <m/>
    <m/>
    <m/>
    <m/>
    <m/>
    <m/>
    <m/>
    <m/>
    <m/>
    <m/>
    <n v="45865568.329999998"/>
    <n v="45865568.329999998"/>
    <n v="45865568.329999998"/>
    <n v="45865568.329999998"/>
  </r>
  <r>
    <x v="0"/>
    <x v="7"/>
    <s v="Hidrocarburos"/>
    <s v="Si"/>
    <n v="62"/>
    <s v="170-48"/>
    <s v="2 - Reducir limitaciones que afecten la expansión de infraestructura de suministro de hidrocarburos en el tiempo."/>
    <x v="21"/>
    <x v="10"/>
    <n v="43222501"/>
    <x v="18"/>
    <s v="Software - Licencias"/>
    <s v="170-48 Renovar, instalar, configurar y poner en funcionamiento una solución de seguridad firewall perimetral con características de NEXT GENERATION FIREWALL (NGFW)."/>
    <s v="Diciembre"/>
    <s v="Diciembre"/>
    <s v="Diciembre"/>
    <n v="13"/>
    <s v="Meses"/>
    <s v="Contratación directa"/>
    <s v="Propios - 20 - Ingresos corrientes"/>
    <n v="1423761"/>
    <n v="1423761"/>
    <s v="No"/>
    <s v="N/A"/>
    <s v="Ingrid Fernanda Vasquez"/>
    <s v="Subdirector de hidrocarburos"/>
    <n v="6012220601"/>
    <s v="ingrid.vasquez@upme.gov.co"/>
    <m/>
    <m/>
    <m/>
    <m/>
    <m/>
    <m/>
    <m/>
    <m/>
    <m/>
    <m/>
    <m/>
    <m/>
    <m/>
    <m/>
    <m/>
    <m/>
    <m/>
    <m/>
    <m/>
    <m/>
    <m/>
    <m/>
    <n v="1423761"/>
    <n v="1423761"/>
    <m/>
    <m/>
    <n v="1423761"/>
    <n v="1423761"/>
    <n v="0"/>
    <n v="0"/>
    <n v="0"/>
    <n v="26925"/>
    <d v="2025-02-19T00:00:00"/>
    <n v="1423761"/>
    <n v="0"/>
    <n v="31625"/>
    <d v="2025-03-26T00:00:00"/>
    <n v="1423761"/>
    <n v="0"/>
    <n v="0"/>
    <s v="NETDATA COLOMBIA S.A.S"/>
    <s v="CO1.PCCNTR.7683863"/>
    <m/>
    <m/>
    <m/>
    <m/>
    <m/>
    <m/>
    <m/>
    <m/>
    <m/>
    <m/>
    <m/>
    <m/>
    <m/>
    <m/>
    <m/>
    <m/>
    <m/>
    <m/>
    <m/>
    <m/>
    <m/>
    <m/>
    <n v="1423761"/>
    <n v="1423761"/>
    <n v="1423761"/>
    <n v="1423761"/>
  </r>
  <r>
    <x v="0"/>
    <x v="7"/>
    <s v="Hidrocarburos"/>
    <s v="Si"/>
    <n v="62"/>
    <s v="170-49"/>
    <s v="1 - Fortalecer la planificación de la oferta de hidrocarburos."/>
    <x v="20"/>
    <x v="22"/>
    <n v="43222501"/>
    <x v="17"/>
    <s v="Software - Licencias"/>
    <s v="170-49 Renovar, instalar, configurar y poner en funcionamiento una solución de seguridad firewall perimetral con características de NEXT GENERATION FIREWALL (NGFW)."/>
    <s v="Diciembre"/>
    <s v="Diciembre"/>
    <s v="Diciembre"/>
    <n v="13"/>
    <s v="Meses"/>
    <s v="Contratación directa"/>
    <s v="Propios - 20 - Ingresos corrientes"/>
    <n v="17051564"/>
    <n v="17051564"/>
    <s v="No"/>
    <s v="N/A"/>
    <s v="Ingrid Fernanda Vasquez"/>
    <s v="Subdirector de hidrocarburos"/>
    <n v="6012220601"/>
    <s v="ingrid.vasquez@upme.gov.co"/>
    <m/>
    <m/>
    <m/>
    <m/>
    <m/>
    <m/>
    <m/>
    <m/>
    <m/>
    <m/>
    <m/>
    <m/>
    <m/>
    <m/>
    <m/>
    <m/>
    <m/>
    <m/>
    <m/>
    <m/>
    <m/>
    <m/>
    <n v="17051564"/>
    <n v="17051564"/>
    <m/>
    <m/>
    <n v="17051564"/>
    <n v="17051564"/>
    <n v="0"/>
    <n v="0"/>
    <n v="0"/>
    <n v="26925"/>
    <d v="2025-02-19T00:00:00"/>
    <n v="17051564"/>
    <n v="0"/>
    <n v="31625"/>
    <d v="2025-03-26T00:00:00"/>
    <n v="17051564"/>
    <n v="0"/>
    <n v="0"/>
    <s v="NETDATA COLOMBIA S.A.S"/>
    <s v="CO1.PCCNTR.7683863"/>
    <m/>
    <m/>
    <m/>
    <m/>
    <m/>
    <m/>
    <m/>
    <m/>
    <m/>
    <m/>
    <m/>
    <m/>
    <m/>
    <m/>
    <m/>
    <m/>
    <m/>
    <m/>
    <m/>
    <m/>
    <m/>
    <m/>
    <n v="17051564"/>
    <n v="17051564"/>
    <n v="17051564"/>
    <n v="17051564"/>
  </r>
  <r>
    <x v="0"/>
    <x v="7"/>
    <s v="Hidrocarburos"/>
    <s v="Si"/>
    <n v="63"/>
    <s v="170-50"/>
    <s v="2 - Reducir limitaciones que afecten la expansión de infraestructura de suministro de hidrocarburos en el tiempo."/>
    <x v="21"/>
    <x v="10"/>
    <n v="80101507"/>
    <x v="18"/>
    <s v="Consultoría"/>
    <s v="170-50 Aunar esfuerzos técnicos, administrativos y financieros para realizar el diagnóstico técnico y jurídico y la actualización de datos y visualización del sistema de información minero_x0009__x0009__x0009__x0009__x0009_"/>
    <s v="Diciembre"/>
    <s v="Diciembre"/>
    <s v="Diciembre"/>
    <n v="2.5"/>
    <s v="Meses"/>
    <s v="Contratación directa"/>
    <s v="Propios - 20 - Ingresos corrientes"/>
    <n v="18042032"/>
    <n v="18042032"/>
    <s v="No"/>
    <s v="N/A"/>
    <s v="Ingrid Fernanda Vasquez"/>
    <s v="Subdirector de hidrocarburos"/>
    <n v="6012220601"/>
    <s v="ingrid.vasquez@upme.gov.co"/>
    <m/>
    <m/>
    <m/>
    <m/>
    <m/>
    <m/>
    <m/>
    <m/>
    <m/>
    <m/>
    <m/>
    <m/>
    <m/>
    <m/>
    <m/>
    <m/>
    <m/>
    <m/>
    <m/>
    <m/>
    <m/>
    <m/>
    <m/>
    <m/>
    <m/>
    <m/>
    <m/>
    <m/>
    <m/>
    <m/>
    <m/>
    <n v="47225"/>
    <d v="2025-09-25T00:00:00"/>
    <n v="18042032"/>
    <n v="0"/>
    <n v="71825"/>
    <d v="2025-10-20T00:00:00"/>
    <n v="18042032"/>
    <n v="0"/>
    <n v="0"/>
    <s v="CORPORACIÓN PÚBLICA DE INNOVACIÓN EN TECNOLOGÍA - INNTIC"/>
    <s v="CO1.PCCNTR.8455133"/>
    <m/>
    <m/>
    <m/>
    <m/>
    <m/>
    <m/>
    <m/>
    <m/>
    <m/>
    <m/>
    <m/>
    <m/>
    <m/>
    <m/>
    <m/>
    <m/>
    <m/>
    <m/>
    <m/>
    <m/>
    <m/>
    <m/>
    <n v="18042032"/>
    <n v="18042032"/>
    <n v="18042032"/>
    <n v="18042032"/>
  </r>
  <r>
    <x v="0"/>
    <x v="8"/>
    <s v="Demanda"/>
    <s v="Si"/>
    <n v="40"/>
    <s v="160-1"/>
    <s v="1 - Mejorar la representatividad en la información de la participación de los sectores económicos en el consumo de energía."/>
    <x v="22"/>
    <x v="21"/>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m/>
    <m/>
    <n v="126780812"/>
    <n v="126780812"/>
    <n v="0"/>
    <n v="0"/>
    <n v="0"/>
    <n v="20525"/>
    <s v="27/01/0205"/>
    <n v="126780812"/>
    <n v="0"/>
    <n v="23725"/>
    <d v="2025-02-12T00:00:00"/>
    <n v="126780812"/>
    <n v="0"/>
    <n v="0"/>
    <s v="ENRIQUEZ ENRIQUEZ MARYENI KARINA"/>
    <s v="CO1.PCCNTR.7412289"/>
    <m/>
    <m/>
    <n v="129571585"/>
    <m/>
    <m/>
    <n v="7176272"/>
    <n v="-2790773"/>
    <n v="11960454"/>
    <m/>
    <n v="11960454"/>
    <m/>
    <n v="11960454"/>
    <m/>
    <n v="11960454"/>
    <m/>
    <n v="11960454"/>
    <m/>
    <n v="11960454"/>
    <m/>
    <n v="11960454"/>
    <m/>
    <n v="11960454"/>
    <m/>
    <n v="23920908"/>
    <n v="126780812"/>
    <n v="126780812"/>
  </r>
  <r>
    <x v="0"/>
    <x v="8"/>
    <s v="Demanda"/>
    <s v="Si"/>
    <n v="46"/>
    <s v="160-2"/>
    <s v="1 - Mejorar la representatividad en la información de la participación de los sectores económicos en el consumo de energía."/>
    <x v="22"/>
    <x v="22"/>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n v="529480"/>
    <m/>
    <m/>
    <n v="53742220"/>
    <n v="53742220"/>
    <n v="0"/>
    <n v="0"/>
    <n v="0"/>
    <n v="20325"/>
    <d v="2025-01-27T00:00:00"/>
    <n v="53742220"/>
    <n v="0"/>
    <n v="22325"/>
    <d v="2025-02-07T00:00:00"/>
    <n v="53742220"/>
    <n v="0"/>
    <n v="0"/>
    <s v="RESTREPO SOTO DANIEL DE JESUS"/>
    <s v="CO1.PCCNTR.7425199"/>
    <m/>
    <m/>
    <n v="84981540"/>
    <m/>
    <m/>
    <n v="5559540"/>
    <m/>
    <n v="7942200"/>
    <m/>
    <n v="7942200"/>
    <m/>
    <n v="7942200"/>
    <m/>
    <n v="7942200"/>
    <m/>
    <n v="7942200"/>
    <n v="-31239320"/>
    <n v="7942200"/>
    <m/>
    <m/>
    <m/>
    <m/>
    <m/>
    <n v="529480"/>
    <n v="53742220"/>
    <n v="53742220"/>
  </r>
  <r>
    <x v="0"/>
    <x v="8"/>
    <s v="Demanda"/>
    <s v="Si"/>
    <s v="75 (30/12/2024)"/>
    <s v="160-3"/>
    <s v="1 - Mejorar la representatividad en la información de la participación de los sectores económicos en el consumo de energía."/>
    <x v="22"/>
    <x v="22"/>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525"/>
    <d v="2025-01-10T00:00:00"/>
    <n v="119808150"/>
    <n v="0"/>
    <n v="5525"/>
    <d v="2025-01-14T00:00:00"/>
    <n v="119808150"/>
    <n v="0"/>
    <n v="0"/>
    <s v="ORTIZ CERON VERONICA"/>
    <s v="CO1.PCCNTR. 7236878"/>
    <n v="119808150"/>
    <m/>
    <m/>
    <n v="5556320"/>
    <m/>
    <n v="10418100"/>
    <m/>
    <n v="10418100"/>
    <m/>
    <n v="10418100"/>
    <m/>
    <n v="10418100"/>
    <m/>
    <n v="10418100"/>
    <m/>
    <n v="10418100"/>
    <m/>
    <n v="10418100"/>
    <m/>
    <n v="10418100"/>
    <m/>
    <n v="10418100"/>
    <m/>
    <n v="20488930"/>
    <n v="119808150"/>
    <n v="119808150"/>
  </r>
  <r>
    <x v="0"/>
    <x v="8"/>
    <s v="Demanda"/>
    <s v="Si"/>
    <s v="75 (30/12/2024)"/>
    <s v="160-4"/>
    <s v="1 - Mejorar la representatividad en la información de la participación de los sectores económicos en el consumo de energía."/>
    <x v="22"/>
    <x v="22"/>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625"/>
    <d v="2025-01-10T00:00:00"/>
    <n v="119808150"/>
    <n v="0"/>
    <n v="5725"/>
    <d v="2025-01-14T00:00:00"/>
    <n v="119808150"/>
    <n v="0"/>
    <n v="0"/>
    <s v="MONROY MATALLANA BOLIVAR ANDRES"/>
    <s v="CO1.PCCNTR.7237610"/>
    <n v="119808150"/>
    <m/>
    <m/>
    <n v="5556320"/>
    <m/>
    <n v="10418100"/>
    <m/>
    <n v="10418100"/>
    <m/>
    <n v="10418100"/>
    <m/>
    <n v="10418100"/>
    <m/>
    <n v="10418100"/>
    <m/>
    <n v="10418100"/>
    <m/>
    <n v="10418100"/>
    <m/>
    <n v="10418100"/>
    <m/>
    <n v="10418100"/>
    <m/>
    <n v="20488930"/>
    <n v="119808150"/>
    <n v="119808150"/>
  </r>
  <r>
    <x v="0"/>
    <x v="8"/>
    <s v="Demanda"/>
    <s v="Si"/>
    <s v="75 (30/12/2024)"/>
    <s v="160-5"/>
    <s v="1 - Mejorar la representatividad en la información de la participación de los sectores económicos en el consumo de energía."/>
    <x v="22"/>
    <x v="22"/>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m/>
    <m/>
    <n v="96068700"/>
    <n v="96068700"/>
    <n v="0"/>
    <n v="0"/>
    <n v="0"/>
    <n v="8725"/>
    <d v="2025-01-10T00:00:00"/>
    <n v="96068700"/>
    <n v="0"/>
    <n v="5625"/>
    <d v="2024-01-14T00:00:00"/>
    <n v="96068700"/>
    <n v="0"/>
    <n v="0"/>
    <s v="SERRATO TOBON DAVID ANDRES"/>
    <s v="CO1.PCCNTR.7237232"/>
    <n v="96068700"/>
    <m/>
    <m/>
    <n v="4455360"/>
    <m/>
    <n v="8353800"/>
    <m/>
    <n v="8353800"/>
    <m/>
    <n v="8353800"/>
    <m/>
    <n v="8353800"/>
    <m/>
    <n v="8353800"/>
    <m/>
    <n v="8353800"/>
    <m/>
    <n v="8353800"/>
    <m/>
    <n v="8353800"/>
    <m/>
    <n v="8353800"/>
    <m/>
    <n v="16429140"/>
    <n v="96068700"/>
    <n v="96068700"/>
  </r>
  <r>
    <x v="0"/>
    <x v="8"/>
    <s v="Demanda"/>
    <s v="Si"/>
    <n v="13"/>
    <s v="160-6"/>
    <s v="1 - Mejorar la representatividad en la información de la participación de los sectores económicos en el consumo de energía."/>
    <x v="22"/>
    <x v="22"/>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m/>
    <m/>
    <n v="45795750"/>
    <n v="45795750"/>
    <n v="0"/>
    <n v="0"/>
    <n v="0"/>
    <n v="20225"/>
    <d v="2025-01-27T00:00:00"/>
    <n v="45795750"/>
    <n v="0"/>
    <n v="19925"/>
    <d v="2025-02-05T00:00:00"/>
    <n v="45795750"/>
    <n v="0"/>
    <n v="0"/>
    <s v="RIVEROS MELO PAULA NATALIA"/>
    <s v="CO1.PCCNTR. 7408024"/>
    <m/>
    <m/>
    <n v="45795750"/>
    <m/>
    <m/>
    <n v="3522750"/>
    <m/>
    <n v="4227300"/>
    <m/>
    <n v="4227300"/>
    <m/>
    <n v="4227300"/>
    <m/>
    <n v="4227300"/>
    <m/>
    <n v="4227300"/>
    <m/>
    <n v="4227300"/>
    <m/>
    <n v="4227300"/>
    <m/>
    <n v="4227300"/>
    <m/>
    <n v="8454600"/>
    <n v="45795750"/>
    <n v="45795750"/>
  </r>
  <r>
    <x v="0"/>
    <x v="8"/>
    <s v="Demanda"/>
    <s v="Si"/>
    <n v="52"/>
    <s v="160-7"/>
    <s v="2 - Desarrollar la capacidad instalada en la planificación estratégica de la atención de la demanda."/>
    <x v="23"/>
    <x v="21"/>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4551769"/>
    <m/>
    <n v="26415620"/>
    <m/>
    <n v="3778098"/>
    <n v="154026419"/>
    <n v="154026419"/>
    <n v="0"/>
    <n v="0"/>
    <n v="0"/>
    <n v="14425"/>
    <d v="2025-01-20T00:00:00"/>
    <n v="154026419"/>
    <n v="0"/>
    <n v="14325"/>
    <d v="2025-01-28T00:00:00"/>
    <n v="154026419"/>
    <n v="0"/>
    <n v="0"/>
    <s v="RAMIREZ PRIETO ELKIN EDUARDO"/>
    <s v="CO1.PCCNTR. 7335693"/>
    <n v="155347200"/>
    <m/>
    <m/>
    <m/>
    <n v="-1320781"/>
    <n v="13207810"/>
    <m/>
    <n v="14019012"/>
    <m/>
    <n v="14468390"/>
    <m/>
    <n v="13442756"/>
    <m/>
    <n v="14519534"/>
    <m/>
    <n v="13207810"/>
    <m/>
    <n v="13207810"/>
    <m/>
    <n v="13207810"/>
    <m/>
    <n v="14551769"/>
    <m/>
    <n v="26415620"/>
    <n v="154026419"/>
    <n v="150248321"/>
  </r>
  <r>
    <x v="0"/>
    <x v="8"/>
    <s v="Demanda"/>
    <s v="Si"/>
    <s v="75 (30/12/2024)"/>
    <s v="160-8"/>
    <s v="3 - Fomentar la articulación de la política pública, el marco regulatorio y la visión de gobierno."/>
    <x v="24"/>
    <x v="11"/>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6778580"/>
    <m/>
    <n v="5682060"/>
    <n v="114097500"/>
    <n v="114097500"/>
    <n v="0"/>
    <n v="0"/>
    <n v="0"/>
    <n v="10225"/>
    <d v="2025-01-14T00:00:00"/>
    <n v="110996760"/>
    <n v="3100740"/>
    <n v="6925"/>
    <d v="2025-01-16T00:00:00"/>
    <n v="110996760"/>
    <n v="3100740"/>
    <n v="0"/>
    <s v="FLECHAS MEJIA LAURA"/>
    <s v="CO1.PCCNTR. 7245419"/>
    <n v="114097500"/>
    <m/>
    <m/>
    <n v="4517310"/>
    <m/>
    <n v="9679950"/>
    <m/>
    <n v="9679950"/>
    <m/>
    <n v="9679950"/>
    <m/>
    <n v="9679950"/>
    <m/>
    <n v="9679950"/>
    <m/>
    <n v="9679950"/>
    <m/>
    <n v="9679950"/>
    <m/>
    <n v="9679950"/>
    <m/>
    <n v="9679950"/>
    <n v="-3100740"/>
    <n v="19359900"/>
    <n v="110996760"/>
    <n v="110996760"/>
  </r>
  <r>
    <x v="0"/>
    <x v="8"/>
    <s v="Demanda"/>
    <s v="Si"/>
    <n v="13"/>
    <s v="160-9"/>
    <s v="1 - Mejorar la representatividad en la información de la participación de los sectores económicos en el consumo de energía."/>
    <x v="22"/>
    <x v="21"/>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m/>
    <m/>
    <n v="144029984"/>
    <n v="144029984"/>
    <n v="0"/>
    <n v="0"/>
    <n v="0"/>
    <n v="8825"/>
    <d v="2025-01-10T00:00:00"/>
    <n v="144029984"/>
    <n v="0"/>
    <n v="5425"/>
    <d v="2025-01-14T00:00:00"/>
    <n v="144029984"/>
    <n v="0"/>
    <n v="0"/>
    <s v="FLOREZ CHALA ERIKA JOHANA"/>
    <s v="CO1.PCCNTR.7236808"/>
    <n v="144029984"/>
    <m/>
    <m/>
    <n v="7047338"/>
    <m/>
    <n v="13213760"/>
    <m/>
    <n v="13213760"/>
    <m/>
    <n v="13213760"/>
    <m/>
    <n v="13213760"/>
    <m/>
    <n v="13213760"/>
    <m/>
    <n v="13213760"/>
    <m/>
    <n v="13213760"/>
    <m/>
    <n v="13213760"/>
    <m/>
    <n v="13213760"/>
    <m/>
    <n v="18058806"/>
    <n v="144029984"/>
    <n v="144029984"/>
  </r>
  <r>
    <x v="0"/>
    <x v="8"/>
    <s v="Demanda"/>
    <s v="Si"/>
    <n v="52"/>
    <s v="160-10"/>
    <s v="2 - Desarrollar la capacidad instalada en la planificación estratégica de la atención de la demanda."/>
    <x v="23"/>
    <x v="21"/>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m/>
    <m/>
    <n v="300000000"/>
    <n v="300000000"/>
    <n v="0"/>
    <n v="0"/>
    <n v="0"/>
    <n v="30125"/>
    <d v="2025-03-10T00:00:00"/>
    <n v="300000000"/>
    <n v="0"/>
    <n v="37125"/>
    <d v="2025-04-24T00:00:00"/>
    <n v="300000000"/>
    <n v="0"/>
    <n v="0"/>
    <s v="UNIVERSIDAD DE LOS ANDES"/>
    <s v="CO1.PCCNTR.7790819"/>
    <m/>
    <m/>
    <m/>
    <m/>
    <m/>
    <m/>
    <n v="300000000"/>
    <m/>
    <m/>
    <m/>
    <m/>
    <n v="90000000"/>
    <m/>
    <m/>
    <m/>
    <m/>
    <m/>
    <n v="120000000"/>
    <m/>
    <m/>
    <m/>
    <m/>
    <m/>
    <n v="90000000"/>
    <n v="300000000"/>
    <n v="300000000"/>
  </r>
  <r>
    <x v="0"/>
    <x v="8"/>
    <s v="Demanda"/>
    <s v="Si"/>
    <n v="13"/>
    <s v="160-11"/>
    <s v="2 - Desarrollar la capacidad instalada en la planificación estratégica de la atención de la demanda."/>
    <x v="23"/>
    <x v="32"/>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m/>
    <m/>
    <n v="0"/>
    <n v="0"/>
    <n v="0"/>
    <n v="0"/>
    <n v="0"/>
    <m/>
    <m/>
    <m/>
    <n v="0"/>
    <m/>
    <m/>
    <n v="0"/>
    <n v="0"/>
    <n v="0"/>
    <m/>
    <m/>
    <m/>
    <m/>
    <m/>
    <m/>
    <m/>
    <m/>
    <m/>
    <m/>
    <m/>
    <m/>
    <m/>
    <m/>
    <m/>
    <m/>
    <m/>
    <m/>
    <m/>
    <m/>
    <m/>
    <m/>
    <m/>
    <m/>
    <m/>
    <m/>
    <n v="0"/>
    <n v="0"/>
  </r>
  <r>
    <x v="0"/>
    <x v="8"/>
    <s v="Demanda"/>
    <s v="Si"/>
    <n v="21"/>
    <s v="160-12"/>
    <s v="3 - Fomentar la articulación de la política pública, el marco regulatorio y la visión de gobierno."/>
    <x v="24"/>
    <x v="10"/>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m/>
    <m/>
    <n v="450240000"/>
    <m/>
    <m/>
    <n v="450240000"/>
    <n v="450240000"/>
    <n v="0"/>
    <n v="0"/>
    <n v="0"/>
    <n v="34825"/>
    <d v="2025-04-30T00:00:00"/>
    <n v="450240000"/>
    <n v="0"/>
    <n v="68825"/>
    <d v="2025-10-08T00:00:00"/>
    <n v="450240000"/>
    <n v="0"/>
    <n v="0"/>
    <s v="CORPORACION EMA"/>
    <s v="CO1.PCCNTR.8401246"/>
    <m/>
    <m/>
    <m/>
    <m/>
    <m/>
    <m/>
    <m/>
    <m/>
    <m/>
    <m/>
    <m/>
    <m/>
    <m/>
    <m/>
    <m/>
    <m/>
    <m/>
    <m/>
    <n v="450240000"/>
    <m/>
    <m/>
    <m/>
    <m/>
    <n v="450240000"/>
    <n v="450240000"/>
    <n v="450240000"/>
  </r>
  <r>
    <x v="0"/>
    <x v="8"/>
    <s v="Demanda"/>
    <s v="Si"/>
    <n v="52"/>
    <s v="160-13"/>
    <s v="3 - Fomentar la articulación de la política pública, el marco regulatorio y la visión de gobierno."/>
    <x v="24"/>
    <x v="10"/>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m/>
    <n v="224374500"/>
    <m/>
    <n v="73300500"/>
    <m/>
    <m/>
    <n v="297675000"/>
    <n v="297675000"/>
    <n v="0"/>
    <n v="0"/>
    <n v="0"/>
    <n v="34825"/>
    <d v="2025-04-30T00:00:00"/>
    <n v="297675000"/>
    <n v="0"/>
    <n v="68825"/>
    <d v="2025-10-08T00:00:00"/>
    <n v="297675000"/>
    <n v="0"/>
    <n v="0"/>
    <s v="CORPORACION EMA"/>
    <s v="CO1.PCCNTR.8401246"/>
    <m/>
    <m/>
    <m/>
    <m/>
    <m/>
    <m/>
    <m/>
    <m/>
    <m/>
    <m/>
    <m/>
    <m/>
    <m/>
    <m/>
    <m/>
    <m/>
    <m/>
    <m/>
    <n v="297675000"/>
    <m/>
    <m/>
    <n v="224374500"/>
    <m/>
    <n v="73300500"/>
    <n v="297675000"/>
    <n v="297675000"/>
  </r>
  <r>
    <x v="0"/>
    <x v="8"/>
    <s v="Demanda"/>
    <s v="Si"/>
    <n v="40"/>
    <s v="160-14"/>
    <s v="1 - Mejorar la representatividad en la información de la participación de los sectores económicos en el consumo de energía."/>
    <x v="22"/>
    <x v="22"/>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357246000"/>
    <m/>
    <n v="833574000"/>
    <m/>
    <m/>
    <n v="1190820000"/>
    <n v="1190820000"/>
    <n v="0"/>
    <n v="0"/>
    <n v="0"/>
    <n v="28925"/>
    <d v="2025-02-27T00:00:00"/>
    <n v="1190820000"/>
    <n v="0"/>
    <n v="52025"/>
    <d v="2025-07-30T00:00:00"/>
    <n v="1190820000"/>
    <n v="0"/>
    <n v="0"/>
    <s v="CONSORCIO METGAS"/>
    <s v="CO1.PCCNTR.8058452"/>
    <m/>
    <m/>
    <m/>
    <m/>
    <m/>
    <m/>
    <m/>
    <m/>
    <m/>
    <m/>
    <m/>
    <m/>
    <n v="1190820000"/>
    <m/>
    <m/>
    <m/>
    <m/>
    <m/>
    <m/>
    <m/>
    <m/>
    <n v="357246000"/>
    <m/>
    <n v="476328000"/>
    <n v="1190820000"/>
    <n v="833574000"/>
  </r>
  <r>
    <x v="0"/>
    <x v="8"/>
    <s v="Demanda"/>
    <s v="Si"/>
    <n v="52"/>
    <s v="160-15"/>
    <s v="1 - Mejorar la representatividad en la información de la participación de los sectores económicos en el consumo de energía."/>
    <x v="22"/>
    <x v="22"/>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m/>
    <n v="111598200"/>
    <m/>
    <n v="260395800"/>
    <m/>
    <m/>
    <n v="371994000"/>
    <n v="371994000"/>
    <n v="0"/>
    <n v="0"/>
    <n v="0"/>
    <n v="35025"/>
    <d v="2025-05-02T00:00:00"/>
    <n v="371994000"/>
    <n v="0"/>
    <n v="63925"/>
    <d v="2025-09-19T00:00:00"/>
    <n v="371994000"/>
    <n v="0"/>
    <n v="0"/>
    <s v="CORPORACION EMA"/>
    <s v="CO1.PCCNTR.8317394"/>
    <m/>
    <m/>
    <m/>
    <m/>
    <m/>
    <m/>
    <m/>
    <m/>
    <m/>
    <m/>
    <m/>
    <m/>
    <m/>
    <m/>
    <m/>
    <m/>
    <n v="371994000"/>
    <m/>
    <m/>
    <m/>
    <m/>
    <n v="111598200"/>
    <m/>
    <n v="260395800"/>
    <n v="371994000"/>
    <n v="371994000"/>
  </r>
  <r>
    <x v="0"/>
    <x v="8"/>
    <s v="Demanda"/>
    <s v="Si"/>
    <n v="13"/>
    <s v="160-16"/>
    <s v="2 - Desarrollar la capacidad instalada en la planificación estratégica de la atención de la demanda."/>
    <x v="23"/>
    <x v="32"/>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694985"/>
    <m/>
    <n v="299915"/>
    <n v="98971950"/>
    <n v="98971950"/>
    <n v="0"/>
    <n v="0"/>
    <n v="0"/>
    <n v="14125"/>
    <d v="2025-01-20T00:00:00"/>
    <n v="98672035"/>
    <n v="299915"/>
    <n v="14225"/>
    <d v="2025-01-28T00:00:00"/>
    <n v="98672035"/>
    <n v="299915"/>
    <n v="0"/>
    <s v="DELGADO RAMOS SOFIA"/>
    <s v="CO1.PCCNTR. 7339853"/>
    <n v="98971950"/>
    <m/>
    <m/>
    <m/>
    <m/>
    <n v="8997450"/>
    <m/>
    <n v="8997450"/>
    <m/>
    <n v="8997450"/>
    <m/>
    <n v="8997450"/>
    <m/>
    <n v="8997450"/>
    <m/>
    <n v="8997450"/>
    <m/>
    <n v="8997450"/>
    <m/>
    <n v="8997450"/>
    <m/>
    <n v="8997450"/>
    <n v="-299915"/>
    <n v="17694985"/>
    <n v="98672035"/>
    <n v="98672035"/>
  </r>
  <r>
    <x v="0"/>
    <x v="8"/>
    <s v="Demanda"/>
    <s v="Si"/>
    <n v="2"/>
    <s v="160-17"/>
    <s v="2 - Desarrollar la capacidad instalada en la planificación estratégica de la atención de la demanda."/>
    <x v="23"/>
    <x v="32"/>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911500"/>
    <m/>
    <n v="21296500"/>
    <m/>
    <m/>
    <n v="137500000"/>
    <n v="137500000"/>
    <n v="0"/>
    <n v="0"/>
    <n v="0"/>
    <n v="14225"/>
    <d v="2025-01-20T00:00:00"/>
    <n v="137500000"/>
    <n v="0"/>
    <n v="15025"/>
    <d v="2025-01-29T00:00:00"/>
    <n v="137500000"/>
    <n v="0"/>
    <n v="0"/>
    <s v="ROMERO QUETE DAVID FERNANDO"/>
    <s v="CO1.PCCNTR.7344442"/>
    <n v="137500000"/>
    <m/>
    <m/>
    <m/>
    <m/>
    <n v="12911500"/>
    <m/>
    <n v="12911500"/>
    <m/>
    <n v="12911500"/>
    <m/>
    <n v="12911500"/>
    <m/>
    <n v="12911500"/>
    <m/>
    <n v="12911500"/>
    <m/>
    <n v="12911500"/>
    <m/>
    <n v="12911500"/>
    <m/>
    <n v="12911500"/>
    <m/>
    <n v="21296500"/>
    <n v="137500000"/>
    <n v="137500000"/>
  </r>
  <r>
    <x v="0"/>
    <x v="8"/>
    <s v="Demanda"/>
    <s v="Si"/>
    <n v="2"/>
    <s v="160-18"/>
    <s v="3 - Fomentar la articulación de la política pública, el marco regulatorio y la visión de gobierno."/>
    <x v="24"/>
    <x v="11"/>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m/>
    <m/>
    <n v="4526500"/>
    <m/>
    <m/>
    <n v="4526500"/>
    <n v="4526500"/>
    <n v="0"/>
    <n v="0"/>
    <n v="0"/>
    <n v="14225"/>
    <d v="2025-01-20T00:00:00"/>
    <n v="4526500"/>
    <n v="0"/>
    <n v="15025"/>
    <d v="2025-01-29T00:00:00"/>
    <n v="4526500"/>
    <n v="0"/>
    <n v="0"/>
    <s v="ROMERO QUETE DAVID FERNANDO"/>
    <s v="CO1.PCCNTR.7344442"/>
    <n v="4526500"/>
    <m/>
    <m/>
    <m/>
    <m/>
    <m/>
    <m/>
    <m/>
    <m/>
    <m/>
    <m/>
    <m/>
    <m/>
    <m/>
    <m/>
    <m/>
    <m/>
    <m/>
    <m/>
    <m/>
    <m/>
    <m/>
    <m/>
    <n v="4526500"/>
    <n v="4526500"/>
    <n v="4526500"/>
  </r>
  <r>
    <x v="0"/>
    <x v="8"/>
    <s v="Demanda"/>
    <s v="Si"/>
    <n v="59"/>
    <s v="160-19"/>
    <s v="3 - Fomentar la articulación de la política pública, el marco regulatorio y la visión de gobierno."/>
    <x v="24"/>
    <x v="11"/>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000000"/>
    <n v="20000000"/>
    <s v="No"/>
    <s v="N/A"/>
    <s v="Jessica Arias Gaviria"/>
    <s v="Subdirectora de Demanda"/>
    <n v="6012220601"/>
    <s v="jessica.arias@upme.gov.co"/>
    <m/>
    <m/>
    <m/>
    <m/>
    <m/>
    <m/>
    <m/>
    <m/>
    <m/>
    <m/>
    <n v="20000000"/>
    <m/>
    <m/>
    <n v="2590646"/>
    <m/>
    <m/>
    <m/>
    <n v="1047606"/>
    <m/>
    <n v="8129577"/>
    <m/>
    <n v="6962007"/>
    <m/>
    <m/>
    <m/>
    <n v="1270164"/>
    <n v="20000000"/>
    <n v="20000000"/>
    <n v="0"/>
    <n v="0"/>
    <n v="0"/>
    <n v="725"/>
    <d v="2025-01-03T00:00:00"/>
    <n v="20000000"/>
    <n v="0"/>
    <n v="725"/>
    <d v="2025-01-03T00:00:00"/>
    <n v="19994183"/>
    <n v="5817"/>
    <n v="5817"/>
    <s v="FESTIVAL TOURS S.A.S"/>
    <s v="CO1.PCCNTR.7126910"/>
    <m/>
    <m/>
    <m/>
    <m/>
    <m/>
    <m/>
    <m/>
    <m/>
    <m/>
    <m/>
    <n v="20000000"/>
    <m/>
    <m/>
    <n v="2590646"/>
    <m/>
    <m/>
    <m/>
    <n v="1047606"/>
    <m/>
    <n v="8129577"/>
    <m/>
    <n v="6962007"/>
    <n v="-5817"/>
    <n v="1264347"/>
    <n v="19994183"/>
    <n v="19994183"/>
  </r>
  <r>
    <x v="0"/>
    <x v="8"/>
    <s v="Demanda"/>
    <s v="Si"/>
    <n v="59"/>
    <s v="160-20"/>
    <s v="3 - Fomentar la articulación de la política pública, el marco regulatorio y la visión de gobierno."/>
    <x v="24"/>
    <x v="11"/>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12417639"/>
    <n v="12417639"/>
    <s v="No"/>
    <s v="N/A"/>
    <s v="Jessica Arias Gaviria"/>
    <s v="Subdirectora de Demanda"/>
    <n v="6012220601"/>
    <s v="jessica.arias@upme.gov.co"/>
    <m/>
    <m/>
    <m/>
    <m/>
    <n v="1255080"/>
    <n v="1255080"/>
    <n v="1581376"/>
    <n v="320796"/>
    <n v="704838"/>
    <n v="1965418"/>
    <n v="1388718"/>
    <n v="1388718"/>
    <m/>
    <m/>
    <m/>
    <m/>
    <m/>
    <m/>
    <m/>
    <m/>
    <n v="987627"/>
    <n v="987627"/>
    <m/>
    <m/>
    <n v="6500000"/>
    <n v="6500000"/>
    <n v="12417639"/>
    <n v="12417639"/>
    <n v="0"/>
    <n v="0"/>
    <n v="0"/>
    <n v="29025"/>
    <d v="2025-02-28T00:00:00"/>
    <n v="12417639"/>
    <n v="0"/>
    <s v="28725, 29225, 33925, 37325, 41825,44725,76925,77125,87925,89325"/>
    <d v="2025-03-04T00:00:00"/>
    <n v="9205556"/>
    <n v="3212083"/>
    <n v="3212083"/>
    <s v="ARIAS GAVIRIA JESSICA,GONZALEZ GONZALEZ OLGA VICTORIA DEL SOCORRO,GONZALEZ GONZALEZ OLGA VICTORIA DEL SOCORRO_x000a_"/>
    <m/>
    <m/>
    <m/>
    <m/>
    <m/>
    <n v="1255080"/>
    <n v="1255080"/>
    <n v="1581376"/>
    <n v="320796"/>
    <n v="704838"/>
    <n v="1965418"/>
    <n v="1388718"/>
    <n v="1388718"/>
    <m/>
    <m/>
    <m/>
    <m/>
    <m/>
    <m/>
    <m/>
    <m/>
    <n v="987627"/>
    <n v="987627"/>
    <n v="3287917"/>
    <n v="3287917"/>
    <n v="9205556"/>
    <n v="9205556"/>
  </r>
  <r>
    <x v="0"/>
    <x v="8"/>
    <s v="Demanda"/>
    <s v="Si"/>
    <n v="52"/>
    <s v="160-21"/>
    <s v="2 - Desarrollar la capacidad instalada en la planificación estratégica de la atención de la demanda."/>
    <x v="23"/>
    <x v="32"/>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m/>
    <n v="7000000"/>
    <m/>
    <n v="14000000"/>
    <m/>
    <m/>
    <n v="49700000"/>
    <n v="49700000"/>
    <n v="0"/>
    <n v="0"/>
    <n v="0"/>
    <n v="35125"/>
    <d v="2025-05-05T00:00:00"/>
    <n v="49700000"/>
    <n v="0"/>
    <n v="42025"/>
    <s v="26/05/2025"/>
    <n v="49700000"/>
    <n v="0"/>
    <n v="0"/>
    <s v="AGREDA DELGADO JUAN ALEXANDER"/>
    <s v="CO1.PCCNTR.7903551"/>
    <m/>
    <m/>
    <m/>
    <m/>
    <m/>
    <m/>
    <m/>
    <m/>
    <n v="51800000"/>
    <m/>
    <n v="-2100000"/>
    <n v="700000"/>
    <m/>
    <n v="7000000"/>
    <m/>
    <n v="7000000"/>
    <m/>
    <n v="7000000"/>
    <m/>
    <n v="7000000"/>
    <m/>
    <n v="7000000"/>
    <m/>
    <n v="14000000"/>
    <n v="49700000"/>
    <n v="49700000"/>
  </r>
  <r>
    <x v="0"/>
    <x v="8"/>
    <s v="Demanda"/>
    <s v="Si"/>
    <n v="13"/>
    <s v="160-22"/>
    <s v="2 - Desarrollar la capacidad instalada en la planificación estratégica de la atención de la demanda."/>
    <x v="23"/>
    <x v="32"/>
    <n v="43233501"/>
    <x v="20"/>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m/>
    <m/>
    <n v="10177130"/>
    <n v="10177130"/>
    <n v="0"/>
    <n v="0"/>
    <n v="0"/>
    <n v="40325"/>
    <d v="2025-07-28T00:00:00"/>
    <n v="10177130"/>
    <n v="0"/>
    <n v="67525"/>
    <d v="2025-10-02T00:00:00"/>
    <n v="10177130"/>
    <n v="0"/>
    <n v="0"/>
    <s v="INFORMACION LOCALIZADA S.A.S."/>
    <s v="CO1.PCCNTR.6913420"/>
    <m/>
    <m/>
    <m/>
    <m/>
    <m/>
    <m/>
    <m/>
    <m/>
    <m/>
    <m/>
    <m/>
    <m/>
    <m/>
    <m/>
    <m/>
    <m/>
    <m/>
    <m/>
    <n v="10177130"/>
    <m/>
    <m/>
    <m/>
    <m/>
    <n v="10177130"/>
    <n v="10177130"/>
    <n v="10177130"/>
  </r>
  <r>
    <x v="0"/>
    <x v="8"/>
    <s v="Demanda"/>
    <s v="Si"/>
    <n v="13"/>
    <s v="160-23"/>
    <s v="1 - Mejorar la representatividad en la información de la participación de los sectores económicos en el consumo de energía."/>
    <x v="22"/>
    <x v="22"/>
    <n v="43233501"/>
    <x v="19"/>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m/>
    <m/>
    <n v="13572510"/>
    <n v="13572510"/>
    <n v="0"/>
    <n v="0"/>
    <n v="0"/>
    <n v="40325"/>
    <d v="2025-07-28T00:00:00"/>
    <n v="13572510"/>
    <n v="0"/>
    <n v="67525"/>
    <d v="2025-10-02T00:00:00"/>
    <n v="13572510"/>
    <n v="0"/>
    <n v="0"/>
    <s v="INFORMACION LOCALIZADA S.A.S."/>
    <s v="CO1.PCCNTR.6913420"/>
    <m/>
    <m/>
    <m/>
    <m/>
    <m/>
    <m/>
    <m/>
    <m/>
    <m/>
    <m/>
    <m/>
    <m/>
    <m/>
    <m/>
    <m/>
    <m/>
    <m/>
    <m/>
    <n v="13572510"/>
    <m/>
    <m/>
    <m/>
    <m/>
    <n v="13572510"/>
    <n v="13572510"/>
    <n v="13572510"/>
  </r>
  <r>
    <x v="0"/>
    <x v="8"/>
    <s v="Demanda"/>
    <s v="Si"/>
    <n v="13"/>
    <s v="160-24"/>
    <s v="1 - Mejorar la representatividad en la información de la participación de los sectores económicos en el consumo de energía."/>
    <x v="22"/>
    <x v="21"/>
    <n v="43233501"/>
    <x v="19"/>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m/>
    <m/>
    <n v="5041631"/>
    <n v="5041631"/>
    <n v="0"/>
    <n v="0"/>
    <n v="0"/>
    <n v="40325"/>
    <d v="2025-07-28T00:00:00"/>
    <n v="5041631"/>
    <n v="0"/>
    <n v="67525"/>
    <d v="2025-10-02T00:00:00"/>
    <n v="5041631"/>
    <n v="0"/>
    <n v="0"/>
    <s v="INFORMACION LOCALIZADA S.A.S."/>
    <s v="CO1.PCCNTR.6913420"/>
    <m/>
    <m/>
    <m/>
    <m/>
    <m/>
    <m/>
    <m/>
    <m/>
    <m/>
    <m/>
    <m/>
    <m/>
    <m/>
    <m/>
    <m/>
    <m/>
    <m/>
    <m/>
    <n v="5041631"/>
    <m/>
    <m/>
    <m/>
    <m/>
    <n v="5041631"/>
    <n v="5041631"/>
    <n v="5041631"/>
  </r>
  <r>
    <x v="0"/>
    <x v="8"/>
    <s v="Demanda"/>
    <s v="Si"/>
    <n v="60"/>
    <s v="160-25"/>
    <s v="1 - Mejorar la representatividad en la información de la participación de los sectores económicos en el consumo de energía."/>
    <x v="22"/>
    <x v="21"/>
    <n v="80111620"/>
    <x v="19"/>
    <s v="Prestación de servicios profesionales y/o de apoyo a la gestión"/>
    <s v="160-25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1649900"/>
    <n v="1649900"/>
    <s v="No"/>
    <s v="N/A"/>
    <s v="Wilson Quintero"/>
    <s v="Subdirector de Demanda"/>
    <n v="6012220601"/>
    <s v="wilson.quintero@upme.gov.co"/>
    <m/>
    <m/>
    <m/>
    <m/>
    <m/>
    <m/>
    <m/>
    <m/>
    <m/>
    <m/>
    <m/>
    <m/>
    <m/>
    <m/>
    <m/>
    <m/>
    <m/>
    <m/>
    <m/>
    <m/>
    <n v="1649900"/>
    <m/>
    <m/>
    <n v="1649900"/>
    <m/>
    <m/>
    <n v="1649900"/>
    <n v="1649900"/>
    <n v="0"/>
    <n v="0"/>
    <n v="0"/>
    <n v="46125"/>
    <d v="2025-09-22T00:00:00"/>
    <n v="1649900"/>
    <n v="0"/>
    <n v="82325"/>
    <d v="2025-11-28T00:00:00"/>
    <n v="1649900"/>
    <n v="0"/>
    <n v="0"/>
    <s v="MUÑOZ MORA NICOLAS"/>
    <s v="CO1.PCCNTR.7347456"/>
    <m/>
    <m/>
    <m/>
    <m/>
    <m/>
    <m/>
    <m/>
    <m/>
    <m/>
    <m/>
    <m/>
    <m/>
    <m/>
    <m/>
    <m/>
    <m/>
    <m/>
    <m/>
    <m/>
    <m/>
    <n v="1649900"/>
    <m/>
    <m/>
    <n v="1090817"/>
    <n v="1649900"/>
    <n v="1090817"/>
  </r>
  <r>
    <x v="0"/>
    <x v="8"/>
    <s v="Demanda"/>
    <s v="Si"/>
    <n v="60"/>
    <s v="160-26"/>
    <s v="2 - Desarrollar la capacidad instalada en la planificación estratégica de la atención de la demanda."/>
    <x v="23"/>
    <x v="32"/>
    <n v="80111620"/>
    <x v="20"/>
    <s v="Prestación de servicios profesionales y/o de apoyo a la gestión"/>
    <s v="160-26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125"/>
    <d v="2025-09-22T00:00:00"/>
    <n v="0"/>
    <n v="0"/>
    <m/>
    <m/>
    <n v="0"/>
    <n v="0"/>
    <n v="0"/>
    <m/>
    <m/>
    <m/>
    <m/>
    <m/>
    <m/>
    <m/>
    <m/>
    <m/>
    <m/>
    <m/>
    <m/>
    <m/>
    <m/>
    <m/>
    <m/>
    <m/>
    <m/>
    <m/>
    <m/>
    <m/>
    <m/>
    <m/>
    <m/>
    <m/>
    <m/>
    <n v="0"/>
    <n v="0"/>
  </r>
  <r>
    <x v="0"/>
    <x v="8"/>
    <s v="Demanda"/>
    <s v="Si"/>
    <n v="52"/>
    <s v="160-27"/>
    <s v="1 - Mejorar la representatividad en la información de la participación de los sectores económicos en el consumo de energía."/>
    <x v="22"/>
    <x v="22"/>
    <n v="80111620"/>
    <x v="19"/>
    <s v="Prestación de servicios profesionales y/o de apoyo a la gestión"/>
    <s v="160-27 Prestación de servicios profesionales para adelantar labores de analítica de datos orientadas a la consolidación de modelos y algoritmos mineroenergéticos, así como para diseñar e implementar arquitecturas de datos robustas, escalables y seguras q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325"/>
    <d v="2025-09-22T00:00:00"/>
    <n v="0"/>
    <n v="0"/>
    <m/>
    <m/>
    <n v="0"/>
    <n v="0"/>
    <n v="0"/>
    <m/>
    <m/>
    <m/>
    <m/>
    <m/>
    <m/>
    <m/>
    <m/>
    <m/>
    <m/>
    <m/>
    <m/>
    <m/>
    <m/>
    <m/>
    <m/>
    <m/>
    <m/>
    <m/>
    <m/>
    <m/>
    <m/>
    <m/>
    <m/>
    <m/>
    <m/>
    <n v="0"/>
    <n v="0"/>
  </r>
  <r>
    <x v="0"/>
    <x v="8"/>
    <s v="Demanda"/>
    <s v="Si"/>
    <n v="52"/>
    <s v="160-28"/>
    <s v="1 - Mejorar la representatividad en la información de la participación de los sectores económicos en el consumo de energía."/>
    <x v="22"/>
    <x v="22"/>
    <n v="80111620"/>
    <x v="19"/>
    <s v="Prestación de servicios profesionales y/o de apoyo a la gestión"/>
    <s v="160-28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225"/>
    <d v="2025-09-22T00:00:00"/>
    <n v="0"/>
    <n v="0"/>
    <m/>
    <m/>
    <n v="0"/>
    <n v="0"/>
    <n v="0"/>
    <m/>
    <m/>
    <m/>
    <m/>
    <m/>
    <m/>
    <m/>
    <m/>
    <m/>
    <m/>
    <m/>
    <m/>
    <m/>
    <m/>
    <m/>
    <m/>
    <m/>
    <m/>
    <m/>
    <m/>
    <m/>
    <m/>
    <m/>
    <m/>
    <m/>
    <m/>
    <n v="0"/>
    <n v="0"/>
  </r>
  <r>
    <x v="0"/>
    <x v="8"/>
    <s v="Demanda"/>
    <s v="Si"/>
    <n v="60"/>
    <s v="160-29"/>
    <s v="3 - Fomentar la articulación de la política pública, el marco regulatorio y la visión de gobierno."/>
    <x v="24"/>
    <x v="11"/>
    <n v="80111620"/>
    <x v="21"/>
    <s v="Prestación de servicios profesionales y/o de apoyo a la gestión"/>
    <s v="160-29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2806666"/>
    <n v="2806666"/>
    <s v="No"/>
    <s v="N/A"/>
    <s v="Wilson Quintero"/>
    <s v="Subdirector de Demanda"/>
    <n v="6012220601"/>
    <s v="wilson.quintero@upme.gov.co"/>
    <m/>
    <m/>
    <m/>
    <m/>
    <m/>
    <m/>
    <m/>
    <m/>
    <m/>
    <m/>
    <m/>
    <m/>
    <m/>
    <m/>
    <m/>
    <m/>
    <m/>
    <m/>
    <m/>
    <m/>
    <m/>
    <m/>
    <n v="2806666"/>
    <n v="2806666"/>
    <m/>
    <m/>
    <n v="2806666"/>
    <n v="2806666"/>
    <n v="0"/>
    <n v="0"/>
    <n v="0"/>
    <n v="46225"/>
    <d v="2025-09-22T00:00:00"/>
    <n v="2806666"/>
    <n v="0"/>
    <n v="85225"/>
    <d v="2025-12-04T00:00:00"/>
    <n v="2806666"/>
    <n v="0"/>
    <n v="0"/>
    <s v="RODRIGUEZ PARRA LUIS ALEJANDRO"/>
    <s v="CO1.PCCNTR.7401119"/>
    <m/>
    <m/>
    <m/>
    <m/>
    <m/>
    <m/>
    <m/>
    <m/>
    <m/>
    <m/>
    <m/>
    <m/>
    <m/>
    <m/>
    <m/>
    <m/>
    <m/>
    <m/>
    <m/>
    <m/>
    <m/>
    <m/>
    <n v="2806666"/>
    <n v="2806666"/>
    <n v="2806666"/>
    <n v="2806666"/>
  </r>
  <r>
    <x v="0"/>
    <x v="8"/>
    <s v="Demanda"/>
    <s v="Si"/>
    <n v="52"/>
    <s v="160-30"/>
    <s v="3 - Fomentar la articulación de la política pública, el marco regulatorio y la visión de gobierno."/>
    <x v="24"/>
    <x v="11"/>
    <n v="80111620"/>
    <x v="21"/>
    <s v="Prestación de servicios profesionales y/o de apoyo a la gestión"/>
    <s v="160-30 Prestación de servicios profesionales para el diseño y desarrollo de la estrategia de divulgación de productos de analítica y del portal SIMEC, así como la documentación, el diseño y el soporte técnico de los portales interactivos en desarrollo por"/>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m/>
    <m/>
    <n v="6000000"/>
    <m/>
    <m/>
    <n v="6000000"/>
    <n v="6000000"/>
    <n v="0"/>
    <n v="0"/>
    <n v="0"/>
    <n v="46025"/>
    <d v="2025-09-22T00:00:00"/>
    <n v="6000000"/>
    <n v="0"/>
    <n v="67825"/>
    <d v="2025-10-03T00:00:00"/>
    <n v="6000000"/>
    <n v="0"/>
    <n v="0"/>
    <s v="ROJAS SOLORZANO OLGA LUCIA"/>
    <s v="CO1.PCCNTR.7348425"/>
    <m/>
    <m/>
    <m/>
    <m/>
    <m/>
    <m/>
    <m/>
    <m/>
    <m/>
    <m/>
    <m/>
    <m/>
    <m/>
    <m/>
    <m/>
    <m/>
    <m/>
    <m/>
    <n v="6000000"/>
    <m/>
    <m/>
    <m/>
    <m/>
    <n v="6000000"/>
    <n v="6000000"/>
    <n v="6000000"/>
  </r>
  <r>
    <x v="0"/>
    <x v="8"/>
    <s v="Demanda"/>
    <s v="Si"/>
    <n v="46"/>
    <s v="160-31"/>
    <s v="3 - Fomentar la articulación de la política pública, el marco regulatorio y la visión de gobierno."/>
    <x v="24"/>
    <x v="11"/>
    <n v="80111620"/>
    <x v="21"/>
    <s v="Prestación de servicios profesionales y/o de apoyo a la gestión"/>
    <s v="160-31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n v="5"/>
    <n v="5"/>
    <n v="7129400"/>
    <n v="7129400"/>
    <n v="0"/>
    <n v="0"/>
    <n v="0"/>
    <n v="8825"/>
    <d v="2025-01-10T00:00:00"/>
    <n v="7129400"/>
    <n v="0"/>
    <n v="5425"/>
    <d v="2025-01-14T00:00:00"/>
    <n v="7129394.7300000004"/>
    <n v="5.2699999995529652"/>
    <n v="5.2699999995529652"/>
    <s v="FLOREZ CHALA ERIKA JOHANA"/>
    <s v="CO1.PCCNTR.7236808"/>
    <m/>
    <m/>
    <m/>
    <m/>
    <m/>
    <m/>
    <m/>
    <m/>
    <m/>
    <m/>
    <m/>
    <m/>
    <m/>
    <m/>
    <m/>
    <m/>
    <m/>
    <m/>
    <n v="7129395"/>
    <m/>
    <m/>
    <m/>
    <n v="-0.27"/>
    <n v="7129394.7300000004"/>
    <n v="7129394.7300000004"/>
    <n v="7129394.7300000004"/>
  </r>
  <r>
    <x v="0"/>
    <x v="8"/>
    <s v="Demanda"/>
    <s v="Si"/>
    <n v="46"/>
    <s v="160-32"/>
    <s v="1 - Mejorar la representatividad en la información de la participación de los sectores económicos en el consumo de energía."/>
    <x v="22"/>
    <x v="22"/>
    <n v="80111620"/>
    <x v="19"/>
    <s v="Prestación de servicios profesionales y/o de apoyo a la gestión"/>
    <s v="160-32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m/>
    <m/>
    <n v="1239320"/>
    <n v="1239320"/>
    <n v="0"/>
    <n v="0"/>
    <n v="0"/>
    <n v="8825"/>
    <d v="2025-01-10T00:00:00"/>
    <n v="1239320"/>
    <n v="0"/>
    <n v="5425"/>
    <d v="2025-01-14T00:00:00"/>
    <n v="1239320"/>
    <n v="0"/>
    <n v="0"/>
    <s v="FLOREZ CHALA ERIKA JOHANA"/>
    <s v="CO1.PCCNTR.7236808"/>
    <m/>
    <m/>
    <m/>
    <m/>
    <m/>
    <m/>
    <m/>
    <m/>
    <m/>
    <m/>
    <m/>
    <m/>
    <m/>
    <m/>
    <m/>
    <m/>
    <m/>
    <m/>
    <n v="1239320"/>
    <m/>
    <m/>
    <m/>
    <m/>
    <n v="1239320"/>
    <n v="1239320"/>
    <n v="1239320"/>
  </r>
  <r>
    <x v="0"/>
    <x v="8"/>
    <s v="Demanda"/>
    <s v="Si"/>
    <n v="46"/>
    <s v="160-33"/>
    <s v="1 - Mejorar la representatividad en la información de la participación de los sectores económicos en el consumo de energía."/>
    <x v="22"/>
    <x v="22"/>
    <n v="80111620"/>
    <x v="19"/>
    <s v="Software - Licencias"/>
    <s v="160-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m/>
    <m/>
    <n v="30000000"/>
    <n v="30000000"/>
    <n v="0"/>
    <n v="0"/>
    <n v="0"/>
    <n v="3325"/>
    <d v="2025-01-07T00:00:00"/>
    <n v="30000000"/>
    <n v="0"/>
    <n v="6025"/>
    <d v="2025-01-15T00:00:00"/>
    <n v="30000000"/>
    <n v="0"/>
    <n v="0"/>
    <s v="CONSULTORES EN INFORMACION INFOMETRIKA SAS"/>
    <s v="CO1.PCCNTR.7233421"/>
    <m/>
    <m/>
    <m/>
    <m/>
    <m/>
    <m/>
    <m/>
    <m/>
    <m/>
    <m/>
    <m/>
    <m/>
    <m/>
    <m/>
    <m/>
    <m/>
    <m/>
    <m/>
    <n v="30000000"/>
    <m/>
    <m/>
    <m/>
    <m/>
    <n v="30000000"/>
    <n v="30000000"/>
    <n v="30000000"/>
  </r>
  <r>
    <x v="0"/>
    <x v="8"/>
    <s v="Demanda"/>
    <s v="Si"/>
    <n v="52"/>
    <s v="160-34"/>
    <s v="1 - Mejorar la representatividad en la información de la participación de los sectores económicos en el consumo de energía."/>
    <x v="22"/>
    <x v="22"/>
    <n v="43232605"/>
    <x v="19"/>
    <s v="Software - Licencias"/>
    <s v="160-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m/>
    <m/>
    <n v="5807795"/>
    <n v="5807795"/>
    <m/>
    <m/>
    <n v="5807795"/>
    <n v="5807795"/>
    <n v="0"/>
    <n v="0"/>
    <n v="0"/>
    <n v="55425"/>
    <d v="2025-11-20T00:00:00"/>
    <n v="5807795"/>
    <n v="0"/>
    <n v="85125"/>
    <d v="2025-12-03T00:00:00"/>
    <n v="5807795"/>
    <n v="0"/>
    <n v="0"/>
    <s v="COMPONENTES ELECTRONICAS LTDA"/>
    <s v="CO1.PCCNTR.6381513"/>
    <m/>
    <m/>
    <m/>
    <m/>
    <m/>
    <m/>
    <m/>
    <m/>
    <m/>
    <m/>
    <m/>
    <m/>
    <m/>
    <m/>
    <m/>
    <m/>
    <m/>
    <m/>
    <m/>
    <m/>
    <m/>
    <m/>
    <n v="5807795"/>
    <n v="5807795"/>
    <n v="5807795"/>
    <n v="5807795"/>
  </r>
  <r>
    <x v="0"/>
    <x v="8"/>
    <s v="Demanda"/>
    <s v="Si"/>
    <n v="66"/>
    <s v="160-35"/>
    <s v="1 - Mejorar la representatividad en la información de la participación de los sectores económicos en el consumo de energía."/>
    <x v="22"/>
    <x v="22"/>
    <n v="39121011"/>
    <x v="19"/>
    <s v="Hardware (Equipos de computo o partes físicas)"/>
    <s v="160-35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592205"/>
    <n v="1592205"/>
    <m/>
    <m/>
    <n v="1592205"/>
    <n v="1592205"/>
    <n v="0"/>
    <n v="-1592205"/>
    <n v="-1592205"/>
    <n v="55925"/>
    <d v="2025-11-26T00:00:00"/>
    <n v="0"/>
    <n v="0"/>
    <m/>
    <m/>
    <n v="0"/>
    <n v="0"/>
    <n v="0"/>
    <m/>
    <m/>
    <m/>
    <m/>
    <m/>
    <m/>
    <m/>
    <m/>
    <m/>
    <m/>
    <m/>
    <m/>
    <m/>
    <m/>
    <m/>
    <m/>
    <m/>
    <m/>
    <m/>
    <m/>
    <m/>
    <m/>
    <m/>
    <m/>
    <m/>
    <m/>
    <n v="0"/>
    <n v="0"/>
  </r>
  <r>
    <x v="0"/>
    <x v="8"/>
    <s v="Demanda"/>
    <s v="Si"/>
    <n v="66"/>
    <s v="160-36"/>
    <s v="1 - Mejorar la representatividad en la información de la participación de los sectores económicos en el consumo de energía."/>
    <x v="22"/>
    <x v="22"/>
    <n v="39121011"/>
    <x v="19"/>
    <s v="Hardware (Equipos de computo o partes físicas)"/>
    <s v="160-36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2012384"/>
    <n v="2012384"/>
    <m/>
    <m/>
    <n v="2012384"/>
    <n v="2012384"/>
    <n v="0"/>
    <n v="-2012384"/>
    <n v="-2012384"/>
    <n v="55925"/>
    <d v="2025-11-26T00:00:00"/>
    <n v="0"/>
    <n v="0"/>
    <m/>
    <m/>
    <n v="0"/>
    <n v="0"/>
    <n v="0"/>
    <m/>
    <m/>
    <m/>
    <m/>
    <m/>
    <m/>
    <m/>
    <m/>
    <m/>
    <m/>
    <m/>
    <m/>
    <m/>
    <m/>
    <m/>
    <m/>
    <m/>
    <m/>
    <m/>
    <m/>
    <m/>
    <m/>
    <m/>
    <m/>
    <m/>
    <m/>
    <n v="0"/>
    <n v="0"/>
  </r>
  <r>
    <x v="0"/>
    <x v="8"/>
    <s v="Demanda"/>
    <s v="Si"/>
    <n v="66"/>
    <s v="160-37"/>
    <s v="1 - Mejorar la representatividad en la información de la participación de los sectores económicos en el consumo de energía."/>
    <x v="22"/>
    <x v="22"/>
    <n v="39121011"/>
    <x v="19"/>
    <s v="Hardware (Equipos de computo o partes físicas)"/>
    <s v="160-37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780000"/>
    <n v="1780000"/>
    <m/>
    <m/>
    <n v="1780000"/>
    <n v="1780000"/>
    <n v="0"/>
    <n v="-1780000"/>
    <n v="-1780000"/>
    <n v="55925"/>
    <d v="2025-11-26T00:00:00"/>
    <n v="0"/>
    <n v="0"/>
    <m/>
    <m/>
    <n v="0"/>
    <n v="0"/>
    <n v="0"/>
    <m/>
    <m/>
    <m/>
    <m/>
    <m/>
    <m/>
    <m/>
    <m/>
    <m/>
    <m/>
    <m/>
    <m/>
    <m/>
    <m/>
    <m/>
    <m/>
    <m/>
    <m/>
    <m/>
    <m/>
    <m/>
    <m/>
    <m/>
    <m/>
    <m/>
    <m/>
    <n v="0"/>
    <n v="0"/>
  </r>
  <r>
    <x v="0"/>
    <x v="8"/>
    <s v="Demanda"/>
    <s v="Si"/>
    <n v="66"/>
    <s v="160-38"/>
    <s v="2 - Desarrollar la capacidad instalada en la planificación estratégica de la atención de la demanda."/>
    <x v="23"/>
    <x v="21"/>
    <n v="39121011"/>
    <x v="20"/>
    <s v="Hardware (Equipos de computo o partes físicas)"/>
    <s v="160-38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320781"/>
    <n v="1320781"/>
    <m/>
    <m/>
    <n v="1320781"/>
    <n v="1320781"/>
    <n v="0"/>
    <n v="-1320781"/>
    <n v="-1320781"/>
    <n v="55925"/>
    <d v="2025-11-26T00:00:00"/>
    <n v="0"/>
    <n v="0"/>
    <m/>
    <m/>
    <n v="0"/>
    <n v="0"/>
    <n v="0"/>
    <m/>
    <m/>
    <m/>
    <m/>
    <m/>
    <m/>
    <m/>
    <m/>
    <m/>
    <m/>
    <m/>
    <m/>
    <m/>
    <m/>
    <m/>
    <m/>
    <m/>
    <m/>
    <m/>
    <m/>
    <m/>
    <m/>
    <m/>
    <m/>
    <m/>
    <m/>
    <n v="0"/>
    <n v="0"/>
  </r>
  <r>
    <x v="0"/>
    <x v="8"/>
    <s v="Demanda"/>
    <s v="Si"/>
    <n v="66"/>
    <s v="160-39"/>
    <s v="2 - Desarrollar la capacidad instalada en la planificación estratégica de la atención de la demanda."/>
    <x v="23"/>
    <x v="21"/>
    <n v="39121011"/>
    <x v="20"/>
    <s v="Hardware (Equipos de computo o partes físicas)"/>
    <s v="160-39 Reposición de 5 UPS del centro de cómputo (una por cada rack).                                        "/>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60000"/>
    <n v="160000"/>
    <m/>
    <m/>
    <n v="160000"/>
    <n v="160000"/>
    <n v="0"/>
    <n v="-160000"/>
    <n v="-160000"/>
    <n v="55925"/>
    <d v="2025-11-26T00:00:00"/>
    <n v="0"/>
    <n v="0"/>
    <m/>
    <m/>
    <n v="0"/>
    <n v="0"/>
    <n v="0"/>
    <m/>
    <m/>
    <m/>
    <m/>
    <m/>
    <m/>
    <m/>
    <m/>
    <m/>
    <m/>
    <m/>
    <m/>
    <m/>
    <m/>
    <m/>
    <m/>
    <m/>
    <m/>
    <m/>
    <m/>
    <m/>
    <m/>
    <m/>
    <m/>
    <m/>
    <m/>
    <n v="0"/>
    <n v="0"/>
  </r>
  <r>
    <x v="0"/>
    <x v="8"/>
    <s v="Demanda"/>
    <s v="Si"/>
    <n v="66"/>
    <s v="160-40"/>
    <s v="2 - Desarrollar la capacidad instalada en la planificación estratégica de la atención de la demanda."/>
    <x v="23"/>
    <x v="32"/>
    <n v="39121011"/>
    <x v="20"/>
    <s v="Hardware (Equipos de computo o partes físicas)"/>
    <s v="160-40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1401693"/>
    <n v="1401693"/>
    <m/>
    <m/>
    <n v="1401693"/>
    <n v="1401693"/>
    <n v="0"/>
    <n v="-1401693"/>
    <n v="-1401693"/>
    <n v="55925"/>
    <d v="2025-11-26T00:00:00"/>
    <n v="0"/>
    <n v="0"/>
    <m/>
    <m/>
    <n v="0"/>
    <n v="0"/>
    <n v="0"/>
    <m/>
    <m/>
    <m/>
    <m/>
    <m/>
    <m/>
    <m/>
    <m/>
    <m/>
    <m/>
    <m/>
    <m/>
    <m/>
    <m/>
    <m/>
    <m/>
    <m/>
    <m/>
    <m/>
    <m/>
    <m/>
    <m/>
    <m/>
    <m/>
    <m/>
    <m/>
    <n v="0"/>
    <n v="0"/>
  </r>
  <r>
    <x v="0"/>
    <x v="8"/>
    <s v="Demanda"/>
    <s v="Si"/>
    <n v="66"/>
    <s v="160-41"/>
    <s v="2 - Desarrollar la capacidad instalada en la planificación estratégica de la atención de la demanda."/>
    <x v="23"/>
    <x v="32"/>
    <n v="39121011"/>
    <x v="20"/>
    <s v="Hardware (Equipos de computo o partes físicas)"/>
    <s v="160-41 Reposición de 5 UPS del centro de cómputo (una por cada rack)."/>
    <s v="Octubre"/>
    <s v="Noviembre"/>
    <s v="Noviembre"/>
    <n v="12"/>
    <s v="Meses"/>
    <s v="Contratación directa"/>
    <s v="Propios - 20 - Ingresos corrientes"/>
    <n v="509027"/>
    <n v="509027"/>
    <s v="No"/>
    <s v="N/A"/>
    <s v="Johanna Stella Castellanos"/>
    <s v="Subdirector de Demanda"/>
    <n v="6012220601"/>
    <s v="johanna.castellanos@upme.gov.co"/>
    <m/>
    <m/>
    <m/>
    <m/>
    <m/>
    <m/>
    <m/>
    <m/>
    <m/>
    <m/>
    <m/>
    <m/>
    <m/>
    <m/>
    <m/>
    <m/>
    <m/>
    <m/>
    <m/>
    <m/>
    <m/>
    <m/>
    <n v="1900200"/>
    <n v="1900200"/>
    <m/>
    <m/>
    <n v="1900200"/>
    <n v="1900200"/>
    <n v="0"/>
    <n v="-1391173"/>
    <n v="-1391173"/>
    <n v="55925"/>
    <d v="2025-11-26T00:00:00"/>
    <n v="0"/>
    <n v="509027"/>
    <m/>
    <m/>
    <n v="0"/>
    <n v="509027"/>
    <n v="0"/>
    <m/>
    <m/>
    <m/>
    <m/>
    <m/>
    <m/>
    <m/>
    <m/>
    <m/>
    <m/>
    <m/>
    <m/>
    <m/>
    <m/>
    <m/>
    <m/>
    <m/>
    <m/>
    <m/>
    <m/>
    <m/>
    <m/>
    <m/>
    <m/>
    <m/>
    <m/>
    <n v="0"/>
    <n v="0"/>
  </r>
  <r>
    <x v="0"/>
    <x v="8"/>
    <s v="Demanda"/>
    <s v="Si"/>
    <n v="66"/>
    <s v="160-42"/>
    <s v="3 - Fomentar la articulación de la política pública, el marco regulatorio y la visión de gobierno."/>
    <x v="24"/>
    <x v="10"/>
    <n v="39121011"/>
    <x v="21"/>
    <s v="Hardware (Equipos de computo o partes físicas)"/>
    <s v="160-42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2485000"/>
    <n v="2485000"/>
    <m/>
    <m/>
    <n v="2485000"/>
    <n v="2485000"/>
    <n v="0"/>
    <n v="-2485000"/>
    <n v="-2485000"/>
    <n v="55925"/>
    <d v="2025-11-26T00:00:00"/>
    <n v="0"/>
    <n v="0"/>
    <m/>
    <m/>
    <n v="0"/>
    <n v="0"/>
    <n v="0"/>
    <m/>
    <m/>
    <m/>
    <m/>
    <m/>
    <m/>
    <m/>
    <m/>
    <m/>
    <m/>
    <m/>
    <m/>
    <m/>
    <m/>
    <m/>
    <m/>
    <m/>
    <m/>
    <m/>
    <m/>
    <m/>
    <m/>
    <m/>
    <m/>
    <m/>
    <m/>
    <n v="0"/>
    <n v="0"/>
  </r>
  <r>
    <x v="0"/>
    <x v="8"/>
    <s v="Demanda"/>
    <s v="Si"/>
    <n v="66"/>
    <s v="160-43"/>
    <s v="3 - Fomentar la articulación de la política pública, el marco regulatorio y la visión de gobierno."/>
    <x v="24"/>
    <x v="11"/>
    <n v="39121011"/>
    <x v="21"/>
    <s v="Hardware (Equipos de computo o partes físicas)"/>
    <s v="160-43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480000"/>
    <n v="480000"/>
    <m/>
    <m/>
    <n v="480000"/>
    <n v="480000"/>
    <n v="0"/>
    <n v="-480000"/>
    <n v="-480000"/>
    <n v="55925"/>
    <d v="2025-11-26T00:00:00"/>
    <n v="0"/>
    <n v="0"/>
    <m/>
    <m/>
    <n v="0"/>
    <n v="0"/>
    <n v="0"/>
    <m/>
    <m/>
    <m/>
    <m/>
    <m/>
    <m/>
    <m/>
    <m/>
    <m/>
    <m/>
    <m/>
    <m/>
    <m/>
    <m/>
    <m/>
    <m/>
    <m/>
    <m/>
    <m/>
    <m/>
    <m/>
    <m/>
    <m/>
    <m/>
    <m/>
    <m/>
    <n v="0"/>
    <n v="0"/>
  </r>
  <r>
    <x v="0"/>
    <x v="8"/>
    <s v="Demanda"/>
    <s v="Si"/>
    <n v="66"/>
    <s v="160-44"/>
    <s v="3 - Fomentar la articulación de la política pública, el marco regulatorio y la visión de gobierno."/>
    <x v="24"/>
    <x v="11"/>
    <n v="39121011"/>
    <x v="21"/>
    <s v="Hardware (Equipos de computo o partes físicas)"/>
    <s v="160-44 Reposición de 5 UPS del centro de cómputo (una por cada rack)."/>
    <s v="Octubre"/>
    <s v="Noviembre"/>
    <s v="Noviembre"/>
    <n v="12"/>
    <s v="Meses"/>
    <s v="Contratación directa"/>
    <s v="Propios - 20 - Ingresos corrientes"/>
    <n v="0"/>
    <n v="0"/>
    <s v="No"/>
    <s v="N/A"/>
    <s v="Johanna Stella Castellanos"/>
    <s v="Subdirector de Demanda"/>
    <n v="6012220601"/>
    <s v="johanna.castellanos@upme.gov.co"/>
    <m/>
    <m/>
    <m/>
    <m/>
    <m/>
    <m/>
    <m/>
    <m/>
    <m/>
    <m/>
    <m/>
    <m/>
    <m/>
    <m/>
    <m/>
    <m/>
    <m/>
    <m/>
    <m/>
    <m/>
    <m/>
    <m/>
    <n v="933000"/>
    <n v="933000"/>
    <m/>
    <m/>
    <n v="933000"/>
    <n v="933000"/>
    <n v="0"/>
    <n v="-933000"/>
    <n v="-933000"/>
    <n v="55925"/>
    <d v="2025-11-26T00:00:00"/>
    <n v="0"/>
    <n v="0"/>
    <m/>
    <m/>
    <n v="0"/>
    <n v="0"/>
    <n v="0"/>
    <m/>
    <m/>
    <m/>
    <m/>
    <m/>
    <m/>
    <m/>
    <m/>
    <m/>
    <m/>
    <m/>
    <m/>
    <m/>
    <m/>
    <m/>
    <m/>
    <m/>
    <m/>
    <m/>
    <m/>
    <m/>
    <m/>
    <m/>
    <m/>
    <m/>
    <m/>
    <n v="0"/>
    <n v="0"/>
  </r>
  <r>
    <x v="0"/>
    <x v="8"/>
    <s v="Demanda"/>
    <s v="Si"/>
    <n v="59"/>
    <s v="160-45"/>
    <s v="3 - Fomentar la articulación de la política pública, el marco regulatorio y la visión de gobierno."/>
    <x v="24"/>
    <x v="11"/>
    <n v="81112003"/>
    <x v="21"/>
    <s v="Software - Nube pública o privada"/>
    <s v="160-45 Adquirir el servicio de nube para Backup y DRP     _x0009__x0009__x0009__x0009__x0009_"/>
    <s v="Noviembre"/>
    <s v="Noviembre"/>
    <s v="Diciembre"/>
    <n v="3"/>
    <s v="Meses"/>
    <s v="Contratación directa"/>
    <s v="Propios - 20 - Ingresos corrientes"/>
    <n v="27899961"/>
    <n v="27899961"/>
    <s v="No"/>
    <s v="N/A"/>
    <s v="Johanna Stella Castellanos"/>
    <s v="Subdirector de Demanda"/>
    <n v="6012220601"/>
    <s v="johanna.castellanos@upme.gov.co"/>
    <m/>
    <m/>
    <m/>
    <m/>
    <m/>
    <m/>
    <m/>
    <m/>
    <m/>
    <m/>
    <m/>
    <m/>
    <m/>
    <m/>
    <m/>
    <m/>
    <m/>
    <m/>
    <m/>
    <m/>
    <m/>
    <m/>
    <n v="27899961"/>
    <n v="27899961"/>
    <m/>
    <m/>
    <n v="27899961"/>
    <n v="27899961"/>
    <n v="0"/>
    <n v="0"/>
    <n v="0"/>
    <n v="57025"/>
    <d v="2025-12-09T00:00:00"/>
    <n v="27899961"/>
    <n v="0"/>
    <n v="91125"/>
    <d v="2025-12-17T00:00:00"/>
    <n v="27899961"/>
    <n v="0"/>
    <n v="0"/>
    <s v="TECH AND KNOWLEDGE S.A.S"/>
    <s v="CO1.PCCNTR.8707246"/>
    <m/>
    <m/>
    <m/>
    <m/>
    <m/>
    <m/>
    <m/>
    <m/>
    <m/>
    <m/>
    <m/>
    <m/>
    <m/>
    <m/>
    <m/>
    <m/>
    <m/>
    <m/>
    <m/>
    <m/>
    <m/>
    <m/>
    <n v="27899961"/>
    <n v="27899961"/>
    <n v="27899961"/>
    <n v="27899961"/>
  </r>
  <r>
    <x v="0"/>
    <x v="8"/>
    <s v="Demanda"/>
    <s v="Si"/>
    <n v="60"/>
    <s v="160-46"/>
    <s v="1 - Mejorar la representatividad en la información de la participación de los sectores económicos en el consumo de energía."/>
    <x v="22"/>
    <x v="21"/>
    <n v="43232201"/>
    <x v="19"/>
    <s v="Mantenimientos y/o mejoras"/>
    <s v="160-46 Contratar el servicio de plataforma cómo servicios PaaS de la herramienta Bizagi, así como la migración de los flujos de procesos de la UPME."/>
    <s v="Noviembre"/>
    <s v="Diciembre"/>
    <s v="Diciembre"/>
    <n v="12"/>
    <s v="Meses"/>
    <s v="Contratación directa"/>
    <s v="Propios - 20 - Ingresos corrientes"/>
    <n v="1140873"/>
    <n v="1140873"/>
    <s v="No"/>
    <s v="N/A"/>
    <s v="Johanna Stella Castellanos"/>
    <s v="Subdirector de Demanda"/>
    <n v="6012220601"/>
    <s v="johanna.castellanos@upme.gov.co"/>
    <m/>
    <m/>
    <m/>
    <m/>
    <m/>
    <m/>
    <m/>
    <m/>
    <m/>
    <m/>
    <m/>
    <m/>
    <m/>
    <m/>
    <m/>
    <m/>
    <m/>
    <m/>
    <m/>
    <m/>
    <m/>
    <m/>
    <n v="1140873"/>
    <n v="1140873"/>
    <m/>
    <m/>
    <n v="1140873"/>
    <n v="1140873"/>
    <n v="0"/>
    <n v="0"/>
    <n v="0"/>
    <n v="7325"/>
    <d v="2025-01-09T00:00:00"/>
    <n v="1140873"/>
    <n v="0"/>
    <n v="31825"/>
    <d v="2025-03-27T00:00:00"/>
    <n v="1140873"/>
    <n v="0"/>
    <n v="0"/>
    <s v="BIZAGI LATAM S.A.S"/>
    <s v="CO1.PCCNTR.7688699"/>
    <m/>
    <m/>
    <m/>
    <m/>
    <m/>
    <m/>
    <m/>
    <m/>
    <m/>
    <m/>
    <m/>
    <m/>
    <m/>
    <m/>
    <m/>
    <m/>
    <m/>
    <m/>
    <m/>
    <m/>
    <m/>
    <m/>
    <n v="1140873"/>
    <n v="1140873"/>
    <n v="1140873"/>
    <n v="1140873"/>
  </r>
  <r>
    <x v="0"/>
    <x v="8"/>
    <s v="Demanda"/>
    <s v="Si"/>
    <n v="60"/>
    <s v="160-47"/>
    <s v="2 - Desarrollar la capacidad instalada en la planificación estratégica de la atención de la demanda."/>
    <x v="23"/>
    <x v="32"/>
    <n v="43232201"/>
    <x v="20"/>
    <s v="Mantenimientos y/o mejoras"/>
    <s v="160-47 Contratar el servicio de plataforma cómo servicios PaaS de la herramienta Bizagi, así como la migración de los flujos de procesos de la UPME."/>
    <s v="Noviembre"/>
    <s v="Diciembre"/>
    <s v="Diciembre"/>
    <n v="12"/>
    <s v="Meses"/>
    <s v="Contratación directa"/>
    <s v="Propios - 20 - Ingresos corrientes"/>
    <n v="509027"/>
    <n v="509027"/>
    <s v="No"/>
    <s v="N/A"/>
    <s v="Johanna Stella Castellanos"/>
    <s v="Subdirector de Demanda"/>
    <n v="6012220601"/>
    <s v="johanna.castellanos@upme.gov.co"/>
    <m/>
    <m/>
    <m/>
    <m/>
    <m/>
    <m/>
    <m/>
    <m/>
    <m/>
    <m/>
    <m/>
    <m/>
    <m/>
    <m/>
    <m/>
    <m/>
    <m/>
    <m/>
    <m/>
    <m/>
    <m/>
    <m/>
    <n v="509027"/>
    <n v="509027"/>
    <m/>
    <m/>
    <n v="509027"/>
    <n v="509027"/>
    <n v="0"/>
    <n v="0"/>
    <n v="0"/>
    <n v="7325"/>
    <d v="2025-01-09T00:00:00"/>
    <n v="509027"/>
    <n v="0"/>
    <n v="31825"/>
    <d v="2025-03-27T00:00:00"/>
    <n v="509027"/>
    <n v="0"/>
    <n v="0"/>
    <s v="BIZAGI LATAM S.A.S"/>
    <s v="CO1.PCCNTR.7688699"/>
    <m/>
    <m/>
    <m/>
    <m/>
    <m/>
    <m/>
    <m/>
    <m/>
    <m/>
    <m/>
    <m/>
    <m/>
    <m/>
    <m/>
    <m/>
    <m/>
    <m/>
    <m/>
    <m/>
    <m/>
    <m/>
    <m/>
    <n v="509027"/>
    <n v="509027"/>
    <n v="509027"/>
    <n v="509027"/>
  </r>
  <r>
    <x v="0"/>
    <x v="8"/>
    <s v="Demanda"/>
    <s v="Si"/>
    <n v="60"/>
    <s v="160-48"/>
    <s v="3 - Fomentar la articulación de la política pública, el marco regulatorio y la visión de gobierno."/>
    <x v="24"/>
    <x v="11"/>
    <n v="43232201"/>
    <x v="21"/>
    <s v="Mantenimientos y/o mejoras"/>
    <s v="160-48 Contratar el servicio de plataforma cómo servicios PaaS de la herramienta Bizagi, así como la migración de los flujos de procesos de la UPME."/>
    <s v="Noviembre"/>
    <s v="Diciembre"/>
    <s v="Diciembre"/>
    <n v="12"/>
    <s v="Meses"/>
    <s v="Contratación directa"/>
    <s v="Propios - 20 - Ingresos corrientes"/>
    <n v="2333334"/>
    <n v="2333334"/>
    <s v="No"/>
    <s v="N/A"/>
    <s v="Johanna Stella Castellanos"/>
    <s v="Subdirector de Demanda"/>
    <n v="6012220601"/>
    <s v="johanna.castellanos@upme.gov.co"/>
    <m/>
    <m/>
    <m/>
    <m/>
    <m/>
    <m/>
    <m/>
    <m/>
    <m/>
    <m/>
    <m/>
    <m/>
    <m/>
    <m/>
    <m/>
    <m/>
    <m/>
    <m/>
    <m/>
    <m/>
    <m/>
    <m/>
    <n v="2333334"/>
    <n v="2333334"/>
    <m/>
    <m/>
    <n v="2333334"/>
    <n v="2333334"/>
    <n v="0"/>
    <n v="0"/>
    <n v="0"/>
    <n v="7325"/>
    <d v="2025-01-09T00:00:00"/>
    <n v="2333334"/>
    <n v="0"/>
    <n v="31825"/>
    <d v="2025-03-27T00:00:00"/>
    <n v="2333334"/>
    <n v="0"/>
    <n v="0"/>
    <s v="BIZAGI LATAM S.A.S"/>
    <s v="CO1.PCCNTR.7688699"/>
    <m/>
    <m/>
    <m/>
    <m/>
    <m/>
    <m/>
    <m/>
    <m/>
    <m/>
    <m/>
    <m/>
    <m/>
    <m/>
    <m/>
    <m/>
    <m/>
    <m/>
    <m/>
    <m/>
    <m/>
    <m/>
    <m/>
    <n v="2333334"/>
    <n v="2333334"/>
    <n v="2333334"/>
    <n v="2333334"/>
  </r>
  <r>
    <x v="0"/>
    <x v="8"/>
    <s v="Demanda"/>
    <s v="Si"/>
    <n v="66"/>
    <s v="160-49"/>
    <s v="1 - Mejorar la representatividad en la información de la participación de los sectores económicos en el consumo de energía."/>
    <x v="22"/>
    <x v="22"/>
    <n v="39121011"/>
    <x v="19"/>
    <s v="Hardware (Equipos de computo o partes físicas)"/>
    <s v="160-49 Reposición de 5 UPS del centro de cómputo (una por cada rack)._x0009__x0009__x0009__x0009__x0009_"/>
    <s v="Diciembre"/>
    <s v="Diciembre"/>
    <s v="Diciembre"/>
    <n v="12"/>
    <s v="Meses"/>
    <s v="Contratación directa"/>
    <s v="Propios - 20 - Ingresos corrientes"/>
    <n v="5384589"/>
    <n v="5384589"/>
    <s v="No"/>
    <s v="N/A"/>
    <s v="Johanna Stella Castellanos"/>
    <s v="Subdirector de Demanda"/>
    <n v="6012220601"/>
    <s v="johanna.castellanos@upme.gov.co"/>
    <m/>
    <m/>
    <m/>
    <m/>
    <m/>
    <m/>
    <m/>
    <m/>
    <m/>
    <m/>
    <m/>
    <m/>
    <m/>
    <m/>
    <m/>
    <m/>
    <m/>
    <m/>
    <m/>
    <m/>
    <m/>
    <m/>
    <m/>
    <m/>
    <m/>
    <m/>
    <m/>
    <m/>
    <m/>
    <m/>
    <m/>
    <m/>
    <m/>
    <m/>
    <n v="5384589"/>
    <m/>
    <m/>
    <n v="0"/>
    <n v="5384589"/>
    <n v="0"/>
    <m/>
    <m/>
    <m/>
    <m/>
    <m/>
    <m/>
    <m/>
    <m/>
    <m/>
    <m/>
    <m/>
    <m/>
    <m/>
    <m/>
    <m/>
    <m/>
    <m/>
    <m/>
    <m/>
    <m/>
    <m/>
    <m/>
    <m/>
    <m/>
    <m/>
    <m/>
    <n v="0"/>
    <n v="0"/>
  </r>
  <r>
    <x v="0"/>
    <x v="8"/>
    <s v="Demanda"/>
    <s v="Si"/>
    <n v="66"/>
    <s v="160-50"/>
    <s v="2 - Desarrollar la capacidad instalada en la planificación estratégica de la atención de la demanda."/>
    <x v="23"/>
    <x v="21"/>
    <n v="39121011"/>
    <x v="20"/>
    <s v="Hardware (Equipos de computo o partes físicas)"/>
    <s v="160-50 Reposición de 5 UPS del centro de cómputo (una por cada rack).                                        "/>
    <s v="Diciembre"/>
    <s v="Diciembre"/>
    <s v="Diciembre"/>
    <n v="12"/>
    <s v="Meses"/>
    <s v="Contratación directa"/>
    <s v="Propios - 20 - Ingresos corrientes"/>
    <n v="1480781"/>
    <n v="1480781"/>
    <s v="No"/>
    <s v="N/A"/>
    <s v="Johanna Stella Castellanos"/>
    <s v="Subdirector de Demanda"/>
    <n v="6012220601"/>
    <s v="johanna.castellanos@upme.gov.co"/>
    <m/>
    <m/>
    <m/>
    <m/>
    <m/>
    <m/>
    <m/>
    <m/>
    <m/>
    <m/>
    <m/>
    <m/>
    <m/>
    <m/>
    <m/>
    <m/>
    <m/>
    <m/>
    <m/>
    <m/>
    <m/>
    <m/>
    <m/>
    <m/>
    <m/>
    <m/>
    <m/>
    <m/>
    <m/>
    <m/>
    <m/>
    <m/>
    <m/>
    <m/>
    <n v="1480781"/>
    <m/>
    <m/>
    <n v="0"/>
    <n v="1480781"/>
    <n v="0"/>
    <m/>
    <m/>
    <m/>
    <m/>
    <m/>
    <m/>
    <m/>
    <m/>
    <m/>
    <m/>
    <m/>
    <m/>
    <m/>
    <m/>
    <m/>
    <m/>
    <m/>
    <m/>
    <m/>
    <m/>
    <m/>
    <m/>
    <m/>
    <m/>
    <m/>
    <m/>
    <n v="0"/>
    <n v="0"/>
  </r>
  <r>
    <x v="0"/>
    <x v="8"/>
    <s v="Demanda"/>
    <s v="Si"/>
    <n v="66"/>
    <s v="160-51"/>
    <s v="2 - Desarrollar la capacidad instalada en la planificación estratégica de la atención de la demanda."/>
    <x v="23"/>
    <x v="32"/>
    <n v="39121011"/>
    <x v="20"/>
    <s v="Hardware (Equipos de computo o partes físicas)"/>
    <s v="160-51 Reposición de 5 UPS del centro de cómputo (una por cada rack).                                        "/>
    <s v="Diciembre"/>
    <s v="Diciembre"/>
    <s v="Diciembre"/>
    <n v="12"/>
    <s v="Meses"/>
    <s v="Contratación directa"/>
    <s v="Propios - 20 - Ingresos corrientes"/>
    <n v="2792866"/>
    <n v="2792866"/>
    <s v="No"/>
    <s v="N/A"/>
    <s v="Johanna Stella Castellanos"/>
    <s v="Subdirector de Demanda"/>
    <n v="6012220601"/>
    <s v="johanna.castellanos@upme.gov.co"/>
    <m/>
    <m/>
    <m/>
    <m/>
    <m/>
    <m/>
    <m/>
    <m/>
    <m/>
    <m/>
    <m/>
    <m/>
    <m/>
    <m/>
    <m/>
    <m/>
    <m/>
    <m/>
    <m/>
    <m/>
    <m/>
    <m/>
    <m/>
    <m/>
    <m/>
    <m/>
    <m/>
    <m/>
    <m/>
    <m/>
    <m/>
    <m/>
    <m/>
    <m/>
    <n v="2792866"/>
    <m/>
    <m/>
    <n v="0"/>
    <n v="2792866"/>
    <n v="0"/>
    <m/>
    <m/>
    <m/>
    <m/>
    <m/>
    <m/>
    <m/>
    <m/>
    <m/>
    <m/>
    <m/>
    <m/>
    <m/>
    <m/>
    <m/>
    <m/>
    <m/>
    <m/>
    <m/>
    <m/>
    <m/>
    <m/>
    <m/>
    <m/>
    <m/>
    <m/>
    <n v="0"/>
    <n v="0"/>
  </r>
  <r>
    <x v="0"/>
    <x v="8"/>
    <s v="Demanda"/>
    <s v="Si"/>
    <n v="66"/>
    <s v="160-52"/>
    <s v="3 - Fomentar la articulación de la política pública, el marco regulatorio y la visión de gobierno."/>
    <x v="24"/>
    <x v="10"/>
    <n v="39121011"/>
    <x v="21"/>
    <s v="Hardware (Equipos de computo o partes físicas)"/>
    <s v="160-52 Reposición de 5 UPS del centro de cómputo (una por cada rack).                                        "/>
    <s v="Diciembre"/>
    <s v="Diciembre"/>
    <s v="Diciembre"/>
    <n v="12"/>
    <s v="Meses"/>
    <s v="Contratación directa"/>
    <s v="Propios - 20 - Ingresos corrientes"/>
    <n v="2485000"/>
    <n v="2485000"/>
    <s v="No"/>
    <s v="N/A"/>
    <s v="Johanna Stella Castellanos"/>
    <s v="Subdirector de Demanda"/>
    <n v="6012220601"/>
    <s v="johanna.castellanos@upme.gov.co"/>
    <m/>
    <m/>
    <m/>
    <m/>
    <m/>
    <m/>
    <m/>
    <m/>
    <m/>
    <m/>
    <m/>
    <m/>
    <m/>
    <m/>
    <m/>
    <m/>
    <m/>
    <m/>
    <m/>
    <m/>
    <m/>
    <m/>
    <m/>
    <m/>
    <m/>
    <m/>
    <m/>
    <m/>
    <m/>
    <m/>
    <m/>
    <m/>
    <m/>
    <m/>
    <n v="2485000"/>
    <m/>
    <m/>
    <n v="0"/>
    <n v="2485000"/>
    <n v="0"/>
    <m/>
    <m/>
    <m/>
    <m/>
    <m/>
    <m/>
    <m/>
    <m/>
    <m/>
    <m/>
    <m/>
    <m/>
    <m/>
    <m/>
    <m/>
    <m/>
    <m/>
    <m/>
    <m/>
    <m/>
    <m/>
    <m/>
    <m/>
    <m/>
    <m/>
    <m/>
    <n v="0"/>
    <n v="0"/>
  </r>
  <r>
    <x v="0"/>
    <x v="8"/>
    <s v="Demanda"/>
    <s v="Si"/>
    <n v="66"/>
    <s v="160-53"/>
    <s v="3 - Fomentar la articulación de la política pública, el marco regulatorio y la visión de gobierno."/>
    <x v="24"/>
    <x v="11"/>
    <n v="39121011"/>
    <x v="21"/>
    <s v="Hardware (Equipos de computo o partes físicas)"/>
    <s v="160-53 Reposición de 5 UPS del centro de cómputo (una por cada rack).                                        "/>
    <s v="Diciembre"/>
    <s v="Diciembre"/>
    <s v="Diciembre"/>
    <n v="12"/>
    <s v="Meses"/>
    <s v="Contratación directa"/>
    <s v="Propios - 20 - Ingresos corrientes"/>
    <n v="1413000"/>
    <n v="1413000"/>
    <s v="No"/>
    <s v="N/A"/>
    <s v="Johanna Stella Castellanos"/>
    <s v="Subdirector de Demanda"/>
    <n v="6012220601"/>
    <s v="johanna.castellanos@upme.gov.co"/>
    <m/>
    <m/>
    <m/>
    <m/>
    <m/>
    <m/>
    <m/>
    <m/>
    <m/>
    <m/>
    <m/>
    <m/>
    <m/>
    <m/>
    <m/>
    <m/>
    <m/>
    <m/>
    <m/>
    <m/>
    <m/>
    <m/>
    <m/>
    <m/>
    <m/>
    <m/>
    <m/>
    <m/>
    <m/>
    <m/>
    <m/>
    <m/>
    <m/>
    <m/>
    <n v="1413000"/>
    <m/>
    <m/>
    <n v="0"/>
    <n v="1413000"/>
    <n v="0"/>
    <m/>
    <m/>
    <m/>
    <m/>
    <m/>
    <m/>
    <m/>
    <m/>
    <m/>
    <m/>
    <m/>
    <m/>
    <m/>
    <m/>
    <m/>
    <m/>
    <m/>
    <m/>
    <m/>
    <m/>
    <m/>
    <m/>
    <m/>
    <m/>
    <m/>
    <m/>
    <n v="0"/>
    <n v="0"/>
  </r>
  <r>
    <x v="0"/>
    <x v="9"/>
    <s v="Territorial"/>
    <s v="Si"/>
    <s v="75 (30/12/2024)"/>
    <s v="100-1"/>
    <s v="1 - Incluir el uso de las particularidades propias de cada territorio en la planeación minero energética."/>
    <x v="0"/>
    <x v="33"/>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m/>
    <m/>
    <n v="50000000"/>
    <n v="50000000"/>
    <n v="0"/>
    <n v="0"/>
    <n v="0"/>
    <n v="24425"/>
    <d v="2025-02-05T00:00:00"/>
    <n v="50000000"/>
    <n v="0"/>
    <n v="24825"/>
    <d v="2025-02-14T00:00:00"/>
    <n v="50000000"/>
    <n v="0"/>
    <n v="0"/>
    <s v="BECERRA CANO MARIA FERNANDA"/>
    <s v="CO1.PCCNTR.7484772"/>
    <m/>
    <m/>
    <n v="50000000"/>
    <m/>
    <m/>
    <n v="2916667"/>
    <m/>
    <n v="6250000"/>
    <m/>
    <n v="6250000"/>
    <m/>
    <n v="6250000"/>
    <m/>
    <n v="6250000"/>
    <m/>
    <n v="6250000"/>
    <m/>
    <n v="6250000"/>
    <m/>
    <n v="6250000"/>
    <m/>
    <n v="3333333"/>
    <m/>
    <m/>
    <n v="50000000"/>
    <n v="50000000"/>
  </r>
  <r>
    <x v="0"/>
    <x v="9"/>
    <s v="Territorial"/>
    <s v="Si"/>
    <n v="13"/>
    <s v="100-2"/>
    <s v="1 - Incluir el uso de las particularidades propias de cada territorio en la planeación minero energética."/>
    <x v="0"/>
    <x v="33"/>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m/>
    <m/>
    <n v="50400000"/>
    <n v="50400000"/>
    <n v="0"/>
    <n v="0"/>
    <n v="0"/>
    <n v="24525"/>
    <d v="2025-02-05T00:00:00"/>
    <n v="50400000"/>
    <n v="0"/>
    <n v="25225"/>
    <d v="2025-02-17T00:00:00"/>
    <n v="50400000"/>
    <n v="0"/>
    <n v="0"/>
    <s v="SIERRA OCHOA MANUEL SANTIAGO"/>
    <s v="CO1.PCCNTR.7486804"/>
    <m/>
    <m/>
    <n v="50400000"/>
    <m/>
    <m/>
    <n v="2730000"/>
    <m/>
    <n v="6300000"/>
    <m/>
    <n v="6300000"/>
    <m/>
    <n v="6300000"/>
    <m/>
    <n v="6300000"/>
    <m/>
    <n v="6300000"/>
    <m/>
    <n v="6300000"/>
    <m/>
    <n v="6300000"/>
    <m/>
    <n v="3570000"/>
    <m/>
    <m/>
    <n v="50400000"/>
    <n v="50400000"/>
  </r>
  <r>
    <x v="0"/>
    <x v="9"/>
    <s v="Territorial"/>
    <s v="Si"/>
    <s v="01"/>
    <s v="100-3"/>
    <s v="1 - Incluir el uso de las particularidades propias de cada territorio en la planeación minero energética."/>
    <x v="0"/>
    <x v="33"/>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m/>
    <m/>
    <n v="18000000"/>
    <n v="18000000"/>
    <n v="0"/>
    <n v="0"/>
    <n v="0"/>
    <n v="3925"/>
    <d v="2025-01-07T00:00:00"/>
    <n v="18000000"/>
    <n v="0"/>
    <n v="1825"/>
    <d v="2025-01-08T00:00:00"/>
    <n v="18000000"/>
    <n v="0"/>
    <n v="0"/>
    <s v="ARMENTA CELIS DIANA CAROLINA"/>
    <s v="CO1.PCCNTR.7209574"/>
    <n v="18000000"/>
    <m/>
    <m/>
    <n v="4400000"/>
    <m/>
    <n v="6000000"/>
    <m/>
    <n v="6000000"/>
    <m/>
    <n v="1600000"/>
    <m/>
    <m/>
    <m/>
    <m/>
    <m/>
    <m/>
    <m/>
    <m/>
    <m/>
    <m/>
    <m/>
    <m/>
    <m/>
    <m/>
    <n v="18000000"/>
    <n v="18000000"/>
  </r>
  <r>
    <x v="0"/>
    <x v="9"/>
    <s v="Territorial"/>
    <s v="Si"/>
    <n v="52"/>
    <s v="100-4"/>
    <s v="1 - Incluir el uso de las particularidades propias de cada territorio en la planeación minero energética."/>
    <x v="0"/>
    <x v="33"/>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32325"/>
    <d v="2025-04-09T00:00:00"/>
    <n v="0"/>
    <n v="0"/>
    <m/>
    <m/>
    <n v="0"/>
    <n v="0"/>
    <n v="0"/>
    <m/>
    <m/>
    <m/>
    <m/>
    <m/>
    <m/>
    <m/>
    <m/>
    <m/>
    <m/>
    <m/>
    <m/>
    <m/>
    <m/>
    <m/>
    <m/>
    <m/>
    <m/>
    <m/>
    <m/>
    <m/>
    <m/>
    <m/>
    <m/>
    <m/>
    <m/>
    <n v="0"/>
    <n v="0"/>
  </r>
  <r>
    <x v="0"/>
    <x v="9"/>
    <s v="Territorial"/>
    <s v="Si"/>
    <n v="52"/>
    <s v="100-5"/>
    <s v="1 - Incluir el uso de las particularidades propias de cada territorio en la planeación minero energética."/>
    <x v="0"/>
    <x v="33"/>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m/>
    <n v="7400000"/>
    <n v="1726667"/>
    <n v="14800000"/>
    <m/>
    <m/>
    <n v="83126667"/>
    <n v="83126667"/>
    <n v="0"/>
    <n v="0"/>
    <n v="0"/>
    <n v="11625"/>
    <d v="2024-01-15T00:00:00"/>
    <n v="83126667"/>
    <n v="0"/>
    <n v="11125"/>
    <d v="2025-01-23T00:00:00"/>
    <n v="83126667"/>
    <n v="0"/>
    <n v="0"/>
    <s v="LONDOÑO PALACINO CATALINA"/>
    <s v="CO1.PCCNTR.7299247"/>
    <n v="81400000"/>
    <m/>
    <m/>
    <n v="1726667"/>
    <m/>
    <n v="7400000"/>
    <m/>
    <n v="7400000"/>
    <m/>
    <n v="7400000"/>
    <m/>
    <n v="7400000"/>
    <m/>
    <n v="7400000"/>
    <m/>
    <n v="7400000"/>
    <m/>
    <n v="7400000"/>
    <m/>
    <n v="7400000"/>
    <m/>
    <n v="7400000"/>
    <n v="1726667"/>
    <n v="14800000"/>
    <n v="83126667"/>
    <n v="83126667"/>
  </r>
  <r>
    <x v="0"/>
    <x v="9"/>
    <s v="Territorial"/>
    <s v="Si"/>
    <n v="46"/>
    <s v="100-6"/>
    <s v="1 - Incluir el uso de las particularidades propias de cada territorio en la planeación minero energética."/>
    <x v="0"/>
    <x v="33"/>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m/>
    <m/>
    <n v="31202596"/>
    <n v="31202596"/>
    <n v="0"/>
    <n v="0"/>
    <n v="0"/>
    <n v="35625"/>
    <d v="2025-05-21T00:00:00"/>
    <n v="31202596"/>
    <n v="0"/>
    <n v="42125"/>
    <s v="26/05/2025"/>
    <n v="31202596"/>
    <n v="0"/>
    <n v="0"/>
    <s v="AREVALO ORDOÑEZ LUIS FERNANDO"/>
    <s v="CO1.PCCNTR.7911634"/>
    <m/>
    <m/>
    <m/>
    <m/>
    <m/>
    <m/>
    <m/>
    <m/>
    <n v="31835497"/>
    <m/>
    <m/>
    <m/>
    <m/>
    <m/>
    <n v="-632901"/>
    <m/>
    <m/>
    <m/>
    <m/>
    <n v="2722066"/>
    <m/>
    <n v="9493510"/>
    <m/>
    <n v="18987020"/>
    <n v="31202596"/>
    <n v="31202596"/>
  </r>
  <r>
    <x v="0"/>
    <x v="9"/>
    <s v="Territorial"/>
    <s v="Si"/>
    <n v="49"/>
    <s v="100-7"/>
    <s v="1 - Incluir el uso de las particularidades propias de cada territorio en la planeación minero energética."/>
    <x v="0"/>
    <x v="33"/>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m/>
    <m/>
    <n v="74287500"/>
    <n v="74287500"/>
    <n v="0"/>
    <n v="0"/>
    <n v="0"/>
    <n v="27825"/>
    <d v="2025-02-21T00:00:00"/>
    <n v="74287500"/>
    <n v="0"/>
    <n v="28525"/>
    <d v="2025-03-03T00:00:00"/>
    <n v="74287500"/>
    <n v="0"/>
    <n v="0"/>
    <s v="DUQUE PARRA CHRISTIAN LEONARDO"/>
    <s v="CO1.PCCNTR.7585353"/>
    <m/>
    <m/>
    <m/>
    <m/>
    <n v="75075000"/>
    <m/>
    <m/>
    <n v="3412500"/>
    <n v="-787500"/>
    <n v="7875000"/>
    <m/>
    <n v="7875000"/>
    <m/>
    <n v="7875000"/>
    <m/>
    <n v="7875000"/>
    <m/>
    <n v="7875000"/>
    <m/>
    <n v="7875000"/>
    <m/>
    <n v="7875000"/>
    <m/>
    <n v="15750000"/>
    <n v="74287500"/>
    <n v="74287500"/>
  </r>
  <r>
    <x v="0"/>
    <x v="9"/>
    <s v="Territorial"/>
    <s v="Si"/>
    <n v="49"/>
    <s v="100-8"/>
    <s v="1 - Incluir el uso de las particularidades propias de cada territorio en la planeación minero energética."/>
    <x v="0"/>
    <x v="33"/>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n v="-4588650"/>
    <n v="13800000"/>
    <n v="4588650"/>
    <n v="4588650"/>
    <n v="79440000"/>
    <n v="79440000"/>
    <n v="0"/>
    <n v="0"/>
    <n v="0"/>
    <n v="22925"/>
    <d v="2025-01-31T00:00:00"/>
    <n v="79440000"/>
    <n v="0"/>
    <n v="22825"/>
    <d v="2025-02-11T00:00:00"/>
    <n v="74851350"/>
    <n v="4588650"/>
    <n v="4588650"/>
    <s v="CASTAÑEDA LASSO MONICA CRISTINA"/>
    <s v="CO1.PCCNTR.7448734"/>
    <m/>
    <m/>
    <n v="79900000"/>
    <m/>
    <m/>
    <n v="4370000"/>
    <n v="-460000"/>
    <n v="7435675"/>
    <m/>
    <n v="6900000"/>
    <m/>
    <n v="7845675"/>
    <m/>
    <n v="6900000"/>
    <m/>
    <n v="6900000"/>
    <m/>
    <n v="6900000"/>
    <m/>
    <n v="6900000"/>
    <m/>
    <n v="6900000"/>
    <n v="-4588650"/>
    <n v="13800000"/>
    <n v="74851350"/>
    <n v="74851350"/>
  </r>
  <r>
    <x v="0"/>
    <x v="9"/>
    <s v="Territorial"/>
    <s v="Si"/>
    <n v="49"/>
    <s v="100-9"/>
    <s v="1 - Incluir el uso de las particularidades propias de cada territorio en la planeación minero energética."/>
    <x v="0"/>
    <x v="33"/>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720312"/>
    <m/>
    <n v="2297007"/>
    <m/>
    <m/>
    <n v="143418914"/>
    <n v="143418914"/>
    <n v="0"/>
    <n v="0"/>
    <n v="0"/>
    <n v="725"/>
    <d v="2025-01-03T00:00:00"/>
    <n v="143418914"/>
    <n v="0"/>
    <n v="725"/>
    <d v="2025-01-03T00:00:00"/>
    <n v="143418914"/>
    <n v="0"/>
    <n v="0"/>
    <s v="FESTIVAL TOURS S.A.S"/>
    <s v="CO1.PCCNTR.7126910"/>
    <n v="118330000"/>
    <m/>
    <m/>
    <m/>
    <m/>
    <n v="15716912"/>
    <m/>
    <n v="20647132"/>
    <m/>
    <n v="58135159"/>
    <n v="25088914"/>
    <m/>
    <m/>
    <n v="23968295"/>
    <m/>
    <n v="14300366"/>
    <m/>
    <n v="3199759"/>
    <m/>
    <n v="4433972"/>
    <m/>
    <n v="720312"/>
    <m/>
    <n v="2297007"/>
    <n v="143418914"/>
    <n v="143418914"/>
  </r>
  <r>
    <x v="0"/>
    <x v="9"/>
    <s v="Territorial"/>
    <s v="Si"/>
    <n v="63"/>
    <s v="100-10"/>
    <s v="1 - Incluir el uso de las particularidades propias de cada territorio en la planeación minero energética."/>
    <x v="0"/>
    <x v="33"/>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081258"/>
    <n v="73081258"/>
    <s v="No"/>
    <s v="N/A"/>
    <s v="Ingrid Viviana Garzón"/>
    <s v="Asesora Dirección general"/>
    <n v="6012220601"/>
    <s v="ingrid.garzon@upme.gov.co"/>
    <m/>
    <m/>
    <n v="66000000"/>
    <m/>
    <m/>
    <n v="1400000"/>
    <m/>
    <n v="7000000"/>
    <m/>
    <n v="7826125"/>
    <m/>
    <n v="7826125"/>
    <m/>
    <n v="7495675"/>
    <m/>
    <n v="7000000"/>
    <m/>
    <n v="7000000"/>
    <m/>
    <n v="7000000"/>
    <n v="7081258"/>
    <n v="7000000"/>
    <m/>
    <n v="13533333"/>
    <n v="852075"/>
    <n v="852075"/>
    <n v="73933333"/>
    <n v="73933333"/>
    <n v="0"/>
    <n v="-852075"/>
    <n v="-852075"/>
    <n v="24625"/>
    <d v="2025-02-05T00:00:00"/>
    <n v="73081258"/>
    <n v="0"/>
    <n v="26925"/>
    <d v="2025-02-24T00:00:00"/>
    <n v="73081258"/>
    <n v="0"/>
    <n v="0"/>
    <s v="ENRIQUEZ OCHOA JHON EDISON"/>
    <s v="CO1.PCCNTR.7528137"/>
    <m/>
    <m/>
    <n v="66000000"/>
    <m/>
    <m/>
    <n v="1400000"/>
    <m/>
    <n v="7000000"/>
    <m/>
    <n v="7826125"/>
    <m/>
    <n v="7826125"/>
    <m/>
    <n v="7495675"/>
    <m/>
    <n v="7000000"/>
    <m/>
    <n v="7000000"/>
    <m/>
    <n v="7000000"/>
    <n v="7081258"/>
    <n v="7000000"/>
    <m/>
    <n v="13533333"/>
    <n v="73081258"/>
    <n v="73081258"/>
  </r>
  <r>
    <x v="0"/>
    <x v="9"/>
    <s v="Territorial"/>
    <s v="Si"/>
    <n v="38"/>
    <s v="100-11"/>
    <s v="2 - Fortalecer el conocimiento de la población y el territorio en cuanto a la dinámica de la planeación minero energética."/>
    <x v="25"/>
    <x v="34"/>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40925"/>
    <d v="2025-07-31T00:00:00"/>
    <n v="0"/>
    <n v="0"/>
    <m/>
    <m/>
    <n v="0"/>
    <n v="0"/>
    <n v="0"/>
    <m/>
    <m/>
    <m/>
    <m/>
    <m/>
    <m/>
    <m/>
    <m/>
    <m/>
    <m/>
    <m/>
    <m/>
    <m/>
    <m/>
    <m/>
    <m/>
    <m/>
    <m/>
    <m/>
    <m/>
    <m/>
    <m/>
    <m/>
    <m/>
    <m/>
    <m/>
    <n v="0"/>
    <n v="0"/>
  </r>
  <r>
    <x v="0"/>
    <x v="9"/>
    <s v="Territorial"/>
    <s v="Si"/>
    <n v="63"/>
    <s v="100-12"/>
    <s v="1 - Incluir el uso de las particularidades propias de cada territorio en la planeación minero energética."/>
    <x v="0"/>
    <x v="33"/>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173120"/>
    <n v="39173120"/>
    <s v="No"/>
    <s v="N/A"/>
    <s v="Ingrid Viviana Garzón"/>
    <s v="Asesora Dirección general"/>
    <n v="6012220601"/>
    <s v="ingrid.garzon@upme.gov.co"/>
    <m/>
    <m/>
    <m/>
    <m/>
    <m/>
    <m/>
    <n v="34276480"/>
    <m/>
    <m/>
    <n v="3366440"/>
    <m/>
    <n v="4590600"/>
    <m/>
    <n v="4590600"/>
    <m/>
    <n v="4590600"/>
    <m/>
    <n v="4590600"/>
    <m/>
    <n v="4590600"/>
    <n v="4896640"/>
    <m/>
    <m/>
    <n v="12853680"/>
    <n v="128689"/>
    <n v="128689"/>
    <n v="39301809"/>
    <n v="39301809"/>
    <n v="0"/>
    <n v="-128689"/>
    <n v="-128689"/>
    <n v="29525"/>
    <d v="2025-03-10T00:00:00"/>
    <n v="39173120"/>
    <n v="0"/>
    <n v="34025"/>
    <d v="2025-04-08T00:00:00"/>
    <n v="39173120"/>
    <n v="0"/>
    <n v="0"/>
    <s v="CARMONA GIRALDO NATALI"/>
    <s v="CO1.PCCNTR.7752785"/>
    <m/>
    <m/>
    <m/>
    <m/>
    <m/>
    <m/>
    <n v="34276480"/>
    <m/>
    <m/>
    <n v="3366440"/>
    <m/>
    <n v="4590600"/>
    <m/>
    <n v="4590600"/>
    <m/>
    <n v="4590600"/>
    <m/>
    <n v="4590600"/>
    <m/>
    <n v="4590600"/>
    <n v="4896640"/>
    <m/>
    <m/>
    <n v="12853680"/>
    <n v="39173120"/>
    <n v="39173120"/>
  </r>
  <r>
    <x v="0"/>
    <x v="9"/>
    <s v="Territorial"/>
    <s v="Si"/>
    <n v="11"/>
    <s v="100-13"/>
    <s v="1 - Incluir el uso de las particularidades propias de cada territorio en la planeación minero energética."/>
    <x v="0"/>
    <x v="33"/>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m/>
    <m/>
    <n v="56000000"/>
    <n v="56000000"/>
    <n v="0"/>
    <n v="0"/>
    <n v="0"/>
    <n v="24825"/>
    <d v="2025-02-06T00:00:00"/>
    <n v="56000000"/>
    <n v="0"/>
    <n v="26525"/>
    <d v="2025-02-14T00:00:00"/>
    <n v="56000000"/>
    <n v="0"/>
    <n v="0"/>
    <s v="ANGEL HUERTAS SONIA PATRICIA"/>
    <s v="CO1.PCCNTR.7518134"/>
    <m/>
    <m/>
    <n v="56000000"/>
    <m/>
    <m/>
    <n v="2333333"/>
    <m/>
    <n v="7000000"/>
    <m/>
    <n v="7000000"/>
    <m/>
    <n v="7000000"/>
    <m/>
    <n v="7000000"/>
    <m/>
    <n v="7000000"/>
    <m/>
    <n v="7000000"/>
    <m/>
    <n v="7000000"/>
    <m/>
    <m/>
    <m/>
    <n v="4666667"/>
    <n v="56000000"/>
    <n v="56000000"/>
  </r>
  <r>
    <x v="0"/>
    <x v="9"/>
    <s v="Territorial"/>
    <s v="Si"/>
    <n v="49"/>
    <s v="100-14"/>
    <s v="1 - Incluir el uso de las particularidades propias de cada territorio en la planeación minero energética."/>
    <x v="0"/>
    <x v="33"/>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m/>
    <m/>
    <n v="35933333"/>
    <n v="35933333"/>
    <n v="0"/>
    <n v="0"/>
    <n v="0"/>
    <n v="29825"/>
    <d v="2025-03-10T00:00:00"/>
    <n v="35933333"/>
    <n v="0"/>
    <n v="32725"/>
    <d v="2025-04-01T00:00:00"/>
    <n v="35933333"/>
    <n v="0"/>
    <n v="0"/>
    <s v="OSORIO MARUN JAIME ANDRES"/>
    <s v="CO1.PCCNTR.7720730"/>
    <m/>
    <m/>
    <m/>
    <m/>
    <m/>
    <m/>
    <n v="42000000"/>
    <m/>
    <m/>
    <m/>
    <m/>
    <n v="13766666"/>
    <m/>
    <m/>
    <m/>
    <n v="7000000"/>
    <n v="-6066667"/>
    <n v="14000000"/>
    <m/>
    <m/>
    <m/>
    <m/>
    <m/>
    <m/>
    <n v="35933333"/>
    <n v="34766666"/>
  </r>
  <r>
    <x v="0"/>
    <x v="9"/>
    <s v="Territorial"/>
    <s v="Si"/>
    <s v="75 (30/12/2024)"/>
    <s v="100-15"/>
    <s v="1 - Incluir el uso de las particularidades propias de cada territorio en la planeación minero energética."/>
    <x v="0"/>
    <x v="33"/>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m/>
    <m/>
    <n v="66000000"/>
    <n v="66000000"/>
    <n v="0"/>
    <n v="0"/>
    <n v="0"/>
    <n v="9325"/>
    <d v="2025-01-13T00:00:00"/>
    <n v="66000000"/>
    <n v="0"/>
    <n v="7825"/>
    <d v="2025-01-17T00:00:00"/>
    <n v="66000000"/>
    <n v="0"/>
    <n v="0"/>
    <s v="GIRON USECHE KAREN TATIANA"/>
    <s v="CO1.PCCNTR.7254981"/>
    <n v="66000000"/>
    <m/>
    <m/>
    <n v="2933333"/>
    <m/>
    <n v="8000000"/>
    <m/>
    <n v="8000000"/>
    <m/>
    <n v="8000000"/>
    <m/>
    <n v="8000000"/>
    <m/>
    <n v="8000000"/>
    <m/>
    <n v="8000000"/>
    <m/>
    <n v="8000000"/>
    <m/>
    <n v="7066667"/>
    <m/>
    <m/>
    <m/>
    <m/>
    <n v="66000000"/>
    <n v="66000000"/>
  </r>
  <r>
    <x v="0"/>
    <x v="9"/>
    <s v="Territorial"/>
    <s v="Si"/>
    <n v="52"/>
    <s v="100-16"/>
    <s v="1 - Incluir el uso de las particularidades propias de cada territorio en la planeación minero energética."/>
    <x v="0"/>
    <x v="33"/>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5750000"/>
    <m/>
    <n v="14250000"/>
    <m/>
    <m/>
    <n v="20000000"/>
    <n v="20000000"/>
    <n v="0"/>
    <n v="0"/>
    <n v="0"/>
    <n v="42925"/>
    <d v="2025-08-21T00:00:00"/>
    <n v="20000000"/>
    <n v="0"/>
    <n v="68325"/>
    <d v="2025-10-07T00:00:00"/>
    <n v="20000000"/>
    <n v="0"/>
    <n v="0"/>
    <s v="MAFLA NOGUERA SAMY ANDRES"/>
    <s v="CO1.PCCNTR.8415153"/>
    <m/>
    <m/>
    <m/>
    <m/>
    <m/>
    <m/>
    <m/>
    <m/>
    <m/>
    <m/>
    <m/>
    <m/>
    <m/>
    <m/>
    <m/>
    <m/>
    <m/>
    <m/>
    <n v="20000000"/>
    <m/>
    <m/>
    <n v="5750000"/>
    <m/>
    <n v="14250000"/>
    <n v="20000000"/>
    <n v="20000000"/>
  </r>
  <r>
    <x v="0"/>
    <x v="9"/>
    <s v="Territorial"/>
    <s v="Si"/>
    <n v="13"/>
    <s v="100-17"/>
    <s v="1 - Incluir el uso de las particularidades propias de cada territorio en la planeación minero energética."/>
    <x v="0"/>
    <x v="33"/>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m/>
    <m/>
    <n v="60000000"/>
    <n v="60000000"/>
    <n v="0"/>
    <n v="0"/>
    <n v="0"/>
    <n v="28325"/>
    <d v="2025-02-26T00:00:00"/>
    <n v="60000000"/>
    <n v="0"/>
    <n v="35625"/>
    <d v="2025-04-16T00:00:00"/>
    <n v="60000000"/>
    <n v="0"/>
    <n v="0"/>
    <s v="ASOCIACION JUVENIL UNIDOS POR EL AMOR AL PUEBLO"/>
    <s v="CO1.PCCNTR.7787530"/>
    <m/>
    <m/>
    <m/>
    <m/>
    <m/>
    <m/>
    <n v="60000000"/>
    <m/>
    <m/>
    <m/>
    <m/>
    <m/>
    <m/>
    <m/>
    <m/>
    <n v="12000000"/>
    <m/>
    <m/>
    <m/>
    <m/>
    <m/>
    <n v="30000000"/>
    <m/>
    <n v="18000000"/>
    <n v="60000000"/>
    <n v="60000000"/>
  </r>
  <r>
    <x v="0"/>
    <x v="9"/>
    <s v="Territorial"/>
    <s v="Si"/>
    <n v="59"/>
    <s v="100-18"/>
    <s v="1 - Incluir el uso de las particularidades propias de cada territorio en la planeación minero energética."/>
    <x v="0"/>
    <x v="33"/>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51882700"/>
    <n v="51882700"/>
    <s v="No"/>
    <s v="N/A"/>
    <s v="Ingrid Viviana Garzón"/>
    <s v="Asesora Dirección general"/>
    <n v="6012220601"/>
    <s v="ingrid.garzon@upme.gov.co"/>
    <m/>
    <m/>
    <m/>
    <m/>
    <m/>
    <m/>
    <n v="85340001"/>
    <m/>
    <m/>
    <n v="6897700"/>
    <n v="-2099300"/>
    <n v="8997000"/>
    <m/>
    <n v="8997000"/>
    <m/>
    <n v="8997000"/>
    <m/>
    <n v="8997000"/>
    <m/>
    <n v="8997000"/>
    <n v="-31358001"/>
    <m/>
    <m/>
    <m/>
    <m/>
    <m/>
    <n v="51882700"/>
    <n v="51882700"/>
    <n v="0"/>
    <n v="0"/>
    <n v="0"/>
    <n v="28425"/>
    <d v="2025-02-26T00:00:00"/>
    <n v="51882700"/>
    <n v="0"/>
    <n v="33625"/>
    <d v="2025-04-04T00:00:00"/>
    <n v="51882700"/>
    <n v="0"/>
    <n v="0"/>
    <s v="LOPEZ BOLIVAR MARIA CRISTINA"/>
    <s v="CO1.PCCNTR.7748347"/>
    <m/>
    <m/>
    <m/>
    <m/>
    <m/>
    <m/>
    <n v="85340001"/>
    <m/>
    <m/>
    <n v="6897700"/>
    <n v="-2099300"/>
    <n v="8997000"/>
    <m/>
    <n v="8997000"/>
    <m/>
    <n v="8997000"/>
    <m/>
    <n v="8997000"/>
    <m/>
    <n v="8997000"/>
    <n v="-31358001"/>
    <m/>
    <m/>
    <m/>
    <n v="51882700"/>
    <n v="51882700"/>
  </r>
  <r>
    <x v="0"/>
    <x v="9"/>
    <s v="Territorial"/>
    <s v="Si"/>
    <s v="75 (30/12/2024)"/>
    <s v="100-19"/>
    <s v="1 - Incluir el uso de las particularidades propias de cada territorio en la planeación minero energética."/>
    <x v="0"/>
    <x v="33"/>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n v="1529267"/>
    <m/>
    <n v="2169516"/>
    <m/>
    <m/>
    <n v="12198783"/>
    <n v="12198783"/>
    <n v="0"/>
    <n v="0"/>
    <n v="0"/>
    <n v="9925"/>
    <d v="2025-01-14T00:00:00"/>
    <n v="12198783"/>
    <n v="0"/>
    <n v="8525"/>
    <d v="2025-01-17T00:00:00"/>
    <n v="12198783"/>
    <n v="0"/>
    <n v="0"/>
    <s v="SALGADO SALGUERO BLANCA DEL"/>
    <s v="CO1.PCCNTR.7260523"/>
    <n v="12198783"/>
    <m/>
    <m/>
    <m/>
    <m/>
    <m/>
    <m/>
    <m/>
    <m/>
    <m/>
    <m/>
    <m/>
    <m/>
    <n v="8500000"/>
    <m/>
    <m/>
    <m/>
    <m/>
    <m/>
    <m/>
    <m/>
    <n v="1529267"/>
    <m/>
    <n v="2169516"/>
    <n v="12198783"/>
    <n v="12198783"/>
  </r>
  <r>
    <x v="0"/>
    <x v="9"/>
    <s v="Territorial"/>
    <s v="Si"/>
    <s v="75 (30/12/2024)"/>
    <s v="100-20"/>
    <s v="1 - Incluir el uso de las particularidades propias de cada territorio en la planeación minero energética."/>
    <x v="0"/>
    <x v="33"/>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m/>
    <m/>
    <n v="12198783"/>
    <n v="12198783"/>
    <n v="0"/>
    <n v="0"/>
    <n v="0"/>
    <n v="9825"/>
    <d v="2025-01-14T00:00:00"/>
    <n v="12198783"/>
    <n v="0"/>
    <n v="8925"/>
    <d v="2025-01-17T00:00:00"/>
    <n v="12198783"/>
    <n v="0"/>
    <n v="0"/>
    <s v="AYA NAVARRO ESTEFANIA"/>
    <s v="CO1.PCCNTR.7260913"/>
    <n v="12198783"/>
    <m/>
    <m/>
    <m/>
    <m/>
    <m/>
    <m/>
    <m/>
    <m/>
    <m/>
    <m/>
    <m/>
    <m/>
    <m/>
    <m/>
    <n v="7242848"/>
    <m/>
    <n v="4955935"/>
    <m/>
    <m/>
    <m/>
    <m/>
    <m/>
    <m/>
    <n v="12198783"/>
    <n v="12198783"/>
  </r>
  <r>
    <x v="0"/>
    <x v="9"/>
    <s v="Territorial"/>
    <s v="Si"/>
    <n v="42"/>
    <s v="100-21"/>
    <s v="1 - Incluir el uso de las particularidades propias de cada territorio en la planeación minero energética."/>
    <x v="0"/>
    <x v="33"/>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m/>
    <m/>
    <n v="68000000"/>
    <n v="68000000"/>
    <n v="0"/>
    <n v="0"/>
    <n v="0"/>
    <n v="15825"/>
    <d v="2025-01-22T00:00:00"/>
    <n v="68000000"/>
    <n v="0"/>
    <n v="35225"/>
    <d v="2025-04-15T00:00:00"/>
    <n v="68000000"/>
    <n v="0"/>
    <n v="0"/>
    <s v="ROSADA SANCHEZ KAREN TATIANA"/>
    <s v="CO1.PCCNTR.7787162"/>
    <m/>
    <m/>
    <m/>
    <m/>
    <m/>
    <m/>
    <n v="48000000"/>
    <m/>
    <m/>
    <n v="4000000"/>
    <m/>
    <n v="8000000"/>
    <m/>
    <n v="8000000"/>
    <m/>
    <n v="8000000"/>
    <m/>
    <n v="8000000"/>
    <n v="20000000"/>
    <n v="8000000"/>
    <m/>
    <n v="8000000"/>
    <m/>
    <n v="16000000"/>
    <n v="68000000"/>
    <n v="68000000"/>
  </r>
  <r>
    <x v="0"/>
    <x v="9"/>
    <s v="Territorial"/>
    <s v="Si"/>
    <n v="31"/>
    <s v="100-22"/>
    <s v="1 - Incluir el uso de las particularidades propias de cada territorio en la planeación minero energética."/>
    <x v="0"/>
    <x v="33"/>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m/>
    <m/>
    <n v="9600000"/>
    <n v="9600000"/>
    <n v="0"/>
    <n v="0"/>
    <n v="0"/>
    <n v="15725"/>
    <d v="2025-01-22T00:00:00"/>
    <n v="9600000"/>
    <n v="0"/>
    <n v="23225"/>
    <d v="2025-02-12T00:00:00"/>
    <n v="9600000"/>
    <n v="0"/>
    <n v="0"/>
    <s v="VARGAS FIGUEREDO LUISA FERNANDA"/>
    <s v="CO1.PCCNTR.7449114"/>
    <m/>
    <m/>
    <n v="48000000"/>
    <m/>
    <m/>
    <n v="3600000"/>
    <m/>
    <n v="6000000"/>
    <m/>
    <m/>
    <n v="-38400000"/>
    <m/>
    <m/>
    <m/>
    <m/>
    <m/>
    <m/>
    <m/>
    <m/>
    <m/>
    <m/>
    <m/>
    <m/>
    <m/>
    <n v="9600000"/>
    <n v="9600000"/>
  </r>
  <r>
    <x v="0"/>
    <x v="9"/>
    <s v="Territorial"/>
    <s v="Si"/>
    <n v="63"/>
    <s v="100-23"/>
    <s v="1 - Incluir el uso de las particularidades propias de cada territorio en la planeación minero energética."/>
    <x v="0"/>
    <x v="33"/>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8539630"/>
    <n v="68539630"/>
    <s v="No"/>
    <s v="N/A"/>
    <s v="Ingrid Viviana Garzón"/>
    <s v="Asesora Dirección general"/>
    <n v="6012220601"/>
    <s v="ingrid.garzon@upme.gov.co"/>
    <m/>
    <m/>
    <m/>
    <m/>
    <n v="66513333"/>
    <m/>
    <m/>
    <n v="4830000"/>
    <m/>
    <n v="6900000"/>
    <m/>
    <n v="7520675"/>
    <m/>
    <n v="6900000"/>
    <m/>
    <n v="6900000"/>
    <m/>
    <n v="6900000"/>
    <m/>
    <n v="7888955"/>
    <n v="-2803703"/>
    <n v="6900000"/>
    <n v="4830000"/>
    <n v="13800000"/>
    <n v="2944695"/>
    <n v="2944695"/>
    <n v="71484325"/>
    <n v="71484325"/>
    <n v="0"/>
    <n v="-2944695"/>
    <n v="-2944695"/>
    <n v="27625"/>
    <d v="2025-02-21T00:00:00"/>
    <n v="68539630"/>
    <n v="0"/>
    <n v="29425"/>
    <d v="2025-03-07T00:00:00"/>
    <n v="68539630"/>
    <n v="0"/>
    <n v="0"/>
    <s v="MONTOYA VARGAS MANUEL ALEJANDRO"/>
    <s v="CO1.PCCNTR.7611633"/>
    <m/>
    <m/>
    <m/>
    <m/>
    <n v="66513333"/>
    <m/>
    <m/>
    <n v="4830000"/>
    <m/>
    <n v="6900000"/>
    <m/>
    <n v="7520675"/>
    <m/>
    <n v="6900000"/>
    <m/>
    <n v="6900000"/>
    <m/>
    <n v="6900000"/>
    <m/>
    <n v="7888955"/>
    <n v="-2803703"/>
    <n v="6900000"/>
    <n v="4830000"/>
    <n v="13800000"/>
    <n v="68539630"/>
    <n v="68539630"/>
  </r>
  <r>
    <x v="0"/>
    <x v="9"/>
    <s v="Territorial"/>
    <s v="Si"/>
    <n v="59"/>
    <s v="100-24"/>
    <s v="1 - Incluir el uso de las particularidades propias de cada territorio en la planeación minero energética."/>
    <x v="0"/>
    <x v="33"/>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3333333"/>
    <n v="43333333"/>
    <s v="No"/>
    <s v="N/A"/>
    <s v="Ingrid Viviana Garzón"/>
    <s v="Asesora Dirección general"/>
    <n v="6012220601"/>
    <s v="ingrid.garzon@upme.gov.co"/>
    <m/>
    <m/>
    <m/>
    <m/>
    <m/>
    <m/>
    <n v="37579900"/>
    <m/>
    <m/>
    <n v="3333333"/>
    <m/>
    <n v="5000000"/>
    <m/>
    <n v="5000000"/>
    <m/>
    <n v="5000000"/>
    <m/>
    <n v="5000000"/>
    <m/>
    <n v="5000000"/>
    <n v="5753433"/>
    <n v="5000000"/>
    <m/>
    <n v="10000000"/>
    <m/>
    <m/>
    <n v="43333333"/>
    <n v="43333333"/>
    <n v="0"/>
    <n v="0"/>
    <n v="0"/>
    <n v="29925"/>
    <d v="2025-03-10T00:00:00"/>
    <n v="43333333"/>
    <n v="0"/>
    <n v="34525"/>
    <d v="2025-04-10T00:00:00"/>
    <n v="43333333"/>
    <n v="0"/>
    <n v="0"/>
    <s v="GOMEZ FLOREZ CARLOS ANDRES"/>
    <s v="CO1.PCCNTR. 7752573"/>
    <m/>
    <m/>
    <m/>
    <m/>
    <m/>
    <m/>
    <n v="37579900"/>
    <m/>
    <m/>
    <n v="3333333"/>
    <m/>
    <n v="5000000"/>
    <m/>
    <n v="5000000"/>
    <m/>
    <n v="5000000"/>
    <m/>
    <n v="5000000"/>
    <m/>
    <n v="5000000"/>
    <n v="5753433"/>
    <n v="5000000"/>
    <m/>
    <n v="10000000"/>
    <n v="43333333"/>
    <n v="43333333"/>
  </r>
  <r>
    <x v="0"/>
    <x v="9"/>
    <s v="Territorial"/>
    <s v="Si"/>
    <n v="63"/>
    <s v="100-25"/>
    <s v="1 - Incluir el uso de las particularidades propias de cada territorio en la planeación minero energética."/>
    <x v="0"/>
    <x v="33"/>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17406470"/>
    <n v="17406470"/>
    <s v="No"/>
    <s v="N/A"/>
    <s v="Ingrid Viviana Garzón"/>
    <s v="Asesora Dirección general"/>
    <n v="6012220601"/>
    <s v="ingrid.garzon@upme.gov.co"/>
    <m/>
    <m/>
    <m/>
    <m/>
    <m/>
    <m/>
    <m/>
    <m/>
    <m/>
    <m/>
    <m/>
    <m/>
    <m/>
    <m/>
    <m/>
    <m/>
    <n v="21841050"/>
    <m/>
    <m/>
    <n v="3804570"/>
    <m/>
    <m/>
    <n v="-4434580"/>
    <n v="13601900"/>
    <n v="4434580"/>
    <n v="4434580"/>
    <n v="21841050"/>
    <n v="21841050"/>
    <n v="0"/>
    <n v="-4434580"/>
    <n v="-4434580"/>
    <n v="40825"/>
    <d v="2025-07-31T00:00:00"/>
    <n v="21418320"/>
    <n v="-4011850"/>
    <n v="58325"/>
    <d v="2025-09-03T00:00:00"/>
    <n v="21418320"/>
    <n v="-4011850"/>
    <n v="0"/>
    <s v="ACOSTA VERGARA JUAN MANUEL"/>
    <s v="CO1.PCCNTR.8269319"/>
    <m/>
    <m/>
    <m/>
    <m/>
    <m/>
    <m/>
    <m/>
    <m/>
    <m/>
    <m/>
    <m/>
    <m/>
    <m/>
    <m/>
    <m/>
    <m/>
    <n v="21841050"/>
    <m/>
    <m/>
    <n v="3804570"/>
    <m/>
    <m/>
    <n v="-422730"/>
    <n v="13290226"/>
    <n v="21418320"/>
    <n v="17094796"/>
  </r>
  <r>
    <x v="0"/>
    <x v="9"/>
    <s v="Territorial"/>
    <s v="Si"/>
    <n v="8"/>
    <s v="100-26"/>
    <s v="1 - Incluir el uso de las particularidades propias de cada territorio en la planeación minero energética."/>
    <x v="0"/>
    <x v="33"/>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m/>
    <m/>
    <n v="25600000"/>
    <n v="25600000"/>
    <n v="0"/>
    <n v="0"/>
    <n v="0"/>
    <n v="28025"/>
    <d v="2025-02-25T00:00:00"/>
    <n v="25600000"/>
    <n v="0"/>
    <n v="29725"/>
    <d v="2025-03-10T00:00:00"/>
    <n v="25600000"/>
    <n v="0"/>
    <n v="0"/>
    <s v="FERNANDEZ CARMONA ERICK ALEXANDER"/>
    <s v="CO1.PCCNTR.7618200"/>
    <m/>
    <m/>
    <m/>
    <m/>
    <n v="25600000"/>
    <m/>
    <m/>
    <n v="2133333"/>
    <m/>
    <n v="3200000"/>
    <m/>
    <n v="3200000"/>
    <m/>
    <n v="3200000"/>
    <m/>
    <n v="3200000"/>
    <m/>
    <n v="3200000"/>
    <m/>
    <n v="3200000"/>
    <m/>
    <n v="3200000"/>
    <m/>
    <n v="1066667"/>
    <n v="25600000"/>
    <n v="25600000"/>
  </r>
  <r>
    <x v="0"/>
    <x v="9"/>
    <s v="Territorial"/>
    <s v="Si"/>
    <n v="59"/>
    <s v="100-27"/>
    <s v="1 - Incluir el uso de las particularidades propias de cada territorio en la planeación minero energética."/>
    <x v="0"/>
    <x v="33"/>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79972550"/>
    <n v="79972550"/>
    <s v="No"/>
    <s v="N/A"/>
    <s v="Ingrid Viviana Garzón"/>
    <s v="Asesora Dirección general"/>
    <n v="6012220601"/>
    <s v="ingrid.garzon@upme.gov.co"/>
    <m/>
    <m/>
    <n v="85600000"/>
    <m/>
    <m/>
    <n v="4419600"/>
    <m/>
    <n v="7901675"/>
    <m/>
    <n v="7366000"/>
    <m/>
    <n v="7986675"/>
    <m/>
    <n v="7366000"/>
    <m/>
    <n v="7366000"/>
    <m/>
    <n v="7366000"/>
    <m/>
    <n v="7366000"/>
    <n v="-5627450"/>
    <m/>
    <m/>
    <n v="22098000"/>
    <m/>
    <n v="736600"/>
    <n v="79972550"/>
    <n v="79972550"/>
    <n v="0"/>
    <n v="0"/>
    <n v="0"/>
    <n v="22825"/>
    <d v="2025-01-31T00:00:00"/>
    <n v="79972550"/>
    <n v="0"/>
    <n v="23925"/>
    <d v="2025-02-12T00:00:00"/>
    <n v="79972550"/>
    <n v="0"/>
    <n v="0"/>
    <s v="CHAVES VIVAS CLAUDIA PATRICIA"/>
    <s v="CO1.PCCNTR.7448769"/>
    <m/>
    <m/>
    <n v="85600000"/>
    <m/>
    <m/>
    <n v="4419600"/>
    <m/>
    <n v="7901675"/>
    <m/>
    <n v="7366000"/>
    <m/>
    <n v="7986675"/>
    <m/>
    <n v="7366000"/>
    <m/>
    <n v="7366000"/>
    <m/>
    <n v="7366000"/>
    <m/>
    <n v="7366000"/>
    <n v="-5627450"/>
    <m/>
    <m/>
    <n v="22098000"/>
    <n v="79972550"/>
    <n v="79235950"/>
  </r>
  <r>
    <x v="0"/>
    <x v="9"/>
    <s v="Territorial"/>
    <s v="Si"/>
    <n v="63"/>
    <s v="100-28"/>
    <s v="1 - Incluir el uso de las particularidades propias de cada territorio en la planeación minero energética."/>
    <x v="0"/>
    <x v="33"/>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19033333"/>
    <n v="19033333"/>
    <s v="No"/>
    <s v="N/A"/>
    <s v="Ingrid Viviana Garzón"/>
    <s v="Asesora Dirección general"/>
    <n v="6012220601"/>
    <s v="ingrid.garzon@upme.gov.co"/>
    <m/>
    <m/>
    <m/>
    <m/>
    <m/>
    <m/>
    <m/>
    <m/>
    <m/>
    <m/>
    <m/>
    <m/>
    <m/>
    <m/>
    <m/>
    <m/>
    <m/>
    <m/>
    <n v="20333333"/>
    <m/>
    <m/>
    <m/>
    <n v="-4000000"/>
    <n v="16333333"/>
    <n v="4000000"/>
    <n v="4000000"/>
    <n v="20333333"/>
    <n v="20333333"/>
    <n v="0"/>
    <n v="-1300000"/>
    <n v="-1300000"/>
    <n v="40125"/>
    <d v="2025-07-22T00:00:00"/>
    <n v="19033333"/>
    <n v="0"/>
    <n v="70225"/>
    <d v="2025-10-15T00:00:00"/>
    <n v="19033333"/>
    <n v="0"/>
    <n v="0"/>
    <s v="RAMIREZ MEDINA EYDA LAUREN"/>
    <s v="CO1.PCCNTR.8421496"/>
    <m/>
    <m/>
    <m/>
    <m/>
    <m/>
    <m/>
    <m/>
    <m/>
    <m/>
    <m/>
    <m/>
    <m/>
    <m/>
    <m/>
    <m/>
    <m/>
    <m/>
    <m/>
    <n v="20333333"/>
    <m/>
    <m/>
    <m/>
    <n v="-1300000"/>
    <n v="16033333"/>
    <n v="19033333"/>
    <n v="16033333"/>
  </r>
  <r>
    <x v="0"/>
    <x v="9"/>
    <s v="Territorial"/>
    <s v="Si"/>
    <n v="63"/>
    <s v="100-29"/>
    <s v="1 - Incluir el uso de las particularidades propias de cada territorio en la planeación minero energética."/>
    <x v="0"/>
    <x v="35"/>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2000000"/>
    <n v="92000000"/>
    <s v="No"/>
    <s v="N/A"/>
    <s v="Ingrid Viviana Garzón"/>
    <s v="Asesora Dirección general"/>
    <n v="6012220601"/>
    <s v="ingrid.garzon@upme.gov.co"/>
    <n v="94000000"/>
    <m/>
    <m/>
    <n v="5600000"/>
    <m/>
    <n v="8000000"/>
    <m/>
    <n v="8000000"/>
    <m/>
    <n v="8000000"/>
    <m/>
    <n v="8000000"/>
    <m/>
    <n v="8000000"/>
    <m/>
    <n v="8000000"/>
    <m/>
    <n v="8000000"/>
    <m/>
    <n v="8000000"/>
    <n v="-2000000"/>
    <n v="8000000"/>
    <m/>
    <n v="14400000"/>
    <n v="2000000"/>
    <n v="2000000"/>
    <n v="94000000"/>
    <n v="94000000"/>
    <n v="0"/>
    <n v="-2000000"/>
    <n v="-2000000"/>
    <n v="4525"/>
    <d v="2025-01-07T00:00:00"/>
    <n v="92000000"/>
    <n v="0"/>
    <n v="2025"/>
    <d v="2025-01-08T00:00:00"/>
    <n v="92000000"/>
    <n v="0"/>
    <n v="0"/>
    <s v="TIRADO RONCANCIO NORMA CONSTANZA"/>
    <s v="CO1.PCCNTR.7210815"/>
    <n v="94000000"/>
    <m/>
    <m/>
    <n v="5600000"/>
    <m/>
    <n v="8000000"/>
    <m/>
    <n v="8000000"/>
    <m/>
    <n v="8000000"/>
    <m/>
    <n v="8000000"/>
    <m/>
    <n v="8000000"/>
    <m/>
    <n v="8000000"/>
    <m/>
    <n v="8000000"/>
    <m/>
    <n v="8000000"/>
    <n v="-2000000"/>
    <n v="8000000"/>
    <m/>
    <n v="14400000"/>
    <n v="92000000"/>
    <n v="92000000"/>
  </r>
  <r>
    <x v="0"/>
    <x v="9"/>
    <s v="Territorial"/>
    <s v="Si"/>
    <s v="75 (30/12/2024)"/>
    <s v="100-30"/>
    <s v="1 - Incluir el uso de las particularidades propias de cada territorio en la planeación minero energética."/>
    <x v="0"/>
    <x v="35"/>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m/>
    <m/>
    <n v="82800000"/>
    <n v="82800000"/>
    <n v="0"/>
    <n v="0"/>
    <n v="0"/>
    <n v="4325"/>
    <d v="2025-01-07T00:00:00"/>
    <n v="82800000"/>
    <n v="0"/>
    <n v="6125"/>
    <d v="2025-01-15T00:00:00"/>
    <n v="82800000"/>
    <n v="0"/>
    <n v="0"/>
    <s v="VARGAS ARGUELLO CHRISTIAN CAMILO"/>
    <s v="CO1.PCCNTR.7236551"/>
    <n v="82800000"/>
    <m/>
    <m/>
    <n v="3600000"/>
    <m/>
    <n v="7200000"/>
    <m/>
    <n v="7200000"/>
    <m/>
    <n v="7200000"/>
    <m/>
    <n v="7200000"/>
    <m/>
    <n v="7200000"/>
    <m/>
    <n v="7200000"/>
    <m/>
    <n v="7200000"/>
    <m/>
    <n v="7200000"/>
    <m/>
    <n v="7200000"/>
    <m/>
    <n v="14400000"/>
    <n v="82800000"/>
    <n v="82800000"/>
  </r>
  <r>
    <x v="0"/>
    <x v="9"/>
    <s v="Territorial"/>
    <s v="Si"/>
    <n v="49"/>
    <s v="100-31"/>
    <s v="1 - Incluir el uso de las particularidades propias de cada territorio en la planeación minero energética."/>
    <x v="0"/>
    <x v="35"/>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m/>
    <m/>
    <n v="48473040"/>
    <n v="48473040"/>
    <n v="0"/>
    <n v="0"/>
    <n v="0"/>
    <n v="4425"/>
    <d v="2025-01-07T00:00:00"/>
    <n v="48473040"/>
    <n v="0"/>
    <n v="7325"/>
    <d v="2025-01-16T00:00:00"/>
    <n v="48473040"/>
    <n v="0"/>
    <n v="0"/>
    <s v="MEJÍA MADRID MARÍA CAMILA"/>
    <s v="CO1.PCCNTR.7245598"/>
    <n v="48613950"/>
    <m/>
    <m/>
    <n v="1972740"/>
    <n v="-140910"/>
    <n v="4227300"/>
    <m/>
    <n v="4227300"/>
    <m/>
    <n v="4227300"/>
    <m/>
    <n v="4227300"/>
    <m/>
    <n v="4227300"/>
    <m/>
    <n v="4227300"/>
    <m/>
    <n v="4227300"/>
    <m/>
    <n v="4227300"/>
    <m/>
    <n v="4227300"/>
    <m/>
    <n v="8454600"/>
    <n v="48473040"/>
    <n v="48473040"/>
  </r>
  <r>
    <x v="0"/>
    <x v="9"/>
    <s v="Territorial"/>
    <s v="Si"/>
    <n v="49"/>
    <s v="100-32"/>
    <s v="1 - Incluir el uso de las particularidades propias de cada territorio en la planeación minero energética."/>
    <x v="0"/>
    <x v="35"/>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m/>
    <m/>
    <n v="23436210"/>
    <n v="23436210"/>
    <n v="0"/>
    <n v="0"/>
    <n v="0"/>
    <n v="16925"/>
    <d v="2025-01-23T00:00:00"/>
    <n v="23436210"/>
    <n v="0"/>
    <n v="18725"/>
    <d v="2025-02-04T00:00:00"/>
    <n v="23436210"/>
    <n v="0"/>
    <n v="0"/>
    <s v="URIBE VELEZ DANIELA"/>
    <s v="CO1.PCCNTR.7374441"/>
    <m/>
    <m/>
    <n v="38958800"/>
    <m/>
    <m/>
    <n v="2969538"/>
    <n v="-438060"/>
    <n v="3285450"/>
    <m/>
    <n v="3285450"/>
    <m/>
    <n v="3285450"/>
    <m/>
    <n v="3285450"/>
    <m/>
    <n v="3285450"/>
    <n v="-15084530"/>
    <n v="3285450"/>
    <m/>
    <m/>
    <m/>
    <m/>
    <m/>
    <n v="753972"/>
    <n v="23436210"/>
    <n v="23436210"/>
  </r>
  <r>
    <x v="0"/>
    <x v="9"/>
    <s v="Territorial"/>
    <s v="Si"/>
    <n v="11"/>
    <s v="100-33"/>
    <s v="1 - Incluir el uso de las particularidades propias de cada territorio en la planeación minero energética."/>
    <x v="0"/>
    <x v="35"/>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m/>
    <m/>
    <n v="55000000"/>
    <n v="55000000"/>
    <n v="0"/>
    <n v="0"/>
    <n v="0"/>
    <n v="11825"/>
    <d v="2025-01-15T00:00:00"/>
    <n v="55000000"/>
    <n v="0"/>
    <n v="11025"/>
    <d v="2025-01-23T00:00:00"/>
    <n v="55000000"/>
    <n v="0"/>
    <n v="0"/>
    <s v="SANCHEZ SALAZAR JUAN CAMILO"/>
    <s v="CO1.PCCNTR.7307572"/>
    <n v="55000000"/>
    <m/>
    <m/>
    <n v="1166666.67"/>
    <m/>
    <n v="5000000"/>
    <m/>
    <n v="5000000"/>
    <m/>
    <n v="5000000"/>
    <m/>
    <n v="5000000"/>
    <m/>
    <n v="5000000"/>
    <m/>
    <n v="5000000"/>
    <m/>
    <n v="5000000"/>
    <m/>
    <n v="5000000"/>
    <m/>
    <n v="5000000"/>
    <m/>
    <n v="8833333.3300000001"/>
    <n v="55000000"/>
    <n v="55000000"/>
  </r>
  <r>
    <x v="0"/>
    <x v="9"/>
    <s v="Territorial"/>
    <s v="Si"/>
    <n v="49"/>
    <s v="100-34"/>
    <s v="1 - Incluir el uso de las particularidades propias de cada territorio en la planeación minero energética."/>
    <x v="0"/>
    <x v="35"/>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m/>
    <m/>
    <n v="37490000"/>
    <n v="37490000"/>
    <n v="0"/>
    <n v="0"/>
    <n v="0"/>
    <n v="17025"/>
    <d v="2025-01-24T00:00:00"/>
    <n v="37490000"/>
    <n v="0"/>
    <n v="19025"/>
    <d v="2025-02-04T00:00:00"/>
    <n v="37490000"/>
    <n v="0"/>
    <n v="0"/>
    <s v="VERA RUNCERIA LEIDY BRIGITH"/>
    <s v="CO1.PCCNTR.7377761"/>
    <m/>
    <m/>
    <n v="37950000"/>
    <m/>
    <m/>
    <n v="2990000"/>
    <n v="-460000"/>
    <n v="3450000"/>
    <m/>
    <n v="3450000"/>
    <m/>
    <n v="3450000"/>
    <m/>
    <n v="3450000"/>
    <m/>
    <n v="3450000"/>
    <m/>
    <n v="3450000"/>
    <m/>
    <n v="3450000"/>
    <m/>
    <n v="3450000"/>
    <m/>
    <n v="6900000"/>
    <n v="37490000"/>
    <n v="37490000"/>
  </r>
  <r>
    <x v="0"/>
    <x v="9"/>
    <s v="Territorial"/>
    <s v="Si"/>
    <s v="75 (30/12/2024)"/>
    <s v="100-35"/>
    <s v="1 - Incluir el uso de las particularidades propias de cada territorio en la planeación minero energética."/>
    <x v="0"/>
    <x v="35"/>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m/>
    <m/>
    <n v="56749000"/>
    <n v="56749000"/>
    <n v="0"/>
    <n v="0"/>
    <n v="0"/>
    <n v="11725"/>
    <d v="2025-01-15T00:00:00"/>
    <n v="56749000"/>
    <n v="0"/>
    <n v="13225"/>
    <d v="2025-01-27T00:00:00"/>
    <n v="56749000"/>
    <n v="0"/>
    <n v="0"/>
    <s v="CORREDOR BENAVIDES MARIA FERNANDA"/>
    <s v="CO1.PCCNTR.7322955"/>
    <n v="56749000"/>
    <m/>
    <m/>
    <n v="515900"/>
    <m/>
    <n v="5159000"/>
    <m/>
    <n v="5159000"/>
    <m/>
    <n v="5159000"/>
    <m/>
    <n v="5159000"/>
    <m/>
    <n v="5159000"/>
    <m/>
    <n v="5159000"/>
    <m/>
    <n v="5159000"/>
    <m/>
    <n v="5159000"/>
    <m/>
    <n v="5159000"/>
    <m/>
    <n v="9802100"/>
    <n v="56749000"/>
    <n v="56749000"/>
  </r>
  <r>
    <x v="0"/>
    <x v="9"/>
    <s v="Territorial"/>
    <s v="Si"/>
    <n v="49"/>
    <s v="100-36"/>
    <s v="1 - Incluir el uso de las particularidades propias de cada territorio en la planeación minero energética."/>
    <x v="0"/>
    <x v="35"/>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m/>
    <m/>
    <n v="48900000"/>
    <n v="48900000"/>
    <n v="0"/>
    <n v="0"/>
    <n v="0"/>
    <n v="17125"/>
    <d v="2025-01-24T00:00:00"/>
    <n v="48900000"/>
    <n v="0"/>
    <n v="18525"/>
    <d v="2025-02-04T00:00:00"/>
    <n v="48900000"/>
    <n v="0"/>
    <n v="0"/>
    <s v="BARRERA BECERRA ANGIE KATHERINE"/>
    <s v="CO1.PCCNTR.7367652"/>
    <m/>
    <m/>
    <n v="49500000"/>
    <m/>
    <m/>
    <n v="3900000"/>
    <n v="-600000"/>
    <n v="4500000"/>
    <m/>
    <n v="4500000"/>
    <m/>
    <n v="4500000"/>
    <m/>
    <n v="4500000"/>
    <m/>
    <n v="4500000"/>
    <m/>
    <n v="4500000"/>
    <m/>
    <n v="4500000"/>
    <m/>
    <n v="4500000"/>
    <m/>
    <n v="9000000"/>
    <n v="48900000"/>
    <n v="48900000"/>
  </r>
  <r>
    <x v="0"/>
    <x v="9"/>
    <s v="Territorial"/>
    <s v="Si"/>
    <n v="56"/>
    <s v="100-37"/>
    <s v="1 - Incluir el uso de las particularidades propias de cada territorio en la planeación minero energética."/>
    <x v="0"/>
    <x v="35"/>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87863"/>
    <n v="62087863"/>
    <s v="No"/>
    <s v="N/A"/>
    <s v="Ingrid Viviana Garzón"/>
    <s v="Asesora Dirección general"/>
    <n v="6012220601"/>
    <s v="ingrid.garzon@upme.gov.co"/>
    <m/>
    <m/>
    <n v="62000000"/>
    <m/>
    <m/>
    <n v="4960000"/>
    <m/>
    <n v="6200000"/>
    <m/>
    <n v="6200000"/>
    <m/>
    <n v="6200000"/>
    <m/>
    <n v="6200000"/>
    <m/>
    <n v="6200000"/>
    <m/>
    <n v="6200000"/>
    <m/>
    <n v="6200000"/>
    <m/>
    <n v="6200000"/>
    <n v="87863"/>
    <n v="7527863"/>
    <m/>
    <m/>
    <n v="62087863"/>
    <n v="62087863"/>
    <n v="0"/>
    <n v="0"/>
    <n v="0"/>
    <n v="23625"/>
    <d v="2025-01-31T00:00:00"/>
    <n v="62087863"/>
    <n v="0"/>
    <n v="21025"/>
    <d v="2025-02-06T00:00:00"/>
    <n v="62087863"/>
    <n v="0"/>
    <n v="0"/>
    <s v="GOMEZ BUITRAGO DANIEL RICARDO"/>
    <s v="CO1.PCCNTR.7411105"/>
    <m/>
    <m/>
    <n v="62000000"/>
    <m/>
    <m/>
    <n v="4960000"/>
    <m/>
    <n v="6200000"/>
    <m/>
    <n v="6200000"/>
    <m/>
    <n v="6200000"/>
    <m/>
    <n v="6200000"/>
    <m/>
    <n v="6200000"/>
    <m/>
    <n v="6200000"/>
    <m/>
    <n v="6200000"/>
    <m/>
    <n v="6200000"/>
    <n v="87863"/>
    <n v="7527863"/>
    <n v="62087863"/>
    <n v="62087863"/>
  </r>
  <r>
    <x v="0"/>
    <x v="9"/>
    <s v="Territorial"/>
    <s v="Si"/>
    <n v="63"/>
    <s v="100-38"/>
    <s v="1 - Incluir el uso de las particularidades propias de cada territorio en la planeación minero energética."/>
    <x v="0"/>
    <x v="35"/>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77500000"/>
    <n v="77500000"/>
    <s v="No"/>
    <s v="N/A"/>
    <s v="Ingrid Viviana Garzón"/>
    <s v="Asesora Dirección general"/>
    <n v="6012220601"/>
    <s v="ingrid.garzon@upme.gov.co"/>
    <n v="86250000"/>
    <m/>
    <m/>
    <n v="5500000"/>
    <m/>
    <n v="7500000"/>
    <m/>
    <n v="7500000"/>
    <m/>
    <n v="7500000"/>
    <m/>
    <n v="7500000"/>
    <m/>
    <n v="7500000"/>
    <m/>
    <n v="7500000"/>
    <n v="0"/>
    <n v="7500000"/>
    <m/>
    <n v="2000000"/>
    <m/>
    <n v="5500000"/>
    <m/>
    <n v="20750000"/>
    <m/>
    <m/>
    <n v="86250000"/>
    <n v="86250000"/>
    <n v="0"/>
    <n v="-8750000"/>
    <n v="-8750000"/>
    <n v="3525"/>
    <d v="2025-01-07T00:00:00"/>
    <n v="77500000"/>
    <n v="0"/>
    <n v="1525.60625"/>
    <d v="2025-01-08T00:00:00"/>
    <n v="77500000"/>
    <n v="0"/>
    <n v="0"/>
    <s v="BELTRAN HERRERA JUAN DAVID-MANTILLA AVENDAÑO DANIEL FELIPE_x000a_"/>
    <s v="CO1.PCCNTR.7208227"/>
    <n v="86250000"/>
    <m/>
    <m/>
    <n v="5500000"/>
    <m/>
    <n v="7500000"/>
    <m/>
    <n v="7500000"/>
    <m/>
    <n v="7500000"/>
    <m/>
    <n v="7500000"/>
    <m/>
    <n v="7500000"/>
    <m/>
    <n v="7500000"/>
    <n v="0"/>
    <n v="7500000"/>
    <m/>
    <n v="2000000"/>
    <m/>
    <n v="5500000"/>
    <n v="-8750000"/>
    <n v="12000000"/>
    <n v="77500000"/>
    <n v="77500000"/>
  </r>
  <r>
    <x v="0"/>
    <x v="9"/>
    <s v="Territorial"/>
    <s v="Si"/>
    <n v="63"/>
    <s v="100-39"/>
    <s v="1 - Incluir el uso de las particularidades propias de cada territorio en la planeación minero energética."/>
    <x v="0"/>
    <x v="35"/>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78262250"/>
    <n v="78262250"/>
    <s v="No"/>
    <s v="N/A"/>
    <s v="Ingrid Viviana Garzón"/>
    <s v="Asesora Dirección general"/>
    <n v="6012220601"/>
    <s v="ingrid.garzon@upme.gov.co"/>
    <m/>
    <m/>
    <n v="81250000"/>
    <m/>
    <m/>
    <n v="1500000"/>
    <n v="-1000000"/>
    <n v="7500000"/>
    <m/>
    <n v="7500000"/>
    <m/>
    <n v="8045675"/>
    <m/>
    <n v="8716575"/>
    <m/>
    <n v="7500000"/>
    <m/>
    <n v="7500000"/>
    <m/>
    <n v="7500000"/>
    <m/>
    <n v="7500000"/>
    <n v="-1987750"/>
    <n v="15000000"/>
    <n v="1987750"/>
    <n v="1987750"/>
    <n v="80250000"/>
    <n v="80250000"/>
    <n v="0"/>
    <n v="-1987750"/>
    <n v="-1987750"/>
    <n v="24725"/>
    <d v="2025-02-06T00:00:00"/>
    <n v="78262250"/>
    <n v="0"/>
    <n v="27025"/>
    <d v="2025-02-24T00:00:00"/>
    <n v="78262250"/>
    <n v="0"/>
    <n v="0"/>
    <s v="CARRANZA MOLINA OLGA LUCIA"/>
    <s v="CO1.PCCNTR.7527446"/>
    <m/>
    <m/>
    <n v="81250000"/>
    <m/>
    <m/>
    <n v="1500000"/>
    <n v="-1000000"/>
    <n v="7500000"/>
    <m/>
    <n v="7500000"/>
    <m/>
    <n v="8045675"/>
    <m/>
    <n v="8716575"/>
    <m/>
    <n v="7500000"/>
    <m/>
    <n v="7500000"/>
    <m/>
    <n v="7500000"/>
    <m/>
    <n v="7500000"/>
    <n v="-1987750"/>
    <n v="15000000"/>
    <n v="78262250"/>
    <n v="78262250"/>
  </r>
  <r>
    <x v="0"/>
    <x v="9"/>
    <s v="Territorial"/>
    <s v="Si"/>
    <n v="46"/>
    <s v="100-40"/>
    <s v="1 - Incluir el uso de las particularidades propias de cada territorio en la planeación minero energética."/>
    <x v="0"/>
    <x v="35"/>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m/>
    <m/>
    <n v="65800000"/>
    <n v="65800000"/>
    <n v="0"/>
    <n v="0"/>
    <n v="0"/>
    <n v="14525"/>
    <d v="2025-01-20T00:00:00"/>
    <n v="65800000"/>
    <n v="0"/>
    <n v="19325"/>
    <d v="2025-02-05T00:00:00"/>
    <n v="65800000"/>
    <n v="0"/>
    <n v="0"/>
    <s v="RODRIGUEZ EDWIN"/>
    <s v="CO1.PCCNTR.7364800"/>
    <m/>
    <m/>
    <n v="65800000"/>
    <m/>
    <m/>
    <n v="5833333"/>
    <m/>
    <n v="7000000"/>
    <m/>
    <n v="7000000"/>
    <m/>
    <n v="7000000"/>
    <m/>
    <n v="7000000"/>
    <m/>
    <n v="7000000"/>
    <m/>
    <n v="7000000"/>
    <m/>
    <n v="7000000"/>
    <m/>
    <n v="7000000"/>
    <m/>
    <n v="3966667"/>
    <n v="65800000"/>
    <n v="65800000"/>
  </r>
  <r>
    <x v="0"/>
    <x v="9"/>
    <s v="Territorial"/>
    <s v="Si"/>
    <n v="49"/>
    <s v="100-41"/>
    <s v="1 - Incluir el uso de las particularidades propias de cada territorio en la planeación minero energética."/>
    <x v="0"/>
    <x v="35"/>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m/>
    <m/>
    <n v="13862700"/>
    <n v="13862700"/>
    <n v="0"/>
    <n v="0"/>
    <n v="0"/>
    <n v="24125"/>
    <d v="2025-02-04T00:00:00"/>
    <n v="13862700"/>
    <n v="0"/>
    <n v="24725"/>
    <d v="2025-02-14T00:00:00"/>
    <n v="13862700"/>
    <n v="0"/>
    <n v="0"/>
    <s v="GOMEZ HERRERA CLAUDIA LORENA"/>
    <s v="CO1.PCCNTR. 7477901"/>
    <m/>
    <m/>
    <n v="13862700"/>
    <m/>
    <m/>
    <n v="588115"/>
    <m/>
    <n v="1260247"/>
    <m/>
    <n v="1260247"/>
    <m/>
    <n v="1344261"/>
    <m/>
    <n v="1344261"/>
    <m/>
    <n v="824351"/>
    <m/>
    <n v="6675757"/>
    <m/>
    <n v="565461"/>
    <m/>
    <m/>
    <m/>
    <m/>
    <n v="13862700"/>
    <n v="13862700"/>
  </r>
  <r>
    <x v="0"/>
    <x v="9"/>
    <s v="Territorial"/>
    <s v="Si"/>
    <n v="63"/>
    <s v="100-42"/>
    <s v="1 - Incluir el uso de las particularidades propias de cada territorio en la planeación minero energética."/>
    <x v="0"/>
    <x v="35"/>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0733830"/>
    <n v="80733830"/>
    <s v="No"/>
    <s v="N/A"/>
    <s v="Ingrid Viviana Garzón"/>
    <s v="Asesora Dirección general"/>
    <n v="6012220601"/>
    <s v="ingrid.garzon@upme.gov.co"/>
    <m/>
    <m/>
    <m/>
    <m/>
    <n v="83850000"/>
    <m/>
    <m/>
    <n v="3596667"/>
    <n v="-553333"/>
    <n v="9203395"/>
    <m/>
    <n v="9203395"/>
    <m/>
    <n v="8300000"/>
    <m/>
    <n v="8300000"/>
    <m/>
    <n v="8300000"/>
    <m/>
    <n v="8300000"/>
    <m/>
    <n v="8300000"/>
    <n v="-2562837"/>
    <n v="17230373"/>
    <n v="2562837"/>
    <n v="2562837"/>
    <n v="83296667"/>
    <n v="83296667"/>
    <n v="0"/>
    <n v="-2562837"/>
    <n v="-2562837"/>
    <n v="29225"/>
    <d v="2025-03-07T00:00:00"/>
    <n v="83296667"/>
    <n v="-2562837"/>
    <n v="30425"/>
    <d v="2025-03-17T00:00:00"/>
    <n v="83296667"/>
    <n v="-2562837"/>
    <n v="0"/>
    <s v="ALLADO ARGUELLO MAYRA ALEJANDRA"/>
    <s v="CO1.PCCNTR.7652861"/>
    <m/>
    <m/>
    <m/>
    <m/>
    <n v="83850000"/>
    <m/>
    <m/>
    <n v="3596667"/>
    <n v="-553333"/>
    <n v="9203395"/>
    <m/>
    <n v="9203395"/>
    <m/>
    <n v="8300000"/>
    <m/>
    <n v="8300000"/>
    <m/>
    <n v="8300000"/>
    <m/>
    <n v="8300000"/>
    <m/>
    <n v="8300000"/>
    <m/>
    <n v="17230373"/>
    <n v="83296667"/>
    <n v="80733830"/>
  </r>
  <r>
    <x v="0"/>
    <x v="9"/>
    <s v="Territorial"/>
    <s v="Si"/>
    <n v="5"/>
    <s v="100-43"/>
    <s v="1 - Incluir el uso de las particularidades propias de cada territorio en la planeación minero energética."/>
    <x v="0"/>
    <x v="35"/>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m/>
    <m/>
    <n v="47250000"/>
    <n v="47250000"/>
    <n v="0"/>
    <n v="0"/>
    <n v="0"/>
    <n v="23725"/>
    <d v="2025-02-03T00:00:00"/>
    <n v="47250000"/>
    <n v="0"/>
    <n v="23525"/>
    <d v="2025-02-12T00:00:00"/>
    <n v="47250000"/>
    <n v="0"/>
    <n v="0"/>
    <s v="GUEVARA MONTAÑA DAVID FERNANDO"/>
    <s v="CO1.PCCNTR.7463637"/>
    <m/>
    <m/>
    <n v="47250000"/>
    <m/>
    <m/>
    <n v="2700000"/>
    <m/>
    <n v="4500000"/>
    <m/>
    <n v="4500000"/>
    <m/>
    <n v="4500000"/>
    <m/>
    <n v="4500000"/>
    <m/>
    <n v="4500000"/>
    <m/>
    <n v="4500000"/>
    <m/>
    <n v="4500000"/>
    <m/>
    <n v="4500000"/>
    <m/>
    <n v="8550000"/>
    <n v="47250000"/>
    <n v="47250000"/>
  </r>
  <r>
    <x v="0"/>
    <x v="9"/>
    <s v="Territorial"/>
    <s v="Si"/>
    <s v="75 (30/12/2024)"/>
    <s v="100-44"/>
    <s v="2 - Fortalecer el conocimiento de la población y el territorio en cuanto a la dinámica de la planeación minero energética."/>
    <x v="25"/>
    <x v="36"/>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m/>
    <m/>
    <n v="48997300"/>
    <n v="48997300"/>
    <n v="0"/>
    <n v="0"/>
    <n v="0"/>
    <n v="24125"/>
    <d v="2025-02-04T00:00:00"/>
    <n v="48997300"/>
    <n v="0"/>
    <n v="24725"/>
    <d v="2025-02-14T00:00:00"/>
    <n v="48997300"/>
    <n v="0"/>
    <n v="0"/>
    <s v="GOMEZ HERRERA CLAUDIA LORENA"/>
    <s v="CO1.PCCNTR. 7477901"/>
    <m/>
    <m/>
    <n v="48997300"/>
    <m/>
    <m/>
    <n v="1490067"/>
    <m/>
    <n v="3193002"/>
    <m/>
    <n v="3193002"/>
    <m/>
    <n v="6355302"/>
    <m/>
    <n v="4965154"/>
    <m/>
    <n v="366234"/>
    <m/>
    <m/>
    <m/>
    <n v="6934539"/>
    <m/>
    <n v="7500000"/>
    <m/>
    <n v="15000000"/>
    <n v="48997300"/>
    <n v="48997300"/>
  </r>
  <r>
    <x v="0"/>
    <x v="9"/>
    <s v="Territorial"/>
    <s v="Si"/>
    <n v="63"/>
    <s v="100-45"/>
    <s v="2 - Fortalecer el conocimiento de la población y el territorio en cuanto a la dinámica de la planeación minero energética. "/>
    <x v="25"/>
    <x v="36"/>
    <n v="80141607"/>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9135071"/>
    <n v="169135071"/>
    <s v="No"/>
    <s v="N/A"/>
    <s v="Ingrid Viviana Garzón"/>
    <s v="Asesora Dirección general"/>
    <n v="6012220601"/>
    <s v="ingrid.garzon@upme.gov.co"/>
    <m/>
    <m/>
    <m/>
    <m/>
    <m/>
    <m/>
    <m/>
    <m/>
    <m/>
    <m/>
    <m/>
    <m/>
    <m/>
    <m/>
    <n v="168335071"/>
    <m/>
    <m/>
    <m/>
    <m/>
    <m/>
    <m/>
    <m/>
    <m/>
    <n v="168335071"/>
    <m/>
    <m/>
    <n v="168335071"/>
    <n v="168335071"/>
    <n v="0"/>
    <n v="800000"/>
    <n v="800000"/>
    <n v="36625"/>
    <d v="2025-06-13T00:00:00"/>
    <n v="169135071"/>
    <n v="0"/>
    <n v="57325"/>
    <d v="2025-08-28T00:00:00"/>
    <n v="169135071"/>
    <n v="0"/>
    <n v="0"/>
    <s v="M2C ESTRATEGIAS SAS"/>
    <s v="CO1.PCCNTR.8239092"/>
    <m/>
    <m/>
    <m/>
    <m/>
    <m/>
    <m/>
    <m/>
    <m/>
    <m/>
    <m/>
    <m/>
    <m/>
    <m/>
    <m/>
    <n v="168335071"/>
    <m/>
    <m/>
    <m/>
    <m/>
    <m/>
    <m/>
    <m/>
    <n v="800000"/>
    <n v="169135071"/>
    <n v="169135071"/>
    <n v="169135071"/>
  </r>
  <r>
    <x v="0"/>
    <x v="9"/>
    <s v="Territorial"/>
    <s v="Si"/>
    <n v="49"/>
    <s v="100-46"/>
    <s v="2 - Fortalecer el conocimiento de la población y el territorio en cuanto a la dinámica de la planeación minero energética."/>
    <x v="25"/>
    <x v="36"/>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165225"/>
    <n v="-826104"/>
    <n v="12000000"/>
    <n v="826104"/>
    <n v="826104"/>
    <n v="69700000"/>
    <n v="69700000"/>
    <n v="0"/>
    <n v="0"/>
    <n v="0"/>
    <n v="17225"/>
    <d v="2025-01-24T00:00:00"/>
    <n v="69700000"/>
    <n v="0"/>
    <n v="17925"/>
    <d v="2025-02-03T00:00:00"/>
    <n v="68873896"/>
    <n v="826104"/>
    <n v="826104"/>
    <s v="DUARTE RODRIGUEZ ANDRES FELIPE"/>
    <s v="CO1.PCCNTR.7375238"/>
    <m/>
    <m/>
    <n v="70500000"/>
    <m/>
    <m/>
    <n v="6026125"/>
    <n v="-800000"/>
    <n v="6000000"/>
    <m/>
    <n v="6000000"/>
    <m/>
    <n v="6000000"/>
    <m/>
    <n v="7471800"/>
    <m/>
    <n v="6000000"/>
    <m/>
    <n v="6000000"/>
    <m/>
    <n v="7210746"/>
    <m/>
    <n v="6165225"/>
    <n v="-826104"/>
    <n v="12000000"/>
    <n v="68873896"/>
    <n v="68873896"/>
  </r>
  <r>
    <x v="0"/>
    <x v="9"/>
    <s v="Territorial"/>
    <s v="Si"/>
    <n v="46"/>
    <s v="100-47"/>
    <s v="2 - Fortalecer el conocimiento de la población y el territorio en cuanto a la dinámica de la planeación minero energética."/>
    <x v="25"/>
    <x v="34"/>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530373"/>
    <m/>
    <n v="13192427"/>
    <m/>
    <m/>
    <n v="63000000"/>
    <n v="63000000"/>
    <n v="0"/>
    <n v="0"/>
    <n v="0"/>
    <n v="27525"/>
    <d v="2025-02-21T00:00:00"/>
    <n v="63000000"/>
    <n v="0"/>
    <n v="27525.296249999999"/>
    <d v="2025-03-10T00:00:00"/>
    <n v="63000000"/>
    <n v="0"/>
    <n v="0"/>
    <s v="TEJEDOR CASSIANI NORABIS ESTHER"/>
    <s v="CO1.PCCNTR.7619744_x000a_"/>
    <m/>
    <m/>
    <m/>
    <m/>
    <n v="63000000"/>
    <m/>
    <m/>
    <n v="4869050"/>
    <m/>
    <n v="6000000"/>
    <m/>
    <n v="7912475"/>
    <m/>
    <n v="6495675"/>
    <m/>
    <n v="6000000"/>
    <m/>
    <n v="6000000"/>
    <m/>
    <n v="6000000"/>
    <m/>
    <n v="6530373"/>
    <m/>
    <n v="12000000"/>
    <n v="63000000"/>
    <n v="61807573"/>
  </r>
  <r>
    <x v="0"/>
    <x v="9"/>
    <s v="Territorial"/>
    <s v="Si"/>
    <n v="63"/>
    <s v="100-48"/>
    <s v="2 - Fortalecer el conocimiento de la población y el territorio en cuanto a la dinámica de la planeación minero energética."/>
    <x v="25"/>
    <x v="34"/>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50586203"/>
    <n v="50586203"/>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n v="1477344"/>
    <n v="2626511"/>
    <n v="8522656"/>
    <n v="8522656"/>
    <m/>
    <m/>
    <n v="43187192"/>
    <n v="43187192"/>
    <n v="0"/>
    <n v="7399011"/>
    <n v="7399011"/>
    <n v="26525"/>
    <d v="2025-02-14T00:00:00"/>
    <n v="50586203"/>
    <n v="0"/>
    <s v="26125, 27725,27825, 28825, 29825, 30725, 33525, 37625, 38125, 38225, 39825, 40025,40925, 42525, 43025, 43525, 44025,45225,46725,50225,52425,52525, 56925,57025,58525,59425,61425,63625,65425,65525,65625,66225,66625,66825,66925,67025,68525,68925,69025,73025,"/>
    <s v="18/02/2025,26/02/2025,04/03/2025,12/03/2025,29/04/2025,16/05/2025,05/09/2025"/>
    <n v="48322143"/>
    <n v="2264060"/>
    <n v="2264060"/>
    <s v="CORREA FLOREZ CARLOS ADRIAN,CORREA FLOREZ CARLOS ADRIAN, CARDENAS RAMIREZ LINDA MAYERLY,GARZON GARZON INGRID VIVIANA,SALDARRIAGA CORTES CARLOS ARTURO,CARDENAS RAMIREZ LINDA MAYERLY,PEÑA SUAREZ MANUEL,GARZON GARZON INGRID VIVIANA,GARZON GARZON INGRID VIVIA"/>
    <m/>
    <m/>
    <m/>
    <n v="837183"/>
    <n v="371177"/>
    <n v="1524949"/>
    <n v="1990955"/>
    <n v="1398179"/>
    <n v="989245"/>
    <n v="5547775"/>
    <n v="5100728"/>
    <n v="5190886"/>
    <n v="5081892"/>
    <n v="1500318"/>
    <n v="1966726"/>
    <n v="2996193"/>
    <n v="498567"/>
    <n v="9350554"/>
    <n v="7283920"/>
    <n v="4841155"/>
    <n v="8754815"/>
    <n v="1477344"/>
    <n v="2626511"/>
    <n v="13657607"/>
    <n v="13657607"/>
    <n v="48322143"/>
    <n v="48322143"/>
  </r>
  <r>
    <x v="0"/>
    <x v="9"/>
    <s v="Territorial"/>
    <s v="Si"/>
    <n v="46"/>
    <s v="100-49"/>
    <s v="2 - Fortalecer el conocimiento de la población y el territorio en cuanto a la dinámica de la planeación minero energética."/>
    <x v="25"/>
    <x v="34"/>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n v="1998990"/>
    <m/>
    <m/>
    <n v="33094390"/>
    <n v="33094390"/>
    <n v="0"/>
    <n v="0"/>
    <n v="0"/>
    <n v="29425"/>
    <d v="2025-03-10T00:00:00"/>
    <n v="33094390"/>
    <n v="0"/>
    <n v="34425"/>
    <d v="2025-04-10T00:00:00"/>
    <n v="33094390"/>
    <n v="0"/>
    <n v="0"/>
    <s v="SALGADO CASSIANI AIDEN JOSE"/>
    <s v="CO1.PCCNTR.7749312"/>
    <m/>
    <m/>
    <m/>
    <m/>
    <m/>
    <m/>
    <n v="54841995"/>
    <m/>
    <m/>
    <n v="4442200"/>
    <m/>
    <n v="6663300"/>
    <m/>
    <n v="6663300"/>
    <m/>
    <n v="6663300"/>
    <n v="-21747605"/>
    <n v="6663300"/>
    <m/>
    <m/>
    <m/>
    <m/>
    <m/>
    <n v="1998990"/>
    <n v="33094390"/>
    <n v="33094390"/>
  </r>
  <r>
    <x v="0"/>
    <x v="9"/>
    <s v="Territorial"/>
    <s v="Si"/>
    <n v="59"/>
    <s v="100-50"/>
    <s v="2 - Fortalecer el conocimiento de la población y el territorio en cuanto a la dinámica de la planeación minero energética."/>
    <x v="25"/>
    <x v="34"/>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3495675"/>
    <n v="63495675"/>
    <s v="No"/>
    <s v="N/A"/>
    <s v="Ingrid Viviana Garzón"/>
    <s v="Asesora Dirección general"/>
    <n v="6012220601"/>
    <s v="ingrid.garzon@upme.gov.co"/>
    <m/>
    <m/>
    <n v="68466667"/>
    <m/>
    <m/>
    <n v="3600000"/>
    <m/>
    <n v="6000000"/>
    <m/>
    <n v="6495675"/>
    <m/>
    <n v="6000000"/>
    <m/>
    <n v="6000000"/>
    <m/>
    <n v="6000000"/>
    <m/>
    <n v="6000000"/>
    <m/>
    <n v="6000000"/>
    <n v="-4970992"/>
    <n v="6000000"/>
    <m/>
    <n v="11400000"/>
    <m/>
    <m/>
    <n v="63495675"/>
    <n v="63495675"/>
    <n v="0"/>
    <n v="0"/>
    <n v="0"/>
    <n v="25325"/>
    <d v="2025-02-07T00:00:00"/>
    <n v="63495675"/>
    <n v="0"/>
    <n v="23625"/>
    <d v="2025-02-12T00:00:00"/>
    <n v="63495675"/>
    <n v="0"/>
    <n v="0"/>
    <s v="PALACIOS SUAREZ JUAN DAVID"/>
    <s v="CO1.PCCNTR.7463335"/>
    <m/>
    <m/>
    <n v="68466667"/>
    <m/>
    <m/>
    <n v="3600000"/>
    <m/>
    <n v="6000000"/>
    <m/>
    <n v="6495675"/>
    <m/>
    <n v="6000000"/>
    <m/>
    <n v="6000000"/>
    <m/>
    <n v="6000000"/>
    <m/>
    <n v="6000000"/>
    <m/>
    <n v="6000000"/>
    <n v="-4970992"/>
    <n v="6000000"/>
    <m/>
    <n v="11400000"/>
    <n v="63495675"/>
    <n v="63495675"/>
  </r>
  <r>
    <x v="0"/>
    <x v="9"/>
    <s v="Territorial"/>
    <s v="Si"/>
    <n v="8"/>
    <s v="100-51"/>
    <s v="2 - Fortalecer el conocimiento de la población y el territorio en cuanto a la dinámica de la planeación minero energética."/>
    <x v="25"/>
    <x v="34"/>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n v="-864981"/>
    <m/>
    <n v="864981"/>
    <n v="864981"/>
    <n v="20664606"/>
    <n v="20664606"/>
    <n v="0"/>
    <n v="0"/>
    <n v="0"/>
    <n v="29725"/>
    <d v="2025-03-10T00:00:00"/>
    <n v="20664606"/>
    <n v="0"/>
    <n v="32125"/>
    <d v="2025-03-28T00:00:00"/>
    <n v="20664606"/>
    <n v="0"/>
    <n v="0"/>
    <s v="ORTEGA OSPINA JUAN DAVID"/>
    <s v="CO1.PCCNTR.7687015"/>
    <m/>
    <m/>
    <m/>
    <m/>
    <n v="20664606"/>
    <m/>
    <m/>
    <m/>
    <m/>
    <n v="3794700"/>
    <m/>
    <n v="4620825"/>
    <m/>
    <n v="3794700"/>
    <m/>
    <n v="3794700"/>
    <m/>
    <m/>
    <m/>
    <n v="3794700"/>
    <m/>
    <m/>
    <m/>
    <m/>
    <n v="20664606"/>
    <n v="19799625"/>
  </r>
  <r>
    <x v="0"/>
    <x v="9"/>
    <s v="Territorial"/>
    <s v="Si"/>
    <n v="63"/>
    <s v="100-52"/>
    <s v="2 - Fortalecer el conocimiento de la población y el territorio en cuanto a la dinámica de la planeación minero energética."/>
    <x v="25"/>
    <x v="34"/>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39644512"/>
    <n v="139644512"/>
    <s v="No"/>
    <s v="N/A"/>
    <s v="Ingrid Viviana Garzón"/>
    <s v="Asesora Dirección general"/>
    <n v="6012220601"/>
    <s v="ingrid.garzon@upme.gov.co"/>
    <n v="150000000"/>
    <m/>
    <m/>
    <n v="8400000"/>
    <m/>
    <n v="12764674"/>
    <m/>
    <n v="12000000"/>
    <m/>
    <n v="12000000"/>
    <m/>
    <n v="12879838"/>
    <m/>
    <n v="12000000"/>
    <m/>
    <n v="12000000"/>
    <m/>
    <n v="12000000"/>
    <m/>
    <n v="12000000"/>
    <m/>
    <n v="12000000"/>
    <n v="-10355488"/>
    <n v="21600000"/>
    <n v="10355488"/>
    <n v="10355488"/>
    <n v="150000000"/>
    <n v="150000000"/>
    <n v="0"/>
    <n v="-10355488"/>
    <n v="-10355488"/>
    <n v="3625"/>
    <d v="2025-01-07T00:00:00"/>
    <n v="139644512"/>
    <n v="0"/>
    <n v="2125"/>
    <d v="2025-01-09T00:00:00"/>
    <n v="139644512"/>
    <n v="0"/>
    <n v="0"/>
    <s v="BASTIDAS BURGOS JOHANA CAROLINA"/>
    <s v="CO1.PCCNTR.7210854"/>
    <n v="150000000"/>
    <m/>
    <m/>
    <n v="8400000"/>
    <m/>
    <n v="12764674"/>
    <m/>
    <n v="12000000"/>
    <m/>
    <n v="12000000"/>
    <m/>
    <n v="12879838"/>
    <m/>
    <n v="12000000"/>
    <m/>
    <n v="12000000"/>
    <m/>
    <n v="12000000"/>
    <m/>
    <n v="12000000"/>
    <m/>
    <n v="12000000"/>
    <n v="-10355488"/>
    <n v="21600000"/>
    <n v="139644512"/>
    <n v="139644512"/>
  </r>
  <r>
    <x v="0"/>
    <x v="9"/>
    <s v="Territorial"/>
    <s v="Si"/>
    <n v="49"/>
    <s v="100-53"/>
    <s v="2 - Fortalecer el conocimiento de la población y el territorio en cuanto a la dinámica de la planeación minero energética."/>
    <x v="25"/>
    <x v="34"/>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m/>
    <m/>
    <n v="24933333"/>
    <n v="24933333"/>
    <n v="0"/>
    <n v="0"/>
    <n v="0"/>
    <n v="9325"/>
    <d v="2025-01-13T00:00:00"/>
    <n v="24933333"/>
    <n v="0"/>
    <n v="7825"/>
    <d v="2025-01-17T00:00:00"/>
    <n v="24933333"/>
    <n v="0"/>
    <n v="0"/>
    <s v="GIRON USECHE KAREN TATIANA"/>
    <s v="CO1.PCCNTR.7254981"/>
    <n v="26000000"/>
    <m/>
    <n v="-1066667"/>
    <m/>
    <m/>
    <m/>
    <m/>
    <m/>
    <m/>
    <m/>
    <m/>
    <m/>
    <m/>
    <m/>
    <m/>
    <m/>
    <m/>
    <m/>
    <m/>
    <n v="933333"/>
    <m/>
    <n v="8000000"/>
    <m/>
    <n v="16000000"/>
    <n v="24933333"/>
    <n v="24933333"/>
  </r>
  <r>
    <x v="0"/>
    <x v="9"/>
    <s v="Territorial"/>
    <s v="Si"/>
    <n v="63"/>
    <s v="100-54"/>
    <s v="2 - Fortalecer el conocimiento de la población y el territorio en cuanto a la dinámica de la planeación minero energética."/>
    <x v="25"/>
    <x v="34"/>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032285"/>
    <n v="13032285"/>
    <s v="No"/>
    <s v="N/A"/>
    <s v="Ingrid Viviana Garzón"/>
    <s v="Asesora Dirección general"/>
    <n v="6012220601"/>
    <s v="ingrid.garzon@upme.gov.co"/>
    <m/>
    <m/>
    <m/>
    <m/>
    <m/>
    <m/>
    <m/>
    <m/>
    <m/>
    <m/>
    <m/>
    <m/>
    <m/>
    <m/>
    <m/>
    <m/>
    <n v="13141800"/>
    <m/>
    <m/>
    <n v="3175935"/>
    <m/>
    <n v="3285450"/>
    <n v="-109515"/>
    <n v="6570900"/>
    <n v="109515"/>
    <n v="109515"/>
    <n v="13141800"/>
    <n v="13141800"/>
    <n v="0"/>
    <n v="-109515"/>
    <n v="-109515"/>
    <n v="42825"/>
    <d v="2025-08-21T00:00:00"/>
    <n v="13032285"/>
    <n v="0"/>
    <n v="58125"/>
    <d v="2025-09-01T00:00:00"/>
    <n v="13032285"/>
    <n v="0"/>
    <n v="0"/>
    <s v="RAMIREZ PORRES DANIEL"/>
    <s v="CO1.PCCNTR.8257697"/>
    <m/>
    <m/>
    <m/>
    <m/>
    <m/>
    <m/>
    <m/>
    <m/>
    <m/>
    <m/>
    <m/>
    <m/>
    <m/>
    <m/>
    <m/>
    <m/>
    <n v="13141800"/>
    <m/>
    <m/>
    <n v="3175935"/>
    <m/>
    <n v="3285450"/>
    <n v="-109515"/>
    <n v="6570900"/>
    <n v="13032285"/>
    <n v="13032285"/>
  </r>
  <r>
    <x v="0"/>
    <x v="9"/>
    <s v="Territorial"/>
    <s v="Si"/>
    <n v="33"/>
    <s v="100-55"/>
    <s v="2 - Fortalecer el conocimiento de la población y el territorio en cuanto a la dinámica de la planeación minero energética."/>
    <x v="25"/>
    <x v="34"/>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m/>
    <m/>
    <n v="0"/>
    <n v="0"/>
    <n v="0"/>
    <n v="0"/>
    <n v="0"/>
    <n v="12025"/>
    <d v="2024-01-16T00:00:00"/>
    <n v="0"/>
    <n v="0"/>
    <m/>
    <m/>
    <n v="0"/>
    <n v="0"/>
    <n v="0"/>
    <m/>
    <m/>
    <m/>
    <m/>
    <m/>
    <m/>
    <m/>
    <m/>
    <m/>
    <m/>
    <m/>
    <m/>
    <m/>
    <m/>
    <m/>
    <m/>
    <m/>
    <m/>
    <m/>
    <m/>
    <m/>
    <m/>
    <m/>
    <m/>
    <m/>
    <m/>
    <n v="0"/>
    <n v="0"/>
  </r>
  <r>
    <x v="0"/>
    <x v="9"/>
    <s v="Territorial"/>
    <s v="Si"/>
    <n v="46"/>
    <s v="100-56"/>
    <s v="2 - Fortalecer el conocimiento de la población y el territorio en cuanto a la dinámica de la planeación minero energética."/>
    <x v="25"/>
    <x v="34"/>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198000"/>
    <n v="-346534"/>
    <m/>
    <n v="346534"/>
    <n v="346534"/>
    <n v="36212734"/>
    <n v="36212734"/>
    <n v="0"/>
    <n v="0"/>
    <n v="0"/>
    <n v="29325"/>
    <d v="2025-03-07T00:00:00"/>
    <n v="36212734"/>
    <n v="0"/>
    <n v="32825"/>
    <d v="2025-04-02T00:00:00"/>
    <n v="36212734"/>
    <n v="0"/>
    <n v="0"/>
    <s v="VELANDIA TORO MARIA FERNANDA"/>
    <s v="CO1.PCCNTR.7720927"/>
    <m/>
    <m/>
    <m/>
    <m/>
    <m/>
    <m/>
    <n v="36212734"/>
    <m/>
    <m/>
    <n v="4678200"/>
    <m/>
    <n v="5198000"/>
    <m/>
    <n v="5198000"/>
    <m/>
    <n v="5198000"/>
    <m/>
    <n v="5198000"/>
    <m/>
    <n v="5198000"/>
    <m/>
    <n v="5198000"/>
    <m/>
    <n v="346534"/>
    <n v="36212734"/>
    <n v="36212734"/>
  </r>
  <r>
    <x v="0"/>
    <x v="9"/>
    <s v="Territorial"/>
    <s v="Si"/>
    <n v="49"/>
    <s v="100-57"/>
    <s v="2 - Fortalecer el conocimiento de la población y el territorio en cuanto a la dinámica de la planeación minero energética."/>
    <x v="25"/>
    <x v="34"/>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n v="-2571800"/>
    <n v="15000000"/>
    <n v="2571800"/>
    <n v="2571800"/>
    <n v="74321800"/>
    <n v="74321800"/>
    <n v="0"/>
    <n v="0"/>
    <n v="0"/>
    <n v="28625"/>
    <d v="2025-02-26T00:00:00"/>
    <n v="74321800"/>
    <n v="0"/>
    <n v="30225"/>
    <d v="2025-03-13T00:00:00"/>
    <n v="71750000"/>
    <n v="2571800"/>
    <n v="2571800"/>
    <s v="CASSERES CASSIANI MIRNA"/>
    <s v="CO1.PCCNTR.7641861"/>
    <m/>
    <m/>
    <m/>
    <m/>
    <n v="77571800"/>
    <m/>
    <m/>
    <n v="4250000"/>
    <n v="-3250000"/>
    <n v="7500000"/>
    <m/>
    <n v="7500000"/>
    <m/>
    <n v="7500000"/>
    <m/>
    <n v="7500000"/>
    <m/>
    <n v="7500000"/>
    <m/>
    <n v="7500000"/>
    <m/>
    <n v="7500000"/>
    <n v="-2571800"/>
    <n v="15000000"/>
    <n v="71750000"/>
    <n v="71750000"/>
  </r>
  <r>
    <x v="0"/>
    <x v="9"/>
    <s v="Territorial"/>
    <s v="Si"/>
    <n v="63"/>
    <s v="100-58"/>
    <s v="2 - Fortalecer el conocimiento de la población y el territorio en cuanto a la dinámica de la planeación minero energética"/>
    <x v="25"/>
    <x v="34"/>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6004333"/>
    <n v="86004333"/>
    <s v="No"/>
    <s v="N/A"/>
    <s v="Ingrid Viviana Garzón"/>
    <s v="Asesora Dirección general"/>
    <n v="6012220601"/>
    <s v="ingrid.garzon@upme.gov.co"/>
    <m/>
    <m/>
    <m/>
    <m/>
    <n v="88970000"/>
    <m/>
    <m/>
    <n v="5931333"/>
    <m/>
    <n v="8897000"/>
    <m/>
    <n v="8897000"/>
    <m/>
    <n v="8897000"/>
    <m/>
    <n v="8897000"/>
    <m/>
    <n v="8897000"/>
    <m/>
    <n v="8897000"/>
    <m/>
    <n v="8897000"/>
    <n v="-2965667"/>
    <n v="17794000"/>
    <n v="2965667"/>
    <n v="2965667"/>
    <n v="88970000"/>
    <n v="88970000"/>
    <n v="0"/>
    <n v="-2965667"/>
    <n v="-2965667"/>
    <n v="28525"/>
    <d v="2025-02-26T00:00:00"/>
    <n v="86004333"/>
    <n v="0"/>
    <n v="29525"/>
    <d v="2025-03-10T00:00:00"/>
    <n v="86004333"/>
    <n v="0"/>
    <n v="0"/>
    <s v="ZAMORA GUZMAN STEPHANIE GIRE"/>
    <s v="CO1.PCCNTR. 7620010"/>
    <m/>
    <m/>
    <m/>
    <m/>
    <n v="88970000"/>
    <m/>
    <m/>
    <n v="5931333"/>
    <m/>
    <n v="8897000"/>
    <m/>
    <n v="8897000"/>
    <m/>
    <n v="8897000"/>
    <m/>
    <n v="8897000"/>
    <m/>
    <n v="8897000"/>
    <m/>
    <n v="8897000"/>
    <m/>
    <n v="8897000"/>
    <n v="-2965667"/>
    <n v="17794000"/>
    <n v="86004333"/>
    <n v="86004333"/>
  </r>
  <r>
    <x v="0"/>
    <x v="9"/>
    <s v="Territorial"/>
    <s v="Si"/>
    <n v="56"/>
    <s v="100-59"/>
    <s v="2 - Fortalecer el conocimiento de la población y el territorio en cuanto a la dinámica de la planeación minero energética"/>
    <x v="25"/>
    <x v="34"/>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0050000"/>
    <n v="10050000"/>
    <s v="No"/>
    <s v="N/A"/>
    <s v="Ingrid Viviana Garzón"/>
    <s v="Asesora Dirección general"/>
    <n v="6012220601"/>
    <s v="ingrid.garzon@upme.gov.co"/>
    <m/>
    <m/>
    <m/>
    <m/>
    <m/>
    <m/>
    <m/>
    <m/>
    <m/>
    <m/>
    <m/>
    <m/>
    <m/>
    <m/>
    <m/>
    <m/>
    <m/>
    <m/>
    <m/>
    <m/>
    <n v="10050000"/>
    <m/>
    <m/>
    <n v="10050000"/>
    <m/>
    <m/>
    <n v="10050000"/>
    <n v="10050000"/>
    <n v="0"/>
    <n v="0"/>
    <n v="0"/>
    <n v="48125"/>
    <d v="2025-09-29T00:00:00"/>
    <n v="10050000"/>
    <n v="0"/>
    <n v="79525"/>
    <d v="2025-11-19T00:00:00"/>
    <n v="10050000"/>
    <n v="0"/>
    <n v="0"/>
    <s v="MONTAÑO MORA AVINADAD"/>
    <s v="CO1.PCCNTR.8594894"/>
    <m/>
    <m/>
    <m/>
    <m/>
    <m/>
    <m/>
    <m/>
    <m/>
    <m/>
    <m/>
    <m/>
    <m/>
    <m/>
    <m/>
    <m/>
    <m/>
    <m/>
    <m/>
    <m/>
    <m/>
    <n v="10050000"/>
    <m/>
    <m/>
    <n v="10050000"/>
    <n v="10050000"/>
    <n v="10050000"/>
  </r>
  <r>
    <x v="0"/>
    <x v="9"/>
    <s v="Territorial"/>
    <s v="Si"/>
    <n v="16"/>
    <s v="100-60"/>
    <s v="2 - Fortalecer el conocimiento de la población y el territorio en cuanto a la dinámica de la planeación minero energética"/>
    <x v="25"/>
    <x v="34"/>
    <n v="43233501"/>
    <x v="23"/>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m/>
    <m/>
    <n v="24959146"/>
    <n v="24959146"/>
    <n v="0"/>
    <n v="0"/>
    <n v="0"/>
    <n v="40325"/>
    <d v="2025-07-28T00:00:00"/>
    <n v="24959146"/>
    <n v="0"/>
    <n v="67525"/>
    <d v="2025-10-02T00:00:00"/>
    <n v="24959146"/>
    <n v="0"/>
    <n v="0"/>
    <s v="INFORMACION LOCALIZADA S.A.S."/>
    <s v="CO1.PCCNTR.6913420"/>
    <m/>
    <m/>
    <m/>
    <m/>
    <m/>
    <m/>
    <m/>
    <m/>
    <m/>
    <m/>
    <m/>
    <m/>
    <m/>
    <m/>
    <m/>
    <m/>
    <m/>
    <m/>
    <n v="24959146"/>
    <m/>
    <m/>
    <m/>
    <m/>
    <n v="24959146"/>
    <n v="24959146"/>
    <n v="24959146"/>
  </r>
  <r>
    <x v="0"/>
    <x v="9"/>
    <s v="Territorial"/>
    <s v="Si"/>
    <n v="63"/>
    <s v="100-61"/>
    <s v="1 - Incluir el uso de las particularidades propias de cada territorio en la planeación minero energética."/>
    <x v="0"/>
    <x v="33"/>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4216500"/>
    <n v="24216500"/>
    <s v="No"/>
    <s v="N/A"/>
    <s v="Ingrid Viviana Garzón"/>
    <s v="Asesora Dirección general"/>
    <n v="6012220601"/>
    <s v="ingrid.garzon@upme.gov.co"/>
    <m/>
    <m/>
    <m/>
    <m/>
    <m/>
    <m/>
    <m/>
    <m/>
    <m/>
    <m/>
    <m/>
    <m/>
    <m/>
    <m/>
    <m/>
    <m/>
    <m/>
    <m/>
    <m/>
    <m/>
    <m/>
    <m/>
    <n v="24216500"/>
    <n v="24216500"/>
    <n v="1249500"/>
    <n v="1249500"/>
    <n v="25466000"/>
    <n v="25466000"/>
    <n v="0"/>
    <n v="-1249500"/>
    <n v="-1249500"/>
    <n v="39125"/>
    <d v="2025-07-15T00:00:00"/>
    <n v="24216500"/>
    <n v="0"/>
    <n v="83325"/>
    <d v="2025-12-01T00:00:00"/>
    <n v="24216500"/>
    <n v="0"/>
    <n v="0"/>
    <s v="ABBARTEK S.A.S"/>
    <s v="CO1.PCCNTR.8644047"/>
    <m/>
    <m/>
    <m/>
    <m/>
    <m/>
    <m/>
    <m/>
    <m/>
    <m/>
    <m/>
    <m/>
    <m/>
    <m/>
    <m/>
    <m/>
    <m/>
    <m/>
    <m/>
    <m/>
    <m/>
    <m/>
    <m/>
    <n v="24216500"/>
    <m/>
    <n v="24216500"/>
    <n v="0"/>
  </r>
  <r>
    <x v="0"/>
    <x v="9"/>
    <s v="Territorial"/>
    <s v="Si"/>
    <n v="31"/>
    <s v="100-62"/>
    <s v="1 - Incluir el uso de las particularidades propias de cada territorio en la planeación minero energética."/>
    <x v="0"/>
    <x v="33"/>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8300000"/>
    <m/>
    <n v="15770000"/>
    <m/>
    <m/>
    <n v="41500000"/>
    <n v="41500000"/>
    <n v="0"/>
    <n v="0"/>
    <n v="0"/>
    <n v="38225"/>
    <d v="2025-07-08T00:00:00"/>
    <n v="41500000"/>
    <n v="0"/>
    <n v="50725"/>
    <d v="2025-07-25T00:00:00"/>
    <n v="41500000"/>
    <n v="0"/>
    <n v="0"/>
    <s v="LOPEZ GIRALDO OSCAR ANDRES"/>
    <s v="CO1.PCCNTR.8113250"/>
    <m/>
    <m/>
    <m/>
    <m/>
    <m/>
    <m/>
    <m/>
    <m/>
    <m/>
    <m/>
    <m/>
    <m/>
    <n v="41500000"/>
    <m/>
    <m/>
    <m/>
    <m/>
    <n v="9130000"/>
    <m/>
    <n v="8300000"/>
    <m/>
    <n v="8300000"/>
    <m/>
    <n v="15770000"/>
    <n v="41500000"/>
    <n v="41500000"/>
  </r>
  <r>
    <x v="0"/>
    <x v="9"/>
    <s v="Territorial"/>
    <s v="Si"/>
    <n v="63"/>
    <s v="100-63"/>
    <s v="2 - Fortalecer el conocimiento de la población y el territorio en cuanto a la dinámica de la planeación minero energética"/>
    <x v="25"/>
    <x v="34"/>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57721197"/>
    <n v="57721197"/>
    <s v="No"/>
    <s v="N/A"/>
    <s v="Mateo Severino Rodriguez"/>
    <m/>
    <n v="6012220601"/>
    <s v="mateo.severino@upme.gov.co"/>
    <m/>
    <m/>
    <m/>
    <m/>
    <m/>
    <m/>
    <m/>
    <m/>
    <m/>
    <m/>
    <m/>
    <m/>
    <m/>
    <m/>
    <n v="60053700"/>
    <m/>
    <m/>
    <n v="2267825"/>
    <n v="-2267825"/>
    <m/>
    <m/>
    <n v="28239472"/>
    <n v="-64678"/>
    <n v="27213900"/>
    <n v="64678"/>
    <n v="64678"/>
    <n v="57785875"/>
    <n v="57785875"/>
    <n v="0"/>
    <n v="-64678"/>
    <n v="-64678"/>
    <n v="42525"/>
    <d v="2025-08-15T00:00:00"/>
    <n v="57785875"/>
    <n v="-64678"/>
    <n v="56225"/>
    <d v="2025-08-25T00:00:00"/>
    <n v="57785875"/>
    <n v="-64678"/>
    <n v="0"/>
    <s v="ORJUELA LOPEZ LUIS ALBERTO"/>
    <s v="CO1.PCCNTR.8226677"/>
    <m/>
    <m/>
    <m/>
    <m/>
    <m/>
    <m/>
    <m/>
    <m/>
    <m/>
    <m/>
    <m/>
    <m/>
    <m/>
    <m/>
    <n v="60053700"/>
    <m/>
    <m/>
    <n v="2267825"/>
    <n v="-2267825"/>
    <m/>
    <m/>
    <n v="28239472"/>
    <m/>
    <n v="27213900"/>
    <n v="57785875"/>
    <n v="57721197"/>
  </r>
  <r>
    <x v="0"/>
    <x v="9"/>
    <s v="Territorial"/>
    <s v="Si"/>
    <n v="63"/>
    <s v="100-64"/>
    <s v="1 - Incluir el uso de las particularidades propias de cada territorio en la planeación minero energética."/>
    <x v="0"/>
    <x v="33"/>
    <n v="80111620"/>
    <x v="2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5199999"/>
    <n v="25199999"/>
    <s v="No"/>
    <s v="N/A"/>
    <s v="Mateo Severino Rodriguez"/>
    <m/>
    <n v="6012220601"/>
    <s v="mateo.severino@upme.gov.co"/>
    <m/>
    <m/>
    <m/>
    <m/>
    <m/>
    <m/>
    <m/>
    <m/>
    <m/>
    <m/>
    <m/>
    <m/>
    <m/>
    <m/>
    <m/>
    <m/>
    <m/>
    <m/>
    <n v="27999999"/>
    <m/>
    <m/>
    <n v="6533333"/>
    <n v="-2800000"/>
    <n v="18666666"/>
    <n v="2800001"/>
    <n v="2800001"/>
    <n v="28000000"/>
    <n v="28000000"/>
    <n v="0"/>
    <n v="-2800001"/>
    <n v="-2800001"/>
    <n v="45025"/>
    <d v="2025-09-15T00:00:00"/>
    <n v="25200000"/>
    <n v="-1"/>
    <n v="68225"/>
    <d v="2025-10-06T00:00:00"/>
    <n v="25199999"/>
    <n v="0"/>
    <n v="1"/>
    <s v="CHAPARRO RODRIGUEZ JULIO CESAR"/>
    <s v="CO1.PCCNTR.8419747"/>
    <m/>
    <m/>
    <m/>
    <m/>
    <m/>
    <m/>
    <m/>
    <m/>
    <m/>
    <m/>
    <m/>
    <m/>
    <m/>
    <m/>
    <m/>
    <m/>
    <m/>
    <m/>
    <n v="27999999"/>
    <m/>
    <m/>
    <n v="6533333"/>
    <n v="-2800000"/>
    <n v="18666666"/>
    <n v="25199999"/>
    <n v="25199999"/>
  </r>
  <r>
    <x v="0"/>
    <x v="9"/>
    <s v="Territorial"/>
    <s v="Si"/>
    <n v="46"/>
    <s v="100-65"/>
    <s v="1 - Incluir el uso de las particularidades propias de cada territorio en la planeación minero energética."/>
    <x v="0"/>
    <x v="35"/>
    <n v="80111620"/>
    <x v="2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m/>
    <m/>
    <n v="15416667"/>
    <n v="15416667"/>
    <n v="0"/>
    <n v="0"/>
    <n v="0"/>
    <n v="24425"/>
    <d v="2025-02-05T00:00:00"/>
    <n v="15416667"/>
    <n v="0"/>
    <n v="24825"/>
    <d v="2025-02-14T00:00:00"/>
    <n v="15416667"/>
    <n v="0"/>
    <n v="0"/>
    <s v="BECERRA CANO MARIA FERNANDA"/>
    <s v="CO1.PCCNTR.7484772"/>
    <m/>
    <m/>
    <m/>
    <m/>
    <m/>
    <m/>
    <m/>
    <m/>
    <m/>
    <m/>
    <m/>
    <m/>
    <m/>
    <m/>
    <m/>
    <m/>
    <m/>
    <m/>
    <n v="15416667"/>
    <m/>
    <m/>
    <n v="2916667"/>
    <m/>
    <n v="12500000"/>
    <n v="15416667"/>
    <n v="15416667"/>
  </r>
  <r>
    <x v="0"/>
    <x v="9"/>
    <s v="Territorial"/>
    <s v="Si"/>
    <n v="46"/>
    <s v="100-66"/>
    <s v="1 - Incluir el uso de las particularidades propias de cada territorio en la planeación minero energética."/>
    <x v="0"/>
    <x v="35"/>
    <n v="80111620"/>
    <x v="2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m/>
    <m/>
    <n v="5087886"/>
    <n v="5087886"/>
    <n v="0"/>
    <n v="0"/>
    <n v="0"/>
    <n v="24525"/>
    <d v="2025-02-05T00:00:00"/>
    <n v="5087886"/>
    <n v="0"/>
    <n v="25225"/>
    <d v="2025-02-17T00:00:00"/>
    <n v="5087886"/>
    <n v="0"/>
    <n v="0"/>
    <s v="SIERRA OCHOA MANUEL SANTIAGO"/>
    <s v="CO1.PCCNTR.7486804"/>
    <m/>
    <m/>
    <m/>
    <m/>
    <m/>
    <m/>
    <m/>
    <m/>
    <m/>
    <m/>
    <m/>
    <m/>
    <m/>
    <m/>
    <m/>
    <m/>
    <m/>
    <m/>
    <n v="5087886"/>
    <m/>
    <m/>
    <n v="2730000"/>
    <m/>
    <n v="2357886"/>
    <n v="5087886"/>
    <n v="5087886"/>
  </r>
  <r>
    <x v="0"/>
    <x v="9"/>
    <s v="Territorial"/>
    <s v="Si"/>
    <n v="56"/>
    <s v="100-67"/>
    <s v="1 - Incluir el uso de las particularidades propias de cada territorio en la planeación minero energética."/>
    <x v="0"/>
    <x v="35"/>
    <n v="80111620"/>
    <x v="2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088803"/>
    <n v="4088803"/>
    <s v="No"/>
    <s v="N/A"/>
    <s v="Sandra Caballero"/>
    <s v="Asesora Dirección general"/>
    <n v="6012220601"/>
    <s v="sandra.caballero@upme.gov.co"/>
    <m/>
    <m/>
    <m/>
    <m/>
    <m/>
    <m/>
    <m/>
    <m/>
    <m/>
    <m/>
    <m/>
    <m/>
    <m/>
    <m/>
    <m/>
    <m/>
    <m/>
    <m/>
    <n v="4088803"/>
    <m/>
    <m/>
    <m/>
    <m/>
    <n v="4088803"/>
    <m/>
    <m/>
    <n v="4088803"/>
    <n v="4088803"/>
    <n v="0"/>
    <n v="0"/>
    <n v="0"/>
    <n v="24525"/>
    <d v="2025-02-05T00:00:00"/>
    <n v="4176666"/>
    <n v="-87863"/>
    <n v="25225"/>
    <d v="2025-02-17T00:00:00"/>
    <n v="4176666"/>
    <n v="-87863"/>
    <n v="0"/>
    <s v="SIERRA OCHOA MANUEL SANTIAGO"/>
    <s v="CO1.PCCNTR.7486804"/>
    <m/>
    <m/>
    <m/>
    <m/>
    <m/>
    <m/>
    <m/>
    <m/>
    <m/>
    <m/>
    <m/>
    <m/>
    <m/>
    <m/>
    <m/>
    <m/>
    <m/>
    <m/>
    <n v="4088803"/>
    <m/>
    <m/>
    <m/>
    <n v="87863"/>
    <n v="4176666"/>
    <n v="4176666"/>
    <n v="4176666"/>
  </r>
  <r>
    <x v="0"/>
    <x v="9"/>
    <s v="Territorial"/>
    <s v="Si"/>
    <n v="46"/>
    <s v="100-68"/>
    <s v="2 - Fortalecer el conocimiento de la población y el territorio en cuanto a la dinámica de la planeación minero energética"/>
    <x v="25"/>
    <x v="34"/>
    <n v="80111620"/>
    <x v="23"/>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m/>
    <m/>
    <n v="5943311"/>
    <n v="5943311"/>
    <n v="0"/>
    <n v="0"/>
    <n v="0"/>
    <n v="24525"/>
    <d v="2025-02-05T00:00:00"/>
    <n v="5855448"/>
    <n v="87863"/>
    <n v="25225"/>
    <d v="2025-02-17T00:00:00"/>
    <n v="5855448"/>
    <n v="87863"/>
    <n v="0"/>
    <s v="SIERRA OCHOA MANUEL SANTIAGO"/>
    <s v="CO1.PCCNTR.7486804"/>
    <m/>
    <m/>
    <m/>
    <m/>
    <m/>
    <m/>
    <m/>
    <m/>
    <m/>
    <m/>
    <m/>
    <m/>
    <m/>
    <m/>
    <m/>
    <m/>
    <m/>
    <m/>
    <n v="5943311"/>
    <m/>
    <m/>
    <m/>
    <n v="-87863"/>
    <n v="5855448"/>
    <n v="5855448"/>
    <n v="5855448"/>
  </r>
  <r>
    <x v="0"/>
    <x v="9"/>
    <s v="Territorial"/>
    <s v="Si"/>
    <n v="56"/>
    <s v="100-69"/>
    <s v="2 - Fortalecer el conocimiento de la población y el territorio en cuanto a la dinámica de la planeación minero energética"/>
    <x v="25"/>
    <x v="34"/>
    <n v="80111620"/>
    <x v="23"/>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9750000"/>
    <n v="9750000"/>
    <s v="No"/>
    <s v="N/A"/>
    <s v="Sandra Caballero"/>
    <s v="Asesora Dirección general"/>
    <n v="6012220601"/>
    <s v="sandra.caballero@upme.gov.co"/>
    <m/>
    <m/>
    <m/>
    <m/>
    <m/>
    <m/>
    <m/>
    <m/>
    <m/>
    <m/>
    <m/>
    <m/>
    <m/>
    <m/>
    <m/>
    <m/>
    <m/>
    <m/>
    <m/>
    <m/>
    <n v="9750000"/>
    <m/>
    <m/>
    <n v="9750000"/>
    <m/>
    <m/>
    <n v="9750000"/>
    <n v="9750000"/>
    <n v="0"/>
    <n v="0"/>
    <n v="0"/>
    <n v="47925"/>
    <d v="2025-09-29T00:00:00"/>
    <n v="9100000"/>
    <n v="650000"/>
    <n v="78225"/>
    <d v="2025-11-18T00:00:00"/>
    <n v="9100000"/>
    <n v="650000"/>
    <n v="0"/>
    <s v="GRISALES LOPEZ MAIRA ALEJANDRA"/>
    <s v="CO1.PCCNTR.8586325"/>
    <m/>
    <m/>
    <m/>
    <m/>
    <m/>
    <m/>
    <m/>
    <m/>
    <m/>
    <m/>
    <m/>
    <m/>
    <m/>
    <m/>
    <m/>
    <m/>
    <m/>
    <m/>
    <m/>
    <m/>
    <n v="9750000"/>
    <m/>
    <n v="-650000"/>
    <n v="9100000"/>
    <n v="9100000"/>
    <n v="9100000"/>
  </r>
  <r>
    <x v="0"/>
    <x v="9"/>
    <s v="Territorial"/>
    <s v="Si"/>
    <n v="63"/>
    <s v="100-70"/>
    <s v="1 - Incluir el uso de las particularidades propias de cada territorio en la planeación minero energética."/>
    <x v="0"/>
    <x v="33"/>
    <n v="80111620"/>
    <x v="2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6789930"/>
    <n v="6789930"/>
    <s v="No"/>
    <s v="N/A"/>
    <s v="Sandra Caballero"/>
    <s v="Asesora Dirección general"/>
    <n v="6012220601"/>
    <s v="sandra.caballero@upme.gov.co"/>
    <m/>
    <m/>
    <m/>
    <m/>
    <m/>
    <m/>
    <m/>
    <m/>
    <m/>
    <m/>
    <m/>
    <m/>
    <m/>
    <m/>
    <m/>
    <m/>
    <m/>
    <m/>
    <n v="7666050"/>
    <m/>
    <m/>
    <m/>
    <n v="-876120"/>
    <n v="6789930"/>
    <n v="876120"/>
    <n v="876120"/>
    <n v="7666050"/>
    <n v="7666050"/>
    <n v="0"/>
    <n v="-876120"/>
    <n v="-876120"/>
    <n v="48025"/>
    <d v="2025-09-29T00:00:00"/>
    <n v="6789930"/>
    <n v="0"/>
    <n v="73525"/>
    <d v="2025-10-27T00:00:00"/>
    <n v="6789930"/>
    <n v="0"/>
    <n v="0"/>
    <s v="NIÑO PERDOMO KAREN DAYANNA"/>
    <s v="CO1.PCCNTR.8486290"/>
    <m/>
    <m/>
    <m/>
    <m/>
    <m/>
    <m/>
    <m/>
    <m/>
    <m/>
    <m/>
    <m/>
    <m/>
    <m/>
    <m/>
    <m/>
    <m/>
    <m/>
    <m/>
    <n v="7666050"/>
    <m/>
    <m/>
    <m/>
    <n v="-876120"/>
    <n v="6789930"/>
    <n v="6789930"/>
    <n v="6789930"/>
  </r>
  <r>
    <x v="0"/>
    <x v="9"/>
    <s v="Territorial"/>
    <s v="Si"/>
    <n v="56"/>
    <s v="100-71"/>
    <s v="1 - Incluir el uso de las particularidades propias de cada territorio en la planeación minero energética."/>
    <x v="0"/>
    <x v="33"/>
    <n v="80111620"/>
    <x v="2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9066667"/>
    <n v="9066667"/>
    <s v="No"/>
    <s v="N/A"/>
    <s v="Sandra Caballero"/>
    <s v="Asesora Dirección general"/>
    <n v="6012220601"/>
    <s v="sandra.caballero@upme.gov.co"/>
    <m/>
    <m/>
    <m/>
    <m/>
    <m/>
    <m/>
    <m/>
    <m/>
    <m/>
    <m/>
    <m/>
    <m/>
    <m/>
    <m/>
    <m/>
    <m/>
    <m/>
    <m/>
    <m/>
    <m/>
    <m/>
    <m/>
    <n v="6800000"/>
    <n v="6800000"/>
    <n v="2266667"/>
    <n v="2266667"/>
    <n v="9066667"/>
    <n v="9066667"/>
    <n v="0"/>
    <n v="0"/>
    <n v="0"/>
    <n v="50425"/>
    <d v="2025-10-15T00:00:00"/>
    <n v="9066667"/>
    <n v="0"/>
    <n v="83425"/>
    <d v="2025-12-01T00:00:00"/>
    <n v="9066667"/>
    <n v="0"/>
    <n v="0"/>
    <s v="DURAN PAEZ MREYA MILENA"/>
    <s v="CO1.PCCNTR.8640163"/>
    <m/>
    <m/>
    <m/>
    <m/>
    <m/>
    <m/>
    <m/>
    <m/>
    <m/>
    <m/>
    <m/>
    <m/>
    <m/>
    <m/>
    <m/>
    <m/>
    <m/>
    <m/>
    <m/>
    <m/>
    <m/>
    <m/>
    <n v="9066667"/>
    <n v="6346667"/>
    <n v="9066667"/>
    <n v="6346667"/>
  </r>
  <r>
    <x v="0"/>
    <x v="9"/>
    <s v="Territorial"/>
    <s v="Si"/>
    <n v="46"/>
    <s v="100-72"/>
    <s v="1 - Incluir el uso de las particularidades propias de cada territorio en la planeación minero energética."/>
    <x v="0"/>
    <x v="33"/>
    <n v="80111620"/>
    <x v="2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m/>
    <m/>
    <n v="5333333"/>
    <n v="5333333"/>
    <n v="0"/>
    <n v="0"/>
    <n v="0"/>
    <n v="28025"/>
    <d v="2025-02-25T00:00:00"/>
    <n v="5333333"/>
    <n v="0"/>
    <n v="29725"/>
    <d v="2025-03-10T00:00:00"/>
    <n v="5333333"/>
    <n v="0"/>
    <n v="0"/>
    <s v="FERNANDEZ CARMONA ERICK ALEXANDER"/>
    <s v="CO1.PCCNTR.7618200"/>
    <m/>
    <m/>
    <m/>
    <m/>
    <m/>
    <m/>
    <m/>
    <m/>
    <m/>
    <m/>
    <m/>
    <m/>
    <m/>
    <m/>
    <m/>
    <m/>
    <m/>
    <m/>
    <m/>
    <m/>
    <n v="5333333"/>
    <m/>
    <m/>
    <n v="5333333"/>
    <n v="5333333"/>
    <n v="5333333"/>
  </r>
  <r>
    <x v="0"/>
    <x v="9"/>
    <s v="Territorial"/>
    <s v="Si"/>
    <n v="63"/>
    <s v="100-73"/>
    <s v="1 - Incluir el uso de las particularidades propias de cada territorio en la planeación minero energética."/>
    <x v="0"/>
    <x v="33"/>
    <n v="80111620"/>
    <x v="2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7800000"/>
    <n v="7800000"/>
    <s v="No"/>
    <s v="N/A"/>
    <s v="Sandra Caballero"/>
    <s v="Asesora Dirección general"/>
    <n v="6012220601"/>
    <s v="sandra.caballero@upme.gov.co"/>
    <m/>
    <m/>
    <m/>
    <m/>
    <m/>
    <m/>
    <m/>
    <m/>
    <m/>
    <m/>
    <m/>
    <m/>
    <m/>
    <m/>
    <m/>
    <m/>
    <m/>
    <m/>
    <m/>
    <m/>
    <n v="9000000"/>
    <m/>
    <n v="-1200000"/>
    <n v="7800000"/>
    <n v="1200000"/>
    <n v="1200000"/>
    <n v="9000000"/>
    <n v="9000000"/>
    <n v="0"/>
    <n v="-1200000"/>
    <n v="-1200000"/>
    <n v="49625"/>
    <d v="2025-10-08T00:00:00"/>
    <n v="7200000"/>
    <n v="600000"/>
    <n v="80025"/>
    <d v="2025-11-21T00:00:00"/>
    <n v="7200000"/>
    <n v="600000"/>
    <n v="0"/>
    <s v="RAMIREZ DURAN ESTHEFANY KATHERINE"/>
    <s v="CO1.PCCNTR.8610369"/>
    <m/>
    <m/>
    <m/>
    <m/>
    <m/>
    <m/>
    <m/>
    <m/>
    <m/>
    <m/>
    <m/>
    <m/>
    <m/>
    <m/>
    <m/>
    <m/>
    <m/>
    <m/>
    <m/>
    <m/>
    <n v="9000000"/>
    <m/>
    <n v="-1800000"/>
    <n v="7200000"/>
    <n v="7200000"/>
    <n v="7200000"/>
  </r>
  <r>
    <x v="0"/>
    <x v="9"/>
    <s v="Territorial"/>
    <s v="Si"/>
    <n v="63"/>
    <s v="100-74"/>
    <s v="1 - Incluir el uso de las particularidades propias de cada territorio en la planeación minero energética."/>
    <x v="0"/>
    <x v="33"/>
    <n v="80111620"/>
    <x v="2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1333340"/>
    <n v="11333340"/>
    <s v="No"/>
    <s v="N/A"/>
    <s v="Sandra Caballero"/>
    <s v="Asesora Dirección general"/>
    <n v="6012220601"/>
    <s v="sandra.caballero@upme.gov.co"/>
    <m/>
    <m/>
    <m/>
    <m/>
    <m/>
    <m/>
    <m/>
    <m/>
    <m/>
    <m/>
    <m/>
    <m/>
    <m/>
    <m/>
    <m/>
    <m/>
    <m/>
    <m/>
    <m/>
    <m/>
    <n v="13209160"/>
    <m/>
    <n v="-1195827"/>
    <n v="12013333"/>
    <n v="1195827"/>
    <n v="1195827"/>
    <n v="13209160"/>
    <n v="13209160"/>
    <n v="0"/>
    <n v="-1875820"/>
    <n v="-1875820"/>
    <n v="49925"/>
    <d v="2025-10-09T00:00:00"/>
    <n v="11333340"/>
    <n v="0"/>
    <n v="75625"/>
    <d v="2025-11-07T00:00:00"/>
    <n v="11333340"/>
    <n v="0"/>
    <n v="0"/>
    <s v="PEÑA NEUTA MARIA FRANCY"/>
    <s v="CO1.PCCNTR. 8547986"/>
    <m/>
    <m/>
    <m/>
    <m/>
    <m/>
    <m/>
    <m/>
    <m/>
    <m/>
    <m/>
    <m/>
    <m/>
    <m/>
    <m/>
    <m/>
    <m/>
    <m/>
    <m/>
    <m/>
    <m/>
    <n v="13209160"/>
    <m/>
    <n v="-1875820"/>
    <n v="11333333"/>
    <n v="11333340"/>
    <n v="11333333"/>
  </r>
  <r>
    <x v="0"/>
    <x v="9"/>
    <s v="Territorial"/>
    <s v="Si"/>
    <n v="63"/>
    <s v="100-75"/>
    <s v="1 - Incluir el uso de las particularidades propias de cada territorio en la planeación minero energética."/>
    <x v="0"/>
    <x v="35"/>
    <n v="80111620"/>
    <x v="2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0"/>
    <n v="0"/>
    <s v="No"/>
    <s v="N/A"/>
    <s v="Sandra Caballero"/>
    <s v="Asesora Dirección general"/>
    <n v="6012220601"/>
    <s v="sandra.caballero@upme.gov.co"/>
    <m/>
    <m/>
    <m/>
    <m/>
    <m/>
    <m/>
    <m/>
    <m/>
    <m/>
    <m/>
    <m/>
    <m/>
    <m/>
    <m/>
    <m/>
    <m/>
    <m/>
    <m/>
    <m/>
    <m/>
    <n v="390840"/>
    <m/>
    <n v="-390840"/>
    <m/>
    <n v="390840"/>
    <n v="390840"/>
    <n v="390840"/>
    <n v="390840"/>
    <n v="0"/>
    <n v="-390840"/>
    <n v="-390840"/>
    <n v="49925"/>
    <d v="2025-10-09T00:00:00"/>
    <n v="0"/>
    <n v="0"/>
    <n v="75625"/>
    <d v="2025-11-07T00:00:00"/>
    <n v="0"/>
    <n v="0"/>
    <n v="0"/>
    <s v="PEÑA NEUTA MARIA FRANCY"/>
    <s v="CO1.PCCNTR. 8547986"/>
    <m/>
    <m/>
    <m/>
    <m/>
    <m/>
    <m/>
    <m/>
    <m/>
    <m/>
    <m/>
    <m/>
    <m/>
    <m/>
    <m/>
    <m/>
    <m/>
    <m/>
    <m/>
    <m/>
    <m/>
    <n v="390840"/>
    <m/>
    <n v="-390840"/>
    <m/>
    <n v="0"/>
    <n v="0"/>
  </r>
  <r>
    <x v="0"/>
    <x v="9"/>
    <s v="Territorial"/>
    <s v="Si"/>
    <n v="63"/>
    <s v="100-76"/>
    <s v="2 - Fortalecer el conocimiento de la población y el territorio en cuanto a la dinámica de la planeación minero energética"/>
    <x v="25"/>
    <x v="36"/>
    <n v="80111620"/>
    <x v="23"/>
    <s v="Prestación de servicios profesionales y/o de apoyo a la gestión"/>
    <s v="100-76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 10 dias "/>
    <s v="Meses"/>
    <s v="Contratación directa - Prestación de servicios profesionales"/>
    <s v="Propios - 20 - Ingresos corrientes"/>
    <n v="0"/>
    <n v="0"/>
    <s v="No"/>
    <s v="N/A"/>
    <s v="Sandra Caballero"/>
    <s v="Asesora Dirección general"/>
    <n v="6012220601"/>
    <s v="sandra.caballero@upme.gov.co"/>
    <m/>
    <m/>
    <m/>
    <m/>
    <m/>
    <m/>
    <m/>
    <m/>
    <m/>
    <m/>
    <m/>
    <m/>
    <m/>
    <m/>
    <m/>
    <m/>
    <m/>
    <m/>
    <m/>
    <m/>
    <m/>
    <m/>
    <m/>
    <m/>
    <n v="800000"/>
    <n v="800000"/>
    <n v="800000"/>
    <n v="800000"/>
    <n v="0"/>
    <n v="-800000"/>
    <n v="-800000"/>
    <n v="54525"/>
    <d v="2025-11-13T00:00:00"/>
    <n v="0"/>
    <n v="0"/>
    <m/>
    <m/>
    <n v="0"/>
    <n v="0"/>
    <n v="0"/>
    <m/>
    <m/>
    <m/>
    <m/>
    <m/>
    <m/>
    <m/>
    <m/>
    <m/>
    <m/>
    <m/>
    <m/>
    <m/>
    <m/>
    <m/>
    <m/>
    <m/>
    <m/>
    <m/>
    <m/>
    <m/>
    <m/>
    <m/>
    <m/>
    <m/>
    <m/>
    <n v="0"/>
    <n v="0"/>
  </r>
  <r>
    <x v="0"/>
    <x v="9"/>
    <s v="Territorial"/>
    <s v="Si"/>
    <n v="63"/>
    <s v="100-77"/>
    <s v="2 - Fortalecer el conocimiento de la población y el territorio en cuanto a la dinámica de la planeación minero energética"/>
    <x v="25"/>
    <x v="34"/>
    <n v="80111620"/>
    <x v="23"/>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8125425"/>
    <n v="8125425"/>
    <s v="No"/>
    <s v="N/A"/>
    <s v="Sandra Caballero"/>
    <s v="Asesora Dirección general"/>
    <n v="6012220601"/>
    <s v="sandra.caballero@upme.gov.co"/>
    <m/>
    <m/>
    <m/>
    <m/>
    <m/>
    <m/>
    <m/>
    <m/>
    <m/>
    <m/>
    <m/>
    <m/>
    <m/>
    <m/>
    <m/>
    <m/>
    <m/>
    <m/>
    <m/>
    <m/>
    <n v="8125425"/>
    <m/>
    <m/>
    <n v="8125425"/>
    <n v="2708475"/>
    <n v="2708475"/>
    <n v="10833900"/>
    <n v="10833900"/>
    <n v="0"/>
    <n v="-2708475"/>
    <n v="-2708475"/>
    <n v="52025"/>
    <d v="2025-10-21T00:00:00"/>
    <n v="3972430"/>
    <n v="4152995"/>
    <n v="82125"/>
    <d v="2025-11-27T00:00:00"/>
    <n v="3972430"/>
    <n v="4152995"/>
    <n v="0"/>
    <s v="AGAMEZ RODRÍGUEZ ALFREDO ADOLFO"/>
    <s v="CO1.PCCNTR.8632453"/>
    <m/>
    <m/>
    <m/>
    <m/>
    <m/>
    <m/>
    <m/>
    <m/>
    <m/>
    <m/>
    <m/>
    <m/>
    <m/>
    <m/>
    <m/>
    <m/>
    <m/>
    <m/>
    <m/>
    <m/>
    <n v="8125425"/>
    <m/>
    <n v="-4152995"/>
    <m/>
    <n v="3972430"/>
    <n v="0"/>
  </r>
  <r>
    <x v="0"/>
    <x v="9"/>
    <s v="Territorial"/>
    <s v="Si"/>
    <n v="56"/>
    <s v="100-78"/>
    <s v="2 - Fortalecer el conocimiento de la población y el territorio en cuanto a la dinámica de la planeación minero energética"/>
    <x v="25"/>
    <x v="34"/>
    <n v="80111620"/>
    <x v="23"/>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6000000"/>
    <n v="16000000"/>
    <s v="No"/>
    <s v="N/A"/>
    <s v="Sandra Caballero"/>
    <s v="Asesora Dirección general"/>
    <n v="6012220601"/>
    <s v="sandra.caballero@upme.gov.co"/>
    <m/>
    <m/>
    <m/>
    <m/>
    <m/>
    <m/>
    <m/>
    <m/>
    <m/>
    <m/>
    <m/>
    <m/>
    <m/>
    <m/>
    <m/>
    <m/>
    <m/>
    <m/>
    <m/>
    <m/>
    <n v="16000000"/>
    <m/>
    <m/>
    <n v="16000000"/>
    <m/>
    <m/>
    <n v="16000000"/>
    <n v="16000000"/>
    <n v="0"/>
    <n v="0"/>
    <n v="0"/>
    <n v="50825"/>
    <d v="2025-10-16T00:00:00"/>
    <n v="12533333"/>
    <n v="3466667"/>
    <n v="76625"/>
    <d v="2025-11-12T00:00:00"/>
    <n v="12533333"/>
    <n v="3466667"/>
    <n v="0"/>
    <s v="BOJACA BARRETO NELSON ALEJANDRO"/>
    <s v="CO1.PCCNTR.8543170"/>
    <m/>
    <m/>
    <m/>
    <m/>
    <m/>
    <m/>
    <m/>
    <m/>
    <m/>
    <m/>
    <m/>
    <m/>
    <m/>
    <m/>
    <m/>
    <m/>
    <m/>
    <m/>
    <m/>
    <m/>
    <n v="16000000"/>
    <m/>
    <n v="-3466667"/>
    <n v="12533333"/>
    <n v="12533333"/>
    <n v="12533333"/>
  </r>
  <r>
    <x v="0"/>
    <x v="9"/>
    <s v="Territorial"/>
    <s v="Si"/>
    <n v="63"/>
    <s v="100-79"/>
    <s v="2 - Fortalecer el conocimiento de la población y el territorio en cuanto a la dinámica de la planeación minero energética"/>
    <x v="25"/>
    <x v="34"/>
    <n v="80141607"/>
    <x v="23"/>
    <s v="Operador logístico"/>
    <s v="100-7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9000000"/>
    <n v="9000000"/>
    <s v="No"/>
    <s v="N/A"/>
    <s v="Sandra Caballero"/>
    <s v="Asesora Dirección general"/>
    <n v="6012220601"/>
    <s v="sandra.caballero@upme.gov.co"/>
    <m/>
    <m/>
    <m/>
    <m/>
    <m/>
    <m/>
    <m/>
    <m/>
    <m/>
    <m/>
    <m/>
    <m/>
    <m/>
    <m/>
    <m/>
    <m/>
    <m/>
    <m/>
    <m/>
    <m/>
    <m/>
    <m/>
    <m/>
    <m/>
    <n v="9000000"/>
    <n v="9000000"/>
    <n v="9000000"/>
    <n v="9000000"/>
    <n v="0"/>
    <n v="0"/>
    <n v="0"/>
    <n v="36625"/>
    <d v="2025-06-13T00:00:00"/>
    <n v="9000000"/>
    <n v="0"/>
    <n v="57325"/>
    <d v="2025-08-28T00:00:00"/>
    <n v="9000000"/>
    <n v="0"/>
    <n v="0"/>
    <s v="M2C ESTRATEGIAS SAS"/>
    <s v="CO1.PCCNTR.8239092"/>
    <m/>
    <m/>
    <m/>
    <m/>
    <m/>
    <m/>
    <m/>
    <m/>
    <m/>
    <m/>
    <m/>
    <m/>
    <m/>
    <m/>
    <m/>
    <m/>
    <m/>
    <m/>
    <m/>
    <m/>
    <m/>
    <m/>
    <n v="9000000"/>
    <n v="9000000"/>
    <n v="9000000"/>
    <n v="9000000"/>
  </r>
  <r>
    <x v="0"/>
    <x v="9"/>
    <s v="Territorial"/>
    <s v="Si"/>
    <n v="63"/>
    <s v="100-80"/>
    <s v="2 - Fortalecer el conocimiento de la población y el territorio en cuanto a la dinámica de la planeación minero energética"/>
    <x v="25"/>
    <x v="34"/>
    <n v="80111620"/>
    <x v="23"/>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4236050"/>
    <n v="4236050"/>
    <s v="No"/>
    <s v="N/A"/>
    <s v="Sandra Caballero"/>
    <s v="Asesora Dirección general"/>
    <n v="6012220601"/>
    <s v="sandra.caballero@upme.gov.co"/>
    <m/>
    <m/>
    <m/>
    <m/>
    <m/>
    <m/>
    <m/>
    <m/>
    <m/>
    <m/>
    <m/>
    <m/>
    <m/>
    <m/>
    <m/>
    <m/>
    <m/>
    <m/>
    <m/>
    <m/>
    <n v="4236050"/>
    <m/>
    <m/>
    <n v="4236050"/>
    <n v="2763950"/>
    <n v="2763950"/>
    <n v="7000000"/>
    <n v="7000000"/>
    <n v="0"/>
    <n v="-2763950"/>
    <n v="-2763950"/>
    <n v="53425"/>
    <d v="2025-11-04T00:00:00"/>
    <n v="4236050"/>
    <n v="0"/>
    <n v="82625"/>
    <d v="2025-11-28T00:00:00"/>
    <n v="4236050"/>
    <n v="0"/>
    <n v="0"/>
    <s v="SANTIESTEBAN MOSQUERA LUISA FERNANDA"/>
    <s v="CO1.PCCNTR.8644131"/>
    <m/>
    <m/>
    <m/>
    <m/>
    <m/>
    <m/>
    <m/>
    <m/>
    <m/>
    <m/>
    <m/>
    <m/>
    <m/>
    <m/>
    <m/>
    <m/>
    <m/>
    <m/>
    <m/>
    <m/>
    <n v="4236050"/>
    <m/>
    <m/>
    <n v="3388840"/>
    <n v="4236050"/>
    <n v="3388840"/>
  </r>
  <r>
    <x v="0"/>
    <x v="9"/>
    <s v="Territorial"/>
    <s v="Si"/>
    <n v="59"/>
    <s v="100-81"/>
    <s v="1 - Incluir el uso de las particularidades propias de cada territorio en la planeación minero energética."/>
    <x v="0"/>
    <x v="35"/>
    <n v="81112003"/>
    <x v="22"/>
    <s v="Software - Nube pública o privada"/>
    <s v="100-81 Adquirir el servicio de nube para Backup y DRP"/>
    <s v="Noviembre"/>
    <s v="Noviembre"/>
    <s v="Diciembre"/>
    <n v="3"/>
    <s v="Meses"/>
    <s v="Contratación directa"/>
    <s v="Propios - 20 - Ingresos corrientes"/>
    <n v="3630102"/>
    <n v="3630102"/>
    <s v="No"/>
    <s v="N/A"/>
    <s v="Sandra Caballero"/>
    <s v="Asesora Dirección general"/>
    <n v="6012220601"/>
    <s v="sandra.caballero@upme.gov.co"/>
    <m/>
    <m/>
    <m/>
    <m/>
    <m/>
    <m/>
    <m/>
    <m/>
    <m/>
    <m/>
    <m/>
    <m/>
    <m/>
    <m/>
    <m/>
    <m/>
    <m/>
    <m/>
    <m/>
    <m/>
    <m/>
    <m/>
    <n v="3630102"/>
    <n v="3630102"/>
    <m/>
    <m/>
    <n v="3630102"/>
    <n v="3630102"/>
    <n v="0"/>
    <n v="0"/>
    <n v="0"/>
    <n v="57025"/>
    <d v="2025-12-09T00:00:00"/>
    <n v="3630102"/>
    <n v="0"/>
    <n v="91125"/>
    <d v="2025-12-17T00:00:00"/>
    <n v="3630102"/>
    <n v="0"/>
    <n v="0"/>
    <s v="TECH AND KNOWLEDGE S.A.S"/>
    <s v="CO1.PCCNTR.8707246"/>
    <m/>
    <m/>
    <m/>
    <m/>
    <m/>
    <m/>
    <m/>
    <m/>
    <m/>
    <m/>
    <m/>
    <m/>
    <m/>
    <m/>
    <m/>
    <m/>
    <m/>
    <m/>
    <m/>
    <m/>
    <m/>
    <m/>
    <n v="3630102"/>
    <n v="3630102"/>
    <n v="3630102"/>
    <n v="3630102"/>
  </r>
  <r>
    <x v="0"/>
    <x v="9"/>
    <s v="Territorial"/>
    <s v="Si"/>
    <n v="59"/>
    <s v="100-82"/>
    <s v="1 - Incluir el uso de las particularidades propias de cada territorio en la planeación minero energética."/>
    <x v="0"/>
    <x v="33"/>
    <n v="80111620"/>
    <x v="2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5446350"/>
    <n v="5446350"/>
    <s v="No"/>
    <s v="N/A"/>
    <s v="Sandra Caballero"/>
    <s v="Asesora Dirección general"/>
    <n v="6012220601"/>
    <s v="sandra.caballero@upme.gov.co"/>
    <m/>
    <m/>
    <m/>
    <m/>
    <m/>
    <m/>
    <m/>
    <m/>
    <m/>
    <m/>
    <m/>
    <m/>
    <m/>
    <m/>
    <m/>
    <m/>
    <m/>
    <m/>
    <m/>
    <m/>
    <n v="5446350"/>
    <m/>
    <m/>
    <n v="5446350"/>
    <m/>
    <m/>
    <n v="5446350"/>
    <n v="5446350"/>
    <n v="0"/>
    <n v="0"/>
    <n v="0"/>
    <n v="53525"/>
    <d v="2025-11-04T00:00:00"/>
    <n v="4357080"/>
    <n v="1089270"/>
    <n v="79325"/>
    <d v="2025-11-19T00:00:00"/>
    <n v="4357080"/>
    <n v="1089270"/>
    <n v="0"/>
    <s v="ROA PAEZ JUAN PABLO"/>
    <s v="CO1.PCCNTR.8602177"/>
    <m/>
    <m/>
    <m/>
    <m/>
    <m/>
    <m/>
    <m/>
    <m/>
    <m/>
    <m/>
    <m/>
    <m/>
    <m/>
    <m/>
    <m/>
    <m/>
    <m/>
    <m/>
    <m/>
    <m/>
    <n v="5446350"/>
    <m/>
    <n v="-1089270"/>
    <n v="4357080"/>
    <n v="4357080"/>
    <n v="4357080"/>
  </r>
  <r>
    <x v="0"/>
    <x v="9"/>
    <s v="Territorial"/>
    <s v="Si"/>
    <n v="63"/>
    <s v="100-83"/>
    <s v="2 - Fortalecer el conocimiento de la población y el territorio en cuanto a la dinámica de la planeación minero energética"/>
    <x v="25"/>
    <x v="34"/>
    <n v="80141607"/>
    <x v="23"/>
    <s v="Operador logístico"/>
    <s v="100-83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6567618"/>
    <n v="6567618"/>
    <s v="No"/>
    <s v="N/A"/>
    <s v="Sandra Caballero"/>
    <s v="Asesora Dirección general"/>
    <n v="6012220601"/>
    <s v="sandra.caballero@upme.gov.co"/>
    <m/>
    <m/>
    <m/>
    <m/>
    <m/>
    <m/>
    <m/>
    <m/>
    <m/>
    <m/>
    <m/>
    <m/>
    <m/>
    <m/>
    <m/>
    <m/>
    <m/>
    <m/>
    <m/>
    <m/>
    <m/>
    <m/>
    <m/>
    <m/>
    <n v="6567618"/>
    <n v="6567618"/>
    <n v="6567618"/>
    <n v="6567618"/>
    <n v="0"/>
    <n v="0"/>
    <n v="0"/>
    <n v="36625"/>
    <d v="2025-06-13T00:00:00"/>
    <n v="6567618"/>
    <n v="0"/>
    <n v="57325"/>
    <d v="2025-08-28T00:00:00"/>
    <n v="6567618"/>
    <n v="0"/>
    <n v="0"/>
    <s v="M2C ESTRATEGIAS SAS"/>
    <s v="CO1.PCCNTR.8239092"/>
    <m/>
    <m/>
    <m/>
    <m/>
    <m/>
    <m/>
    <m/>
    <m/>
    <m/>
    <m/>
    <m/>
    <m/>
    <m/>
    <m/>
    <m/>
    <m/>
    <m/>
    <m/>
    <m/>
    <m/>
    <m/>
    <m/>
    <n v="6567618"/>
    <n v="6567618"/>
    <n v="6567618"/>
    <n v="6567618"/>
  </r>
  <r>
    <x v="0"/>
    <x v="9"/>
    <s v="Territorial"/>
    <s v="Si"/>
    <n v="63"/>
    <s v="100-84"/>
    <s v="2 - Fortalecer el conocimiento de la población y el territorio en cuanto a la dinámica de la planeación minero energética"/>
    <x v="25"/>
    <x v="34"/>
    <n v="80141607"/>
    <x v="23"/>
    <s v="Operador logístico"/>
    <s v="100-84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
    <s v="Propios - 20 - Ingresos corrientes"/>
    <n v="8000000"/>
    <n v="8000000"/>
    <s v="No"/>
    <s v="N/A"/>
    <s v="Sandra Caballero"/>
    <s v="Asesora Dirección general"/>
    <n v="6012220601"/>
    <s v="sandra.caballero@upme.gov.co"/>
    <m/>
    <m/>
    <m/>
    <m/>
    <m/>
    <m/>
    <m/>
    <m/>
    <m/>
    <m/>
    <m/>
    <m/>
    <m/>
    <m/>
    <m/>
    <m/>
    <m/>
    <m/>
    <m/>
    <m/>
    <m/>
    <m/>
    <m/>
    <m/>
    <n v="8000000"/>
    <n v="8000000"/>
    <n v="8000000"/>
    <n v="8000000"/>
    <n v="0"/>
    <n v="0"/>
    <n v="0"/>
    <n v="36625"/>
    <d v="2025-06-13T00:00:00"/>
    <n v="8000000"/>
    <n v="0"/>
    <n v="57325"/>
    <d v="2025-08-28T00:00:00"/>
    <n v="8000000"/>
    <n v="0"/>
    <n v="0"/>
    <s v="M2C ESTRATEGIAS SAS"/>
    <s v="CO1.PCCNTR.8239092"/>
    <m/>
    <m/>
    <m/>
    <m/>
    <m/>
    <m/>
    <m/>
    <m/>
    <m/>
    <m/>
    <m/>
    <m/>
    <m/>
    <m/>
    <m/>
    <m/>
    <m/>
    <m/>
    <m/>
    <m/>
    <m/>
    <m/>
    <n v="8000000"/>
    <n v="8000000"/>
    <n v="8000000"/>
    <n v="8000000"/>
  </r>
  <r>
    <x v="0"/>
    <x v="9"/>
    <s v="Territorial"/>
    <s v="Si"/>
    <n v="63"/>
    <s v="100-85"/>
    <s v="2 - Fortalecer el conocimiento de la población y el territorio en cuanto a la dinámica de la planeación minero energética"/>
    <x v="25"/>
    <x v="34"/>
    <n v="80111620"/>
    <x v="23"/>
    <s v="Prestación de servicios profesionales y/o de apoyo a la gestión"/>
    <s v="100-85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10 dias"/>
    <s v="Meses"/>
    <s v="Contratación directa - Prestación de servicios profesionales"/>
    <s v="Propios - 20 - Ingresos corrientes"/>
    <n v="0"/>
    <n v="0"/>
    <s v="No"/>
    <s v="N/A"/>
    <s v="Sandra Caballero"/>
    <s v="Asesora Dirección general"/>
    <n v="6012220601"/>
    <s v="sandra.caballero@upme.gov.co"/>
    <m/>
    <m/>
    <m/>
    <m/>
    <m/>
    <m/>
    <m/>
    <m/>
    <m/>
    <m/>
    <m/>
    <m/>
    <m/>
    <m/>
    <m/>
    <m/>
    <m/>
    <m/>
    <m/>
    <m/>
    <m/>
    <m/>
    <m/>
    <m/>
    <n v="7399011"/>
    <n v="7399011"/>
    <n v="7399011"/>
    <n v="7399011"/>
    <n v="0"/>
    <n v="-7399011"/>
    <n v="-7399011"/>
    <n v="54525"/>
    <d v="2025-11-13T00:00:00"/>
    <n v="0"/>
    <n v="0"/>
    <m/>
    <m/>
    <n v="0"/>
    <n v="0"/>
    <n v="0"/>
    <m/>
    <m/>
    <m/>
    <m/>
    <m/>
    <m/>
    <m/>
    <m/>
    <m/>
    <m/>
    <m/>
    <m/>
    <m/>
    <m/>
    <m/>
    <m/>
    <m/>
    <m/>
    <m/>
    <m/>
    <m/>
    <m/>
    <m/>
    <m/>
    <m/>
    <m/>
    <n v="0"/>
    <n v="0"/>
  </r>
  <r>
    <x v="0"/>
    <x v="9"/>
    <s v="Territorial"/>
    <s v="Si"/>
    <n v="56"/>
    <s v="100-86"/>
    <s v="1 - Incluir el uso de las particularidades propias de cada territorio en la planeación minero energética."/>
    <x v="0"/>
    <x v="33"/>
    <n v="80111620"/>
    <x v="22"/>
    <s v="Prestación de servicios profesionales y/o de apoyo a la gestión"/>
    <s v="100-86 Prestar servicios profesionales para apoyar a la UPME en la identificación, evaluación y mitigación de impactos ambientales derivados de sus actividades rutinarias, garantizando el cumplimiento de la normativa ambiental, la gestión adecuada de resi"/>
    <s v="Noviembre"/>
    <s v="Noviembre"/>
    <s v="Diciembre"/>
    <n v="24"/>
    <s v="Dias"/>
    <s v="Contratación directa - Prestación de servicios profesionales"/>
    <s v="Propios - 20 - Ingresos corrientes"/>
    <n v="4872137"/>
    <n v="4872137"/>
    <s v="No"/>
    <s v="N/A"/>
    <s v="Sandra Caballero"/>
    <s v="Asesora Dirección general"/>
    <n v="6012220601"/>
    <s v="sandra.caballero@upme.gov.co"/>
    <m/>
    <m/>
    <m/>
    <m/>
    <m/>
    <m/>
    <m/>
    <m/>
    <m/>
    <m/>
    <m/>
    <m/>
    <m/>
    <m/>
    <m/>
    <m/>
    <m/>
    <m/>
    <m/>
    <m/>
    <m/>
    <m/>
    <n v="4872137"/>
    <n v="4872137"/>
    <m/>
    <m/>
    <n v="4872137"/>
    <n v="4872137"/>
    <n v="0"/>
    <n v="0"/>
    <n v="0"/>
    <n v="23625"/>
    <d v="2025-01-31T00:00:00"/>
    <n v="4872137"/>
    <n v="0"/>
    <n v="21025"/>
    <d v="2025-02-06T00:00:00"/>
    <n v="4872137"/>
    <n v="0"/>
    <n v="0"/>
    <s v="GOMEZ BUITRAGO DANIEL RICARDO"/>
    <s v="CO1.PCCNTR.7411105"/>
    <m/>
    <m/>
    <m/>
    <m/>
    <m/>
    <m/>
    <m/>
    <m/>
    <m/>
    <m/>
    <m/>
    <m/>
    <m/>
    <m/>
    <m/>
    <m/>
    <m/>
    <m/>
    <m/>
    <m/>
    <m/>
    <m/>
    <n v="4872137"/>
    <n v="4872137"/>
    <n v="4872137"/>
    <n v="4872137"/>
  </r>
  <r>
    <x v="0"/>
    <x v="9"/>
    <s v="Territorial"/>
    <s v="Si"/>
    <n v="59"/>
    <s v="100-87"/>
    <s v="1 - Incluir el uso de las particularidades propias de cada territorio en la planeación minero energética."/>
    <x v="0"/>
    <x v="33"/>
    <n v="81112003"/>
    <x v="22"/>
    <s v="Software - Nube pública o privada"/>
    <s v="100-87 Adquirir el servicio de nube para Backup y DRP"/>
    <s v="Noviembre"/>
    <s v="Noviembre"/>
    <s v="Diciembre"/>
    <n v="3"/>
    <s v="Meses"/>
    <s v="Contratación directa"/>
    <s v="Propios - 20 - Ingresos corrientes"/>
    <n v="47781021"/>
    <n v="47781021"/>
    <s v="No"/>
    <s v="N/A"/>
    <s v="Sandra Caballero"/>
    <s v="Asesora Dirección general"/>
    <n v="6012220601"/>
    <s v="sandra.caballero@upme.gov.co"/>
    <m/>
    <m/>
    <m/>
    <m/>
    <m/>
    <m/>
    <m/>
    <m/>
    <m/>
    <m/>
    <m/>
    <m/>
    <m/>
    <m/>
    <m/>
    <m/>
    <m/>
    <m/>
    <m/>
    <m/>
    <m/>
    <m/>
    <n v="47781021"/>
    <n v="47781021"/>
    <m/>
    <m/>
    <n v="47781021"/>
    <n v="47781021"/>
    <n v="0"/>
    <n v="0"/>
    <n v="0"/>
    <n v="57025"/>
    <d v="2025-12-09T00:00:00"/>
    <n v="47781021"/>
    <n v="0"/>
    <n v="91125"/>
    <d v="2025-12-17T00:00:00"/>
    <n v="47781021"/>
    <n v="0"/>
    <n v="0"/>
    <s v="TECH AND KNOWLEDGE S.A.S"/>
    <s v="CO1.PCCNTR.8707246"/>
    <m/>
    <m/>
    <m/>
    <m/>
    <m/>
    <m/>
    <m/>
    <m/>
    <m/>
    <m/>
    <m/>
    <m/>
    <m/>
    <m/>
    <m/>
    <m/>
    <m/>
    <m/>
    <m/>
    <m/>
    <m/>
    <m/>
    <n v="47781021"/>
    <n v="47781021"/>
    <n v="47781021"/>
    <n v="47781021"/>
  </r>
  <r>
    <x v="0"/>
    <x v="9"/>
    <s v="Territorial"/>
    <s v="Si"/>
    <n v="59"/>
    <s v="100-88"/>
    <s v="2 - Fortalecer el conocimiento de la población y el territorio en cuanto a la dinámica de la planeación minero energética"/>
    <x v="25"/>
    <x v="34"/>
    <n v="81112003"/>
    <x v="23"/>
    <s v="Software - Nube pública o privada"/>
    <s v="100-88 Adquirir el servicio de nube para Backup y DRP"/>
    <s v="Noviembre"/>
    <s v="Noviembre"/>
    <s v="Diciembre"/>
    <n v="3"/>
    <s v="Meses"/>
    <s v="Contratación directa"/>
    <s v="Propios - 20 - Ingresos corrientes"/>
    <n v="18767733"/>
    <n v="18767733"/>
    <s v="No"/>
    <s v="N/A"/>
    <s v="Sandra Caballero"/>
    <s v="Asesora Dirección general"/>
    <n v="6012220601"/>
    <s v="sandra.caballero@upme.gov.co"/>
    <m/>
    <m/>
    <m/>
    <m/>
    <m/>
    <m/>
    <m/>
    <m/>
    <m/>
    <m/>
    <m/>
    <m/>
    <m/>
    <m/>
    <m/>
    <m/>
    <m/>
    <m/>
    <m/>
    <m/>
    <m/>
    <m/>
    <n v="18767733"/>
    <n v="18767733"/>
    <m/>
    <m/>
    <n v="18767733"/>
    <n v="18767733"/>
    <n v="0"/>
    <n v="0"/>
    <n v="0"/>
    <n v="57025"/>
    <d v="2025-12-09T00:00:00"/>
    <n v="18767733"/>
    <n v="0"/>
    <n v="91125"/>
    <d v="2025-12-17T00:00:00"/>
    <n v="18767733"/>
    <n v="0"/>
    <n v="0"/>
    <s v="TECH AND KNOWLEDGE S.A.S"/>
    <s v="CO1.PCCNTR.8707246"/>
    <m/>
    <m/>
    <m/>
    <m/>
    <m/>
    <m/>
    <m/>
    <m/>
    <m/>
    <m/>
    <m/>
    <m/>
    <m/>
    <m/>
    <m/>
    <m/>
    <m/>
    <m/>
    <m/>
    <m/>
    <m/>
    <m/>
    <n v="18767733"/>
    <n v="18767733"/>
    <n v="18767733"/>
    <n v="18767733"/>
  </r>
  <r>
    <x v="0"/>
    <x v="9"/>
    <s v="Territorial"/>
    <s v="Si"/>
    <n v="63"/>
    <s v="100-89"/>
    <s v="1 - Incluir el uso de las particularidades propias de cada territorio en la planeación minero energética."/>
    <x v="0"/>
    <x v="33"/>
    <n v="80141607"/>
    <x v="22"/>
    <s v="Operador logístico"/>
    <s v="100-89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7661480"/>
    <n v="17661480"/>
    <s v="No"/>
    <s v="N/A"/>
    <s v="Sandra Caballero"/>
    <s v="Asesora Dirección general"/>
    <n v="6012220601"/>
    <s v="sandra.caballero@upme.gov.co"/>
    <m/>
    <m/>
    <m/>
    <m/>
    <m/>
    <m/>
    <m/>
    <m/>
    <m/>
    <m/>
    <m/>
    <m/>
    <m/>
    <m/>
    <m/>
    <m/>
    <m/>
    <m/>
    <m/>
    <m/>
    <m/>
    <m/>
    <m/>
    <m/>
    <m/>
    <m/>
    <m/>
    <m/>
    <m/>
    <m/>
    <m/>
    <n v="36625"/>
    <d v="2025-06-13T00:00:00"/>
    <n v="17661480"/>
    <n v="0"/>
    <n v="57325"/>
    <d v="2025-08-28T00:00:00"/>
    <n v="17661480"/>
    <n v="0"/>
    <n v="0"/>
    <s v="M2C ESTRATEGIAS SAS"/>
    <s v="CO1.PCCNTR.8239092"/>
    <m/>
    <m/>
    <m/>
    <m/>
    <m/>
    <m/>
    <m/>
    <m/>
    <m/>
    <m/>
    <m/>
    <m/>
    <m/>
    <m/>
    <m/>
    <m/>
    <m/>
    <m/>
    <m/>
    <m/>
    <m/>
    <m/>
    <n v="17661480"/>
    <n v="17661480"/>
    <n v="17661480"/>
    <n v="17661480"/>
  </r>
  <r>
    <x v="0"/>
    <x v="9"/>
    <s v="Territorial"/>
    <s v="Si"/>
    <n v="63"/>
    <s v="100-90"/>
    <s v="1 - Incluir el uso de las particularidades propias de cada territorio en la planeación minero energética."/>
    <x v="0"/>
    <x v="35"/>
    <n v="80141607"/>
    <x v="22"/>
    <s v="Operador logístico"/>
    <s v="100-90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5691427"/>
    <n v="15691427"/>
    <s v="No"/>
    <s v="N/A"/>
    <s v="Sandra Caballero"/>
    <s v="Asesora Dirección general"/>
    <n v="6012220601"/>
    <s v="sandra.caballero@upme.gov.co"/>
    <m/>
    <m/>
    <m/>
    <m/>
    <m/>
    <m/>
    <m/>
    <m/>
    <m/>
    <m/>
    <m/>
    <m/>
    <m/>
    <m/>
    <m/>
    <m/>
    <m/>
    <m/>
    <m/>
    <m/>
    <m/>
    <m/>
    <m/>
    <m/>
    <m/>
    <m/>
    <m/>
    <m/>
    <m/>
    <m/>
    <m/>
    <n v="36625"/>
    <d v="2025-06-13T00:00:00"/>
    <n v="1910912"/>
    <n v="13780515"/>
    <n v="57325"/>
    <d v="2025-08-28T00:00:00"/>
    <n v="1910912"/>
    <n v="13780515"/>
    <n v="0"/>
    <s v="M2C ESTRATEGIAS SAS"/>
    <s v="CO1.PCCNTR.8239092"/>
    <m/>
    <m/>
    <m/>
    <m/>
    <m/>
    <m/>
    <m/>
    <m/>
    <m/>
    <m/>
    <m/>
    <m/>
    <m/>
    <m/>
    <m/>
    <m/>
    <m/>
    <m/>
    <m/>
    <m/>
    <m/>
    <m/>
    <n v="1910912"/>
    <n v="1910912"/>
    <n v="1910912"/>
    <n v="1910912"/>
  </r>
  <r>
    <x v="0"/>
    <x v="9"/>
    <s v="Territorial"/>
    <s v="Si"/>
    <n v="63"/>
    <s v="100-91"/>
    <s v="2 - Fortalecer el conocimiento de la población y el territorio en cuanto a la dinámica de la planeación minero energética"/>
    <x v="25"/>
    <x v="34"/>
    <n v="80141607"/>
    <x v="23"/>
    <s v="Operador logístico"/>
    <s v="100-91 Prestación de los servicios de apoyo logístico para el desarrollo de la estrategia de comunicación y participación con actores nacionales y territoriales, así como para otros espacios interinstitucionales en el marco de la misionalidad de la entida"/>
    <s v="Diciembre"/>
    <s v="Diciembre"/>
    <s v="Diciembre"/>
    <n v="15"/>
    <s v="Dias"/>
    <s v="Contratación directa"/>
    <s v="Propios - 20 - Ingresos corrientes"/>
    <n v="18967773"/>
    <n v="18967773"/>
    <s v="No"/>
    <s v="N/A"/>
    <s v="Sandra Caballero"/>
    <s v="Asesora Dirección general"/>
    <n v="6012220601"/>
    <s v="sandra.caballero@upme.gov.co"/>
    <m/>
    <m/>
    <m/>
    <m/>
    <m/>
    <m/>
    <m/>
    <m/>
    <m/>
    <m/>
    <m/>
    <m/>
    <m/>
    <m/>
    <m/>
    <m/>
    <m/>
    <m/>
    <m/>
    <m/>
    <m/>
    <m/>
    <m/>
    <m/>
    <m/>
    <m/>
    <m/>
    <m/>
    <m/>
    <m/>
    <m/>
    <n v="36625"/>
    <d v="2025-06-13T00:00:00"/>
    <n v="18967773"/>
    <n v="0"/>
    <n v="57325"/>
    <d v="2025-08-28T00:00:00"/>
    <n v="18967773"/>
    <n v="0"/>
    <n v="0"/>
    <s v="M2C ESTRATEGIAS SAS"/>
    <s v="CO1.PCCNTR.8239092"/>
    <m/>
    <m/>
    <m/>
    <m/>
    <m/>
    <m/>
    <m/>
    <m/>
    <m/>
    <m/>
    <m/>
    <m/>
    <m/>
    <m/>
    <m/>
    <m/>
    <m/>
    <m/>
    <m/>
    <m/>
    <m/>
    <m/>
    <n v="18967773"/>
    <n v="18967773"/>
    <n v="18967773"/>
    <n v="18967773"/>
  </r>
  <r>
    <x v="1"/>
    <x v="0"/>
    <s v="N.A"/>
    <s v="Si"/>
    <n v="32"/>
    <s v="111-1"/>
    <s v="N.A"/>
    <x v="26"/>
    <x v="37"/>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m/>
    <m/>
    <n v="5077336"/>
    <m/>
    <m/>
    <n v="0"/>
    <n v="5077336"/>
    <n v="-5077336"/>
    <n v="15232000"/>
    <n v="10154664"/>
    <m/>
    <m/>
    <m/>
    <n v="15232000"/>
    <m/>
    <m/>
    <n v="0"/>
    <n v="15232000"/>
    <n v="0"/>
    <m/>
    <m/>
    <m/>
    <m/>
    <m/>
    <m/>
    <m/>
    <m/>
    <m/>
    <m/>
    <m/>
    <m/>
    <m/>
    <m/>
    <m/>
    <m/>
    <m/>
    <m/>
    <m/>
    <m/>
    <m/>
    <m/>
    <m/>
    <m/>
    <m/>
    <m/>
    <n v="0"/>
    <n v="0"/>
  </r>
  <r>
    <x v="1"/>
    <x v="0"/>
    <s v="N.A"/>
    <s v="Si"/>
    <n v="24"/>
    <s v="111-2"/>
    <s v="N.A"/>
    <x v="26"/>
    <x v="37"/>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m/>
    <m/>
    <n v="0"/>
    <n v="821219"/>
    <n v="-821219"/>
    <n v="3284876"/>
    <n v="2463657"/>
    <m/>
    <m/>
    <m/>
    <n v="3284876"/>
    <m/>
    <m/>
    <n v="0"/>
    <n v="3284876"/>
    <n v="0"/>
    <m/>
    <m/>
    <m/>
    <m/>
    <m/>
    <m/>
    <m/>
    <m/>
    <m/>
    <m/>
    <m/>
    <m/>
    <m/>
    <m/>
    <m/>
    <m/>
    <m/>
    <m/>
    <m/>
    <m/>
    <m/>
    <m/>
    <m/>
    <m/>
    <m/>
    <m/>
    <n v="0"/>
    <n v="0"/>
  </r>
  <r>
    <x v="1"/>
    <x v="0"/>
    <s v="N.A"/>
    <s v="Si"/>
    <s v="75 (30/12/2024)"/>
    <s v="111-3"/>
    <s v="N.A"/>
    <x v="26"/>
    <x v="37"/>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m/>
    <m/>
    <n v="0"/>
    <n v="1844934"/>
    <n v="-1844934"/>
    <n v="7379736"/>
    <n v="5534802"/>
    <m/>
    <m/>
    <m/>
    <n v="7379736"/>
    <m/>
    <m/>
    <n v="0"/>
    <n v="7379736"/>
    <n v="0"/>
    <m/>
    <m/>
    <m/>
    <m/>
    <m/>
    <m/>
    <m/>
    <m/>
    <m/>
    <m/>
    <m/>
    <m/>
    <m/>
    <m/>
    <m/>
    <m/>
    <m/>
    <m/>
    <m/>
    <m/>
    <m/>
    <m/>
    <m/>
    <m/>
    <m/>
    <m/>
    <n v="0"/>
    <n v="0"/>
  </r>
  <r>
    <x v="1"/>
    <x v="0"/>
    <s v="N.A"/>
    <s v="Si"/>
    <s v="75 (30/12/2024)"/>
    <s v="111-4"/>
    <s v="N.A"/>
    <x v="26"/>
    <x v="37"/>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m/>
    <m/>
    <m/>
    <m/>
    <m/>
    <n v="0"/>
    <n v="0"/>
    <n v="0"/>
    <n v="22615320"/>
    <n v="22615320"/>
    <m/>
    <m/>
    <m/>
    <n v="22615320"/>
    <m/>
    <m/>
    <n v="0"/>
    <n v="22615320"/>
    <n v="0"/>
    <m/>
    <m/>
    <m/>
    <m/>
    <m/>
    <m/>
    <m/>
    <m/>
    <m/>
    <m/>
    <m/>
    <m/>
    <m/>
    <m/>
    <m/>
    <m/>
    <m/>
    <m/>
    <m/>
    <m/>
    <m/>
    <m/>
    <m/>
    <m/>
    <m/>
    <m/>
    <n v="0"/>
    <n v="0"/>
  </r>
  <r>
    <x v="1"/>
    <x v="0"/>
    <s v="N.A"/>
    <s v="Si"/>
    <s v="75 (30/12/2024)"/>
    <s v="111-5"/>
    <s v="N.A"/>
    <x v="26"/>
    <x v="37"/>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m/>
    <m/>
    <n v="386250"/>
    <m/>
    <m/>
    <n v="0"/>
    <n v="386250"/>
    <n v="-386250"/>
    <n v="3090000"/>
    <n v="2703750"/>
    <n v="21525"/>
    <d v="2025-01-28T00:00:00"/>
    <n v="3090000"/>
    <n v="0"/>
    <m/>
    <m/>
    <n v="0"/>
    <n v="3090000"/>
    <n v="3090000"/>
    <m/>
    <m/>
    <m/>
    <m/>
    <m/>
    <m/>
    <m/>
    <m/>
    <m/>
    <m/>
    <m/>
    <m/>
    <m/>
    <m/>
    <m/>
    <m/>
    <m/>
    <m/>
    <m/>
    <m/>
    <m/>
    <m/>
    <m/>
    <m/>
    <m/>
    <m/>
    <n v="0"/>
    <n v="0"/>
  </r>
  <r>
    <x v="1"/>
    <x v="0"/>
    <s v="N.A"/>
    <s v="Si"/>
    <n v="30"/>
    <s v="111-6"/>
    <s v="N.A"/>
    <x v="26"/>
    <x v="37"/>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r>
  <r>
    <x v="1"/>
    <x v="0"/>
    <s v="N.A"/>
    <s v="Si"/>
    <s v="75 (30/12/2024)"/>
    <s v="111-7"/>
    <s v="N.A"/>
    <x v="26"/>
    <x v="37"/>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m/>
    <m/>
    <n v="0"/>
    <n v="0"/>
    <n v="0"/>
    <n v="3500000"/>
    <n v="3500000"/>
    <m/>
    <m/>
    <m/>
    <n v="3500000"/>
    <m/>
    <m/>
    <n v="0"/>
    <n v="3500000"/>
    <n v="0"/>
    <m/>
    <m/>
    <m/>
    <m/>
    <m/>
    <m/>
    <m/>
    <m/>
    <m/>
    <m/>
    <m/>
    <m/>
    <m/>
    <m/>
    <m/>
    <m/>
    <m/>
    <m/>
    <m/>
    <m/>
    <m/>
    <m/>
    <m/>
    <m/>
    <m/>
    <m/>
    <n v="0"/>
    <n v="0"/>
  </r>
  <r>
    <x v="1"/>
    <x v="0"/>
    <s v="N.A"/>
    <s v="Si"/>
    <n v="27"/>
    <s v="111-8"/>
    <s v="N.A"/>
    <x v="26"/>
    <x v="37"/>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m/>
    <m/>
    <n v="1866600"/>
    <m/>
    <m/>
    <n v="0"/>
    <n v="1866600"/>
    <n v="-1866600"/>
    <n v="6533100"/>
    <n v="4666500"/>
    <m/>
    <m/>
    <m/>
    <n v="6533100"/>
    <m/>
    <m/>
    <n v="0"/>
    <n v="6533100"/>
    <n v="0"/>
    <m/>
    <m/>
    <m/>
    <m/>
    <m/>
    <m/>
    <m/>
    <m/>
    <m/>
    <m/>
    <m/>
    <m/>
    <m/>
    <m/>
    <m/>
    <m/>
    <m/>
    <m/>
    <m/>
    <m/>
    <m/>
    <m/>
    <m/>
    <m/>
    <m/>
    <m/>
    <n v="0"/>
    <n v="0"/>
  </r>
  <r>
    <x v="1"/>
    <x v="0"/>
    <s v="N.A"/>
    <s v="Si"/>
    <s v="75 (30/12/2024)"/>
    <s v="111-9"/>
    <s v="N.A"/>
    <x v="26"/>
    <x v="37"/>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m/>
    <m/>
    <n v="0"/>
    <n v="0"/>
    <n v="0"/>
    <n v="4000000"/>
    <n v="4000000"/>
    <m/>
    <m/>
    <m/>
    <n v="4000000"/>
    <m/>
    <m/>
    <n v="0"/>
    <n v="4000000"/>
    <n v="0"/>
    <m/>
    <m/>
    <m/>
    <m/>
    <m/>
    <m/>
    <m/>
    <m/>
    <m/>
    <m/>
    <m/>
    <m/>
    <m/>
    <m/>
    <m/>
    <m/>
    <m/>
    <m/>
    <m/>
    <m/>
    <m/>
    <m/>
    <m/>
    <m/>
    <m/>
    <m/>
    <n v="0"/>
    <n v="0"/>
  </r>
  <r>
    <x v="1"/>
    <x v="0"/>
    <s v="N.A"/>
    <s v="Si"/>
    <s v="75 (30/12/2024)"/>
    <s v="111-10"/>
    <s v="N.A"/>
    <x v="26"/>
    <x v="37"/>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m/>
    <m/>
    <n v="0"/>
    <n v="0"/>
    <n v="0"/>
    <n v="54500000"/>
    <n v="54500000"/>
    <m/>
    <m/>
    <m/>
    <n v="54500000"/>
    <m/>
    <m/>
    <n v="0"/>
    <n v="54500000"/>
    <n v="0"/>
    <m/>
    <m/>
    <m/>
    <m/>
    <m/>
    <m/>
    <m/>
    <m/>
    <m/>
    <m/>
    <m/>
    <m/>
    <m/>
    <m/>
    <m/>
    <m/>
    <m/>
    <m/>
    <m/>
    <m/>
    <m/>
    <m/>
    <m/>
    <m/>
    <m/>
    <m/>
    <n v="0"/>
    <n v="0"/>
  </r>
  <r>
    <x v="1"/>
    <x v="0"/>
    <s v="N.A"/>
    <s v="Si"/>
    <n v="62"/>
    <s v="111-11"/>
    <s v="N.A"/>
    <x v="26"/>
    <x v="37"/>
    <n v="44103100"/>
    <x v="25"/>
    <s v="Adquisición de bienes y/o servicios (otros)"/>
    <s v="111-11 Adquirir elementos de impresora y/o fotocopiadora (Toners)."/>
    <s v="Mayo"/>
    <s v="Mayo"/>
    <s v="Junio"/>
    <n v="3"/>
    <s v="Meses"/>
    <s v="Contratación directa - Contratos menor cuantía"/>
    <s v="Propios - 20 - Ingresos corrientes"/>
    <n v="14334395"/>
    <n v="14334395"/>
    <s v="No"/>
    <s v="N/A"/>
    <s v="Yezmy Carolina Vargas"/>
    <s v="Coordinador GIT Gestión Administrativa y Servicio al Ciudadano"/>
    <n v="6012220601"/>
    <s v="yezmy.vargas@upme.gov.co"/>
    <m/>
    <m/>
    <m/>
    <m/>
    <m/>
    <m/>
    <m/>
    <m/>
    <m/>
    <m/>
    <m/>
    <m/>
    <m/>
    <m/>
    <m/>
    <m/>
    <m/>
    <m/>
    <m/>
    <m/>
    <m/>
    <m/>
    <m/>
    <m/>
    <m/>
    <m/>
    <n v="0"/>
    <n v="0"/>
    <n v="0"/>
    <n v="14334395"/>
    <n v="14334395"/>
    <m/>
    <m/>
    <m/>
    <n v="14334395"/>
    <m/>
    <m/>
    <n v="0"/>
    <n v="14334395"/>
    <n v="0"/>
    <m/>
    <m/>
    <m/>
    <m/>
    <m/>
    <m/>
    <m/>
    <m/>
    <m/>
    <m/>
    <m/>
    <m/>
    <m/>
    <m/>
    <m/>
    <m/>
    <m/>
    <m/>
    <m/>
    <m/>
    <m/>
    <m/>
    <m/>
    <m/>
    <m/>
    <m/>
    <n v="0"/>
    <n v="0"/>
  </r>
  <r>
    <x v="1"/>
    <x v="0"/>
    <s v="N.A"/>
    <s v="Si"/>
    <s v="75 (30/12/2024)"/>
    <s v="111-12"/>
    <s v="N.A"/>
    <x v="26"/>
    <x v="37"/>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m/>
    <m/>
    <n v="10487270"/>
    <m/>
    <m/>
    <n v="0"/>
    <n v="10487270"/>
    <n v="-10487270"/>
    <n v="115360000"/>
    <n v="104872730"/>
    <m/>
    <m/>
    <m/>
    <n v="115360000"/>
    <m/>
    <m/>
    <n v="0"/>
    <n v="115360000"/>
    <n v="0"/>
    <m/>
    <m/>
    <m/>
    <m/>
    <m/>
    <m/>
    <m/>
    <m/>
    <m/>
    <m/>
    <m/>
    <m/>
    <m/>
    <m/>
    <m/>
    <m/>
    <m/>
    <m/>
    <m/>
    <m/>
    <m/>
    <m/>
    <m/>
    <m/>
    <m/>
    <m/>
    <n v="0"/>
    <n v="0"/>
  </r>
  <r>
    <x v="1"/>
    <x v="0"/>
    <s v="N.A"/>
    <s v="Si"/>
    <n v="32"/>
    <s v="111-13"/>
    <s v="N.A"/>
    <x v="26"/>
    <x v="37"/>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m/>
    <m/>
    <n v="5950900"/>
    <m/>
    <m/>
    <n v="0"/>
    <n v="5950900"/>
    <n v="-5950900"/>
    <n v="23803600"/>
    <n v="17852700"/>
    <m/>
    <m/>
    <m/>
    <n v="23803600"/>
    <m/>
    <m/>
    <n v="0"/>
    <n v="23803600"/>
    <n v="0"/>
    <m/>
    <m/>
    <m/>
    <m/>
    <m/>
    <m/>
    <m/>
    <m/>
    <m/>
    <m/>
    <m/>
    <m/>
    <m/>
    <m/>
    <m/>
    <m/>
    <m/>
    <m/>
    <m/>
    <m/>
    <m/>
    <m/>
    <m/>
    <m/>
    <m/>
    <m/>
    <n v="0"/>
    <n v="0"/>
  </r>
  <r>
    <x v="1"/>
    <x v="0"/>
    <s v="N.A"/>
    <s v="Si"/>
    <s v="75 (30/12/2024)"/>
    <s v="111-14"/>
    <s v="N.A"/>
    <x v="26"/>
    <x v="37"/>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m/>
    <m/>
    <n v="2000000"/>
    <m/>
    <m/>
    <n v="0"/>
    <n v="2000000"/>
    <n v="-2000000"/>
    <n v="20000000"/>
    <n v="18000000"/>
    <n v="25125"/>
    <d v="2025-07-02T00:00:00"/>
    <n v="5000000"/>
    <n v="15000000"/>
    <m/>
    <m/>
    <n v="0"/>
    <n v="20000000"/>
    <n v="5000000"/>
    <m/>
    <m/>
    <m/>
    <m/>
    <m/>
    <m/>
    <m/>
    <m/>
    <m/>
    <m/>
    <m/>
    <m/>
    <m/>
    <m/>
    <m/>
    <m/>
    <m/>
    <m/>
    <m/>
    <m/>
    <m/>
    <m/>
    <m/>
    <m/>
    <m/>
    <m/>
    <n v="0"/>
    <n v="0"/>
  </r>
  <r>
    <x v="1"/>
    <x v="0"/>
    <s v="N.A"/>
    <s v="Si"/>
    <n v="32"/>
    <s v="111-15"/>
    <s v="N.A"/>
    <x v="26"/>
    <x v="37"/>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m/>
    <m/>
    <n v="2000000"/>
    <m/>
    <m/>
    <n v="0"/>
    <n v="2000000"/>
    <n v="-2000000"/>
    <n v="10000000"/>
    <n v="8000000"/>
    <m/>
    <m/>
    <m/>
    <n v="10000000"/>
    <m/>
    <m/>
    <n v="0"/>
    <n v="10000000"/>
    <n v="0"/>
    <m/>
    <m/>
    <m/>
    <m/>
    <m/>
    <m/>
    <m/>
    <m/>
    <m/>
    <m/>
    <m/>
    <m/>
    <m/>
    <m/>
    <m/>
    <m/>
    <m/>
    <m/>
    <m/>
    <m/>
    <m/>
    <m/>
    <m/>
    <m/>
    <m/>
    <m/>
    <n v="0"/>
    <n v="0"/>
  </r>
  <r>
    <x v="1"/>
    <x v="0"/>
    <s v="N.A"/>
    <s v="Si"/>
    <s v="75 (30/12/2024)"/>
    <s v="111-16"/>
    <s v="N.A"/>
    <x v="26"/>
    <x v="37"/>
    <n v="84131503"/>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m/>
    <m/>
    <m/>
    <n v="2500000"/>
    <m/>
    <m/>
    <n v="0"/>
    <n v="2500000"/>
    <n v="-2500000"/>
    <n v="2500000"/>
    <n v="0"/>
    <m/>
    <m/>
    <m/>
    <n v="2500000"/>
    <m/>
    <m/>
    <n v="0"/>
    <n v="2500000"/>
    <n v="0"/>
    <m/>
    <m/>
    <m/>
    <m/>
    <m/>
    <m/>
    <m/>
    <m/>
    <m/>
    <m/>
    <m/>
    <m/>
    <m/>
    <m/>
    <m/>
    <m/>
    <m/>
    <m/>
    <m/>
    <m/>
    <m/>
    <m/>
    <m/>
    <m/>
    <m/>
    <m/>
    <n v="0"/>
    <n v="0"/>
  </r>
  <r>
    <x v="1"/>
    <x v="0"/>
    <s v="N.A"/>
    <s v="Si"/>
    <s v="75 (30/12/2024)"/>
    <s v="111-17"/>
    <s v="N.A"/>
    <x v="26"/>
    <x v="37"/>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m/>
    <m/>
    <n v="0"/>
    <n v="0"/>
    <n v="0"/>
    <n v="300000000"/>
    <n v="300000000"/>
    <m/>
    <m/>
    <m/>
    <n v="300000000"/>
    <m/>
    <m/>
    <n v="0"/>
    <n v="300000000"/>
    <n v="0"/>
    <m/>
    <m/>
    <m/>
    <m/>
    <m/>
    <m/>
    <m/>
    <m/>
    <m/>
    <m/>
    <m/>
    <m/>
    <m/>
    <m/>
    <m/>
    <m/>
    <m/>
    <m/>
    <m/>
    <m/>
    <m/>
    <m/>
    <m/>
    <m/>
    <m/>
    <m/>
    <n v="0"/>
    <n v="0"/>
  </r>
  <r>
    <x v="1"/>
    <x v="0"/>
    <s v="N.A"/>
    <s v="Si"/>
    <n v="30"/>
    <s v="111-18"/>
    <s v="N.A"/>
    <x v="26"/>
    <x v="37"/>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r>
  <r>
    <x v="1"/>
    <x v="0"/>
    <s v="N.A"/>
    <s v="Si"/>
    <s v="75 (30/12/2024)"/>
    <s v="111-19"/>
    <s v="N.A"/>
    <x v="26"/>
    <x v="37"/>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m/>
    <m/>
    <n v="1272730"/>
    <m/>
    <m/>
    <n v="0"/>
    <n v="1272730"/>
    <n v="-1272730"/>
    <n v="14000000"/>
    <n v="12727270"/>
    <m/>
    <m/>
    <m/>
    <n v="14000000"/>
    <m/>
    <m/>
    <n v="0"/>
    <n v="14000000"/>
    <n v="0"/>
    <m/>
    <m/>
    <m/>
    <m/>
    <m/>
    <m/>
    <m/>
    <m/>
    <m/>
    <m/>
    <m/>
    <m/>
    <m/>
    <m/>
    <m/>
    <m/>
    <m/>
    <m/>
    <m/>
    <m/>
    <m/>
    <m/>
    <m/>
    <m/>
    <m/>
    <m/>
    <n v="0"/>
    <n v="0"/>
  </r>
  <r>
    <x v="1"/>
    <x v="0"/>
    <s v="N.A"/>
    <s v="Si"/>
    <s v="75 (30/12/2024)"/>
    <s v="111-20"/>
    <s v="N.A"/>
    <x v="26"/>
    <x v="37"/>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m/>
    <m/>
    <n v="0"/>
    <n v="3000000"/>
    <n v="-3000000"/>
    <n v="9000000"/>
    <n v="6000000"/>
    <m/>
    <m/>
    <m/>
    <n v="9000000"/>
    <m/>
    <m/>
    <n v="0"/>
    <n v="9000000"/>
    <n v="0"/>
    <m/>
    <m/>
    <m/>
    <m/>
    <m/>
    <m/>
    <m/>
    <m/>
    <m/>
    <m/>
    <m/>
    <m/>
    <m/>
    <m/>
    <m/>
    <m/>
    <m/>
    <m/>
    <m/>
    <m/>
    <m/>
    <m/>
    <m/>
    <m/>
    <m/>
    <m/>
    <n v="0"/>
    <n v="0"/>
  </r>
  <r>
    <x v="1"/>
    <x v="0"/>
    <s v="N.A"/>
    <s v="Si"/>
    <n v="51"/>
    <s v="111-21"/>
    <s v="N.A"/>
    <x v="26"/>
    <x v="37"/>
    <n v="45101515"/>
    <x v="33"/>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m/>
    <m/>
    <n v="0"/>
    <n v="0"/>
    <n v="0"/>
    <n v="15386700"/>
    <n v="15386700"/>
    <m/>
    <m/>
    <m/>
    <n v="15386700"/>
    <m/>
    <m/>
    <n v="0"/>
    <n v="15386700"/>
    <n v="0"/>
    <m/>
    <m/>
    <m/>
    <m/>
    <m/>
    <m/>
    <m/>
    <m/>
    <m/>
    <m/>
    <m/>
    <m/>
    <m/>
    <m/>
    <m/>
    <m/>
    <m/>
    <m/>
    <m/>
    <m/>
    <m/>
    <m/>
    <m/>
    <m/>
    <m/>
    <m/>
    <n v="0"/>
    <n v="0"/>
  </r>
  <r>
    <x v="1"/>
    <x v="0"/>
    <s v="N.A"/>
    <s v="Si"/>
    <n v="19"/>
    <s v="111-22"/>
    <s v="N.A"/>
    <x v="26"/>
    <x v="37"/>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m/>
    <m/>
    <m/>
    <n v="2842125"/>
    <m/>
    <m/>
    <n v="0"/>
    <n v="2842125"/>
    <n v="-2842125"/>
    <n v="2842125"/>
    <n v="0"/>
    <m/>
    <m/>
    <m/>
    <n v="2842125"/>
    <m/>
    <m/>
    <n v="0"/>
    <n v="2842125"/>
    <n v="0"/>
    <m/>
    <m/>
    <m/>
    <m/>
    <m/>
    <m/>
    <m/>
    <m/>
    <m/>
    <m/>
    <m/>
    <m/>
    <m/>
    <m/>
    <m/>
    <m/>
    <m/>
    <m/>
    <m/>
    <m/>
    <m/>
    <m/>
    <m/>
    <m/>
    <m/>
    <m/>
    <n v="0"/>
    <n v="0"/>
  </r>
  <r>
    <x v="1"/>
    <x v="0"/>
    <s v="N.A"/>
    <s v="Si"/>
    <s v="75 (30/12/2024)"/>
    <s v="111-23"/>
    <s v="N.A"/>
    <x v="26"/>
    <x v="37"/>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m/>
    <m/>
    <n v="0"/>
    <n v="0"/>
    <n v="0"/>
    <n v="12000000"/>
    <n v="12000000"/>
    <m/>
    <m/>
    <m/>
    <n v="12000000"/>
    <m/>
    <m/>
    <n v="0"/>
    <n v="12000000"/>
    <n v="0"/>
    <m/>
    <m/>
    <m/>
    <m/>
    <m/>
    <m/>
    <m/>
    <m/>
    <m/>
    <m/>
    <m/>
    <m/>
    <m/>
    <m/>
    <m/>
    <m/>
    <m/>
    <m/>
    <m/>
    <m/>
    <m/>
    <m/>
    <m/>
    <m/>
    <m/>
    <m/>
    <n v="0"/>
    <n v="0"/>
  </r>
  <r>
    <x v="1"/>
    <x v="0"/>
    <s v="N.A"/>
    <s v="Si"/>
    <s v="75 (30/12/2024)"/>
    <s v="111-24"/>
    <s v="N.A"/>
    <x v="26"/>
    <x v="37"/>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m/>
    <m/>
    <m/>
    <m/>
    <m/>
    <m/>
    <n v="0"/>
    <n v="0"/>
    <n v="0"/>
    <n v="35000000"/>
    <n v="35000000"/>
    <m/>
    <m/>
    <m/>
    <n v="35000000"/>
    <m/>
    <m/>
    <n v="0"/>
    <n v="35000000"/>
    <n v="0"/>
    <m/>
    <m/>
    <m/>
    <m/>
    <m/>
    <m/>
    <m/>
    <m/>
    <m/>
    <m/>
    <m/>
    <m/>
    <m/>
    <m/>
    <m/>
    <m/>
    <m/>
    <m/>
    <m/>
    <m/>
    <m/>
    <m/>
    <m/>
    <m/>
    <m/>
    <m/>
    <n v="0"/>
    <n v="0"/>
  </r>
  <r>
    <x v="1"/>
    <x v="0"/>
    <s v="N.A"/>
    <s v="Si"/>
    <s v="75 (30/12/2024)"/>
    <s v="111-25"/>
    <s v="N.A"/>
    <x v="26"/>
    <x v="37"/>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m/>
    <m/>
    <n v="1007488"/>
    <m/>
    <m/>
    <n v="0"/>
    <n v="1007488"/>
    <n v="-1007488"/>
    <n v="17292512"/>
    <n v="16285024"/>
    <m/>
    <m/>
    <m/>
    <n v="17292512"/>
    <m/>
    <m/>
    <n v="0"/>
    <n v="17292512"/>
    <n v="0"/>
    <m/>
    <m/>
    <m/>
    <m/>
    <m/>
    <m/>
    <m/>
    <m/>
    <m/>
    <m/>
    <m/>
    <m/>
    <m/>
    <m/>
    <m/>
    <m/>
    <m/>
    <m/>
    <m/>
    <m/>
    <m/>
    <m/>
    <m/>
    <m/>
    <m/>
    <m/>
    <n v="0"/>
    <n v="0"/>
  </r>
  <r>
    <x v="1"/>
    <x v="0"/>
    <s v="N.A"/>
    <s v="Si"/>
    <n v="12"/>
    <s v="111-26"/>
    <s v="N.A"/>
    <x v="26"/>
    <x v="37"/>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m/>
    <m/>
    <n v="105200000"/>
    <m/>
    <m/>
    <n v="0"/>
    <n v="105200000"/>
    <n v="-105200000"/>
    <n v="263000000"/>
    <n v="157800000"/>
    <m/>
    <m/>
    <m/>
    <n v="263000000"/>
    <m/>
    <m/>
    <n v="0"/>
    <n v="263000000"/>
    <n v="0"/>
    <m/>
    <m/>
    <m/>
    <m/>
    <m/>
    <m/>
    <m/>
    <m/>
    <m/>
    <m/>
    <m/>
    <m/>
    <m/>
    <m/>
    <m/>
    <m/>
    <m/>
    <m/>
    <m/>
    <m/>
    <m/>
    <m/>
    <m/>
    <m/>
    <m/>
    <m/>
    <n v="0"/>
    <n v="0"/>
  </r>
  <r>
    <x v="1"/>
    <x v="0"/>
    <s v="N.A"/>
    <s v="Si"/>
    <s v="75 (30/12/2024)"/>
    <s v="111-27"/>
    <s v="N.A"/>
    <x v="26"/>
    <x v="37"/>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m/>
    <m/>
    <m/>
    <m/>
    <m/>
    <n v="0"/>
    <n v="0"/>
    <n v="0"/>
    <n v="4389000"/>
    <n v="4389000"/>
    <m/>
    <m/>
    <m/>
    <n v="4389000"/>
    <m/>
    <m/>
    <n v="0"/>
    <n v="4389000"/>
    <n v="0"/>
    <m/>
    <m/>
    <m/>
    <m/>
    <m/>
    <m/>
    <m/>
    <m/>
    <m/>
    <m/>
    <m/>
    <m/>
    <m/>
    <m/>
    <m/>
    <m/>
    <m/>
    <m/>
    <m/>
    <m/>
    <m/>
    <m/>
    <m/>
    <m/>
    <m/>
    <m/>
    <n v="0"/>
    <n v="0"/>
  </r>
  <r>
    <x v="1"/>
    <x v="0"/>
    <s v="N.A"/>
    <s v="Si"/>
    <n v="18"/>
    <s v="111-28"/>
    <s v="N.A"/>
    <x v="26"/>
    <x v="37"/>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m/>
    <m/>
    <n v="0"/>
    <n v="0"/>
    <n v="0"/>
    <n v="20180280"/>
    <n v="20180280"/>
    <m/>
    <m/>
    <m/>
    <n v="20180280"/>
    <m/>
    <m/>
    <n v="0"/>
    <n v="20180280"/>
    <n v="0"/>
    <m/>
    <m/>
    <m/>
    <m/>
    <m/>
    <m/>
    <m/>
    <m/>
    <m/>
    <m/>
    <m/>
    <m/>
    <m/>
    <m/>
    <m/>
    <m/>
    <m/>
    <m/>
    <m/>
    <m/>
    <m/>
    <m/>
    <m/>
    <m/>
    <m/>
    <m/>
    <n v="0"/>
    <n v="0"/>
  </r>
  <r>
    <x v="1"/>
    <x v="0"/>
    <s v="N.A"/>
    <s v="Si"/>
    <n v="54"/>
    <s v="111-29"/>
    <s v="N.A"/>
    <x v="26"/>
    <x v="37"/>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m/>
    <m/>
    <n v="14873860"/>
    <m/>
    <m/>
    <n v="73668000"/>
    <n v="14873860"/>
    <n v="58794140"/>
    <n v="9331280"/>
    <n v="68125420"/>
    <n v="14725"/>
    <d v="2025-01-21T00:00:00"/>
    <n v="73668000"/>
    <n v="9331280"/>
    <n v="10525"/>
    <d v="2025-01-22T00:00:00"/>
    <n v="73668000"/>
    <n v="9331280"/>
    <n v="0"/>
    <s v="GONZALEZ PUENTES ASDRUBAL"/>
    <s v="CO1.PCCNTR.7295769"/>
    <n v="73668000"/>
    <m/>
    <m/>
    <m/>
    <m/>
    <m/>
    <m/>
    <m/>
    <m/>
    <m/>
    <m/>
    <m/>
    <m/>
    <m/>
    <m/>
    <m/>
    <m/>
    <m/>
    <m/>
    <m/>
    <m/>
    <m/>
    <m/>
    <m/>
    <n v="73668000"/>
    <n v="0"/>
  </r>
  <r>
    <x v="1"/>
    <x v="0"/>
    <s v="N.A"/>
    <s v="Si"/>
    <s v="75 (30/12/2024)"/>
    <s v="111-30"/>
    <s v="N.A"/>
    <x v="26"/>
    <x v="37"/>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m/>
    <m/>
    <n v="16000000"/>
    <m/>
    <m/>
    <n v="0"/>
    <n v="16000000"/>
    <n v="-16000000"/>
    <n v="90933333"/>
    <n v="74933333"/>
    <m/>
    <m/>
    <m/>
    <n v="90933333"/>
    <m/>
    <m/>
    <n v="0"/>
    <n v="90933333"/>
    <n v="0"/>
    <m/>
    <m/>
    <m/>
    <m/>
    <m/>
    <m/>
    <m/>
    <m/>
    <m/>
    <m/>
    <m/>
    <m/>
    <m/>
    <m/>
    <m/>
    <m/>
    <m/>
    <m/>
    <m/>
    <m/>
    <m/>
    <m/>
    <m/>
    <m/>
    <m/>
    <m/>
    <n v="0"/>
    <n v="0"/>
  </r>
  <r>
    <x v="1"/>
    <x v="0"/>
    <s v="N.A"/>
    <s v="Si"/>
    <n v="52"/>
    <s v="111-31"/>
    <s v="N.A"/>
    <x v="26"/>
    <x v="37"/>
    <n v="85101508"/>
    <x v="35"/>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m/>
    <m/>
    <n v="1552500"/>
    <m/>
    <m/>
    <n v="0"/>
    <n v="1552500"/>
    <n v="-1552500"/>
    <n v="6210000"/>
    <n v="4657500"/>
    <m/>
    <m/>
    <m/>
    <n v="6210000"/>
    <m/>
    <m/>
    <n v="0"/>
    <n v="6210000"/>
    <n v="0"/>
    <m/>
    <m/>
    <m/>
    <m/>
    <m/>
    <m/>
    <m/>
    <m/>
    <m/>
    <m/>
    <m/>
    <m/>
    <m/>
    <m/>
    <m/>
    <m/>
    <m/>
    <m/>
    <m/>
    <m/>
    <m/>
    <m/>
    <m/>
    <m/>
    <m/>
    <m/>
    <n v="0"/>
    <n v="0"/>
  </r>
  <r>
    <x v="1"/>
    <x v="0"/>
    <s v="N.A"/>
    <s v="Si"/>
    <s v="75 (30/12/2024)"/>
    <s v="111-32"/>
    <s v="N.A"/>
    <x v="26"/>
    <x v="37"/>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m/>
    <m/>
    <n v="0"/>
    <n v="0"/>
    <n v="0"/>
    <n v="29921047"/>
    <n v="29921047"/>
    <m/>
    <m/>
    <m/>
    <n v="29921047"/>
    <m/>
    <m/>
    <n v="0"/>
    <n v="29921047"/>
    <n v="0"/>
    <m/>
    <m/>
    <m/>
    <m/>
    <m/>
    <m/>
    <m/>
    <m/>
    <m/>
    <m/>
    <m/>
    <m/>
    <m/>
    <m/>
    <m/>
    <m/>
    <m/>
    <m/>
    <m/>
    <m/>
    <m/>
    <m/>
    <m/>
    <m/>
    <m/>
    <m/>
    <n v="0"/>
    <n v="0"/>
  </r>
  <r>
    <x v="1"/>
    <x v="0"/>
    <s v="N.A"/>
    <s v="Si"/>
    <n v="18"/>
    <s v="111-33"/>
    <s v="N.A"/>
    <x v="26"/>
    <x v="37"/>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m/>
    <m/>
    <n v="16035680"/>
    <m/>
    <m/>
    <n v="0"/>
    <n v="16035680"/>
    <n v="-16035680"/>
    <n v="90334331"/>
    <n v="74298651"/>
    <m/>
    <m/>
    <m/>
    <n v="90334331"/>
    <m/>
    <m/>
    <n v="0"/>
    <n v="90334331"/>
    <n v="0"/>
    <m/>
    <m/>
    <m/>
    <m/>
    <m/>
    <m/>
    <m/>
    <m/>
    <m/>
    <m/>
    <m/>
    <m/>
    <m/>
    <m/>
    <m/>
    <m/>
    <m/>
    <m/>
    <m/>
    <m/>
    <m/>
    <m/>
    <m/>
    <m/>
    <m/>
    <m/>
    <n v="0"/>
    <n v="0"/>
  </r>
  <r>
    <x v="1"/>
    <x v="0"/>
    <s v="N.A"/>
    <s v="Si"/>
    <n v="18"/>
    <s v="111-34"/>
    <s v="N.A"/>
    <x v="26"/>
    <x v="37"/>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m/>
    <m/>
    <n v="0"/>
    <n v="0"/>
    <n v="0"/>
    <n v="212000000"/>
    <n v="212000000"/>
    <m/>
    <m/>
    <m/>
    <n v="212000000"/>
    <m/>
    <m/>
    <n v="0"/>
    <n v="212000000"/>
    <n v="0"/>
    <m/>
    <m/>
    <m/>
    <m/>
    <m/>
    <m/>
    <m/>
    <m/>
    <m/>
    <m/>
    <m/>
    <m/>
    <m/>
    <m/>
    <m/>
    <m/>
    <m/>
    <m/>
    <m/>
    <m/>
    <m/>
    <m/>
    <m/>
    <m/>
    <m/>
    <m/>
    <n v="0"/>
    <n v="0"/>
  </r>
  <r>
    <x v="1"/>
    <x v="0"/>
    <s v="N.A"/>
    <s v="Si"/>
    <s v="75 (30/12/2024)"/>
    <s v="111-35"/>
    <s v="N.A"/>
    <x v="26"/>
    <x v="37"/>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m/>
    <m/>
    <n v="7000000"/>
    <m/>
    <m/>
    <n v="0"/>
    <n v="7000000"/>
    <n v="-7000000"/>
    <n v="70000000"/>
    <n v="63000000"/>
    <m/>
    <m/>
    <m/>
    <n v="70000000"/>
    <m/>
    <m/>
    <n v="0"/>
    <n v="70000000"/>
    <n v="0"/>
    <m/>
    <m/>
    <m/>
    <m/>
    <m/>
    <m/>
    <m/>
    <m/>
    <m/>
    <m/>
    <m/>
    <m/>
    <m/>
    <m/>
    <m/>
    <m/>
    <m/>
    <m/>
    <m/>
    <m/>
    <m/>
    <m/>
    <m/>
    <m/>
    <m/>
    <m/>
    <n v="0"/>
    <n v="0"/>
  </r>
  <r>
    <x v="1"/>
    <x v="0"/>
    <s v="N.A"/>
    <s v="Si"/>
    <n v="18"/>
    <s v="111-36"/>
    <s v="N.A"/>
    <x v="26"/>
    <x v="37"/>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m/>
    <m/>
    <n v="18000000"/>
    <m/>
    <m/>
    <n v="0"/>
    <n v="18000000"/>
    <n v="-18000000"/>
    <n v="100200000"/>
    <n v="82200000"/>
    <m/>
    <m/>
    <m/>
    <n v="100200000"/>
    <m/>
    <m/>
    <n v="0"/>
    <n v="100200000"/>
    <n v="0"/>
    <m/>
    <m/>
    <m/>
    <m/>
    <m/>
    <m/>
    <m/>
    <m/>
    <m/>
    <m/>
    <m/>
    <m/>
    <m/>
    <m/>
    <m/>
    <m/>
    <m/>
    <m/>
    <m/>
    <m/>
    <m/>
    <m/>
    <m/>
    <m/>
    <m/>
    <m/>
    <n v="0"/>
    <n v="0"/>
  </r>
  <r>
    <x v="1"/>
    <x v="0"/>
    <s v="N.A"/>
    <s v="Si"/>
    <n v="6"/>
    <s v="111-37"/>
    <s v="N.A"/>
    <x v="26"/>
    <x v="37"/>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m/>
    <m/>
    <n v="0"/>
    <n v="24823939"/>
    <n v="-24823939"/>
    <n v="82743939"/>
    <n v="57920000"/>
    <m/>
    <m/>
    <m/>
    <n v="82743939"/>
    <m/>
    <m/>
    <n v="0"/>
    <n v="82743939"/>
    <n v="0"/>
    <m/>
    <m/>
    <m/>
    <m/>
    <m/>
    <m/>
    <m/>
    <m/>
    <m/>
    <m/>
    <m/>
    <m/>
    <m/>
    <m/>
    <m/>
    <m/>
    <m/>
    <m/>
    <m/>
    <m/>
    <m/>
    <m/>
    <m/>
    <m/>
    <m/>
    <m/>
    <n v="0"/>
    <n v="0"/>
  </r>
  <r>
    <x v="1"/>
    <x v="0"/>
    <s v="N.A"/>
    <s v="Si"/>
    <n v="35"/>
    <s v="111-38"/>
    <s v="N.A"/>
    <x v="26"/>
    <x v="37"/>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m/>
    <m/>
    <n v="0"/>
    <n v="14170000"/>
    <n v="-14170000"/>
    <n v="14170000"/>
    <n v="0"/>
    <m/>
    <m/>
    <m/>
    <n v="14170000"/>
    <m/>
    <m/>
    <n v="0"/>
    <n v="14170000"/>
    <n v="0"/>
    <m/>
    <m/>
    <m/>
    <m/>
    <m/>
    <m/>
    <m/>
    <m/>
    <m/>
    <m/>
    <m/>
    <m/>
    <m/>
    <m/>
    <m/>
    <m/>
    <m/>
    <m/>
    <m/>
    <m/>
    <m/>
    <m/>
    <m/>
    <m/>
    <m/>
    <m/>
    <n v="0"/>
    <n v="0"/>
  </r>
  <r>
    <x v="1"/>
    <x v="0"/>
    <s v="N.A"/>
    <s v="Si"/>
    <n v="6"/>
    <s v="111-39"/>
    <s v="N.A"/>
    <x v="26"/>
    <x v="37"/>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m/>
    <m/>
    <m/>
    <m/>
    <m/>
    <n v="0"/>
    <n v="0"/>
    <n v="0"/>
    <n v="113784561"/>
    <n v="113784561"/>
    <m/>
    <m/>
    <m/>
    <n v="113784561"/>
    <m/>
    <m/>
    <n v="0"/>
    <n v="113784561"/>
    <n v="0"/>
    <m/>
    <m/>
    <m/>
    <m/>
    <m/>
    <m/>
    <m/>
    <m/>
    <m/>
    <m/>
    <m/>
    <m/>
    <m/>
    <m/>
    <m/>
    <m/>
    <m/>
    <m/>
    <m/>
    <m/>
    <m/>
    <m/>
    <m/>
    <m/>
    <m/>
    <m/>
    <n v="0"/>
    <n v="0"/>
  </r>
  <r>
    <x v="1"/>
    <x v="0"/>
    <s v="N.A"/>
    <s v="Si"/>
    <n v="32"/>
    <s v="111-40"/>
    <s v="N.A"/>
    <x v="26"/>
    <x v="37"/>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m/>
    <m/>
    <n v="0"/>
    <n v="0"/>
    <n v="0"/>
    <n v="11155440"/>
    <n v="11155440"/>
    <m/>
    <m/>
    <m/>
    <n v="11155440"/>
    <m/>
    <m/>
    <n v="0"/>
    <n v="11155440"/>
    <n v="0"/>
    <m/>
    <m/>
    <m/>
    <m/>
    <m/>
    <m/>
    <m/>
    <m/>
    <m/>
    <m/>
    <m/>
    <m/>
    <m/>
    <m/>
    <m/>
    <m/>
    <m/>
    <m/>
    <m/>
    <m/>
    <m/>
    <m/>
    <m/>
    <m/>
    <m/>
    <m/>
    <n v="0"/>
    <n v="0"/>
  </r>
  <r>
    <x v="1"/>
    <x v="0"/>
    <s v="N.A"/>
    <s v="Si"/>
    <n v="62"/>
    <s v="111-41"/>
    <s v="N.A"/>
    <x v="26"/>
    <x v="37"/>
    <n v="81112101"/>
    <x v="34"/>
    <s v="Adquisición de bienes y/o servicios (otros)"/>
    <s v="111-41 Contratar el servicio de enlace dedicado a internet para la UPME"/>
    <s v="Octubre"/>
    <s v="Noviembre"/>
    <s v="Noviembre"/>
    <n v="6"/>
    <s v="Meses"/>
    <s v="Seléccion abreviada - acuerdo marco"/>
    <s v="Propios - 20 - Ingresos corrientes"/>
    <n v="59612291"/>
    <n v="59612291"/>
    <s v="No"/>
    <s v="N/A"/>
    <s v="Nicolas Mejía"/>
    <s v="Coordinador GIT Gestion Administrativa"/>
    <n v="6012220601"/>
    <s v="oscar.mejia@upme.gov.co"/>
    <m/>
    <m/>
    <m/>
    <m/>
    <m/>
    <m/>
    <m/>
    <m/>
    <m/>
    <m/>
    <m/>
    <m/>
    <m/>
    <m/>
    <m/>
    <m/>
    <m/>
    <m/>
    <m/>
    <m/>
    <m/>
    <m/>
    <m/>
    <n v="1759413"/>
    <m/>
    <m/>
    <n v="0"/>
    <n v="1759413"/>
    <n v="-1759413"/>
    <n v="59612291"/>
    <n v="57852878"/>
    <m/>
    <m/>
    <m/>
    <n v="59612291"/>
    <m/>
    <m/>
    <n v="0"/>
    <n v="59612291"/>
    <n v="0"/>
    <m/>
    <m/>
    <m/>
    <m/>
    <m/>
    <m/>
    <m/>
    <m/>
    <m/>
    <m/>
    <m/>
    <m/>
    <m/>
    <m/>
    <m/>
    <m/>
    <m/>
    <m/>
    <m/>
    <m/>
    <m/>
    <m/>
    <m/>
    <m/>
    <m/>
    <m/>
    <n v="0"/>
    <n v="0"/>
  </r>
  <r>
    <x v="1"/>
    <x v="0"/>
    <s v="N.A"/>
    <s v="Si"/>
    <n v="30"/>
    <s v="111-42"/>
    <s v="N.A"/>
    <x v="26"/>
    <x v="37"/>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m/>
    <m/>
    <n v="12453000"/>
    <m/>
    <m/>
    <n v="0"/>
    <n v="12453000"/>
    <n v="-12453000"/>
    <n v="37359000"/>
    <n v="24906000"/>
    <m/>
    <m/>
    <m/>
    <n v="37359000"/>
    <m/>
    <m/>
    <n v="0"/>
    <n v="37359000"/>
    <n v="0"/>
    <m/>
    <m/>
    <m/>
    <m/>
    <m/>
    <m/>
    <m/>
    <m/>
    <m/>
    <m/>
    <m/>
    <m/>
    <m/>
    <m/>
    <m/>
    <m/>
    <m/>
    <m/>
    <m/>
    <m/>
    <m/>
    <m/>
    <m/>
    <m/>
    <m/>
    <m/>
    <n v="0"/>
    <n v="0"/>
  </r>
  <r>
    <x v="1"/>
    <x v="0"/>
    <s v="N.A"/>
    <s v="Si"/>
    <n v="32"/>
    <s v="111-43"/>
    <s v="N.A"/>
    <x v="26"/>
    <x v="37"/>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m/>
    <m/>
    <n v="7992600"/>
    <m/>
    <m/>
    <n v="0"/>
    <n v="7992600"/>
    <n v="-7992600"/>
    <n v="23977800"/>
    <n v="15985200"/>
    <m/>
    <m/>
    <m/>
    <n v="23977800"/>
    <m/>
    <m/>
    <n v="0"/>
    <n v="23977800"/>
    <n v="0"/>
    <m/>
    <m/>
    <m/>
    <m/>
    <m/>
    <m/>
    <m/>
    <m/>
    <m/>
    <m/>
    <m/>
    <m/>
    <m/>
    <m/>
    <m/>
    <m/>
    <m/>
    <m/>
    <m/>
    <m/>
    <m/>
    <m/>
    <m/>
    <m/>
    <m/>
    <m/>
    <n v="0"/>
    <n v="0"/>
  </r>
  <r>
    <x v="1"/>
    <x v="0"/>
    <s v="N.A"/>
    <s v="Si"/>
    <n v="32"/>
    <s v="111-44"/>
    <s v="N.A"/>
    <x v="26"/>
    <x v="37"/>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m/>
    <m/>
    <n v="7992600"/>
    <m/>
    <m/>
    <n v="0"/>
    <n v="7992600"/>
    <n v="-7992600"/>
    <n v="23977800"/>
    <n v="15985200"/>
    <m/>
    <m/>
    <m/>
    <n v="23977800"/>
    <m/>
    <m/>
    <n v="0"/>
    <n v="23977800"/>
    <n v="0"/>
    <m/>
    <m/>
    <m/>
    <m/>
    <m/>
    <m/>
    <m/>
    <m/>
    <m/>
    <m/>
    <m/>
    <m/>
    <m/>
    <m/>
    <m/>
    <m/>
    <m/>
    <m/>
    <m/>
    <m/>
    <m/>
    <m/>
    <m/>
    <m/>
    <m/>
    <m/>
    <n v="0"/>
    <n v="0"/>
  </r>
  <r>
    <x v="1"/>
    <x v="0"/>
    <s v="N.A"/>
    <s v="Si"/>
    <n v="32"/>
    <s v="111-45"/>
    <s v="N.A"/>
    <x v="26"/>
    <x v="37"/>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m/>
    <m/>
    <n v="12453000"/>
    <m/>
    <m/>
    <n v="0"/>
    <n v="12453000"/>
    <n v="-12453000"/>
    <n v="37359000"/>
    <n v="24906000"/>
    <m/>
    <m/>
    <m/>
    <n v="37359000"/>
    <m/>
    <m/>
    <n v="0"/>
    <n v="37359000"/>
    <n v="0"/>
    <m/>
    <m/>
    <m/>
    <m/>
    <m/>
    <m/>
    <m/>
    <m/>
    <m/>
    <m/>
    <m/>
    <m/>
    <m/>
    <m/>
    <m/>
    <m/>
    <m/>
    <m/>
    <m/>
    <m/>
    <m/>
    <m/>
    <m/>
    <m/>
    <m/>
    <m/>
    <n v="0"/>
    <n v="0"/>
  </r>
  <r>
    <x v="1"/>
    <x v="0"/>
    <s v="N.A"/>
    <s v="Si"/>
    <n v="37"/>
    <s v="111-46"/>
    <s v="N.A"/>
    <x v="26"/>
    <x v="37"/>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m/>
    <m/>
    <n v="0"/>
    <n v="0"/>
    <n v="0"/>
    <n v="33208000"/>
    <n v="33208000"/>
    <m/>
    <m/>
    <m/>
    <n v="33208000"/>
    <m/>
    <m/>
    <n v="0"/>
    <n v="33208000"/>
    <n v="0"/>
    <m/>
    <m/>
    <m/>
    <m/>
    <m/>
    <m/>
    <m/>
    <m/>
    <m/>
    <m/>
    <m/>
    <m/>
    <m/>
    <m/>
    <m/>
    <m/>
    <m/>
    <m/>
    <m/>
    <m/>
    <m/>
    <m/>
    <m/>
    <m/>
    <m/>
    <m/>
    <n v="0"/>
    <n v="0"/>
  </r>
  <r>
    <x v="1"/>
    <x v="0"/>
    <s v="N.A"/>
    <s v="Si"/>
    <n v="33"/>
    <s v="111-47"/>
    <s v="N.A"/>
    <x v="26"/>
    <x v="37"/>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m/>
    <m/>
    <n v="0"/>
    <n v="0"/>
    <n v="0"/>
    <n v="35537600"/>
    <n v="35537600"/>
    <m/>
    <m/>
    <m/>
    <n v="35537600"/>
    <m/>
    <m/>
    <n v="0"/>
    <n v="35537600"/>
    <n v="0"/>
    <m/>
    <m/>
    <m/>
    <m/>
    <m/>
    <m/>
    <m/>
    <m/>
    <m/>
    <m/>
    <m/>
    <m/>
    <m/>
    <m/>
    <m/>
    <m/>
    <m/>
    <m/>
    <m/>
    <m/>
    <m/>
    <m/>
    <m/>
    <m/>
    <m/>
    <m/>
    <n v="0"/>
    <n v="0"/>
  </r>
  <r>
    <x v="1"/>
    <x v="0"/>
    <s v="N.A"/>
    <s v="Si"/>
    <n v="35"/>
    <s v="111-48"/>
    <s v="N.A"/>
    <x v="26"/>
    <x v="37"/>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m/>
    <m/>
    <n v="0"/>
    <n v="0"/>
    <n v="0"/>
    <n v="11676000"/>
    <n v="11676000"/>
    <m/>
    <m/>
    <m/>
    <n v="11676000"/>
    <m/>
    <m/>
    <n v="0"/>
    <n v="11676000"/>
    <n v="0"/>
    <m/>
    <m/>
    <m/>
    <m/>
    <m/>
    <m/>
    <m/>
    <m/>
    <m/>
    <m/>
    <m/>
    <m/>
    <m/>
    <m/>
    <m/>
    <m/>
    <m/>
    <m/>
    <m/>
    <m/>
    <m/>
    <m/>
    <m/>
    <m/>
    <m/>
    <m/>
    <n v="0"/>
    <n v="0"/>
  </r>
  <r>
    <x v="1"/>
    <x v="0"/>
    <s v="N.A"/>
    <s v="Si"/>
    <n v="35"/>
    <s v="111-49"/>
    <s v="N.A"/>
    <x v="26"/>
    <x v="37"/>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m/>
    <m/>
    <n v="0"/>
    <n v="0"/>
    <n v="0"/>
    <n v="28700000"/>
    <n v="28700000"/>
    <m/>
    <m/>
    <m/>
    <n v="28700000"/>
    <m/>
    <m/>
    <n v="0"/>
    <n v="28700000"/>
    <n v="0"/>
    <m/>
    <m/>
    <m/>
    <m/>
    <m/>
    <m/>
    <m/>
    <m/>
    <m/>
    <m/>
    <m/>
    <m/>
    <m/>
    <m/>
    <m/>
    <m/>
    <m/>
    <m/>
    <m/>
    <m/>
    <m/>
    <m/>
    <m/>
    <m/>
    <m/>
    <m/>
    <n v="0"/>
    <n v="0"/>
  </r>
  <r>
    <x v="1"/>
    <x v="0"/>
    <s v="N.A"/>
    <s v="Si"/>
    <n v="43"/>
    <s v="111-50"/>
    <s v="N.A"/>
    <x v="26"/>
    <x v="37"/>
    <n v="80111620"/>
    <x v="38"/>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m/>
    <m/>
    <n v="0"/>
    <n v="0"/>
    <n v="0"/>
    <n v="0"/>
    <n v="0"/>
    <m/>
    <m/>
    <m/>
    <n v="0"/>
    <m/>
    <m/>
    <n v="0"/>
    <n v="0"/>
    <n v="0"/>
    <m/>
    <m/>
    <m/>
    <m/>
    <m/>
    <m/>
    <m/>
    <m/>
    <m/>
    <m/>
    <m/>
    <m/>
    <m/>
    <m/>
    <m/>
    <m/>
    <m/>
    <m/>
    <m/>
    <m/>
    <m/>
    <m/>
    <m/>
    <m/>
    <m/>
    <m/>
    <n v="0"/>
    <n v="0"/>
  </r>
  <r>
    <x v="1"/>
    <x v="0"/>
    <s v="N.A"/>
    <s v="Si"/>
    <n v="54"/>
    <s v="111-51"/>
    <s v="N.A"/>
    <x v="26"/>
    <x v="37"/>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m/>
    <m/>
    <n v="0"/>
    <n v="0"/>
    <n v="0"/>
    <n v="9856350"/>
    <n v="9856350"/>
    <m/>
    <m/>
    <m/>
    <n v="9856350"/>
    <m/>
    <m/>
    <n v="0"/>
    <n v="9856350"/>
    <n v="0"/>
    <m/>
    <m/>
    <m/>
    <m/>
    <m/>
    <m/>
    <m/>
    <m/>
    <m/>
    <m/>
    <m/>
    <m/>
    <m/>
    <m/>
    <m/>
    <m/>
    <m/>
    <m/>
    <m/>
    <m/>
    <m/>
    <m/>
    <m/>
    <m/>
    <m/>
    <m/>
    <n v="0"/>
    <n v="0"/>
  </r>
  <r>
    <x v="1"/>
    <x v="0"/>
    <s v="N.A"/>
    <s v="Si"/>
    <n v="44"/>
    <s v="111-52"/>
    <s v="N.A"/>
    <x v="26"/>
    <x v="37"/>
    <n v="80111620"/>
    <x v="38"/>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m/>
    <m/>
    <n v="0"/>
    <n v="0"/>
    <n v="0"/>
    <n v="0"/>
    <n v="0"/>
    <m/>
    <m/>
    <m/>
    <n v="0"/>
    <m/>
    <m/>
    <n v="0"/>
    <n v="0"/>
    <n v="0"/>
    <m/>
    <m/>
    <m/>
    <m/>
    <m/>
    <m/>
    <m/>
    <m/>
    <m/>
    <m/>
    <m/>
    <m/>
    <m/>
    <m/>
    <m/>
    <m/>
    <m/>
    <m/>
    <m/>
    <m/>
    <m/>
    <m/>
    <m/>
    <m/>
    <m/>
    <m/>
    <n v="0"/>
    <n v="0"/>
  </r>
  <r>
    <x v="1"/>
    <x v="0"/>
    <s v="N.A"/>
    <s v="Si"/>
    <n v="44"/>
    <s v="111-53"/>
    <s v="N.A"/>
    <x v="26"/>
    <x v="37"/>
    <n v="80101126"/>
    <x v="38"/>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m/>
    <m/>
    <n v="0"/>
    <n v="0"/>
    <n v="0"/>
    <n v="14894040"/>
    <n v="14894040"/>
    <m/>
    <m/>
    <m/>
    <n v="14894040"/>
    <m/>
    <m/>
    <n v="0"/>
    <n v="14894040"/>
    <n v="0"/>
    <m/>
    <m/>
    <m/>
    <m/>
    <m/>
    <m/>
    <m/>
    <m/>
    <m/>
    <m/>
    <m/>
    <m/>
    <m/>
    <m/>
    <m/>
    <m/>
    <m/>
    <m/>
    <m/>
    <m/>
    <m/>
    <m/>
    <m/>
    <m/>
    <m/>
    <m/>
    <n v="0"/>
    <n v="0"/>
  </r>
  <r>
    <x v="1"/>
    <x v="0"/>
    <s v="N.A"/>
    <s v="Si"/>
    <n v="55"/>
    <s v="111-54"/>
    <s v="N.A"/>
    <x v="26"/>
    <x v="37"/>
    <n v="80101126"/>
    <x v="38"/>
    <s v="Prestación de servicios profesionales y/o de apoyo a la gestión"/>
    <s v="111-54 Prestar los servicios profesionales para apoyar al Grupo Interno de Trabajo de Gestión del Talento Humano de la UPME en el seguimiento, análisis y consolidación de información relacionada con los planes de mejoramiento, planes de acción, auditorías"/>
    <s v="Septiembre"/>
    <s v="Septiembre"/>
    <s v="Noviembre"/>
    <n v="3.5"/>
    <s v="Meses"/>
    <s v="Contratación directa"/>
    <s v="Propios - 20 - Ingresos corrientes"/>
    <n v="10066826"/>
    <n v="10066826"/>
    <s v="No"/>
    <s v="N/A"/>
    <s v="Katherine Perez"/>
    <s v="Coordinador GIT Talento humano"/>
    <n v="6012220601"/>
    <s v="katherin.perez@upme.gov.co"/>
    <m/>
    <m/>
    <m/>
    <m/>
    <m/>
    <m/>
    <m/>
    <m/>
    <m/>
    <m/>
    <m/>
    <m/>
    <m/>
    <m/>
    <m/>
    <m/>
    <m/>
    <m/>
    <m/>
    <m/>
    <m/>
    <m/>
    <m/>
    <m/>
    <m/>
    <m/>
    <n v="0"/>
    <n v="0"/>
    <n v="0"/>
    <n v="10066826"/>
    <n v="10066826"/>
    <m/>
    <m/>
    <m/>
    <n v="10066826"/>
    <m/>
    <m/>
    <n v="0"/>
    <n v="10066826"/>
    <n v="0"/>
    <m/>
    <m/>
    <m/>
    <m/>
    <m/>
    <m/>
    <m/>
    <m/>
    <m/>
    <m/>
    <m/>
    <m/>
    <m/>
    <m/>
    <m/>
    <m/>
    <m/>
    <m/>
    <m/>
    <m/>
    <m/>
    <m/>
    <m/>
    <m/>
    <m/>
    <m/>
    <n v="0"/>
    <n v="0"/>
  </r>
  <r>
    <x v="1"/>
    <x v="0"/>
    <s v="N.A"/>
    <s v="Si"/>
    <n v="44"/>
    <s v="111-55"/>
    <s v="N.A"/>
    <x v="26"/>
    <x v="37"/>
    <n v="80111620"/>
    <x v="38"/>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m/>
    <m/>
    <n v="0"/>
    <n v="0"/>
    <n v="0"/>
    <n v="21000000"/>
    <n v="21000000"/>
    <m/>
    <m/>
    <m/>
    <n v="21000000"/>
    <m/>
    <m/>
    <n v="0"/>
    <n v="21000000"/>
    <n v="0"/>
    <m/>
    <m/>
    <m/>
    <m/>
    <m/>
    <m/>
    <m/>
    <m/>
    <m/>
    <m/>
    <m/>
    <m/>
    <m/>
    <m/>
    <m/>
    <m/>
    <m/>
    <m/>
    <m/>
    <m/>
    <m/>
    <m/>
    <m/>
    <m/>
    <m/>
    <m/>
    <n v="0"/>
    <n v="0"/>
  </r>
  <r>
    <x v="1"/>
    <x v="0"/>
    <s v="N.A"/>
    <s v="Si"/>
    <n v="49"/>
    <s v="111-56"/>
    <s v="N.A"/>
    <x v="26"/>
    <x v="37"/>
    <n v="80111620"/>
    <x v="4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m/>
    <m/>
    <n v="0"/>
    <n v="0"/>
    <n v="0"/>
    <n v="18240000"/>
    <n v="18240000"/>
    <m/>
    <m/>
    <m/>
    <n v="18240000"/>
    <m/>
    <m/>
    <n v="0"/>
    <n v="18240000"/>
    <n v="0"/>
    <m/>
    <m/>
    <m/>
    <m/>
    <m/>
    <m/>
    <m/>
    <m/>
    <m/>
    <m/>
    <m/>
    <m/>
    <m/>
    <m/>
    <m/>
    <m/>
    <m/>
    <m/>
    <m/>
    <m/>
    <m/>
    <m/>
    <m/>
    <m/>
    <m/>
    <m/>
    <n v="0"/>
    <n v="0"/>
  </r>
  <r>
    <x v="1"/>
    <x v="0"/>
    <s v="N.A"/>
    <s v="Si"/>
    <n v="54"/>
    <s v="111-57"/>
    <s v="N.A"/>
    <x v="26"/>
    <x v="37"/>
    <n v="80111620"/>
    <x v="38"/>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 Prestación de servicios profesionales"/>
    <s v="Propios - 20 - Ingresos corrientes"/>
    <n v="12000000"/>
    <n v="12000000"/>
    <s v="No"/>
    <s v="N/A"/>
    <s v="German Ojeda"/>
    <s v="Coordinador GIT Financiera"/>
    <n v="6012220601"/>
    <s v="german.ojeda@upme.gov.co"/>
    <m/>
    <m/>
    <m/>
    <m/>
    <m/>
    <m/>
    <m/>
    <m/>
    <m/>
    <m/>
    <m/>
    <m/>
    <m/>
    <m/>
    <m/>
    <m/>
    <m/>
    <m/>
    <m/>
    <m/>
    <m/>
    <m/>
    <m/>
    <m/>
    <m/>
    <m/>
    <n v="0"/>
    <n v="0"/>
    <n v="0"/>
    <n v="12000000"/>
    <n v="12000000"/>
    <n v="54225"/>
    <m/>
    <m/>
    <n v="12000000"/>
    <m/>
    <m/>
    <n v="0"/>
    <n v="12000000"/>
    <n v="0"/>
    <m/>
    <m/>
    <m/>
    <m/>
    <m/>
    <m/>
    <m/>
    <m/>
    <m/>
    <m/>
    <m/>
    <m/>
    <m/>
    <m/>
    <m/>
    <m/>
    <m/>
    <m/>
    <m/>
    <m/>
    <m/>
    <m/>
    <m/>
    <m/>
    <m/>
    <m/>
    <n v="0"/>
    <n v="0"/>
  </r>
  <r>
    <x v="1"/>
    <x v="0"/>
    <s v="N.A"/>
    <s v="Si"/>
    <n v="54"/>
    <s v="111-58"/>
    <s v="N.A"/>
    <x v="26"/>
    <x v="37"/>
    <n v="80111620"/>
    <x v="38"/>
    <s v="Prestación de servicios profesionales y/o de apoyo a la gestión"/>
    <s v="111-58 "/>
    <s v="Noviembre"/>
    <s v="Noviembre"/>
    <s v="Noviembre"/>
    <n v="2"/>
    <s v="Meses"/>
    <s v="Contratación directa - Prestación de servicios profesionales"/>
    <s v="Propios - 20 - Ingresos corrientes"/>
    <n v="0"/>
    <n v="0"/>
    <s v="No"/>
    <s v="N/A"/>
    <s v="German Ojeda"/>
    <s v="Coordinador GIT Financiera"/>
    <n v="6012220601"/>
    <s v="german.ojeda@upme.gov.co"/>
    <m/>
    <m/>
    <m/>
    <m/>
    <m/>
    <m/>
    <m/>
    <m/>
    <m/>
    <m/>
    <m/>
    <m/>
    <m/>
    <m/>
    <m/>
    <m/>
    <m/>
    <m/>
    <m/>
    <m/>
    <m/>
    <m/>
    <m/>
    <m/>
    <m/>
    <m/>
    <n v="0"/>
    <n v="0"/>
    <n v="0"/>
    <n v="0"/>
    <n v="0"/>
    <m/>
    <m/>
    <m/>
    <n v="0"/>
    <m/>
    <m/>
    <n v="0"/>
    <n v="0"/>
    <n v="0"/>
    <m/>
    <m/>
    <m/>
    <m/>
    <m/>
    <m/>
    <m/>
    <m/>
    <m/>
    <m/>
    <m/>
    <m/>
    <m/>
    <m/>
    <m/>
    <m/>
    <m/>
    <m/>
    <m/>
    <m/>
    <m/>
    <m/>
    <m/>
    <m/>
    <m/>
    <m/>
    <n v="0"/>
    <n v="0"/>
  </r>
  <r>
    <x v="1"/>
    <x v="0"/>
    <s v="N.A"/>
    <s v="Si"/>
    <n v="54"/>
    <s v="111-59"/>
    <s v="N.A"/>
    <x v="26"/>
    <x v="37"/>
    <n v="80111620"/>
    <x v="38"/>
    <s v="Prestación de servicios profesionales y/o de apoyo a la gestión"/>
    <s v="111-59 Prestar servicios profesionales en el GIT de Gestión Contractual para desarrollar las actividades asociadas al procedimiento de gestión contractual de la UPME                          "/>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m/>
    <m/>
    <n v="0"/>
    <n v="0"/>
    <n v="0"/>
    <n v="7500000"/>
    <n v="7500000"/>
    <m/>
    <m/>
    <m/>
    <n v="7500000"/>
    <m/>
    <m/>
    <n v="0"/>
    <n v="7500000"/>
    <n v="0"/>
    <m/>
    <m/>
    <m/>
    <m/>
    <m/>
    <m/>
    <m/>
    <m/>
    <m/>
    <m/>
    <m/>
    <m/>
    <m/>
    <m/>
    <m/>
    <m/>
    <m/>
    <m/>
    <m/>
    <m/>
    <m/>
    <m/>
    <m/>
    <m/>
    <m/>
    <m/>
    <n v="0"/>
    <n v="0"/>
  </r>
  <r>
    <x v="1"/>
    <x v="0"/>
    <s v="N.A"/>
    <s v="Si"/>
    <n v="54"/>
    <s v="111-60"/>
    <s v="N.A"/>
    <x v="26"/>
    <x v="37"/>
    <n v="80111620"/>
    <x v="38"/>
    <s v="Prestación de servicios profesionales y/o de apoyo a la gestión"/>
    <s v="111-60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m/>
    <m/>
    <n v="0"/>
    <n v="0"/>
    <n v="0"/>
    <n v="7249267"/>
    <n v="7249267"/>
    <m/>
    <m/>
    <m/>
    <n v="7249267"/>
    <m/>
    <m/>
    <n v="0"/>
    <n v="7249267"/>
    <n v="0"/>
    <m/>
    <m/>
    <m/>
    <m/>
    <m/>
    <m/>
    <m/>
    <m/>
    <m/>
    <m/>
    <m/>
    <m/>
    <m/>
    <m/>
    <m/>
    <m/>
    <m/>
    <m/>
    <m/>
    <m/>
    <m/>
    <m/>
    <m/>
    <m/>
    <m/>
    <m/>
    <n v="0"/>
    <n v="0"/>
  </r>
  <r>
    <x v="1"/>
    <x v="0"/>
    <s v="N.A"/>
    <s v="Si"/>
    <n v="61"/>
    <s v="111-61"/>
    <s v="N.A"/>
    <x v="26"/>
    <x v="37"/>
    <n v="80111620"/>
    <x v="38"/>
    <s v="Prestación de servicios profesionales y/o de apoyo a la gestión"/>
    <s v="111-61 Prestar los  servicios profesionales  al Grupo Interno de Trabajo de Gestión Administrativa en el levantamiento, verificación, consolidación y análisis de información relacionada con los inventarios de bienes de la entidad, con el fin de fortalecer"/>
    <s v="Diciembre"/>
    <s v="Diciembre"/>
    <s v="Diciembre"/>
    <n v="1"/>
    <s v="Meses"/>
    <s v="Contratación directa - Prestación de servicios profesionales"/>
    <s v="Propios - 20 - Ingresos corrientes"/>
    <n v="3611300"/>
    <n v="3611300"/>
    <s v="No"/>
    <s v="N/A"/>
    <s v="Jenny Patricia Peña"/>
    <s v="Coordinador GIT Gestion Administrativa"/>
    <n v="6012220601"/>
    <s v="jenny.pena@upme.gov.co"/>
    <m/>
    <m/>
    <m/>
    <m/>
    <m/>
    <m/>
    <m/>
    <m/>
    <m/>
    <m/>
    <m/>
    <m/>
    <m/>
    <m/>
    <m/>
    <m/>
    <m/>
    <m/>
    <m/>
    <m/>
    <m/>
    <m/>
    <m/>
    <m/>
    <m/>
    <m/>
    <n v="0"/>
    <n v="0"/>
    <n v="0"/>
    <n v="3611300"/>
    <n v="3611300"/>
    <m/>
    <m/>
    <m/>
    <n v="3611300"/>
    <m/>
    <m/>
    <n v="0"/>
    <n v="3611300"/>
    <n v="0"/>
    <m/>
    <m/>
    <m/>
    <m/>
    <m/>
    <m/>
    <m/>
    <m/>
    <m/>
    <m/>
    <m/>
    <m/>
    <m/>
    <m/>
    <m/>
    <m/>
    <m/>
    <m/>
    <m/>
    <m/>
    <m/>
    <m/>
    <m/>
    <m/>
    <m/>
    <m/>
    <n v="0"/>
    <n v="0"/>
  </r>
  <r>
    <x v="1"/>
    <x v="8"/>
    <s v="N.A"/>
    <s v="Si"/>
    <s v="75 (30/12/2024)"/>
    <s v="161-1"/>
    <s v="N.A"/>
    <x v="26"/>
    <x v="37"/>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m/>
    <m/>
    <n v="15884400"/>
    <m/>
    <m/>
    <n v="0"/>
    <n v="15884400"/>
    <n v="-15884400"/>
    <n v="91335300"/>
    <n v="75450900"/>
    <m/>
    <m/>
    <m/>
    <n v="91335300"/>
    <m/>
    <m/>
    <n v="0"/>
    <n v="91335300"/>
    <n v="0"/>
    <m/>
    <m/>
    <m/>
    <m/>
    <m/>
    <m/>
    <m/>
    <m/>
    <m/>
    <m/>
    <m/>
    <m/>
    <m/>
    <m/>
    <m/>
    <m/>
    <m/>
    <m/>
    <m/>
    <m/>
    <m/>
    <m/>
    <m/>
    <m/>
    <m/>
    <m/>
    <n v="0"/>
    <n v="0"/>
  </r>
  <r>
    <x v="1"/>
    <x v="8"/>
    <s v="N.A"/>
    <s v="Si"/>
    <n v="53"/>
    <s v="161-2"/>
    <s v="N.A"/>
    <x v="26"/>
    <x v="37"/>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3188480"/>
    <n v="93188480"/>
    <s v="No"/>
    <s v="N/A"/>
    <s v="Jessica Arias Gaviria"/>
    <s v="Subdirectora de Demanda"/>
    <n v="6012220601"/>
    <s v="jessica.arias@upme.gov.co"/>
    <m/>
    <m/>
    <m/>
    <m/>
    <m/>
    <m/>
    <m/>
    <m/>
    <m/>
    <m/>
    <m/>
    <m/>
    <m/>
    <m/>
    <m/>
    <m/>
    <m/>
    <m/>
    <m/>
    <m/>
    <m/>
    <m/>
    <m/>
    <n v="15884400"/>
    <m/>
    <m/>
    <n v="0"/>
    <n v="15884400"/>
    <n v="-15884400"/>
    <n v="93188480"/>
    <n v="77304080"/>
    <m/>
    <m/>
    <m/>
    <n v="93188480"/>
    <m/>
    <m/>
    <n v="0"/>
    <n v="93188480"/>
    <n v="0"/>
    <m/>
    <m/>
    <m/>
    <m/>
    <m/>
    <m/>
    <m/>
    <m/>
    <m/>
    <m/>
    <m/>
    <m/>
    <m/>
    <m/>
    <m/>
    <m/>
    <m/>
    <m/>
    <m/>
    <m/>
    <m/>
    <m/>
    <m/>
    <m/>
    <m/>
    <m/>
    <n v="0"/>
    <n v="0"/>
  </r>
  <r>
    <x v="1"/>
    <x v="8"/>
    <s v="N.A"/>
    <s v="Si"/>
    <s v="75 (30/12/2024)"/>
    <s v="161-3"/>
    <s v="N.A"/>
    <x v="26"/>
    <x v="37"/>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m/>
    <m/>
    <n v="12453000"/>
    <m/>
    <m/>
    <n v="0"/>
    <n v="12453000"/>
    <n v="-12453000"/>
    <n v="65378250"/>
    <n v="52925250"/>
    <n v="22625"/>
    <d v="2025-01-31T00:00:00"/>
    <n v="65378250"/>
    <n v="0"/>
    <m/>
    <m/>
    <n v="0"/>
    <n v="65378250"/>
    <n v="65378250"/>
    <m/>
    <m/>
    <m/>
    <m/>
    <m/>
    <m/>
    <m/>
    <m/>
    <m/>
    <m/>
    <m/>
    <m/>
    <m/>
    <m/>
    <m/>
    <m/>
    <m/>
    <m/>
    <m/>
    <m/>
    <m/>
    <m/>
    <m/>
    <m/>
    <m/>
    <m/>
    <n v="0"/>
    <n v="0"/>
  </r>
  <r>
    <x v="1"/>
    <x v="8"/>
    <s v="N.A"/>
    <s v="Si"/>
    <s v="75 (30/12/2024)"/>
    <s v="161-4"/>
    <s v="N.A"/>
    <x v="26"/>
    <x v="37"/>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m/>
    <m/>
    <n v="0"/>
    <n v="0"/>
    <n v="0"/>
    <n v="20748000"/>
    <n v="20748000"/>
    <m/>
    <m/>
    <m/>
    <n v="20748000"/>
    <m/>
    <m/>
    <n v="0"/>
    <n v="20748000"/>
    <n v="0"/>
    <m/>
    <m/>
    <m/>
    <m/>
    <m/>
    <m/>
    <m/>
    <m/>
    <m/>
    <m/>
    <m/>
    <m/>
    <m/>
    <m/>
    <m/>
    <m/>
    <m/>
    <m/>
    <m/>
    <m/>
    <m/>
    <m/>
    <m/>
    <m/>
    <m/>
    <m/>
    <n v="0"/>
    <n v="0"/>
  </r>
  <r>
    <x v="1"/>
    <x v="8"/>
    <s v="N.A"/>
    <s v="Si"/>
    <s v="75 (30/12/2024)"/>
    <s v="161-5"/>
    <s v="N.A"/>
    <x v="26"/>
    <x v="37"/>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4380600"/>
    <m/>
    <m/>
    <n v="0"/>
    <n v="4380600"/>
    <n v="-4380600"/>
    <n v="36139950"/>
    <n v="31759350"/>
    <m/>
    <m/>
    <m/>
    <n v="36139950"/>
    <m/>
    <m/>
    <n v="0"/>
    <n v="36139950"/>
    <n v="0"/>
    <m/>
    <m/>
    <m/>
    <m/>
    <m/>
    <m/>
    <m/>
    <m/>
    <m/>
    <m/>
    <m/>
    <m/>
    <m/>
    <m/>
    <m/>
    <m/>
    <m/>
    <m/>
    <m/>
    <m/>
    <m/>
    <m/>
    <m/>
    <m/>
    <m/>
    <m/>
    <n v="0"/>
    <n v="0"/>
  </r>
  <r>
    <x v="1"/>
    <x v="8"/>
    <s v="N.A"/>
    <s v="Si"/>
    <s v="75 (30/12/2024)"/>
    <s v="161-6"/>
    <s v="N.A"/>
    <x v="26"/>
    <x v="37"/>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m/>
    <m/>
    <n v="0"/>
    <n v="6570900"/>
    <n v="-6570900"/>
    <n v="36139950"/>
    <n v="29569050"/>
    <n v="19625"/>
    <d v="2025-01-24T00:00:00"/>
    <n v="36139950"/>
    <n v="0"/>
    <m/>
    <m/>
    <n v="0"/>
    <n v="36139950"/>
    <n v="36139950"/>
    <m/>
    <m/>
    <m/>
    <m/>
    <m/>
    <m/>
    <m/>
    <m/>
    <m/>
    <m/>
    <m/>
    <m/>
    <m/>
    <m/>
    <m/>
    <m/>
    <m/>
    <m/>
    <m/>
    <m/>
    <m/>
    <m/>
    <m/>
    <m/>
    <m/>
    <m/>
    <n v="0"/>
    <n v="0"/>
  </r>
  <r>
    <x v="1"/>
    <x v="8"/>
    <s v="N.A"/>
    <s v="Si"/>
    <n v="41"/>
    <s v="161-7"/>
    <s v="N.A"/>
    <x v="26"/>
    <x v="37"/>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m/>
    <m/>
    <n v="4928175"/>
    <m/>
    <m/>
    <n v="0"/>
    <n v="4928175"/>
    <n v="-4928175"/>
    <n v="39691540"/>
    <n v="34763365"/>
    <m/>
    <m/>
    <m/>
    <n v="39691540"/>
    <m/>
    <m/>
    <n v="0"/>
    <n v="39691540"/>
    <n v="0"/>
    <m/>
    <m/>
    <m/>
    <m/>
    <m/>
    <m/>
    <m/>
    <m/>
    <m/>
    <m/>
    <m/>
    <m/>
    <m/>
    <m/>
    <m/>
    <m/>
    <m/>
    <m/>
    <m/>
    <m/>
    <m/>
    <m/>
    <m/>
    <m/>
    <m/>
    <m/>
    <n v="0"/>
    <n v="0"/>
  </r>
  <r>
    <x v="1"/>
    <x v="8"/>
    <s v="N.A"/>
    <s v="Si"/>
    <s v="75 (30/12/2024)"/>
    <s v="161-8"/>
    <s v="N.A"/>
    <x v="26"/>
    <x v="37"/>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m/>
    <m/>
    <n v="0"/>
    <n v="6570900"/>
    <n v="-6570900"/>
    <n v="36139950"/>
    <n v="29569050"/>
    <n v="21725"/>
    <d v="2025-01-28T00:00:00"/>
    <n v="36139950"/>
    <n v="0"/>
    <m/>
    <m/>
    <n v="0"/>
    <n v="36139950"/>
    <n v="36139950"/>
    <m/>
    <m/>
    <m/>
    <m/>
    <m/>
    <m/>
    <m/>
    <m/>
    <m/>
    <m/>
    <m/>
    <m/>
    <m/>
    <m/>
    <m/>
    <m/>
    <m/>
    <m/>
    <m/>
    <m/>
    <m/>
    <m/>
    <m/>
    <m/>
    <m/>
    <m/>
    <n v="0"/>
    <n v="0"/>
  </r>
  <r>
    <x v="1"/>
    <x v="8"/>
    <s v="N.A"/>
    <s v="Si"/>
    <n v="41"/>
    <s v="161-9"/>
    <s v="N.A"/>
    <x v="26"/>
    <x v="37"/>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m/>
    <m/>
    <n v="6570900"/>
    <m/>
    <m/>
    <n v="0"/>
    <n v="6570900"/>
    <n v="-6570900"/>
    <n v="37939300"/>
    <n v="31368400"/>
    <n v="21625"/>
    <d v="2025-01-28T00:00:00"/>
    <n v="36139950"/>
    <n v="1799350"/>
    <m/>
    <m/>
    <n v="0"/>
    <n v="37939300"/>
    <n v="36139950"/>
    <m/>
    <m/>
    <m/>
    <m/>
    <m/>
    <m/>
    <m/>
    <m/>
    <m/>
    <m/>
    <m/>
    <m/>
    <m/>
    <m/>
    <m/>
    <m/>
    <m/>
    <m/>
    <m/>
    <m/>
    <m/>
    <m/>
    <m/>
    <m/>
    <m/>
    <m/>
    <n v="0"/>
    <n v="0"/>
  </r>
  <r>
    <x v="1"/>
    <x v="8"/>
    <s v="N.A"/>
    <s v="Si"/>
    <s v="75 (30/12/2024)"/>
    <s v="161-10"/>
    <s v="N.A"/>
    <x v="26"/>
    <x v="37"/>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m/>
    <m/>
    <n v="6570900"/>
    <m/>
    <m/>
    <n v="0"/>
    <n v="6570900"/>
    <n v="-6570900"/>
    <n v="36139950"/>
    <n v="29569050"/>
    <m/>
    <m/>
    <m/>
    <n v="36139950"/>
    <m/>
    <m/>
    <n v="0"/>
    <n v="36139950"/>
    <n v="0"/>
    <m/>
    <m/>
    <m/>
    <m/>
    <m/>
    <m/>
    <m/>
    <m/>
    <m/>
    <m/>
    <m/>
    <m/>
    <m/>
    <m/>
    <m/>
    <m/>
    <m/>
    <m/>
    <m/>
    <m/>
    <m/>
    <m/>
    <m/>
    <m/>
    <m/>
    <m/>
    <n v="0"/>
    <n v="0"/>
  </r>
  <r>
    <x v="1"/>
    <x v="8"/>
    <s v="N.A"/>
    <s v="Si"/>
    <n v="41"/>
    <s v="161-11"/>
    <s v="N.A"/>
    <x v="26"/>
    <x v="37"/>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m/>
    <m/>
    <n v="6570900"/>
    <m/>
    <m/>
    <n v="0"/>
    <n v="6570900"/>
    <n v="-6570900"/>
    <n v="37939300"/>
    <n v="31368400"/>
    <n v="19725"/>
    <d v="2025-01-24T00:00:00"/>
    <n v="36139950"/>
    <n v="1799350"/>
    <m/>
    <m/>
    <n v="0"/>
    <n v="37939300"/>
    <n v="36139950"/>
    <m/>
    <m/>
    <m/>
    <m/>
    <m/>
    <m/>
    <m/>
    <m/>
    <m/>
    <m/>
    <m/>
    <m/>
    <m/>
    <m/>
    <m/>
    <m/>
    <m/>
    <m/>
    <m/>
    <m/>
    <m/>
    <m/>
    <m/>
    <m/>
    <m/>
    <m/>
    <n v="0"/>
    <n v="0"/>
  </r>
  <r>
    <x v="1"/>
    <x v="8"/>
    <s v="N.A"/>
    <s v="Si"/>
    <s v="75 (30/12/2024)"/>
    <s v="161-12"/>
    <s v="N.A"/>
    <x v="26"/>
    <x v="37"/>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m/>
    <m/>
    <n v="7261800"/>
    <m/>
    <m/>
    <n v="0"/>
    <n v="7261800"/>
    <n v="-7261800"/>
    <n v="39939900"/>
    <n v="32678100"/>
    <n v="19525"/>
    <d v="2025-01-24T00:00:00"/>
    <n v="39939900"/>
    <n v="0"/>
    <m/>
    <m/>
    <n v="0"/>
    <n v="39939900"/>
    <n v="39939900"/>
    <m/>
    <m/>
    <m/>
    <m/>
    <m/>
    <m/>
    <m/>
    <m/>
    <m/>
    <m/>
    <m/>
    <m/>
    <m/>
    <m/>
    <m/>
    <m/>
    <m/>
    <m/>
    <m/>
    <m/>
    <m/>
    <m/>
    <m/>
    <m/>
    <m/>
    <m/>
    <n v="0"/>
    <n v="0"/>
  </r>
  <r>
    <x v="1"/>
    <x v="8"/>
    <s v="N.A"/>
    <s v="Si"/>
    <s v="75 (30/12/2024)"/>
    <s v="161-13"/>
    <s v="N.A"/>
    <x v="26"/>
    <x v="37"/>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m/>
    <m/>
    <n v="7261800"/>
    <m/>
    <m/>
    <n v="0"/>
    <n v="7261800"/>
    <n v="-7261800"/>
    <n v="39939900"/>
    <n v="32678100"/>
    <m/>
    <m/>
    <m/>
    <n v="39939900"/>
    <m/>
    <m/>
    <n v="0"/>
    <n v="39939900"/>
    <n v="0"/>
    <m/>
    <m/>
    <m/>
    <m/>
    <m/>
    <m/>
    <m/>
    <m/>
    <m/>
    <m/>
    <m/>
    <m/>
    <m/>
    <m/>
    <m/>
    <m/>
    <m/>
    <m/>
    <m/>
    <m/>
    <m/>
    <m/>
    <m/>
    <m/>
    <m/>
    <m/>
    <n v="0"/>
    <n v="0"/>
  </r>
  <r>
    <x v="1"/>
    <x v="8"/>
    <s v="N.A"/>
    <s v="Si"/>
    <n v="26"/>
    <s v="161-14"/>
    <s v="N.A"/>
    <x v="26"/>
    <x v="37"/>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m/>
    <m/>
    <n v="6823635"/>
    <m/>
    <m/>
    <n v="0"/>
    <n v="6823635"/>
    <n v="-6823635"/>
    <n v="23579430"/>
    <n v="16755795"/>
    <m/>
    <m/>
    <m/>
    <n v="23579430"/>
    <m/>
    <m/>
    <n v="0"/>
    <n v="23579430"/>
    <n v="0"/>
    <m/>
    <m/>
    <m/>
    <m/>
    <m/>
    <m/>
    <m/>
    <m/>
    <m/>
    <m/>
    <m/>
    <m/>
    <m/>
    <m/>
    <m/>
    <m/>
    <m/>
    <m/>
    <m/>
    <m/>
    <m/>
    <m/>
    <m/>
    <m/>
    <m/>
    <m/>
    <n v="0"/>
    <n v="0"/>
  </r>
  <r>
    <x v="1"/>
    <x v="8"/>
    <s v="N.A"/>
    <s v="Si"/>
    <n v="26"/>
    <s v="161-15"/>
    <s v="N.A"/>
    <x v="26"/>
    <x v="37"/>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m/>
    <m/>
    <n v="6570900"/>
    <m/>
    <m/>
    <n v="0"/>
    <n v="6570900"/>
    <n v="-6570900"/>
    <n v="23326695"/>
    <n v="16755795"/>
    <m/>
    <m/>
    <m/>
    <n v="23326695"/>
    <m/>
    <m/>
    <n v="0"/>
    <n v="23326695"/>
    <n v="0"/>
    <m/>
    <m/>
    <m/>
    <m/>
    <m/>
    <m/>
    <m/>
    <m/>
    <m/>
    <m/>
    <m/>
    <m/>
    <m/>
    <m/>
    <m/>
    <m/>
    <m/>
    <m/>
    <m/>
    <m/>
    <m/>
    <m/>
    <m/>
    <m/>
    <m/>
    <m/>
    <n v="0"/>
    <n v="0"/>
  </r>
  <r>
    <x v="1"/>
    <x v="8"/>
    <s v="N.A"/>
    <s v="Si"/>
    <n v="55"/>
    <s v="161-16"/>
    <s v="N.A"/>
    <x v="26"/>
    <x v="37"/>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0369790"/>
    <n v="20369790"/>
    <s v="No"/>
    <s v="N/A"/>
    <s v="Jessica Arias Gaviria"/>
    <s v="Subdirectora de Demanda"/>
    <n v="6012220601"/>
    <s v="jessica.arias@upme.gov.co"/>
    <m/>
    <m/>
    <m/>
    <m/>
    <m/>
    <m/>
    <m/>
    <m/>
    <m/>
    <m/>
    <m/>
    <m/>
    <m/>
    <m/>
    <m/>
    <m/>
    <m/>
    <m/>
    <m/>
    <m/>
    <m/>
    <m/>
    <m/>
    <n v="6570900"/>
    <m/>
    <m/>
    <n v="0"/>
    <n v="6570900"/>
    <n v="-6570900"/>
    <n v="20369790"/>
    <n v="13798890"/>
    <m/>
    <m/>
    <m/>
    <n v="20369790"/>
    <m/>
    <m/>
    <n v="0"/>
    <n v="20369790"/>
    <n v="0"/>
    <m/>
    <m/>
    <m/>
    <m/>
    <m/>
    <m/>
    <m/>
    <m/>
    <m/>
    <m/>
    <m/>
    <m/>
    <m/>
    <m/>
    <m/>
    <m/>
    <m/>
    <m/>
    <m/>
    <m/>
    <m/>
    <m/>
    <m/>
    <m/>
    <m/>
    <m/>
    <n v="0"/>
    <n v="0"/>
  </r>
  <r>
    <x v="1"/>
    <x v="8"/>
    <s v="N.A"/>
    <s v="Si"/>
    <n v="42"/>
    <s v="161-17"/>
    <s v="N.A"/>
    <x v="26"/>
    <x v="37"/>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m/>
    <m/>
    <n v="8748600"/>
    <m/>
    <m/>
    <n v="48117300"/>
    <n v="8748600"/>
    <n v="39368700"/>
    <n v="1020670"/>
    <n v="40389370"/>
    <n v="15025"/>
    <d v="2025-01-21T00:00:00"/>
    <n v="48117300"/>
    <n v="1020670"/>
    <n v="10825"/>
    <d v="2025-01-23T00:00:00"/>
    <n v="48117300"/>
    <n v="1020670"/>
    <n v="0"/>
    <s v="VIVEROS MIRA MIGUEL"/>
    <s v="CO1.PCCNTR.7299749"/>
    <n v="48117300"/>
    <m/>
    <m/>
    <m/>
    <m/>
    <m/>
    <m/>
    <m/>
    <m/>
    <m/>
    <m/>
    <m/>
    <m/>
    <m/>
    <m/>
    <m/>
    <m/>
    <m/>
    <m/>
    <m/>
    <m/>
    <m/>
    <m/>
    <m/>
    <n v="48117300"/>
    <n v="0"/>
  </r>
  <r>
    <x v="1"/>
    <x v="8"/>
    <s v="N.A"/>
    <s v="Si"/>
    <n v="41"/>
    <s v="161-18"/>
    <s v="N.A"/>
    <x v="26"/>
    <x v="37"/>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m/>
    <m/>
    <n v="5832400"/>
    <m/>
    <m/>
    <n v="0"/>
    <n v="5832400"/>
    <n v="-5832400"/>
    <n v="53483220"/>
    <n v="47650820"/>
    <m/>
    <m/>
    <m/>
    <n v="53483220"/>
    <m/>
    <m/>
    <n v="0"/>
    <n v="53483220"/>
    <n v="0"/>
    <m/>
    <m/>
    <m/>
    <m/>
    <m/>
    <m/>
    <m/>
    <m/>
    <m/>
    <m/>
    <m/>
    <m/>
    <m/>
    <m/>
    <m/>
    <m/>
    <m/>
    <m/>
    <m/>
    <m/>
    <m/>
    <m/>
    <m/>
    <m/>
    <m/>
    <m/>
    <n v="0"/>
    <n v="0"/>
  </r>
  <r>
    <x v="1"/>
    <x v="8"/>
    <s v="N.A"/>
    <s v="Si"/>
    <n v="42"/>
    <s v="161-19"/>
    <s v="N.A"/>
    <x v="26"/>
    <x v="37"/>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m/>
    <m/>
    <n v="8748600"/>
    <m/>
    <m/>
    <n v="0"/>
    <n v="8748600"/>
    <n v="-8748600"/>
    <n v="47534060"/>
    <n v="38785460"/>
    <n v="19825"/>
    <d v="2025-01-24T00:00:00"/>
    <n v="45930150"/>
    <n v="1603910"/>
    <m/>
    <m/>
    <n v="0"/>
    <n v="47534060"/>
    <n v="45930150"/>
    <m/>
    <m/>
    <m/>
    <m/>
    <m/>
    <m/>
    <m/>
    <m/>
    <m/>
    <m/>
    <m/>
    <m/>
    <m/>
    <m/>
    <m/>
    <m/>
    <m/>
    <m/>
    <m/>
    <m/>
    <m/>
    <m/>
    <m/>
    <m/>
    <m/>
    <m/>
    <n v="0"/>
    <n v="0"/>
  </r>
  <r>
    <x v="1"/>
    <x v="8"/>
    <s v="N.A"/>
    <s v="Si"/>
    <n v="42"/>
    <s v="161-20"/>
    <s v="N.A"/>
    <x v="26"/>
    <x v="37"/>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m/>
    <m/>
    <n v="13326600"/>
    <m/>
    <m/>
    <n v="73296300"/>
    <n v="13326600"/>
    <n v="59969700"/>
    <n v="1554770"/>
    <n v="61524470"/>
    <n v="15425"/>
    <d v="2025-01-21T00:00:00"/>
    <n v="73296300"/>
    <n v="1554770"/>
    <n v="10725"/>
    <d v="2025-01-23T00:00:00"/>
    <n v="73296300"/>
    <n v="1554770"/>
    <n v="0"/>
    <s v="ROZO CRUZ ALISON XIMENA"/>
    <s v="CO1.PCCNTR.7299167"/>
    <n v="73296300"/>
    <m/>
    <m/>
    <m/>
    <m/>
    <m/>
    <m/>
    <m/>
    <m/>
    <m/>
    <m/>
    <m/>
    <m/>
    <m/>
    <m/>
    <m/>
    <m/>
    <m/>
    <m/>
    <m/>
    <m/>
    <m/>
    <m/>
    <m/>
    <n v="73296300"/>
    <n v="0"/>
  </r>
  <r>
    <x v="1"/>
    <x v="8"/>
    <s v="N.A"/>
    <s v="Si"/>
    <n v="42"/>
    <s v="161-21"/>
    <s v="N.A"/>
    <x v="26"/>
    <x v="37"/>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m/>
    <m/>
    <n v="13326600"/>
    <m/>
    <m/>
    <n v="73296300"/>
    <n v="13326600"/>
    <n v="59969700"/>
    <n v="1554770"/>
    <n v="61524470"/>
    <n v="14925"/>
    <d v="2025-01-21T00:00:00"/>
    <n v="73296300"/>
    <n v="1554770"/>
    <n v="10925"/>
    <s v="23/01/0205"/>
    <n v="73296300"/>
    <n v="1554770"/>
    <n v="0"/>
    <s v="TORRES LUNA ANGELA PATRICIA"/>
    <s v="CO1.PCCNTR.7300256"/>
    <n v="73296300"/>
    <m/>
    <m/>
    <m/>
    <m/>
    <m/>
    <m/>
    <m/>
    <m/>
    <m/>
    <m/>
    <m/>
    <m/>
    <m/>
    <m/>
    <m/>
    <m/>
    <m/>
    <m/>
    <m/>
    <m/>
    <m/>
    <m/>
    <m/>
    <n v="73296300"/>
    <n v="0"/>
  </r>
  <r>
    <x v="1"/>
    <x v="8"/>
    <s v="N.A"/>
    <s v="Si"/>
    <n v="42"/>
    <s v="161-22"/>
    <s v="N.A"/>
    <x v="26"/>
    <x v="37"/>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1034800"/>
    <m/>
    <m/>
    <m/>
    <m/>
    <m/>
    <m/>
    <m/>
    <m/>
    <m/>
    <m/>
    <m/>
    <m/>
    <m/>
    <m/>
    <m/>
    <m/>
    <m/>
    <m/>
    <m/>
    <m/>
    <m/>
    <m/>
    <n v="14733600"/>
    <m/>
    <m/>
    <n v="81034800"/>
    <n v="14733600"/>
    <n v="66301200"/>
    <n v="1964480"/>
    <n v="68265680"/>
    <n v="15125"/>
    <d v="2025-01-21T00:00:00"/>
    <n v="81034800"/>
    <n v="1964480"/>
    <n v="10625"/>
    <s v="23/01/0205"/>
    <n v="81034800"/>
    <n v="1964480"/>
    <n v="0"/>
    <s v="GOMEZ GARNICA SARAY GISELLA"/>
    <s v="CO1.PCCNTR.7299191"/>
    <n v="81034800"/>
    <m/>
    <m/>
    <m/>
    <m/>
    <m/>
    <m/>
    <m/>
    <m/>
    <m/>
    <m/>
    <m/>
    <m/>
    <m/>
    <m/>
    <m/>
    <m/>
    <m/>
    <m/>
    <m/>
    <m/>
    <m/>
    <m/>
    <m/>
    <n v="81034800"/>
    <n v="0"/>
  </r>
  <r>
    <x v="1"/>
    <x v="8"/>
    <s v="N.A"/>
    <s v="Si"/>
    <n v="42"/>
    <s v="161-23"/>
    <s v="N.A"/>
    <x v="26"/>
    <x v="37"/>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m/>
    <m/>
    <n v="11050200"/>
    <m/>
    <m/>
    <n v="0"/>
    <n v="11050200"/>
    <n v="-11050200"/>
    <n v="83490400"/>
    <n v="72440200"/>
    <m/>
    <m/>
    <m/>
    <n v="83490400"/>
    <m/>
    <m/>
    <n v="0"/>
    <n v="83490400"/>
    <n v="0"/>
    <m/>
    <m/>
    <m/>
    <m/>
    <m/>
    <m/>
    <m/>
    <m/>
    <m/>
    <m/>
    <m/>
    <m/>
    <m/>
    <m/>
    <m/>
    <m/>
    <m/>
    <m/>
    <m/>
    <m/>
    <m/>
    <m/>
    <m/>
    <m/>
    <m/>
    <m/>
    <n v="0"/>
    <n v="0"/>
  </r>
  <r>
    <x v="1"/>
    <x v="8"/>
    <s v="N.A"/>
    <s v="Si"/>
    <n v="26"/>
    <s v="161-24"/>
    <s v="N.A"/>
    <x v="26"/>
    <x v="37"/>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m/>
    <m/>
    <n v="6570900"/>
    <m/>
    <m/>
    <n v="0"/>
    <n v="6570900"/>
    <n v="-6570900"/>
    <n v="22669605"/>
    <n v="16098705"/>
    <m/>
    <m/>
    <m/>
    <n v="22669605"/>
    <m/>
    <m/>
    <n v="0"/>
    <n v="22669605"/>
    <n v="0"/>
    <m/>
    <m/>
    <m/>
    <m/>
    <m/>
    <m/>
    <m/>
    <m/>
    <m/>
    <m/>
    <m/>
    <m/>
    <m/>
    <m/>
    <m/>
    <m/>
    <m/>
    <m/>
    <m/>
    <m/>
    <m/>
    <m/>
    <m/>
    <m/>
    <m/>
    <m/>
    <n v="0"/>
    <n v="0"/>
  </r>
  <r>
    <x v="1"/>
    <x v="8"/>
    <s v="N.A"/>
    <s v="Si"/>
    <n v="55"/>
    <s v="161-25"/>
    <s v="N.A"/>
    <x v="26"/>
    <x v="37"/>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22778910"/>
    <n v="22778910"/>
    <s v="No"/>
    <s v="N/A"/>
    <s v="Jessica Arias Gaviria"/>
    <s v="Subdirectora de Demanda"/>
    <n v="6012220601"/>
    <s v="jessica.arias@upme.gov.co"/>
    <m/>
    <m/>
    <m/>
    <m/>
    <m/>
    <m/>
    <m/>
    <m/>
    <m/>
    <m/>
    <m/>
    <m/>
    <m/>
    <m/>
    <m/>
    <m/>
    <m/>
    <m/>
    <m/>
    <m/>
    <m/>
    <m/>
    <m/>
    <n v="9181200"/>
    <m/>
    <m/>
    <n v="0"/>
    <n v="9181200"/>
    <n v="-9181200"/>
    <n v="22778910"/>
    <n v="13597710"/>
    <m/>
    <m/>
    <m/>
    <n v="22778910"/>
    <m/>
    <m/>
    <n v="0"/>
    <n v="22778910"/>
    <n v="0"/>
    <m/>
    <m/>
    <m/>
    <m/>
    <m/>
    <m/>
    <m/>
    <m/>
    <m/>
    <m/>
    <m/>
    <m/>
    <m/>
    <m/>
    <m/>
    <m/>
    <m/>
    <m/>
    <m/>
    <m/>
    <m/>
    <m/>
    <m/>
    <m/>
    <m/>
    <m/>
    <n v="0"/>
    <n v="0"/>
  </r>
  <r>
    <x v="1"/>
    <x v="8"/>
    <s v="N.A"/>
    <s v="Si"/>
    <n v="55"/>
    <s v="161-26"/>
    <s v="N.A"/>
    <x v="26"/>
    <x v="37"/>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1366667"/>
    <n v="91366667"/>
    <s v="No"/>
    <s v="N/A"/>
    <s v="Jessica Arias Gaviria"/>
    <s v="Subdirectora de Demanda"/>
    <n v="6012220601"/>
    <s v="jessica.arias@upme.gov.co"/>
    <m/>
    <m/>
    <m/>
    <m/>
    <m/>
    <m/>
    <m/>
    <m/>
    <m/>
    <m/>
    <m/>
    <m/>
    <m/>
    <m/>
    <m/>
    <m/>
    <m/>
    <m/>
    <m/>
    <m/>
    <m/>
    <m/>
    <m/>
    <n v="17300000"/>
    <m/>
    <m/>
    <n v="0"/>
    <n v="17300000"/>
    <n v="-17300000"/>
    <n v="91366667"/>
    <n v="74066667"/>
    <m/>
    <m/>
    <m/>
    <n v="91366667"/>
    <m/>
    <m/>
    <n v="0"/>
    <n v="91366667"/>
    <n v="0"/>
    <m/>
    <m/>
    <m/>
    <m/>
    <m/>
    <m/>
    <m/>
    <m/>
    <m/>
    <m/>
    <m/>
    <m/>
    <m/>
    <m/>
    <m/>
    <m/>
    <m/>
    <m/>
    <m/>
    <m/>
    <m/>
    <m/>
    <m/>
    <m/>
    <m/>
    <m/>
    <n v="0"/>
    <n v="0"/>
  </r>
  <r>
    <x v="1"/>
    <x v="8"/>
    <s v="N.A"/>
    <s v="Si"/>
    <n v="55"/>
    <s v="161-27"/>
    <s v="N.A"/>
    <x v="26"/>
    <x v="37"/>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m/>
    <m/>
    <m/>
    <m/>
    <m/>
    <m/>
    <n v="16978000"/>
    <m/>
    <m/>
    <n v="0"/>
    <n v="16978000"/>
    <n v="-16978000"/>
    <n v="98150000"/>
    <n v="81172000"/>
    <m/>
    <m/>
    <m/>
    <n v="98150000"/>
    <m/>
    <m/>
    <n v="0"/>
    <n v="98150000"/>
    <n v="0"/>
    <m/>
    <m/>
    <m/>
    <m/>
    <m/>
    <m/>
    <m/>
    <m/>
    <m/>
    <m/>
    <m/>
    <m/>
    <m/>
    <m/>
    <m/>
    <m/>
    <m/>
    <m/>
    <m/>
    <m/>
    <m/>
    <m/>
    <m/>
    <m/>
    <m/>
    <m/>
    <n v="0"/>
    <n v="0"/>
  </r>
  <r>
    <x v="1"/>
    <x v="8"/>
    <s v="N.A"/>
    <s v="Si"/>
    <n v="42"/>
    <s v="161-28"/>
    <s v="N.A"/>
    <x v="26"/>
    <x v="37"/>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m/>
    <m/>
    <n v="11925000"/>
    <m/>
    <m/>
    <n v="0"/>
    <n v="11925000"/>
    <n v="-11925000"/>
    <n v="104205000"/>
    <n v="92280000"/>
    <m/>
    <m/>
    <m/>
    <n v="104205000"/>
    <m/>
    <m/>
    <n v="0"/>
    <n v="104205000"/>
    <n v="0"/>
    <m/>
    <m/>
    <m/>
    <m/>
    <m/>
    <m/>
    <m/>
    <m/>
    <m/>
    <m/>
    <m/>
    <m/>
    <m/>
    <m/>
    <m/>
    <m/>
    <m/>
    <m/>
    <m/>
    <m/>
    <m/>
    <m/>
    <m/>
    <m/>
    <m/>
    <m/>
    <n v="0"/>
    <n v="0"/>
  </r>
  <r>
    <x v="1"/>
    <x v="8"/>
    <s v="N.A"/>
    <s v="Si"/>
    <s v="75 (30/12/2024)"/>
    <s v="161-29"/>
    <s v="N.A"/>
    <x v="26"/>
    <x v="37"/>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m/>
    <m/>
    <n v="17300000"/>
    <m/>
    <m/>
    <n v="95150000"/>
    <n v="17300000"/>
    <n v="77850000"/>
    <n v="0"/>
    <n v="77850000"/>
    <n v="15625"/>
    <d v="2025-01-21T00:00:00"/>
    <n v="95150000"/>
    <n v="0"/>
    <n v="15725"/>
    <d v="2025-01-29T00:00:00"/>
    <n v="95150000"/>
    <n v="0"/>
    <n v="0"/>
    <s v="RODRIGUEZ REYES CRISTIAN DAVID"/>
    <s v="CO1.PCCNTR. 7344401"/>
    <n v="95150000"/>
    <m/>
    <m/>
    <m/>
    <m/>
    <m/>
    <m/>
    <m/>
    <m/>
    <m/>
    <m/>
    <m/>
    <m/>
    <m/>
    <m/>
    <m/>
    <m/>
    <m/>
    <m/>
    <m/>
    <m/>
    <m/>
    <m/>
    <m/>
    <n v="95150000"/>
    <n v="0"/>
  </r>
  <r>
    <x v="1"/>
    <x v="8"/>
    <s v="N.A"/>
    <s v="Si"/>
    <n v="55"/>
    <s v="161-30"/>
    <s v="N.A"/>
    <x v="26"/>
    <x v="37"/>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2674773"/>
    <n v="92674773"/>
    <s v="No"/>
    <s v="N/A"/>
    <s v="Jessica Arias Gaviria"/>
    <s v="Subdirectora de Demanda"/>
    <n v="6012220601"/>
    <s v="jessica.arias@upme.gov.co"/>
    <m/>
    <m/>
    <m/>
    <m/>
    <m/>
    <m/>
    <m/>
    <m/>
    <m/>
    <m/>
    <m/>
    <m/>
    <m/>
    <m/>
    <m/>
    <m/>
    <m/>
    <m/>
    <m/>
    <m/>
    <m/>
    <m/>
    <m/>
    <n v="17950000"/>
    <m/>
    <m/>
    <n v="0"/>
    <n v="17950000"/>
    <n v="-17950000"/>
    <n v="92674773"/>
    <n v="74724773"/>
    <n v="21325"/>
    <d v="2025-01-28T00:00:00"/>
    <n v="97150000"/>
    <n v="-4475227"/>
    <m/>
    <m/>
    <n v="0"/>
    <n v="92674773"/>
    <n v="97150000"/>
    <m/>
    <m/>
    <m/>
    <m/>
    <m/>
    <m/>
    <m/>
    <m/>
    <m/>
    <m/>
    <m/>
    <m/>
    <m/>
    <m/>
    <m/>
    <m/>
    <m/>
    <m/>
    <m/>
    <m/>
    <m/>
    <m/>
    <m/>
    <m/>
    <m/>
    <m/>
    <n v="0"/>
    <n v="0"/>
  </r>
  <r>
    <x v="1"/>
    <x v="8"/>
    <s v="N.A"/>
    <s v="Si"/>
    <n v="5"/>
    <s v="161-31"/>
    <s v="N.A"/>
    <x v="26"/>
    <x v="37"/>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m/>
    <m/>
    <n v="17994900"/>
    <m/>
    <m/>
    <n v="0"/>
    <n v="17994900"/>
    <n v="-17994900"/>
    <n v="96272715"/>
    <n v="78277815"/>
    <m/>
    <m/>
    <m/>
    <n v="96272715"/>
    <m/>
    <m/>
    <n v="0"/>
    <n v="96272715"/>
    <n v="0"/>
    <m/>
    <m/>
    <m/>
    <m/>
    <m/>
    <m/>
    <m/>
    <m/>
    <m/>
    <m/>
    <m/>
    <m/>
    <m/>
    <m/>
    <m/>
    <m/>
    <m/>
    <m/>
    <m/>
    <m/>
    <m/>
    <m/>
    <m/>
    <m/>
    <m/>
    <m/>
    <n v="0"/>
    <n v="0"/>
  </r>
  <r>
    <x v="1"/>
    <x v="8"/>
    <s v="N.A"/>
    <s v="Si"/>
    <s v="75 (30/12/2024)"/>
    <s v="161-32"/>
    <s v="N.A"/>
    <x v="26"/>
    <x v="37"/>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m/>
    <m/>
    <n v="15454543"/>
    <m/>
    <m/>
    <n v="85000000"/>
    <n v="15454543"/>
    <n v="69545457"/>
    <n v="0"/>
    <n v="69545457"/>
    <n v="15325"/>
    <d v="2025-01-21T00:00:00"/>
    <n v="85000000"/>
    <n v="0"/>
    <n v="12525"/>
    <s v="27/01/0205"/>
    <n v="85000000"/>
    <n v="0"/>
    <n v="0"/>
    <s v="CESPEDES RODRIGUEZ DAVID FELIPE"/>
    <s v="CO1.PCCNTR. 7314969"/>
    <n v="85000000"/>
    <m/>
    <m/>
    <m/>
    <m/>
    <m/>
    <m/>
    <m/>
    <m/>
    <m/>
    <m/>
    <m/>
    <m/>
    <m/>
    <m/>
    <m/>
    <m/>
    <m/>
    <m/>
    <m/>
    <m/>
    <m/>
    <m/>
    <m/>
    <n v="85000000"/>
    <n v="0"/>
  </r>
  <r>
    <x v="1"/>
    <x v="8"/>
    <s v="N.A"/>
    <s v="Si"/>
    <n v="51"/>
    <s v="161-33"/>
    <s v="N.A"/>
    <x v="26"/>
    <x v="37"/>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m/>
    <m/>
    <n v="20893644"/>
    <m/>
    <m/>
    <n v="0"/>
    <n v="20893644"/>
    <n v="-20893644"/>
    <n v="112860845"/>
    <n v="91967201"/>
    <n v="16825"/>
    <d v="2025-01-23T00:00:00"/>
    <n v="120138452"/>
    <n v="-7277607"/>
    <m/>
    <m/>
    <n v="0"/>
    <n v="112860845"/>
    <n v="120138452"/>
    <m/>
    <m/>
    <m/>
    <m/>
    <m/>
    <m/>
    <m/>
    <m/>
    <m/>
    <m/>
    <m/>
    <m/>
    <m/>
    <m/>
    <m/>
    <m/>
    <m/>
    <m/>
    <m/>
    <m/>
    <m/>
    <m/>
    <m/>
    <m/>
    <m/>
    <m/>
    <n v="0"/>
    <n v="0"/>
  </r>
  <r>
    <x v="1"/>
    <x v="8"/>
    <s v="N.A"/>
    <s v="Si"/>
    <n v="13"/>
    <s v="161-34"/>
    <s v="N.A"/>
    <x v="26"/>
    <x v="37"/>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m/>
    <m/>
    <n v="6732560"/>
    <m/>
    <m/>
    <n v="0"/>
    <n v="6732560"/>
    <n v="-6732560"/>
    <n v="64010920"/>
    <n v="57278360"/>
    <m/>
    <m/>
    <m/>
    <n v="64010920"/>
    <m/>
    <m/>
    <n v="0"/>
    <n v="64010920"/>
    <n v="0"/>
    <m/>
    <m/>
    <m/>
    <m/>
    <m/>
    <m/>
    <m/>
    <m/>
    <m/>
    <m/>
    <m/>
    <m/>
    <m/>
    <m/>
    <m/>
    <m/>
    <m/>
    <m/>
    <m/>
    <m/>
    <m/>
    <m/>
    <m/>
    <m/>
    <m/>
    <m/>
    <n v="0"/>
    <n v="0"/>
  </r>
  <r>
    <x v="1"/>
    <x v="8"/>
    <s v="N.A"/>
    <s v="Si"/>
    <n v="51"/>
    <s v="161-35"/>
    <s v="N.A"/>
    <x v="26"/>
    <x v="37"/>
    <n v="80111620"/>
    <x v="41"/>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m/>
    <m/>
    <n v="0"/>
    <n v="140735144"/>
    <n v="-140735144"/>
    <n v="14200000"/>
    <n v="-126535144"/>
    <m/>
    <m/>
    <m/>
    <n v="14200000"/>
    <m/>
    <m/>
    <n v="0"/>
    <n v="14200000"/>
    <n v="0"/>
    <m/>
    <m/>
    <m/>
    <m/>
    <m/>
    <m/>
    <m/>
    <m/>
    <m/>
    <m/>
    <m/>
    <m/>
    <m/>
    <m/>
    <m/>
    <m/>
    <m/>
    <m/>
    <m/>
    <m/>
    <m/>
    <m/>
    <m/>
    <m/>
    <m/>
    <m/>
    <n v="0"/>
    <n v="0"/>
  </r>
  <r>
    <x v="1"/>
    <x v="8"/>
    <s v="N.A"/>
    <s v="Si"/>
    <n v="42"/>
    <s v="161-36"/>
    <s v="N.A"/>
    <x v="26"/>
    <x v="37"/>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m/>
    <m/>
    <n v="18000000"/>
    <m/>
    <m/>
    <n v="0"/>
    <n v="18000000"/>
    <n v="-18000000"/>
    <n v="105000000"/>
    <n v="87000000"/>
    <m/>
    <m/>
    <m/>
    <n v="105000000"/>
    <m/>
    <m/>
    <n v="0"/>
    <n v="105000000"/>
    <n v="0"/>
    <m/>
    <m/>
    <m/>
    <m/>
    <m/>
    <m/>
    <m/>
    <m/>
    <m/>
    <m/>
    <m/>
    <m/>
    <m/>
    <m/>
    <m/>
    <m/>
    <m/>
    <m/>
    <m/>
    <m/>
    <m/>
    <m/>
    <m/>
    <m/>
    <m/>
    <m/>
    <n v="0"/>
    <n v="0"/>
  </r>
  <r>
    <x v="1"/>
    <x v="8"/>
    <s v="N.A"/>
    <s v="Si"/>
    <n v="42"/>
    <s v="161-37"/>
    <s v="N.A"/>
    <x v="26"/>
    <x v="37"/>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m/>
    <m/>
    <n v="13230000"/>
    <m/>
    <m/>
    <n v="72765000"/>
    <n v="13230000"/>
    <n v="59535000"/>
    <n v="1543500"/>
    <n v="61078500"/>
    <n v="14825"/>
    <d v="2025-01-21T00:00:00"/>
    <n v="72765000"/>
    <n v="1543500"/>
    <n v="10125"/>
    <d v="2025-01-22T00:00:00"/>
    <n v="72765000"/>
    <n v="1543500"/>
    <n v="0"/>
    <s v="PALOMEQUE LUJAN CARMEN YAJAIRA"/>
    <s v="CO1.PCCNTR. 7294342"/>
    <n v="72765000"/>
    <m/>
    <m/>
    <m/>
    <m/>
    <m/>
    <m/>
    <m/>
    <m/>
    <m/>
    <m/>
    <m/>
    <m/>
    <m/>
    <m/>
    <m/>
    <m/>
    <m/>
    <m/>
    <m/>
    <m/>
    <m/>
    <m/>
    <m/>
    <n v="72765000"/>
    <n v="0"/>
  </r>
  <r>
    <x v="1"/>
    <x v="8"/>
    <s v="N.A"/>
    <s v="Si"/>
    <s v="75 (30/12/2024)"/>
    <s v="161-38"/>
    <s v="N.A"/>
    <x v="26"/>
    <x v="37"/>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m/>
    <m/>
    <n v="18400000"/>
    <m/>
    <m/>
    <n v="0"/>
    <n v="18400000"/>
    <n v="-18400000"/>
    <n v="101200000"/>
    <n v="82800000"/>
    <n v="19425"/>
    <d v="2024-01-24T00:00:00"/>
    <n v="101200000"/>
    <n v="0"/>
    <m/>
    <m/>
    <n v="0"/>
    <n v="101200000"/>
    <n v="101200000"/>
    <m/>
    <m/>
    <m/>
    <m/>
    <m/>
    <m/>
    <m/>
    <m/>
    <m/>
    <m/>
    <m/>
    <m/>
    <m/>
    <m/>
    <m/>
    <m/>
    <m/>
    <m/>
    <m/>
    <m/>
    <m/>
    <m/>
    <m/>
    <m/>
    <m/>
    <m/>
    <n v="0"/>
    <n v="0"/>
  </r>
  <r>
    <x v="1"/>
    <x v="8"/>
    <s v="N.A"/>
    <s v="Si"/>
    <n v="56"/>
    <s v="161-39"/>
    <s v="N.A"/>
    <x v="26"/>
    <x v="37"/>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06202815"/>
    <n v="106202815"/>
    <s v="No"/>
    <s v="N/A"/>
    <s v="Jessica Arias Gaviria"/>
    <s v="Subdirectora de Demanda"/>
    <n v="6012220601"/>
    <s v="jessica.arias@upme.gov.co"/>
    <m/>
    <m/>
    <m/>
    <m/>
    <m/>
    <m/>
    <m/>
    <m/>
    <m/>
    <m/>
    <m/>
    <m/>
    <m/>
    <m/>
    <m/>
    <m/>
    <m/>
    <m/>
    <m/>
    <m/>
    <m/>
    <m/>
    <m/>
    <n v="23902165"/>
    <m/>
    <m/>
    <n v="0"/>
    <n v="23902165"/>
    <n v="-23902165"/>
    <n v="106202815"/>
    <n v="82300650"/>
    <n v="22225"/>
    <d v="2025-01-30T00:00:00"/>
    <n v="106456350"/>
    <n v="-253535"/>
    <m/>
    <m/>
    <n v="0"/>
    <n v="106202815"/>
    <n v="106456350"/>
    <m/>
    <m/>
    <m/>
    <m/>
    <m/>
    <m/>
    <m/>
    <m/>
    <m/>
    <m/>
    <m/>
    <m/>
    <m/>
    <m/>
    <m/>
    <m/>
    <m/>
    <m/>
    <m/>
    <m/>
    <m/>
    <m/>
    <m/>
    <m/>
    <m/>
    <m/>
    <n v="0"/>
    <n v="0"/>
  </r>
  <r>
    <x v="1"/>
    <x v="8"/>
    <s v="N.A"/>
    <s v="Si"/>
    <n v="42"/>
    <s v="161-40"/>
    <s v="N.A"/>
    <x v="26"/>
    <x v="37"/>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m/>
    <m/>
    <n v="10000000"/>
    <m/>
    <m/>
    <n v="0"/>
    <n v="10000000"/>
    <n v="-10000000"/>
    <n v="57666667"/>
    <n v="47666667"/>
    <m/>
    <m/>
    <m/>
    <n v="57666667"/>
    <m/>
    <m/>
    <n v="0"/>
    <n v="57666667"/>
    <n v="0"/>
    <m/>
    <m/>
    <m/>
    <m/>
    <m/>
    <m/>
    <m/>
    <m/>
    <m/>
    <m/>
    <m/>
    <m/>
    <m/>
    <m/>
    <m/>
    <m/>
    <m/>
    <m/>
    <m/>
    <m/>
    <m/>
    <m/>
    <m/>
    <m/>
    <m/>
    <m/>
    <n v="0"/>
    <n v="0"/>
  </r>
  <r>
    <x v="1"/>
    <x v="8"/>
    <s v="N.A"/>
    <s v="Si"/>
    <n v="44"/>
    <s v="161-41"/>
    <s v="N.A"/>
    <x v="26"/>
    <x v="37"/>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m/>
    <m/>
    <n v="8125425"/>
    <m/>
    <m/>
    <n v="0"/>
    <n v="8125425"/>
    <n v="-8125425"/>
    <n v="65121334"/>
    <n v="56995909"/>
    <m/>
    <m/>
    <m/>
    <n v="65121334"/>
    <m/>
    <m/>
    <n v="0"/>
    <n v="65121334"/>
    <n v="0"/>
    <m/>
    <m/>
    <m/>
    <m/>
    <m/>
    <m/>
    <m/>
    <m/>
    <m/>
    <m/>
    <m/>
    <m/>
    <m/>
    <m/>
    <m/>
    <m/>
    <m/>
    <m/>
    <m/>
    <m/>
    <m/>
    <m/>
    <m/>
    <m/>
    <m/>
    <m/>
    <n v="0"/>
    <n v="0"/>
  </r>
  <r>
    <x v="1"/>
    <x v="8"/>
    <s v="N.A"/>
    <s v="Si"/>
    <n v="41"/>
    <s v="161-42"/>
    <s v="N.A"/>
    <x v="26"/>
    <x v="37"/>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m/>
    <m/>
    <n v="19000000"/>
    <m/>
    <m/>
    <n v="0"/>
    <n v="19000000"/>
    <n v="-19000000"/>
    <n v="111466667"/>
    <n v="92466667"/>
    <m/>
    <m/>
    <m/>
    <n v="111466667"/>
    <m/>
    <m/>
    <n v="0"/>
    <n v="111466667"/>
    <n v="0"/>
    <m/>
    <m/>
    <m/>
    <m/>
    <m/>
    <m/>
    <m/>
    <m/>
    <m/>
    <m/>
    <m/>
    <m/>
    <m/>
    <m/>
    <m/>
    <m/>
    <m/>
    <m/>
    <m/>
    <m/>
    <m/>
    <m/>
    <m/>
    <m/>
    <m/>
    <m/>
    <n v="0"/>
    <n v="0"/>
  </r>
  <r>
    <x v="1"/>
    <x v="8"/>
    <s v="N.A"/>
    <s v="Si"/>
    <n v="41"/>
    <s v="161-43"/>
    <s v="N.A"/>
    <x v="26"/>
    <x v="37"/>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m/>
    <m/>
    <n v="5000000"/>
    <m/>
    <m/>
    <n v="0"/>
    <n v="5000000"/>
    <n v="-5000000"/>
    <n v="59350000"/>
    <n v="54350000"/>
    <n v="22025"/>
    <d v="2025-01-30T00:00:00"/>
    <n v="49500000"/>
    <n v="9850000"/>
    <m/>
    <m/>
    <n v="0"/>
    <n v="59350000"/>
    <n v="49500000"/>
    <m/>
    <m/>
    <m/>
    <m/>
    <m/>
    <m/>
    <m/>
    <m/>
    <m/>
    <m/>
    <m/>
    <m/>
    <m/>
    <m/>
    <m/>
    <m/>
    <m/>
    <m/>
    <m/>
    <m/>
    <m/>
    <m/>
    <m/>
    <m/>
    <m/>
    <m/>
    <n v="0"/>
    <n v="0"/>
  </r>
  <r>
    <x v="1"/>
    <x v="8"/>
    <s v="N.A"/>
    <s v="Si"/>
    <n v="50"/>
    <s v="161-44"/>
    <s v="N.A"/>
    <x v="26"/>
    <x v="37"/>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m/>
    <m/>
    <n v="5000000"/>
    <m/>
    <m/>
    <n v="0"/>
    <n v="5000000"/>
    <n v="-5000000"/>
    <n v="55333333"/>
    <n v="50333333"/>
    <m/>
    <m/>
    <m/>
    <n v="55333333"/>
    <m/>
    <m/>
    <n v="0"/>
    <n v="55333333"/>
    <n v="0"/>
    <m/>
    <m/>
    <m/>
    <m/>
    <m/>
    <m/>
    <m/>
    <m/>
    <m/>
    <m/>
    <m/>
    <m/>
    <m/>
    <m/>
    <m/>
    <m/>
    <m/>
    <m/>
    <m/>
    <m/>
    <m/>
    <m/>
    <m/>
    <m/>
    <m/>
    <m/>
    <n v="0"/>
    <n v="0"/>
  </r>
  <r>
    <x v="1"/>
    <x v="8"/>
    <s v="N.A"/>
    <s v="Si"/>
    <n v="54"/>
    <s v="161-45"/>
    <s v="N.A"/>
    <x v="26"/>
    <x v="37"/>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m/>
    <m/>
    <n v="8569000"/>
    <m/>
    <m/>
    <n v="0"/>
    <n v="8569000"/>
    <n v="-8569000"/>
    <n v="82718640"/>
    <n v="74149640"/>
    <m/>
    <m/>
    <m/>
    <n v="82718640"/>
    <m/>
    <m/>
    <n v="0"/>
    <n v="82718640"/>
    <n v="0"/>
    <m/>
    <m/>
    <m/>
    <m/>
    <m/>
    <m/>
    <m/>
    <m/>
    <m/>
    <m/>
    <m/>
    <m/>
    <m/>
    <m/>
    <m/>
    <m/>
    <m/>
    <m/>
    <m/>
    <m/>
    <m/>
    <m/>
    <m/>
    <m/>
    <m/>
    <m/>
    <n v="0"/>
    <n v="0"/>
  </r>
  <r>
    <x v="1"/>
    <x v="8"/>
    <s v="N.A"/>
    <s v="Si"/>
    <n v="50"/>
    <s v="161-46"/>
    <s v="N.A"/>
    <x v="26"/>
    <x v="37"/>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m/>
    <m/>
    <n v="5000000"/>
    <m/>
    <m/>
    <n v="0"/>
    <n v="5000000"/>
    <n v="-5000000"/>
    <n v="43692880"/>
    <n v="38692880"/>
    <m/>
    <m/>
    <m/>
    <n v="43692880"/>
    <m/>
    <m/>
    <n v="0"/>
    <n v="43692880"/>
    <n v="0"/>
    <m/>
    <m/>
    <m/>
    <m/>
    <m/>
    <m/>
    <m/>
    <m/>
    <m/>
    <m/>
    <m/>
    <m/>
    <m/>
    <m/>
    <m/>
    <m/>
    <m/>
    <m/>
    <m/>
    <m/>
    <m/>
    <m/>
    <m/>
    <m/>
    <m/>
    <m/>
    <n v="0"/>
    <n v="0"/>
  </r>
  <r>
    <x v="1"/>
    <x v="8"/>
    <s v="N.A"/>
    <s v="Si"/>
    <s v="75 (30/12/2024)"/>
    <s v="161-47"/>
    <s v="N.A"/>
    <x v="26"/>
    <x v="37"/>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925"/>
    <d v="2025-01-14T00:00:00"/>
    <n v="14071733"/>
    <n v="0"/>
    <n v="8525"/>
    <d v="2025-01-17T00:00:00"/>
    <n v="14071733"/>
    <n v="0"/>
    <n v="0"/>
    <s v="SALGADO SALGUERO BLANCA DEL"/>
    <s v="CO1.PCCNTR.7260523"/>
    <n v="14071733"/>
    <m/>
    <m/>
    <m/>
    <m/>
    <m/>
    <m/>
    <m/>
    <m/>
    <m/>
    <m/>
    <m/>
    <m/>
    <m/>
    <m/>
    <m/>
    <m/>
    <m/>
    <m/>
    <m/>
    <m/>
    <m/>
    <m/>
    <m/>
    <n v="14071733"/>
    <n v="0"/>
  </r>
  <r>
    <x v="1"/>
    <x v="8"/>
    <s v="N.A"/>
    <s v="Si"/>
    <s v="75 (30/12/2024)"/>
    <s v="161-48"/>
    <s v="N.A"/>
    <x v="26"/>
    <x v="37"/>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825"/>
    <d v="2025-01-14T00:00:00"/>
    <n v="14071733"/>
    <n v="0"/>
    <n v="8925"/>
    <d v="2025-01-17T00:00:00"/>
    <n v="14071733"/>
    <n v="0"/>
    <n v="0"/>
    <s v="AYA NAVARRO ESTEFANIA"/>
    <s v="CO1.PCCNTR.7260913"/>
    <n v="14071733"/>
    <m/>
    <m/>
    <m/>
    <m/>
    <m/>
    <m/>
    <m/>
    <m/>
    <m/>
    <m/>
    <m/>
    <m/>
    <m/>
    <m/>
    <m/>
    <m/>
    <m/>
    <m/>
    <m/>
    <m/>
    <m/>
    <m/>
    <m/>
    <n v="14071733"/>
    <n v="0"/>
  </r>
  <r>
    <x v="1"/>
    <x v="8"/>
    <s v="N.A"/>
    <s v="Si"/>
    <n v="48"/>
    <s v="161-49"/>
    <s v="N.A"/>
    <x v="26"/>
    <x v="37"/>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m/>
    <m/>
    <n v="17000000"/>
    <m/>
    <m/>
    <n v="0"/>
    <n v="17000000"/>
    <n v="-17000000"/>
    <n v="104562878"/>
    <n v="87562878"/>
    <m/>
    <m/>
    <m/>
    <n v="104562878"/>
    <m/>
    <m/>
    <n v="0"/>
    <n v="104562878"/>
    <n v="0"/>
    <m/>
    <m/>
    <m/>
    <m/>
    <m/>
    <m/>
    <m/>
    <m/>
    <m/>
    <m/>
    <m/>
    <m/>
    <m/>
    <m/>
    <m/>
    <m/>
    <m/>
    <m/>
    <m/>
    <m/>
    <m/>
    <m/>
    <m/>
    <m/>
    <m/>
    <m/>
    <n v="0"/>
    <n v="0"/>
  </r>
  <r>
    <x v="1"/>
    <x v="8"/>
    <s v="N.A"/>
    <s v="Si"/>
    <n v="31"/>
    <s v="161-50"/>
    <s v="N.A"/>
    <x v="26"/>
    <x v="37"/>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m/>
    <m/>
    <n v="7366800"/>
    <m/>
    <m/>
    <n v="0"/>
    <n v="7366800"/>
    <n v="-7366800"/>
    <n v="86191560"/>
    <n v="78824760"/>
    <m/>
    <m/>
    <m/>
    <n v="86191560"/>
    <m/>
    <m/>
    <n v="0"/>
    <n v="86191560"/>
    <n v="0"/>
    <m/>
    <m/>
    <m/>
    <m/>
    <m/>
    <m/>
    <m/>
    <m/>
    <m/>
    <m/>
    <m/>
    <m/>
    <m/>
    <m/>
    <m/>
    <m/>
    <m/>
    <m/>
    <m/>
    <m/>
    <m/>
    <m/>
    <m/>
    <m/>
    <m/>
    <m/>
    <n v="0"/>
    <n v="0"/>
  </r>
  <r>
    <x v="1"/>
    <x v="8"/>
    <s v="N.A"/>
    <s v="Si"/>
    <s v="75 (30/12/2024)"/>
    <s v="161-51"/>
    <s v="N.A"/>
    <x v="26"/>
    <x v="37"/>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m/>
    <m/>
    <n v="5513940"/>
    <m/>
    <m/>
    <n v="0"/>
    <n v="5513940"/>
    <n v="-5513940"/>
    <n v="66167280"/>
    <n v="60653340"/>
    <m/>
    <m/>
    <m/>
    <n v="66167280"/>
    <m/>
    <m/>
    <n v="0"/>
    <n v="66167280"/>
    <n v="0"/>
    <m/>
    <m/>
    <m/>
    <m/>
    <m/>
    <m/>
    <m/>
    <m/>
    <m/>
    <m/>
    <m/>
    <m/>
    <m/>
    <m/>
    <m/>
    <m/>
    <m/>
    <m/>
    <m/>
    <m/>
    <m/>
    <m/>
    <m/>
    <m/>
    <m/>
    <m/>
    <n v="0"/>
    <n v="0"/>
  </r>
  <r>
    <x v="1"/>
    <x v="8"/>
    <s v="N.A"/>
    <s v="Si"/>
    <n v="46"/>
    <s v="161-52"/>
    <s v="N.A"/>
    <x v="26"/>
    <x v="37"/>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m/>
    <m/>
    <n v="1768080"/>
    <m/>
    <m/>
    <n v="0"/>
    <n v="1768080"/>
    <n v="-1768080"/>
    <n v="37947000"/>
    <n v="36178920"/>
    <n v="21425"/>
    <d v="2025-01-28T00:00:00"/>
    <n v="31692000"/>
    <n v="6255000"/>
    <m/>
    <m/>
    <n v="0"/>
    <n v="37947000"/>
    <n v="31692000"/>
    <m/>
    <m/>
    <m/>
    <m/>
    <m/>
    <m/>
    <m/>
    <m/>
    <m/>
    <m/>
    <m/>
    <m/>
    <m/>
    <m/>
    <m/>
    <m/>
    <m/>
    <m/>
    <m/>
    <m/>
    <m/>
    <m/>
    <m/>
    <m/>
    <m/>
    <m/>
    <n v="0"/>
    <n v="0"/>
  </r>
  <r>
    <x v="1"/>
    <x v="8"/>
    <s v="N.A"/>
    <s v="Si"/>
    <n v="22"/>
    <s v="161-53"/>
    <s v="N.A"/>
    <x v="26"/>
    <x v="37"/>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m/>
    <m/>
    <n v="6570900"/>
    <m/>
    <m/>
    <n v="0"/>
    <n v="6570900"/>
    <n v="-6570900"/>
    <n v="14979160"/>
    <n v="8408260"/>
    <m/>
    <m/>
    <m/>
    <n v="14979160"/>
    <m/>
    <m/>
    <n v="0"/>
    <n v="14979160"/>
    <n v="0"/>
    <m/>
    <m/>
    <m/>
    <m/>
    <m/>
    <m/>
    <m/>
    <m/>
    <m/>
    <m/>
    <m/>
    <m/>
    <m/>
    <m/>
    <m/>
    <m/>
    <m/>
    <m/>
    <m/>
    <m/>
    <m/>
    <m/>
    <m/>
    <m/>
    <m/>
    <m/>
    <n v="0"/>
    <n v="0"/>
  </r>
  <r>
    <x v="1"/>
    <x v="8"/>
    <s v="N.A"/>
    <s v="Si"/>
    <n v="53"/>
    <s v="161-54"/>
    <s v="N.A"/>
    <x v="26"/>
    <x v="37"/>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12188296"/>
    <n v="112188296"/>
    <s v="No"/>
    <s v="N/A"/>
    <s v="Yezmy Carolina Vargas"/>
    <s v="Coordinadora GIT Gestión Administrativa y Servicio al Ciudadano"/>
    <n v="6012220601"/>
    <s v="yezmy.vargas@upme.gov.co"/>
    <m/>
    <m/>
    <m/>
    <m/>
    <m/>
    <m/>
    <m/>
    <m/>
    <m/>
    <m/>
    <m/>
    <m/>
    <m/>
    <m/>
    <m/>
    <m/>
    <m/>
    <m/>
    <m/>
    <m/>
    <m/>
    <m/>
    <m/>
    <n v="11622486"/>
    <m/>
    <m/>
    <n v="0"/>
    <n v="11622486"/>
    <n v="-11622486"/>
    <n v="112188296"/>
    <n v="100565810"/>
    <m/>
    <m/>
    <m/>
    <n v="112188296"/>
    <m/>
    <m/>
    <n v="0"/>
    <n v="112188296"/>
    <n v="0"/>
    <m/>
    <m/>
    <m/>
    <m/>
    <m/>
    <m/>
    <m/>
    <m/>
    <m/>
    <m/>
    <m/>
    <m/>
    <m/>
    <m/>
    <m/>
    <m/>
    <m/>
    <m/>
    <m/>
    <m/>
    <m/>
    <m/>
    <m/>
    <m/>
    <m/>
    <m/>
    <n v="0"/>
    <n v="0"/>
  </r>
  <r>
    <x v="1"/>
    <x v="8"/>
    <s v="N.A"/>
    <s v="Si"/>
    <n v="54"/>
    <s v="161-55"/>
    <s v="N.A"/>
    <x v="26"/>
    <x v="37"/>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m/>
    <m/>
    <n v="3718480"/>
    <m/>
    <m/>
    <n v="73668000"/>
    <n v="3718480"/>
    <n v="69949520"/>
    <n v="-36731310"/>
    <n v="33218210"/>
    <n v="15525"/>
    <s v="21/01/0205"/>
    <n v="73668000"/>
    <n v="-36731310"/>
    <n v="11725"/>
    <d v="2025-01-24T00:00:00"/>
    <n v="73668000"/>
    <n v="-36731310"/>
    <n v="0"/>
    <s v="BUITRAGO VARGAS YEIMY PAOLA"/>
    <s v="CO1.PCCNTR. 7314501"/>
    <n v="73668000"/>
    <m/>
    <m/>
    <m/>
    <m/>
    <m/>
    <m/>
    <m/>
    <m/>
    <m/>
    <m/>
    <m/>
    <m/>
    <m/>
    <m/>
    <m/>
    <m/>
    <m/>
    <m/>
    <m/>
    <m/>
    <m/>
    <m/>
    <m/>
    <n v="73668000"/>
    <n v="0"/>
  </r>
  <r>
    <x v="1"/>
    <x v="8"/>
    <s v="N.A"/>
    <s v="Si"/>
    <n v="54"/>
    <s v="161-56"/>
    <s v="N.A"/>
    <x v="26"/>
    <x v="37"/>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m/>
    <m/>
    <n v="4113480"/>
    <m/>
    <m/>
    <n v="0"/>
    <n v="4113480"/>
    <n v="-4113480"/>
    <n v="76026780"/>
    <n v="71913300"/>
    <n v="20425"/>
    <d v="2025-01-27T00:00:00"/>
    <n v="34497225"/>
    <n v="41529555"/>
    <m/>
    <m/>
    <n v="0"/>
    <n v="76026780"/>
    <n v="34497225"/>
    <m/>
    <m/>
    <m/>
    <m/>
    <m/>
    <m/>
    <m/>
    <m/>
    <m/>
    <m/>
    <m/>
    <m/>
    <m/>
    <m/>
    <m/>
    <m/>
    <m/>
    <m/>
    <m/>
    <m/>
    <m/>
    <m/>
    <m/>
    <m/>
    <m/>
    <m/>
    <n v="0"/>
    <n v="0"/>
  </r>
  <r>
    <x v="1"/>
    <x v="8"/>
    <s v="N.A"/>
    <s v="Si"/>
    <s v="75 (30/12/2024)"/>
    <s v="161-57"/>
    <s v="N.A"/>
    <x v="26"/>
    <x v="37"/>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m/>
    <m/>
    <n v="2500000"/>
    <m/>
    <m/>
    <n v="0"/>
    <n v="2500000"/>
    <n v="-2500000"/>
    <n v="30000000"/>
    <n v="27500000"/>
    <m/>
    <m/>
    <m/>
    <n v="30000000"/>
    <m/>
    <m/>
    <n v="0"/>
    <n v="30000000"/>
    <n v="0"/>
    <m/>
    <m/>
    <m/>
    <m/>
    <m/>
    <m/>
    <m/>
    <m/>
    <m/>
    <m/>
    <m/>
    <m/>
    <m/>
    <m/>
    <m/>
    <m/>
    <m/>
    <m/>
    <m/>
    <m/>
    <m/>
    <m/>
    <m/>
    <m/>
    <m/>
    <m/>
    <n v="0"/>
    <n v="0"/>
  </r>
  <r>
    <x v="1"/>
    <x v="8"/>
    <s v="N.A"/>
    <s v="Si"/>
    <s v="75 (30/12/2024)"/>
    <s v="161-58"/>
    <s v="N.A"/>
    <x v="26"/>
    <x v="37"/>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m/>
    <m/>
    <n v="6916000"/>
    <m/>
    <m/>
    <n v="0"/>
    <n v="6916000"/>
    <n v="-6916000"/>
    <n v="19019000"/>
    <n v="12103000"/>
    <m/>
    <m/>
    <m/>
    <n v="19019000"/>
    <m/>
    <m/>
    <n v="0"/>
    <n v="19019000"/>
    <n v="0"/>
    <m/>
    <m/>
    <m/>
    <m/>
    <m/>
    <m/>
    <m/>
    <m/>
    <m/>
    <m/>
    <m/>
    <m/>
    <m/>
    <m/>
    <m/>
    <m/>
    <m/>
    <m/>
    <m/>
    <m/>
    <m/>
    <m/>
    <m/>
    <m/>
    <m/>
    <m/>
    <n v="0"/>
    <n v="0"/>
  </r>
  <r>
    <x v="1"/>
    <x v="8"/>
    <s v="N.A"/>
    <s v="Si"/>
    <n v="53"/>
    <s v="161-59"/>
    <s v="N.A"/>
    <x v="26"/>
    <x v="37"/>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50378334"/>
    <n v="50378334"/>
    <s v="No"/>
    <s v="N/A"/>
    <s v="Jessica Arias Gaviria"/>
    <s v="Subdirectora de Demanda"/>
    <n v="6012220601"/>
    <s v="jessica.arias@upme.gov.co"/>
    <m/>
    <m/>
    <m/>
    <m/>
    <m/>
    <m/>
    <m/>
    <m/>
    <m/>
    <m/>
    <m/>
    <m/>
    <m/>
    <m/>
    <m/>
    <m/>
    <m/>
    <m/>
    <m/>
    <m/>
    <m/>
    <m/>
    <m/>
    <n v="4525000"/>
    <m/>
    <m/>
    <n v="0"/>
    <n v="4525000"/>
    <n v="-4525000"/>
    <n v="50378334"/>
    <n v="45853334"/>
    <m/>
    <m/>
    <m/>
    <n v="50378334"/>
    <m/>
    <m/>
    <n v="0"/>
    <n v="50378334"/>
    <n v="0"/>
    <m/>
    <m/>
    <m/>
    <m/>
    <m/>
    <m/>
    <m/>
    <m/>
    <m/>
    <m/>
    <m/>
    <m/>
    <m/>
    <m/>
    <m/>
    <m/>
    <m/>
    <m/>
    <m/>
    <m/>
    <m/>
    <m/>
    <m/>
    <m/>
    <m/>
    <m/>
    <n v="0"/>
    <n v="0"/>
  </r>
  <r>
    <x v="1"/>
    <x v="8"/>
    <s v="N.A"/>
    <s v="Si"/>
    <s v="75 (30/12/2024)"/>
    <s v="161-60"/>
    <s v="N.A"/>
    <x v="26"/>
    <x v="37"/>
    <s v="N/A"/>
    <x v="44"/>
    <s v="Impuesto"/>
    <s v="161-60 4X1000"/>
    <s v="N.A"/>
    <s v="N.A"/>
    <s v="N.A"/>
    <s v="N.A"/>
    <s v="N/A"/>
    <s v="N/A"/>
    <s v="Propios - 20 - Ingresos corrientes"/>
    <n v="16984554"/>
    <n v="16984554"/>
    <s v="No"/>
    <s v="N/A"/>
    <s v="Jessica Arias Gaviria"/>
    <s v="Subdirectora de Demanda"/>
    <n v="6012220601"/>
    <s v="jessica.arias@upme.gov.co"/>
    <m/>
    <m/>
    <m/>
    <m/>
    <m/>
    <m/>
    <m/>
    <m/>
    <m/>
    <m/>
    <m/>
    <m/>
    <m/>
    <m/>
    <m/>
    <m/>
    <m/>
    <m/>
    <m/>
    <m/>
    <m/>
    <m/>
    <n v="2994117"/>
    <n v="2994117"/>
    <m/>
    <m/>
    <n v="2994117"/>
    <n v="2994117"/>
    <n v="0"/>
    <n v="13990437"/>
    <n v="13990437"/>
    <m/>
    <m/>
    <m/>
    <n v="16984554"/>
    <m/>
    <m/>
    <n v="0"/>
    <n v="16984554"/>
    <n v="0"/>
    <m/>
    <m/>
    <m/>
    <m/>
    <m/>
    <m/>
    <m/>
    <m/>
    <m/>
    <m/>
    <m/>
    <m/>
    <m/>
    <m/>
    <m/>
    <m/>
    <m/>
    <m/>
    <m/>
    <m/>
    <m/>
    <m/>
    <m/>
    <m/>
    <m/>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Ejecución por proyecto de inver" cacheId="14" applyNumberFormats="0" applyBorderFormats="0" applyFontFormats="0" applyPatternFormats="0" applyAlignmentFormats="0" applyWidthHeightFormats="0" dataCaption="" updatedVersion="8" compact="0" compactData="0">
  <location ref="A3:D15" firstHeaderRow="1" firstDataRow="2" firstDataCol="1" rowPageCount="1" colPageCount="1"/>
  <pivotFields count="97">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outline="0" multipleItemSelectionAllowed="1" showAll="0"/>
    <pivotField name="Obligaciones Noviembre_Modificado" compact="0"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dataField="1" compact="0" numFmtId="4" outline="0" multipleItemSelectionAllowed="1" showAll="0"/>
    <pivotField name="Total Obligación ejecutada" dataField="1" compact="0" numFmtId="4" outline="0" multipleItemSelectionAllowed="1" showAll="0"/>
    <pivotField name="Diferencia Total Compromiso ejecutado - Total Obligación ejecutada" compact="0" numFmtId="4" outline="0" multipleItemSelectionAllowed="1" showAll="0"/>
  </pivotFields>
  <rowFields count="1">
    <field x="1"/>
  </rowFields>
  <rowItems count="11">
    <i>
      <x/>
    </i>
    <i>
      <x v="1"/>
    </i>
    <i>
      <x v="2"/>
    </i>
    <i>
      <x v="3"/>
    </i>
    <i>
      <x v="4"/>
    </i>
    <i>
      <x v="5"/>
    </i>
    <i>
      <x v="6"/>
    </i>
    <i>
      <x v="7"/>
    </i>
    <i>
      <x v="8"/>
    </i>
    <i>
      <x v="9"/>
    </i>
    <i t="grand">
      <x/>
    </i>
  </rowItems>
  <colFields count="1">
    <field x="-2"/>
  </colFields>
  <colItems count="3">
    <i>
      <x/>
    </i>
    <i i="1">
      <x v="1"/>
    </i>
    <i i="2">
      <x v="2"/>
    </i>
  </colItems>
  <pageFields count="1">
    <pageField fld="0" hier="0"/>
  </pageFields>
  <dataFields count="3">
    <dataField name="SUM of Valor estimado en la vigencia actual" fld="21" baseField="0"/>
    <dataField name="SUM of Total Compromiso ejecutado" fld="94" baseField="0"/>
    <dataField name="SUM of Total Obligación ejecutada" fld="9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5000000}" name="Tablas dinámicas 3" cacheId="22" applyNumberFormats="0" applyBorderFormats="0" applyFontFormats="0" applyPatternFormats="0" applyAlignmentFormats="0" applyWidthHeightFormats="0" dataCaption="" updatedVersion="8" rowGrandTotals="0" colGrandTotals="0" compact="0" compactData="0">
  <location ref="A118:M170"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outline="0" multipleItemSelectionAllowed="1" showAll="0"/>
    <pivotField name="Obligaciones Noviembre_Modificado" compact="0"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dataField="1"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del RP" fld="6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600-000004000000}" name="Tablas dinámicas 4" cacheId="22" applyNumberFormats="0" applyBorderFormats="0" applyFontFormats="0" applyPatternFormats="0" applyAlignmentFormats="0" applyWidthHeightFormats="0" dataCaption="" updatedVersion="8" rowGrandTotals="0" colGrandTotals="0" compact="0" compactData="0">
  <location ref="A176:M228"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outline="0" multipleItemSelectionAllowed="1" showAll="0"/>
    <pivotField name="Obligaciones Noviembre_Modificado" compact="0"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dataField="1"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Total Obligación ejecutada" fld="9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3000000}" name="Tablas dinámicas" cacheId="22" applyNumberFormats="0" applyBorderFormats="0" applyFontFormats="0" applyPatternFormats="0" applyAlignmentFormats="0" applyWidthHeightFormats="0" dataCaption="" updatedVersion="8" rowGrandTotals="0" colGrandTotals="0" compact="0" compactData="0">
  <location ref="A3:M55"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outline="0" multipleItemSelectionAllowed="1" showAll="0"/>
    <pivotField name="Obligaciones Noviembre_Modificado" compact="0"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2000000}" name="Tablas dinámicas 2" cacheId="22" applyNumberFormats="0" applyBorderFormats="0" applyFontFormats="0" applyPatternFormats="0" applyAlignmentFormats="0" applyWidthHeightFormats="0" dataCaption="" updatedVersion="8" rowGrandTotals="0" colGrandTotals="0" compact="0" compactData="0">
  <location ref="A60:M112"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outline="0" multipleItemSelectionAllowed="1" showAll="0"/>
    <pivotField name="Obligaciones Noviembre_Modificado" compact="0"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dataField="1"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del CDP" fld="6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6000000}" name="Programación por dependencia" cacheId="7" applyNumberFormats="0" applyBorderFormats="0" applyFontFormats="0" applyPatternFormats="0" applyAlignmentFormats="0" applyWidthHeightFormats="0" dataCaption="" updatedVersion="8" compact="0" compactData="0">
  <location ref="A18:M30" firstHeaderRow="1" firstDataRow="2" firstDataCol="1" rowPageCount="1" colPageCount="1"/>
  <pivotFields count="52">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dataField="1" compact="0" outline="0" multipleItemSelectionAllowed="1" showAll="0"/>
    <pivotField name="Compromisos Febrero_Modificado" compact="0" outline="0" multipleItemSelectionAllowed="1" showAll="0"/>
    <pivotField name="Obligaciones Febrero_Modificado" dataField="1" compact="0" outline="0" multipleItemSelectionAllowed="1" showAll="0"/>
    <pivotField name="Compromisos Marzo_Modificado" compact="0" outline="0" multipleItemSelectionAllowed="1" showAll="0"/>
    <pivotField name="Obligaciones Marzo_Modificado" dataField="1" compact="0" outline="0" multipleItemSelectionAllowed="1" showAll="0"/>
    <pivotField name="Compromisos Abril_Modificado" compact="0" outline="0" multipleItemSelectionAllowed="1" showAll="0"/>
    <pivotField name="Obligaciones Abril_Modificado" dataField="1" compact="0" outline="0" multipleItemSelectionAllowed="1" showAll="0"/>
    <pivotField name="Compromisos Mayo_Modificado" compact="0" outline="0" multipleItemSelectionAllowed="1" showAll="0"/>
    <pivotField name="Obligaciones Mayo_Modificado" dataField="1" compact="0" outline="0" multipleItemSelectionAllowed="1" showAll="0"/>
    <pivotField name="Compromisos Junio_Modificado" compact="0" outline="0" multipleItemSelectionAllowed="1" showAll="0"/>
    <pivotField name="Obligaciones Junio_Modificado" dataField="1" compact="0" outline="0" multipleItemSelectionAllowed="1" showAll="0"/>
    <pivotField name="Compromisos Julio_Modificado" compact="0" outline="0" multipleItemSelectionAllowed="1" showAll="0"/>
    <pivotField name="Obligaciones Julio_Modificado" dataField="1" compact="0" outline="0" multipleItemSelectionAllowed="1" showAll="0"/>
    <pivotField name="Compromisos Agosto_Modificado" compact="0" outline="0" multipleItemSelectionAllowed="1" showAll="0"/>
    <pivotField name="Obligaciones Agosto_Modificado" dataField="1" compact="0" outline="0" multipleItemSelectionAllowed="1" showAll="0"/>
    <pivotField name="Compromisos Septiembre_Modificado" compact="0" outline="0" multipleItemSelectionAllowed="1" showAll="0"/>
    <pivotField name="Obligaciones Septiembre_Modificado" dataField="1" compact="0" outline="0" multipleItemSelectionAllowed="1" showAll="0"/>
    <pivotField name="Compromisos Octubre_Modificado" compact="0" outline="0" multipleItemSelectionAllowed="1" showAll="0"/>
    <pivotField name="Obligaciones Octubre_Modificado" dataField="1" compact="0" outline="0" multipleItemSelectionAllowed="1" showAll="0"/>
    <pivotField name="Compromisos Noviembre_Modificado" compact="0" outline="0" multipleItemSelectionAllowed="1" showAll="0"/>
    <pivotField name="Obligaciones Noviembre_Modificado" dataField="1" compact="0" outline="0" multipleItemSelectionAllowed="1" showAll="0"/>
    <pivotField name="Compromisos Diciembre_Modificado" compact="0" numFmtId="4" outline="0" multipleItemSelectionAllowed="1" showAll="0"/>
    <pivotField name="Obligaciones Diciembre_Modificado" dataField="1" compact="0" numFmtId="4" outline="0" multipleItemSelectionAllowed="1" showAll="0"/>
  </pivotFields>
  <rowFields count="1">
    <field x="1"/>
  </rowFields>
  <rowItems count="11">
    <i>
      <x/>
    </i>
    <i>
      <x v="1"/>
    </i>
    <i>
      <x v="2"/>
    </i>
    <i>
      <x v="3"/>
    </i>
    <i>
      <x v="4"/>
    </i>
    <i>
      <x v="5"/>
    </i>
    <i>
      <x v="6"/>
    </i>
    <i>
      <x v="7"/>
    </i>
    <i>
      <x v="8"/>
    </i>
    <i>
      <x v="9"/>
    </i>
    <i t="grand">
      <x/>
    </i>
  </rowItems>
  <colFields count="1">
    <field x="-2"/>
  </colFields>
  <colItems count="12">
    <i>
      <x/>
    </i>
    <i i="1">
      <x v="1"/>
    </i>
    <i i="2">
      <x v="2"/>
    </i>
    <i i="3">
      <x v="3"/>
    </i>
    <i i="4">
      <x v="4"/>
    </i>
    <i i="5">
      <x v="5"/>
    </i>
    <i i="6">
      <x v="6"/>
    </i>
    <i i="7">
      <x v="7"/>
    </i>
    <i i="8">
      <x v="8"/>
    </i>
    <i i="9">
      <x v="9"/>
    </i>
    <i i="10">
      <x v="10"/>
    </i>
    <i i="11">
      <x v="11"/>
    </i>
  </colItems>
  <pageFields count="1">
    <pageField fld="0" hier="0"/>
  </pageFields>
  <dataFields count="12">
    <dataField name="SUM of Obligaciones Enero_Modificado" fld="29" baseField="0"/>
    <dataField name="SUM of Obligaciones Febrero_Modificado" fld="31" baseField="0"/>
    <dataField name="SUM of Obligaciones Marzo_Modificado" fld="33" baseField="0"/>
    <dataField name="SUM of Obligaciones Abril_Modificado" fld="35" baseField="0"/>
    <dataField name="SUM of Obligaciones Mayo_Modificado" fld="37" baseField="0"/>
    <dataField name="SUM of Obligaciones Junio_Modificado" fld="39" baseField="0"/>
    <dataField name="SUM of Obligaciones Julio_Modificado" fld="41" baseField="0"/>
    <dataField name="SUM of Obligaciones Agosto_Modificado" fld="43" baseField="0"/>
    <dataField name="SUM of Obligaciones Septiembre_Modificado" fld="45" baseField="0"/>
    <dataField name="SUM of Obligaciones Octubre_Modificado" fld="47" baseField="0"/>
    <dataField name="SUM of Obligaciones Noviembre_Modificado" fld="49" baseField="0"/>
    <dataField name="SUM of Obligaciones Diciembre_Modificado" fld="5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900-000007000000}" name="Tabla dinámica 3" cacheId="14" applyNumberFormats="0" applyBorderFormats="0" applyFontFormats="0" applyPatternFormats="0" applyAlignmentFormats="0" applyWidthHeightFormats="0" dataCaption="" updatedVersion="8" rowGrandTotals="0" compact="0" compactData="0">
  <location ref="A3:C30" firstHeaderRow="1" firstDataRow="1" firstDataCol="2" rowPageCount="1" colPageCount="1"/>
  <pivotFields count="97">
    <pivotField name="Tipo de PAA" axis="axisPage" compact="0" outline="0" multipleItemSelectionAllowed="1" showAll="0">
      <items count="3">
        <item x="0"/>
        <item h="1" x="1"/>
        <item t="default"/>
      </items>
    </pivotField>
    <pivotField name="Dependencia" compact="0" outline="0" multipleItemSelectionAllowed="1" showAll="0"/>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items count="28">
        <item x="7"/>
        <item x="24"/>
        <item x="21"/>
        <item x="14"/>
        <item x="22"/>
        <item x="20"/>
        <item x="23"/>
        <item x="11"/>
        <item x="13"/>
        <item x="1"/>
        <item x="3"/>
        <item x="17"/>
        <item x="15"/>
        <item x="18"/>
        <item x="25"/>
        <item x="9"/>
        <item x="8"/>
        <item x="16"/>
        <item x="6"/>
        <item x="10"/>
        <item x="0"/>
        <item x="5"/>
        <item x="19"/>
        <item x="4"/>
        <item x="12"/>
        <item x="2"/>
        <item x="26"/>
        <item t="default"/>
      </items>
    </pivotField>
    <pivotField name="Actividad / Entregable del Proyecto de Inversión" compact="0" outline="0" multipleItemSelectionAllowed="1" showAll="0"/>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outline="0" multipleItemSelectionAllowed="1" showAll="0"/>
    <pivotField name="Obligaciones Noviembre_Modificado" compact="0"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 name="Diferencia Total Compromiso ejecutado - Total Obligación ejecutada" compact="0" numFmtId="4" outline="0" multipleItemSelectionAllowed="1" showAll="0"/>
  </pivotFields>
  <rowFields count="2">
    <field x="10"/>
    <field x="7"/>
  </rowFields>
  <rowItems count="27">
    <i>
      <x v="23"/>
      <x v="18"/>
    </i>
    <i>
      <x v="24"/>
      <x v="21"/>
    </i>
    <i>
      <x v="25"/>
      <x v="19"/>
    </i>
    <i>
      <x v="26"/>
      <x v="7"/>
    </i>
    <i>
      <x v="27"/>
      <x v="2"/>
    </i>
    <i>
      <x v="28"/>
      <x v="5"/>
    </i>
    <i>
      <x v="29"/>
      <x v="20"/>
    </i>
    <i>
      <x v="30"/>
      <x v="14"/>
    </i>
    <i>
      <x v="31"/>
      <x v="24"/>
    </i>
    <i>
      <x v="32"/>
      <x v="8"/>
    </i>
    <i>
      <x v="33"/>
      <x v="4"/>
    </i>
    <i>
      <x v="34"/>
      <x v="6"/>
    </i>
    <i>
      <x v="35"/>
      <x v="1"/>
    </i>
    <i>
      <x v="36"/>
      <x v="3"/>
    </i>
    <i r="1">
      <x v="17"/>
    </i>
    <i>
      <x v="37"/>
      <x v="22"/>
    </i>
    <i>
      <x v="38"/>
      <x v="11"/>
    </i>
    <i>
      <x v="39"/>
      <x v="12"/>
    </i>
    <i r="1">
      <x v="13"/>
    </i>
    <i>
      <x v="40"/>
      <x v="25"/>
    </i>
    <i>
      <x v="41"/>
      <x v="20"/>
    </i>
    <i r="1">
      <x v="23"/>
    </i>
    <i>
      <x v="42"/>
      <x v="9"/>
    </i>
    <i>
      <x v="43"/>
      <x v="10"/>
    </i>
    <i>
      <x v="44"/>
      <x v="15"/>
    </i>
    <i>
      <x v="45"/>
      <x/>
    </i>
    <i>
      <x v="46"/>
      <x v="16"/>
    </i>
  </rowItems>
  <colItems count="1">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180-16.s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Right="0"/>
  </sheetPr>
  <dimension ref="A1:BG747"/>
  <sheetViews>
    <sheetView tabSelected="1" zoomScale="90" zoomScaleNormal="90" workbookViewId="0">
      <pane ySplit="5" topLeftCell="A6" activePane="bottomLeft" state="frozen"/>
      <selection pane="bottomLeft" activeCell="A6" sqref="A6"/>
    </sheetView>
  </sheetViews>
  <sheetFormatPr baseColWidth="10" defaultColWidth="12.5703125" defaultRowHeight="15" customHeight="1"/>
  <cols>
    <col min="1" max="1" width="14.5703125" customWidth="1"/>
    <col min="2" max="2" width="24.85546875" customWidth="1"/>
    <col min="3" max="4" width="14.5703125" customWidth="1"/>
    <col min="5" max="5" width="17" customWidth="1"/>
    <col min="6" max="6" width="9.5703125" customWidth="1"/>
    <col min="7" max="7" width="31.42578125" customWidth="1"/>
    <col min="8" max="8" width="48" customWidth="1"/>
    <col min="9" max="9" width="32.5703125" customWidth="1"/>
    <col min="10" max="10" width="14.5703125" customWidth="1"/>
    <col min="11" max="11" width="37.42578125" customWidth="1"/>
    <col min="12" max="12" width="32.28515625" customWidth="1"/>
    <col min="13" max="13" width="71.28515625" customWidth="1"/>
    <col min="14" max="14" width="13.140625" customWidth="1"/>
    <col min="15" max="16" width="12.42578125" customWidth="1"/>
    <col min="17" max="17" width="9.7109375" customWidth="1"/>
    <col min="18" max="18" width="10.7109375" customWidth="1"/>
    <col min="19" max="19" width="33.85546875" customWidth="1"/>
    <col min="20" max="20" width="17.7109375" customWidth="1"/>
    <col min="21" max="21" width="17.140625" bestFit="1" customWidth="1"/>
    <col min="22" max="22" width="17.85546875" bestFit="1" customWidth="1"/>
    <col min="23" max="23" width="11.7109375" customWidth="1"/>
    <col min="24" max="24" width="13.42578125" customWidth="1"/>
    <col min="25" max="25" width="20.5703125" customWidth="1"/>
    <col min="26" max="26" width="19.42578125" customWidth="1"/>
    <col min="27" max="27" width="14.28515625" customWidth="1"/>
    <col min="28" max="28" width="29.42578125" customWidth="1"/>
  </cols>
  <sheetData>
    <row r="1" spans="1:28" s="247" customFormat="1" ht="27.75" customHeight="1">
      <c r="A1" s="243"/>
      <c r="B1" s="244"/>
      <c r="C1" s="245" t="s">
        <v>2554</v>
      </c>
      <c r="D1" s="245"/>
      <c r="E1" s="245"/>
      <c r="F1" s="245"/>
      <c r="G1" s="245"/>
      <c r="H1" s="245"/>
      <c r="I1" s="245"/>
      <c r="J1" s="245"/>
      <c r="K1" s="245"/>
      <c r="L1" s="245"/>
      <c r="M1" s="245"/>
      <c r="N1" s="245"/>
      <c r="O1" s="245"/>
      <c r="P1" s="245"/>
      <c r="Q1" s="245"/>
      <c r="R1" s="245"/>
      <c r="S1" s="245"/>
      <c r="T1" s="245"/>
      <c r="U1" s="245"/>
      <c r="V1" s="245"/>
      <c r="W1" s="245"/>
      <c r="X1" s="245"/>
      <c r="Y1" s="245"/>
      <c r="Z1" s="245"/>
      <c r="AA1" s="245"/>
      <c r="AB1" s="246" t="s">
        <v>2555</v>
      </c>
    </row>
    <row r="2" spans="1:28" s="247" customFormat="1" ht="27.75" customHeight="1">
      <c r="A2" s="243"/>
      <c r="B2" s="244"/>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6" t="s">
        <v>2556</v>
      </c>
    </row>
    <row r="3" spans="1:28" s="247" customFormat="1" ht="27.75" customHeight="1">
      <c r="A3" s="244"/>
      <c r="B3" s="244"/>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6" t="s">
        <v>2557</v>
      </c>
    </row>
    <row r="5" spans="1:28" ht="66.75" customHeight="1">
      <c r="A5" s="1" t="s">
        <v>0</v>
      </c>
      <c r="B5" s="1" t="s">
        <v>1</v>
      </c>
      <c r="C5" s="1" t="s">
        <v>2</v>
      </c>
      <c r="D5" s="1" t="s">
        <v>3</v>
      </c>
      <c r="E5" s="1" t="s">
        <v>4</v>
      </c>
      <c r="F5" s="1" t="s">
        <v>5</v>
      </c>
      <c r="G5" s="1" t="s">
        <v>6</v>
      </c>
      <c r="H5" s="1" t="s">
        <v>7</v>
      </c>
      <c r="I5" s="1" t="s">
        <v>8</v>
      </c>
      <c r="J5" s="1" t="s">
        <v>9</v>
      </c>
      <c r="K5" s="1" t="s">
        <v>10</v>
      </c>
      <c r="L5" s="1" t="s">
        <v>11</v>
      </c>
      <c r="M5" s="2" t="s">
        <v>12</v>
      </c>
      <c r="N5" s="1" t="s">
        <v>13</v>
      </c>
      <c r="O5" s="3" t="s">
        <v>14</v>
      </c>
      <c r="P5" s="1" t="s">
        <v>15</v>
      </c>
      <c r="Q5" s="1" t="s">
        <v>16</v>
      </c>
      <c r="R5" s="1" t="s">
        <v>17</v>
      </c>
      <c r="S5" s="1" t="s">
        <v>18</v>
      </c>
      <c r="T5" s="1" t="s">
        <v>19</v>
      </c>
      <c r="U5" s="4" t="s">
        <v>20</v>
      </c>
      <c r="V5" s="4" t="s">
        <v>21</v>
      </c>
      <c r="W5" s="4" t="s">
        <v>22</v>
      </c>
      <c r="X5" s="4" t="s">
        <v>23</v>
      </c>
      <c r="Y5" s="4" t="s">
        <v>24</v>
      </c>
      <c r="Z5" s="4" t="s">
        <v>25</v>
      </c>
      <c r="AA5" s="4" t="s">
        <v>26</v>
      </c>
      <c r="AB5" s="4" t="s">
        <v>27</v>
      </c>
    </row>
    <row r="6" spans="1:28" s="253" customFormat="1" ht="14.25" customHeight="1">
      <c r="A6" s="248" t="s">
        <v>28</v>
      </c>
      <c r="B6" s="248" t="s">
        <v>29</v>
      </c>
      <c r="C6" s="249" t="s">
        <v>30</v>
      </c>
      <c r="D6" s="249" t="s">
        <v>31</v>
      </c>
      <c r="E6" s="249">
        <v>55</v>
      </c>
      <c r="F6" s="248" t="s">
        <v>32</v>
      </c>
      <c r="G6" s="248" t="s">
        <v>33</v>
      </c>
      <c r="H6" s="248" t="s">
        <v>34</v>
      </c>
      <c r="I6" s="248" t="s">
        <v>35</v>
      </c>
      <c r="J6" s="250" t="s">
        <v>36</v>
      </c>
      <c r="K6" s="248" t="s">
        <v>37</v>
      </c>
      <c r="L6" s="248" t="s">
        <v>38</v>
      </c>
      <c r="M6" s="248" t="s">
        <v>39</v>
      </c>
      <c r="N6" s="248" t="s">
        <v>40</v>
      </c>
      <c r="O6" s="248" t="s">
        <v>40</v>
      </c>
      <c r="P6" s="248" t="s">
        <v>40</v>
      </c>
      <c r="Q6" s="248">
        <v>4</v>
      </c>
      <c r="R6" s="248" t="s">
        <v>41</v>
      </c>
      <c r="S6" s="248" t="s">
        <v>42</v>
      </c>
      <c r="T6" s="248" t="s">
        <v>43</v>
      </c>
      <c r="U6" s="251">
        <v>0</v>
      </c>
      <c r="V6" s="251">
        <v>0</v>
      </c>
      <c r="W6" s="252" t="s">
        <v>44</v>
      </c>
      <c r="X6" s="252" t="s">
        <v>36</v>
      </c>
      <c r="Y6" s="252" t="s">
        <v>45</v>
      </c>
      <c r="Z6" s="252" t="s">
        <v>46</v>
      </c>
      <c r="AA6" s="248">
        <v>6012220601</v>
      </c>
      <c r="AB6" s="252" t="s">
        <v>47</v>
      </c>
    </row>
    <row r="7" spans="1:28" s="253" customFormat="1" ht="14.25" customHeight="1">
      <c r="A7" s="248" t="s">
        <v>28</v>
      </c>
      <c r="B7" s="248" t="s">
        <v>29</v>
      </c>
      <c r="C7" s="249" t="s">
        <v>30</v>
      </c>
      <c r="D7" s="249" t="s">
        <v>31</v>
      </c>
      <c r="E7" s="249">
        <v>5</v>
      </c>
      <c r="F7" s="248" t="s">
        <v>48</v>
      </c>
      <c r="G7" s="248" t="s">
        <v>33</v>
      </c>
      <c r="H7" s="248" t="s">
        <v>49</v>
      </c>
      <c r="I7" s="248" t="s">
        <v>50</v>
      </c>
      <c r="J7" s="250">
        <v>80111620</v>
      </c>
      <c r="K7" s="248" t="s">
        <v>51</v>
      </c>
      <c r="L7" s="248" t="s">
        <v>52</v>
      </c>
      <c r="M7" s="248" t="s">
        <v>53</v>
      </c>
      <c r="N7" s="248" t="s">
        <v>54</v>
      </c>
      <c r="O7" s="248" t="s">
        <v>55</v>
      </c>
      <c r="P7" s="248" t="s">
        <v>55</v>
      </c>
      <c r="Q7" s="248">
        <v>7.5</v>
      </c>
      <c r="R7" s="248" t="s">
        <v>41</v>
      </c>
      <c r="S7" s="248" t="s">
        <v>42</v>
      </c>
      <c r="T7" s="248" t="s">
        <v>43</v>
      </c>
      <c r="U7" s="251">
        <v>78900000</v>
      </c>
      <c r="V7" s="252">
        <v>78900000</v>
      </c>
      <c r="W7" s="252" t="s">
        <v>44</v>
      </c>
      <c r="X7" s="252" t="s">
        <v>36</v>
      </c>
      <c r="Y7" s="252" t="s">
        <v>45</v>
      </c>
      <c r="Z7" s="252" t="s">
        <v>46</v>
      </c>
      <c r="AA7" s="248">
        <v>6012220601</v>
      </c>
      <c r="AB7" s="252" t="s">
        <v>47</v>
      </c>
    </row>
    <row r="8" spans="1:28" s="253" customFormat="1" ht="14.25" customHeight="1">
      <c r="A8" s="248" t="s">
        <v>28</v>
      </c>
      <c r="B8" s="248" t="s">
        <v>29</v>
      </c>
      <c r="C8" s="249" t="s">
        <v>30</v>
      </c>
      <c r="D8" s="249" t="s">
        <v>31</v>
      </c>
      <c r="E8" s="249">
        <v>5</v>
      </c>
      <c r="F8" s="248" t="s">
        <v>56</v>
      </c>
      <c r="G8" s="248" t="s">
        <v>33</v>
      </c>
      <c r="H8" s="248" t="s">
        <v>49</v>
      </c>
      <c r="I8" s="248" t="s">
        <v>50</v>
      </c>
      <c r="J8" s="250">
        <v>80111620</v>
      </c>
      <c r="K8" s="248" t="s">
        <v>51</v>
      </c>
      <c r="L8" s="248" t="s">
        <v>52</v>
      </c>
      <c r="M8" s="248" t="s">
        <v>57</v>
      </c>
      <c r="N8" s="248" t="s">
        <v>54</v>
      </c>
      <c r="O8" s="248" t="s">
        <v>55</v>
      </c>
      <c r="P8" s="248" t="s">
        <v>55</v>
      </c>
      <c r="Q8" s="248">
        <v>7.5</v>
      </c>
      <c r="R8" s="248" t="s">
        <v>41</v>
      </c>
      <c r="S8" s="248" t="s">
        <v>42</v>
      </c>
      <c r="T8" s="248" t="s">
        <v>43</v>
      </c>
      <c r="U8" s="251">
        <v>92068956</v>
      </c>
      <c r="V8" s="251">
        <v>92068956</v>
      </c>
      <c r="W8" s="252" t="s">
        <v>44</v>
      </c>
      <c r="X8" s="252" t="s">
        <v>36</v>
      </c>
      <c r="Y8" s="252" t="s">
        <v>45</v>
      </c>
      <c r="Z8" s="252" t="s">
        <v>46</v>
      </c>
      <c r="AA8" s="248">
        <v>6012220601</v>
      </c>
      <c r="AB8" s="252" t="s">
        <v>47</v>
      </c>
    </row>
    <row r="9" spans="1:28" s="253" customFormat="1" ht="14.25" customHeight="1">
      <c r="A9" s="248" t="s">
        <v>28</v>
      </c>
      <c r="B9" s="248" t="s">
        <v>29</v>
      </c>
      <c r="C9" s="249" t="s">
        <v>30</v>
      </c>
      <c r="D9" s="249" t="s">
        <v>31</v>
      </c>
      <c r="E9" s="249">
        <v>44</v>
      </c>
      <c r="F9" s="248" t="s">
        <v>58</v>
      </c>
      <c r="G9" s="248" t="s">
        <v>33</v>
      </c>
      <c r="H9" s="248" t="s">
        <v>34</v>
      </c>
      <c r="I9" s="248" t="s">
        <v>35</v>
      </c>
      <c r="J9" s="250">
        <v>80111620</v>
      </c>
      <c r="K9" s="248" t="s">
        <v>37</v>
      </c>
      <c r="L9" s="248" t="s">
        <v>52</v>
      </c>
      <c r="M9" s="248" t="s">
        <v>59</v>
      </c>
      <c r="N9" s="248" t="s">
        <v>60</v>
      </c>
      <c r="O9" s="248" t="s">
        <v>60</v>
      </c>
      <c r="P9" s="248" t="s">
        <v>60</v>
      </c>
      <c r="Q9" s="248">
        <v>7</v>
      </c>
      <c r="R9" s="248" t="s">
        <v>41</v>
      </c>
      <c r="S9" s="248" t="s">
        <v>42</v>
      </c>
      <c r="T9" s="248" t="s">
        <v>43</v>
      </c>
      <c r="U9" s="251">
        <v>60832200</v>
      </c>
      <c r="V9" s="251">
        <v>60832200</v>
      </c>
      <c r="W9" s="252" t="s">
        <v>44</v>
      </c>
      <c r="X9" s="252" t="s">
        <v>36</v>
      </c>
      <c r="Y9" s="252" t="s">
        <v>61</v>
      </c>
      <c r="Z9" s="252" t="s">
        <v>62</v>
      </c>
      <c r="AA9" s="248">
        <v>6012220601</v>
      </c>
      <c r="AB9" s="252" t="s">
        <v>63</v>
      </c>
    </row>
    <row r="10" spans="1:28" s="253" customFormat="1" ht="14.25" customHeight="1">
      <c r="A10" s="248" t="s">
        <v>28</v>
      </c>
      <c r="B10" s="248" t="s">
        <v>29</v>
      </c>
      <c r="C10" s="249" t="s">
        <v>30</v>
      </c>
      <c r="D10" s="249" t="s">
        <v>31</v>
      </c>
      <c r="E10" s="249">
        <v>47</v>
      </c>
      <c r="F10" s="248" t="s">
        <v>64</v>
      </c>
      <c r="G10" s="248" t="s">
        <v>33</v>
      </c>
      <c r="H10" s="248" t="s">
        <v>49</v>
      </c>
      <c r="I10" s="248" t="s">
        <v>65</v>
      </c>
      <c r="J10" s="250">
        <v>80131500</v>
      </c>
      <c r="K10" s="248" t="s">
        <v>51</v>
      </c>
      <c r="L10" s="248" t="s">
        <v>66</v>
      </c>
      <c r="M10" s="248" t="s">
        <v>67</v>
      </c>
      <c r="N10" s="248" t="s">
        <v>68</v>
      </c>
      <c r="O10" s="248" t="s">
        <v>68</v>
      </c>
      <c r="P10" s="248" t="s">
        <v>69</v>
      </c>
      <c r="Q10" s="248">
        <v>6</v>
      </c>
      <c r="R10" s="248" t="s">
        <v>41</v>
      </c>
      <c r="S10" s="254" t="s">
        <v>70</v>
      </c>
      <c r="T10" s="248" t="s">
        <v>43</v>
      </c>
      <c r="U10" s="252">
        <v>0</v>
      </c>
      <c r="V10" s="252">
        <v>0</v>
      </c>
      <c r="W10" s="252" t="s">
        <v>44</v>
      </c>
      <c r="X10" s="252" t="s">
        <v>36</v>
      </c>
      <c r="Y10" s="252" t="s">
        <v>71</v>
      </c>
      <c r="Z10" s="252" t="s">
        <v>72</v>
      </c>
      <c r="AA10" s="248">
        <v>6012220601</v>
      </c>
      <c r="AB10" s="252" t="s">
        <v>73</v>
      </c>
    </row>
    <row r="11" spans="1:28" s="253" customFormat="1" ht="14.25" customHeight="1">
      <c r="A11" s="248" t="s">
        <v>28</v>
      </c>
      <c r="B11" s="248" t="s">
        <v>29</v>
      </c>
      <c r="C11" s="249" t="s">
        <v>30</v>
      </c>
      <c r="D11" s="249" t="s">
        <v>31</v>
      </c>
      <c r="E11" s="249">
        <v>40</v>
      </c>
      <c r="F11" s="248" t="s">
        <v>74</v>
      </c>
      <c r="G11" s="248" t="s">
        <v>33</v>
      </c>
      <c r="H11" s="248" t="s">
        <v>34</v>
      </c>
      <c r="I11" s="248" t="s">
        <v>35</v>
      </c>
      <c r="J11" s="250">
        <v>80111620</v>
      </c>
      <c r="K11" s="248" t="s">
        <v>37</v>
      </c>
      <c r="L11" s="248" t="s">
        <v>52</v>
      </c>
      <c r="M11" s="248" t="s">
        <v>75</v>
      </c>
      <c r="N11" s="248" t="s">
        <v>60</v>
      </c>
      <c r="O11" s="248" t="s">
        <v>60</v>
      </c>
      <c r="P11" s="248" t="s">
        <v>60</v>
      </c>
      <c r="Q11" s="255">
        <v>8.5</v>
      </c>
      <c r="R11" s="248" t="s">
        <v>41</v>
      </c>
      <c r="S11" s="248" t="s">
        <v>42</v>
      </c>
      <c r="T11" s="248" t="s">
        <v>43</v>
      </c>
      <c r="U11" s="251">
        <v>86765890</v>
      </c>
      <c r="V11" s="251">
        <v>86765890</v>
      </c>
      <c r="W11" s="252" t="s">
        <v>44</v>
      </c>
      <c r="X11" s="252" t="s">
        <v>36</v>
      </c>
      <c r="Y11" s="252" t="s">
        <v>45</v>
      </c>
      <c r="Z11" s="252" t="s">
        <v>46</v>
      </c>
      <c r="AA11" s="248">
        <v>6012220601</v>
      </c>
      <c r="AB11" s="252" t="s">
        <v>47</v>
      </c>
    </row>
    <row r="12" spans="1:28" s="253" customFormat="1" ht="14.25" customHeight="1">
      <c r="A12" s="248" t="s">
        <v>28</v>
      </c>
      <c r="B12" s="248" t="s">
        <v>29</v>
      </c>
      <c r="C12" s="249" t="s">
        <v>30</v>
      </c>
      <c r="D12" s="249" t="s">
        <v>31</v>
      </c>
      <c r="E12" s="249">
        <v>40</v>
      </c>
      <c r="F12" s="248" t="s">
        <v>76</v>
      </c>
      <c r="G12" s="248" t="s">
        <v>33</v>
      </c>
      <c r="H12" s="248" t="s">
        <v>34</v>
      </c>
      <c r="I12" s="248" t="s">
        <v>35</v>
      </c>
      <c r="J12" s="250">
        <v>80111620</v>
      </c>
      <c r="K12" s="248" t="s">
        <v>37</v>
      </c>
      <c r="L12" s="248" t="s">
        <v>52</v>
      </c>
      <c r="M12" s="248" t="s">
        <v>77</v>
      </c>
      <c r="N12" s="248" t="s">
        <v>60</v>
      </c>
      <c r="O12" s="248" t="s">
        <v>60</v>
      </c>
      <c r="P12" s="248" t="s">
        <v>60</v>
      </c>
      <c r="Q12" s="248">
        <v>9</v>
      </c>
      <c r="R12" s="248" t="s">
        <v>41</v>
      </c>
      <c r="S12" s="248" t="s">
        <v>42</v>
      </c>
      <c r="T12" s="248" t="s">
        <v>43</v>
      </c>
      <c r="U12" s="251">
        <v>103500000</v>
      </c>
      <c r="V12" s="251">
        <v>103500000</v>
      </c>
      <c r="W12" s="252" t="s">
        <v>44</v>
      </c>
      <c r="X12" s="252" t="s">
        <v>36</v>
      </c>
      <c r="Y12" s="252" t="s">
        <v>45</v>
      </c>
      <c r="Z12" s="252" t="s">
        <v>46</v>
      </c>
      <c r="AA12" s="248">
        <v>6012220601</v>
      </c>
      <c r="AB12" s="252" t="s">
        <v>47</v>
      </c>
    </row>
    <row r="13" spans="1:28" s="253" customFormat="1" ht="14.25" customHeight="1">
      <c r="A13" s="248" t="s">
        <v>28</v>
      </c>
      <c r="B13" s="248" t="s">
        <v>29</v>
      </c>
      <c r="C13" s="249" t="s">
        <v>30</v>
      </c>
      <c r="D13" s="249" t="s">
        <v>31</v>
      </c>
      <c r="E13" s="249">
        <v>40</v>
      </c>
      <c r="F13" s="248" t="s">
        <v>78</v>
      </c>
      <c r="G13" s="248" t="s">
        <v>33</v>
      </c>
      <c r="H13" s="248" t="s">
        <v>34</v>
      </c>
      <c r="I13" s="248" t="s">
        <v>35</v>
      </c>
      <c r="J13" s="250">
        <v>80111620</v>
      </c>
      <c r="K13" s="248" t="s">
        <v>37</v>
      </c>
      <c r="L13" s="248" t="s">
        <v>52</v>
      </c>
      <c r="M13" s="248" t="s">
        <v>79</v>
      </c>
      <c r="N13" s="248" t="s">
        <v>60</v>
      </c>
      <c r="O13" s="248" t="s">
        <v>60</v>
      </c>
      <c r="P13" s="248" t="s">
        <v>60</v>
      </c>
      <c r="Q13" s="248">
        <v>10</v>
      </c>
      <c r="R13" s="248" t="s">
        <v>41</v>
      </c>
      <c r="S13" s="248" t="s">
        <v>42</v>
      </c>
      <c r="T13" s="248" t="s">
        <v>43</v>
      </c>
      <c r="U13" s="251">
        <v>80733333</v>
      </c>
      <c r="V13" s="251">
        <v>80733333</v>
      </c>
      <c r="W13" s="252" t="s">
        <v>44</v>
      </c>
      <c r="X13" s="252" t="s">
        <v>36</v>
      </c>
      <c r="Y13" s="252" t="s">
        <v>80</v>
      </c>
      <c r="Z13" s="252" t="s">
        <v>81</v>
      </c>
      <c r="AA13" s="248">
        <v>6012220601</v>
      </c>
      <c r="AB13" s="252" t="s">
        <v>82</v>
      </c>
    </row>
    <row r="14" spans="1:28" s="253" customFormat="1" ht="17.25" customHeight="1">
      <c r="A14" s="248" t="s">
        <v>28</v>
      </c>
      <c r="B14" s="248" t="s">
        <v>29</v>
      </c>
      <c r="C14" s="249" t="s">
        <v>30</v>
      </c>
      <c r="D14" s="249" t="s">
        <v>31</v>
      </c>
      <c r="E14" s="249" t="s">
        <v>83</v>
      </c>
      <c r="F14" s="248" t="s">
        <v>84</v>
      </c>
      <c r="G14" s="248" t="s">
        <v>33</v>
      </c>
      <c r="H14" s="248" t="s">
        <v>34</v>
      </c>
      <c r="I14" s="248" t="s">
        <v>35</v>
      </c>
      <c r="J14" s="250">
        <v>80111620</v>
      </c>
      <c r="K14" s="248" t="s">
        <v>37</v>
      </c>
      <c r="L14" s="248" t="s">
        <v>52</v>
      </c>
      <c r="M14" s="248" t="s">
        <v>85</v>
      </c>
      <c r="N14" s="248" t="s">
        <v>60</v>
      </c>
      <c r="O14" s="248" t="s">
        <v>60</v>
      </c>
      <c r="P14" s="248" t="s">
        <v>60</v>
      </c>
      <c r="Q14" s="248">
        <v>10.5</v>
      </c>
      <c r="R14" s="248" t="s">
        <v>41</v>
      </c>
      <c r="S14" s="248" t="s">
        <v>42</v>
      </c>
      <c r="T14" s="248" t="s">
        <v>43</v>
      </c>
      <c r="U14" s="251">
        <v>44191291</v>
      </c>
      <c r="V14" s="252">
        <v>44191291</v>
      </c>
      <c r="W14" s="252" t="s">
        <v>44</v>
      </c>
      <c r="X14" s="252" t="s">
        <v>36</v>
      </c>
      <c r="Y14" s="252" t="s">
        <v>80</v>
      </c>
      <c r="Z14" s="252" t="s">
        <v>81</v>
      </c>
      <c r="AA14" s="248">
        <v>6012220601</v>
      </c>
      <c r="AB14" s="252" t="s">
        <v>82</v>
      </c>
    </row>
    <row r="15" spans="1:28" s="253" customFormat="1" ht="18.75" customHeight="1">
      <c r="A15" s="248" t="s">
        <v>28</v>
      </c>
      <c r="B15" s="248" t="s">
        <v>29</v>
      </c>
      <c r="C15" s="249" t="s">
        <v>30</v>
      </c>
      <c r="D15" s="249" t="s">
        <v>31</v>
      </c>
      <c r="E15" s="249">
        <v>32</v>
      </c>
      <c r="F15" s="248" t="s">
        <v>86</v>
      </c>
      <c r="G15" s="248" t="s">
        <v>33</v>
      </c>
      <c r="H15" s="248" t="s">
        <v>34</v>
      </c>
      <c r="I15" s="248" t="s">
        <v>35</v>
      </c>
      <c r="J15" s="250">
        <v>80111620</v>
      </c>
      <c r="K15" s="248" t="s">
        <v>37</v>
      </c>
      <c r="L15" s="248" t="s">
        <v>52</v>
      </c>
      <c r="M15" s="248" t="s">
        <v>87</v>
      </c>
      <c r="N15" s="248" t="s">
        <v>60</v>
      </c>
      <c r="O15" s="248" t="s">
        <v>60</v>
      </c>
      <c r="P15" s="248" t="s">
        <v>60</v>
      </c>
      <c r="Q15" s="248">
        <v>10.5</v>
      </c>
      <c r="R15" s="248" t="s">
        <v>41</v>
      </c>
      <c r="S15" s="248" t="s">
        <v>42</v>
      </c>
      <c r="T15" s="248" t="s">
        <v>43</v>
      </c>
      <c r="U15" s="251">
        <v>45058709</v>
      </c>
      <c r="V15" s="251">
        <v>45058709</v>
      </c>
      <c r="W15" s="252" t="s">
        <v>44</v>
      </c>
      <c r="X15" s="252" t="s">
        <v>36</v>
      </c>
      <c r="Y15" s="252" t="s">
        <v>80</v>
      </c>
      <c r="Z15" s="252" t="s">
        <v>81</v>
      </c>
      <c r="AA15" s="248">
        <v>6012220601</v>
      </c>
      <c r="AB15" s="252" t="s">
        <v>82</v>
      </c>
    </row>
    <row r="16" spans="1:28" s="253" customFormat="1" ht="16.5" customHeight="1">
      <c r="A16" s="248" t="s">
        <v>28</v>
      </c>
      <c r="B16" s="248" t="s">
        <v>29</v>
      </c>
      <c r="C16" s="249" t="s">
        <v>30</v>
      </c>
      <c r="D16" s="249" t="s">
        <v>31</v>
      </c>
      <c r="E16" s="249">
        <v>60</v>
      </c>
      <c r="F16" s="248" t="s">
        <v>88</v>
      </c>
      <c r="G16" s="248" t="s">
        <v>33</v>
      </c>
      <c r="H16" s="248" t="s">
        <v>34</v>
      </c>
      <c r="I16" s="248" t="s">
        <v>35</v>
      </c>
      <c r="J16" s="250">
        <v>80111620</v>
      </c>
      <c r="K16" s="248" t="s">
        <v>37</v>
      </c>
      <c r="L16" s="248" t="s">
        <v>52</v>
      </c>
      <c r="M16" s="248" t="s">
        <v>89</v>
      </c>
      <c r="N16" s="248" t="s">
        <v>60</v>
      </c>
      <c r="O16" s="248" t="s">
        <v>60</v>
      </c>
      <c r="P16" s="248" t="s">
        <v>60</v>
      </c>
      <c r="Q16" s="248">
        <v>11.5</v>
      </c>
      <c r="R16" s="248" t="s">
        <v>41</v>
      </c>
      <c r="S16" s="248" t="s">
        <v>42</v>
      </c>
      <c r="T16" s="248" t="s">
        <v>43</v>
      </c>
      <c r="U16" s="251">
        <v>113666666.33</v>
      </c>
      <c r="V16" s="251">
        <v>113666666.33</v>
      </c>
      <c r="W16" s="252" t="s">
        <v>44</v>
      </c>
      <c r="X16" s="252" t="s">
        <v>36</v>
      </c>
      <c r="Y16" s="252" t="s">
        <v>80</v>
      </c>
      <c r="Z16" s="252" t="s">
        <v>81</v>
      </c>
      <c r="AA16" s="248">
        <v>6012220601</v>
      </c>
      <c r="AB16" s="252" t="s">
        <v>82</v>
      </c>
    </row>
    <row r="17" spans="1:28" s="253" customFormat="1" ht="14.25" customHeight="1">
      <c r="A17" s="248" t="s">
        <v>28</v>
      </c>
      <c r="B17" s="248" t="s">
        <v>29</v>
      </c>
      <c r="C17" s="249" t="s">
        <v>30</v>
      </c>
      <c r="D17" s="249" t="s">
        <v>31</v>
      </c>
      <c r="E17" s="249" t="s">
        <v>83</v>
      </c>
      <c r="F17" s="248" t="s">
        <v>90</v>
      </c>
      <c r="G17" s="248" t="s">
        <v>33</v>
      </c>
      <c r="H17" s="248" t="s">
        <v>34</v>
      </c>
      <c r="I17" s="248" t="s">
        <v>35</v>
      </c>
      <c r="J17" s="250">
        <v>80111620</v>
      </c>
      <c r="K17" s="248" t="s">
        <v>37</v>
      </c>
      <c r="L17" s="248" t="s">
        <v>52</v>
      </c>
      <c r="M17" s="248" t="s">
        <v>91</v>
      </c>
      <c r="N17" s="248" t="s">
        <v>60</v>
      </c>
      <c r="O17" s="248" t="s">
        <v>60</v>
      </c>
      <c r="P17" s="248" t="s">
        <v>60</v>
      </c>
      <c r="Q17" s="248">
        <v>11.5</v>
      </c>
      <c r="R17" s="248" t="s">
        <v>41</v>
      </c>
      <c r="S17" s="248" t="s">
        <v>42</v>
      </c>
      <c r="T17" s="248" t="s">
        <v>43</v>
      </c>
      <c r="U17" s="251">
        <v>29398747</v>
      </c>
      <c r="V17" s="252">
        <v>29398747</v>
      </c>
      <c r="W17" s="252" t="s">
        <v>44</v>
      </c>
      <c r="X17" s="252" t="s">
        <v>36</v>
      </c>
      <c r="Y17" s="252" t="s">
        <v>45</v>
      </c>
      <c r="Z17" s="252" t="s">
        <v>46</v>
      </c>
      <c r="AA17" s="248">
        <v>6012220601</v>
      </c>
      <c r="AB17" s="252" t="s">
        <v>47</v>
      </c>
    </row>
    <row r="18" spans="1:28" s="253" customFormat="1" ht="14.25" customHeight="1">
      <c r="A18" s="248" t="s">
        <v>28</v>
      </c>
      <c r="B18" s="248" t="s">
        <v>29</v>
      </c>
      <c r="C18" s="249" t="s">
        <v>30</v>
      </c>
      <c r="D18" s="249" t="s">
        <v>31</v>
      </c>
      <c r="E18" s="249">
        <v>63</v>
      </c>
      <c r="F18" s="248" t="s">
        <v>92</v>
      </c>
      <c r="G18" s="248" t="s">
        <v>33</v>
      </c>
      <c r="H18" s="248" t="s">
        <v>34</v>
      </c>
      <c r="I18" s="248" t="s">
        <v>35</v>
      </c>
      <c r="J18" s="250">
        <v>80111620</v>
      </c>
      <c r="K18" s="248" t="s">
        <v>37</v>
      </c>
      <c r="L18" s="248" t="s">
        <v>52</v>
      </c>
      <c r="M18" s="248" t="s">
        <v>93</v>
      </c>
      <c r="N18" s="248" t="s">
        <v>60</v>
      </c>
      <c r="O18" s="248" t="s">
        <v>60</v>
      </c>
      <c r="P18" s="248" t="s">
        <v>60</v>
      </c>
      <c r="Q18" s="248">
        <v>11.5</v>
      </c>
      <c r="R18" s="248" t="s">
        <v>41</v>
      </c>
      <c r="S18" s="248" t="s">
        <v>42</v>
      </c>
      <c r="T18" s="248" t="s">
        <v>43</v>
      </c>
      <c r="U18" s="252">
        <v>33060759</v>
      </c>
      <c r="V18" s="252">
        <v>33060759</v>
      </c>
      <c r="W18" s="252" t="s">
        <v>44</v>
      </c>
      <c r="X18" s="252" t="s">
        <v>36</v>
      </c>
      <c r="Y18" s="252" t="s">
        <v>45</v>
      </c>
      <c r="Z18" s="252" t="s">
        <v>46</v>
      </c>
      <c r="AA18" s="248">
        <v>6012220601</v>
      </c>
      <c r="AB18" s="252" t="s">
        <v>47</v>
      </c>
    </row>
    <row r="19" spans="1:28" s="253" customFormat="1" ht="14.25" customHeight="1">
      <c r="A19" s="248" t="s">
        <v>28</v>
      </c>
      <c r="B19" s="248" t="s">
        <v>29</v>
      </c>
      <c r="C19" s="249" t="s">
        <v>30</v>
      </c>
      <c r="D19" s="249" t="s">
        <v>31</v>
      </c>
      <c r="E19" s="249">
        <v>32</v>
      </c>
      <c r="F19" s="248" t="s">
        <v>94</v>
      </c>
      <c r="G19" s="248" t="s">
        <v>33</v>
      </c>
      <c r="H19" s="248" t="s">
        <v>49</v>
      </c>
      <c r="I19" s="248" t="s">
        <v>65</v>
      </c>
      <c r="J19" s="250">
        <v>80111620</v>
      </c>
      <c r="K19" s="248" t="s">
        <v>51</v>
      </c>
      <c r="L19" s="248" t="s">
        <v>52</v>
      </c>
      <c r="M19" s="248" t="s">
        <v>95</v>
      </c>
      <c r="N19" s="248" t="s">
        <v>96</v>
      </c>
      <c r="O19" s="248" t="s">
        <v>96</v>
      </c>
      <c r="P19" s="248" t="s">
        <v>97</v>
      </c>
      <c r="Q19" s="248">
        <v>6</v>
      </c>
      <c r="R19" s="248" t="s">
        <v>41</v>
      </c>
      <c r="S19" s="248" t="s">
        <v>98</v>
      </c>
      <c r="T19" s="248" t="s">
        <v>43</v>
      </c>
      <c r="U19" s="252">
        <v>0</v>
      </c>
      <c r="V19" s="252">
        <v>0</v>
      </c>
      <c r="W19" s="252" t="s">
        <v>44</v>
      </c>
      <c r="X19" s="252" t="s">
        <v>36</v>
      </c>
      <c r="Y19" s="252" t="s">
        <v>45</v>
      </c>
      <c r="Z19" s="252" t="s">
        <v>46</v>
      </c>
      <c r="AA19" s="248">
        <v>6012220601</v>
      </c>
      <c r="AB19" s="252" t="s">
        <v>47</v>
      </c>
    </row>
    <row r="20" spans="1:28" s="253" customFormat="1" ht="14.25" customHeight="1">
      <c r="A20" s="248" t="s">
        <v>28</v>
      </c>
      <c r="B20" s="248" t="s">
        <v>29</v>
      </c>
      <c r="C20" s="249" t="s">
        <v>30</v>
      </c>
      <c r="D20" s="249" t="s">
        <v>31</v>
      </c>
      <c r="E20" s="249">
        <v>6</v>
      </c>
      <c r="F20" s="248" t="s">
        <v>99</v>
      </c>
      <c r="G20" s="248" t="s">
        <v>33</v>
      </c>
      <c r="H20" s="248" t="s">
        <v>49</v>
      </c>
      <c r="I20" s="248" t="s">
        <v>65</v>
      </c>
      <c r="J20" s="250">
        <v>80111620</v>
      </c>
      <c r="K20" s="248" t="s">
        <v>51</v>
      </c>
      <c r="L20" s="248" t="s">
        <v>100</v>
      </c>
      <c r="M20" s="248" t="s">
        <v>101</v>
      </c>
      <c r="N20" s="248" t="s">
        <v>68</v>
      </c>
      <c r="O20" s="248" t="s">
        <v>68</v>
      </c>
      <c r="P20" s="248" t="s">
        <v>68</v>
      </c>
      <c r="Q20" s="248">
        <v>9</v>
      </c>
      <c r="R20" s="248" t="s">
        <v>41</v>
      </c>
      <c r="S20" s="248" t="s">
        <v>102</v>
      </c>
      <c r="T20" s="248" t="s">
        <v>43</v>
      </c>
      <c r="U20" s="251">
        <v>134447258</v>
      </c>
      <c r="V20" s="252">
        <v>134447258</v>
      </c>
      <c r="W20" s="252" t="s">
        <v>44</v>
      </c>
      <c r="X20" s="252" t="s">
        <v>36</v>
      </c>
      <c r="Y20" s="252" t="s">
        <v>45</v>
      </c>
      <c r="Z20" s="252" t="s">
        <v>46</v>
      </c>
      <c r="AA20" s="248">
        <v>6012220601</v>
      </c>
      <c r="AB20" s="252" t="s">
        <v>47</v>
      </c>
    </row>
    <row r="21" spans="1:28" s="253" customFormat="1" ht="14.25" customHeight="1">
      <c r="A21" s="248" t="s">
        <v>28</v>
      </c>
      <c r="B21" s="248" t="s">
        <v>29</v>
      </c>
      <c r="C21" s="249" t="s">
        <v>30</v>
      </c>
      <c r="D21" s="249" t="s">
        <v>31</v>
      </c>
      <c r="E21" s="249">
        <v>32</v>
      </c>
      <c r="F21" s="248" t="s">
        <v>103</v>
      </c>
      <c r="G21" s="248" t="s">
        <v>33</v>
      </c>
      <c r="H21" s="248" t="s">
        <v>49</v>
      </c>
      <c r="I21" s="248" t="s">
        <v>65</v>
      </c>
      <c r="J21" s="250">
        <v>80111620</v>
      </c>
      <c r="K21" s="248" t="s">
        <v>51</v>
      </c>
      <c r="L21" s="248" t="s">
        <v>52</v>
      </c>
      <c r="M21" s="248" t="s">
        <v>104</v>
      </c>
      <c r="N21" s="248" t="s">
        <v>60</v>
      </c>
      <c r="O21" s="248" t="s">
        <v>60</v>
      </c>
      <c r="P21" s="248" t="s">
        <v>60</v>
      </c>
      <c r="Q21" s="248">
        <v>3</v>
      </c>
      <c r="R21" s="248" t="s">
        <v>41</v>
      </c>
      <c r="S21" s="248" t="s">
        <v>42</v>
      </c>
      <c r="T21" s="248" t="s">
        <v>43</v>
      </c>
      <c r="U21" s="251">
        <v>22692000</v>
      </c>
      <c r="V21" s="251">
        <v>22692000</v>
      </c>
      <c r="W21" s="252" t="s">
        <v>44</v>
      </c>
      <c r="X21" s="252" t="s">
        <v>36</v>
      </c>
      <c r="Y21" s="252" t="s">
        <v>45</v>
      </c>
      <c r="Z21" s="252" t="s">
        <v>46</v>
      </c>
      <c r="AA21" s="248">
        <v>6012220601</v>
      </c>
      <c r="AB21" s="252" t="s">
        <v>47</v>
      </c>
    </row>
    <row r="22" spans="1:28" s="253" customFormat="1" ht="14.25" customHeight="1">
      <c r="A22" s="248" t="s">
        <v>28</v>
      </c>
      <c r="B22" s="248" t="s">
        <v>29</v>
      </c>
      <c r="C22" s="249" t="s">
        <v>30</v>
      </c>
      <c r="D22" s="249" t="s">
        <v>31</v>
      </c>
      <c r="E22" s="249" t="s">
        <v>83</v>
      </c>
      <c r="F22" s="248" t="s">
        <v>105</v>
      </c>
      <c r="G22" s="248" t="s">
        <v>33</v>
      </c>
      <c r="H22" s="248" t="s">
        <v>49</v>
      </c>
      <c r="I22" s="248" t="s">
        <v>50</v>
      </c>
      <c r="J22" s="250">
        <v>80111620</v>
      </c>
      <c r="K22" s="248" t="s">
        <v>51</v>
      </c>
      <c r="L22" s="248" t="s">
        <v>52</v>
      </c>
      <c r="M22" s="248" t="s">
        <v>106</v>
      </c>
      <c r="N22" s="248" t="s">
        <v>60</v>
      </c>
      <c r="O22" s="248" t="s">
        <v>60</v>
      </c>
      <c r="P22" s="248" t="s">
        <v>54</v>
      </c>
      <c r="Q22" s="248">
        <v>7</v>
      </c>
      <c r="R22" s="248" t="s">
        <v>41</v>
      </c>
      <c r="S22" s="248" t="s">
        <v>42</v>
      </c>
      <c r="T22" s="248" t="s">
        <v>43</v>
      </c>
      <c r="U22" s="251">
        <v>29988500</v>
      </c>
      <c r="V22" s="252">
        <v>29988500</v>
      </c>
      <c r="W22" s="252" t="s">
        <v>44</v>
      </c>
      <c r="X22" s="252" t="s">
        <v>36</v>
      </c>
      <c r="Y22" s="252" t="s">
        <v>71</v>
      </c>
      <c r="Z22" s="252" t="s">
        <v>72</v>
      </c>
      <c r="AA22" s="248">
        <v>6012220601</v>
      </c>
      <c r="AB22" s="252" t="s">
        <v>73</v>
      </c>
    </row>
    <row r="23" spans="1:28" s="253" customFormat="1" ht="14.25" customHeight="1">
      <c r="A23" s="248" t="s">
        <v>28</v>
      </c>
      <c r="B23" s="248" t="s">
        <v>29</v>
      </c>
      <c r="C23" s="249" t="s">
        <v>30</v>
      </c>
      <c r="D23" s="249" t="s">
        <v>31</v>
      </c>
      <c r="E23" s="249">
        <v>5</v>
      </c>
      <c r="F23" s="248" t="s">
        <v>107</v>
      </c>
      <c r="G23" s="248" t="s">
        <v>33</v>
      </c>
      <c r="H23" s="248" t="s">
        <v>49</v>
      </c>
      <c r="I23" s="248" t="s">
        <v>65</v>
      </c>
      <c r="J23" s="250">
        <v>80111620</v>
      </c>
      <c r="K23" s="248" t="s">
        <v>51</v>
      </c>
      <c r="L23" s="248" t="s">
        <v>52</v>
      </c>
      <c r="M23" s="248" t="s">
        <v>108</v>
      </c>
      <c r="N23" s="248" t="s">
        <v>54</v>
      </c>
      <c r="O23" s="248" t="s">
        <v>55</v>
      </c>
      <c r="P23" s="248" t="s">
        <v>55</v>
      </c>
      <c r="Q23" s="248">
        <v>7.5</v>
      </c>
      <c r="R23" s="248" t="s">
        <v>41</v>
      </c>
      <c r="S23" s="248" t="s">
        <v>42</v>
      </c>
      <c r="T23" s="248" t="s">
        <v>43</v>
      </c>
      <c r="U23" s="251">
        <v>2611044</v>
      </c>
      <c r="V23" s="252">
        <v>2611044</v>
      </c>
      <c r="W23" s="252" t="s">
        <v>44</v>
      </c>
      <c r="X23" s="252" t="s">
        <v>36</v>
      </c>
      <c r="Y23" s="252" t="s">
        <v>45</v>
      </c>
      <c r="Z23" s="252" t="s">
        <v>46</v>
      </c>
      <c r="AA23" s="248">
        <v>6012220601</v>
      </c>
      <c r="AB23" s="252" t="s">
        <v>47</v>
      </c>
    </row>
    <row r="24" spans="1:28" s="253" customFormat="1" ht="14.25" customHeight="1">
      <c r="A24" s="248" t="s">
        <v>28</v>
      </c>
      <c r="B24" s="248" t="s">
        <v>29</v>
      </c>
      <c r="C24" s="249" t="s">
        <v>30</v>
      </c>
      <c r="D24" s="249" t="s">
        <v>31</v>
      </c>
      <c r="E24" s="249">
        <v>47</v>
      </c>
      <c r="F24" s="248" t="s">
        <v>109</v>
      </c>
      <c r="G24" s="248" t="s">
        <v>33</v>
      </c>
      <c r="H24" s="248" t="s">
        <v>49</v>
      </c>
      <c r="I24" s="248" t="s">
        <v>65</v>
      </c>
      <c r="J24" s="250">
        <v>43233600</v>
      </c>
      <c r="K24" s="248" t="s">
        <v>51</v>
      </c>
      <c r="L24" s="248" t="s">
        <v>110</v>
      </c>
      <c r="M24" s="248" t="s">
        <v>111</v>
      </c>
      <c r="N24" s="248" t="s">
        <v>112</v>
      </c>
      <c r="O24" s="248" t="s">
        <v>112</v>
      </c>
      <c r="P24" s="248" t="s">
        <v>112</v>
      </c>
      <c r="Q24" s="248">
        <v>12</v>
      </c>
      <c r="R24" s="248" t="s">
        <v>41</v>
      </c>
      <c r="S24" s="248" t="s">
        <v>113</v>
      </c>
      <c r="T24" s="248" t="s">
        <v>43</v>
      </c>
      <c r="U24" s="251">
        <v>20000000</v>
      </c>
      <c r="V24" s="252">
        <v>20000000</v>
      </c>
      <c r="W24" s="252" t="s">
        <v>44</v>
      </c>
      <c r="X24" s="252" t="s">
        <v>36</v>
      </c>
      <c r="Y24" s="252" t="s">
        <v>45</v>
      </c>
      <c r="Z24" s="252" t="s">
        <v>46</v>
      </c>
      <c r="AA24" s="248">
        <v>6012220601</v>
      </c>
      <c r="AB24" s="252" t="s">
        <v>47</v>
      </c>
    </row>
    <row r="25" spans="1:28" s="253" customFormat="1" ht="13.5" customHeight="1">
      <c r="A25" s="248" t="s">
        <v>28</v>
      </c>
      <c r="B25" s="248" t="s">
        <v>29</v>
      </c>
      <c r="C25" s="249" t="s">
        <v>30</v>
      </c>
      <c r="D25" s="249" t="s">
        <v>31</v>
      </c>
      <c r="E25" s="249">
        <v>15</v>
      </c>
      <c r="F25" s="248" t="s">
        <v>114</v>
      </c>
      <c r="G25" s="248" t="s">
        <v>33</v>
      </c>
      <c r="H25" s="248" t="s">
        <v>49</v>
      </c>
      <c r="I25" s="248" t="s">
        <v>65</v>
      </c>
      <c r="J25" s="250">
        <v>43233501</v>
      </c>
      <c r="K25" s="248" t="s">
        <v>51</v>
      </c>
      <c r="L25" s="248" t="s">
        <v>115</v>
      </c>
      <c r="M25" s="248" t="s">
        <v>116</v>
      </c>
      <c r="N25" s="248" t="s">
        <v>69</v>
      </c>
      <c r="O25" s="248" t="s">
        <v>117</v>
      </c>
      <c r="P25" s="248" t="s">
        <v>40</v>
      </c>
      <c r="Q25" s="248">
        <v>12</v>
      </c>
      <c r="R25" s="248" t="s">
        <v>41</v>
      </c>
      <c r="S25" s="248" t="s">
        <v>113</v>
      </c>
      <c r="T25" s="248" t="s">
        <v>43</v>
      </c>
      <c r="U25" s="251">
        <v>8830541</v>
      </c>
      <c r="V25" s="251">
        <v>8830541</v>
      </c>
      <c r="W25" s="252" t="s">
        <v>44</v>
      </c>
      <c r="X25" s="252" t="s">
        <v>36</v>
      </c>
      <c r="Y25" s="252" t="s">
        <v>118</v>
      </c>
      <c r="Z25" s="252" t="s">
        <v>119</v>
      </c>
      <c r="AA25" s="248">
        <v>6012220601</v>
      </c>
      <c r="AB25" s="252" t="s">
        <v>120</v>
      </c>
    </row>
    <row r="26" spans="1:28" s="253" customFormat="1" ht="14.25" customHeight="1">
      <c r="A26" s="248" t="s">
        <v>28</v>
      </c>
      <c r="B26" s="248" t="s">
        <v>29</v>
      </c>
      <c r="C26" s="249" t="s">
        <v>30</v>
      </c>
      <c r="D26" s="249" t="s">
        <v>31</v>
      </c>
      <c r="E26" s="249">
        <v>16</v>
      </c>
      <c r="F26" s="248" t="s">
        <v>121</v>
      </c>
      <c r="G26" s="248" t="s">
        <v>33</v>
      </c>
      <c r="H26" s="248" t="s">
        <v>49</v>
      </c>
      <c r="I26" s="248" t="s">
        <v>65</v>
      </c>
      <c r="J26" s="250">
        <v>80111620</v>
      </c>
      <c r="K26" s="248" t="s">
        <v>51</v>
      </c>
      <c r="L26" s="248" t="s">
        <v>52</v>
      </c>
      <c r="M26" s="248" t="s">
        <v>122</v>
      </c>
      <c r="N26" s="248" t="s">
        <v>40</v>
      </c>
      <c r="O26" s="248" t="s">
        <v>40</v>
      </c>
      <c r="P26" s="248" t="s">
        <v>40</v>
      </c>
      <c r="Q26" s="248">
        <v>1</v>
      </c>
      <c r="R26" s="248" t="s">
        <v>41</v>
      </c>
      <c r="S26" s="248" t="s">
        <v>42</v>
      </c>
      <c r="T26" s="248" t="s">
        <v>43</v>
      </c>
      <c r="U26" s="251">
        <v>9764650</v>
      </c>
      <c r="V26" s="251">
        <v>9764650</v>
      </c>
      <c r="W26" s="252" t="s">
        <v>44</v>
      </c>
      <c r="X26" s="252" t="s">
        <v>36</v>
      </c>
      <c r="Y26" s="252" t="s">
        <v>123</v>
      </c>
      <c r="Z26" s="252" t="s">
        <v>46</v>
      </c>
      <c r="AA26" s="248">
        <v>6012220601</v>
      </c>
      <c r="AB26" s="252" t="s">
        <v>124</v>
      </c>
    </row>
    <row r="27" spans="1:28" s="253" customFormat="1" ht="15" customHeight="1">
      <c r="A27" s="248" t="s">
        <v>28</v>
      </c>
      <c r="B27" s="248" t="s">
        <v>29</v>
      </c>
      <c r="C27" s="249" t="s">
        <v>30</v>
      </c>
      <c r="D27" s="249" t="s">
        <v>31</v>
      </c>
      <c r="E27" s="249">
        <v>47</v>
      </c>
      <c r="F27" s="248" t="s">
        <v>125</v>
      </c>
      <c r="G27" s="248" t="s">
        <v>33</v>
      </c>
      <c r="H27" s="248" t="s">
        <v>49</v>
      </c>
      <c r="I27" s="248" t="s">
        <v>65</v>
      </c>
      <c r="J27" s="250">
        <v>80111620</v>
      </c>
      <c r="K27" s="248" t="s">
        <v>51</v>
      </c>
      <c r="L27" s="248" t="s">
        <v>52</v>
      </c>
      <c r="M27" s="248" t="s">
        <v>126</v>
      </c>
      <c r="N27" s="248" t="s">
        <v>69</v>
      </c>
      <c r="O27" s="248" t="s">
        <v>69</v>
      </c>
      <c r="P27" s="248" t="s">
        <v>69</v>
      </c>
      <c r="Q27" s="248">
        <v>5.5</v>
      </c>
      <c r="R27" s="248" t="s">
        <v>41</v>
      </c>
      <c r="S27" s="248" t="s">
        <v>127</v>
      </c>
      <c r="T27" s="248" t="s">
        <v>43</v>
      </c>
      <c r="U27" s="252">
        <v>32727272</v>
      </c>
      <c r="V27" s="252">
        <v>32727272</v>
      </c>
      <c r="W27" s="252" t="s">
        <v>44</v>
      </c>
      <c r="X27" s="252" t="s">
        <v>36</v>
      </c>
      <c r="Y27" s="252" t="s">
        <v>128</v>
      </c>
      <c r="Z27" s="252" t="s">
        <v>129</v>
      </c>
      <c r="AA27" s="248">
        <v>6012220601</v>
      </c>
      <c r="AB27" s="252" t="s">
        <v>124</v>
      </c>
    </row>
    <row r="28" spans="1:28" s="253" customFormat="1" ht="15" customHeight="1">
      <c r="A28" s="248" t="s">
        <v>28</v>
      </c>
      <c r="B28" s="248" t="s">
        <v>29</v>
      </c>
      <c r="C28" s="249" t="s">
        <v>30</v>
      </c>
      <c r="D28" s="249" t="s">
        <v>31</v>
      </c>
      <c r="E28" s="249">
        <v>44</v>
      </c>
      <c r="F28" s="248" t="s">
        <v>130</v>
      </c>
      <c r="G28" s="248" t="s">
        <v>33</v>
      </c>
      <c r="H28" s="248" t="s">
        <v>49</v>
      </c>
      <c r="I28" s="248" t="s">
        <v>65</v>
      </c>
      <c r="J28" s="250">
        <v>80111620</v>
      </c>
      <c r="K28" s="248" t="s">
        <v>51</v>
      </c>
      <c r="L28" s="248" t="s">
        <v>52</v>
      </c>
      <c r="M28" s="248" t="s">
        <v>131</v>
      </c>
      <c r="N28" s="248" t="s">
        <v>69</v>
      </c>
      <c r="O28" s="248" t="s">
        <v>69</v>
      </c>
      <c r="P28" s="248" t="s">
        <v>69</v>
      </c>
      <c r="Q28" s="248">
        <v>5.5</v>
      </c>
      <c r="R28" s="248" t="s">
        <v>41</v>
      </c>
      <c r="S28" s="248" t="s">
        <v>127</v>
      </c>
      <c r="T28" s="248" t="s">
        <v>43</v>
      </c>
      <c r="U28" s="252">
        <v>16363638</v>
      </c>
      <c r="V28" s="252">
        <v>16363638</v>
      </c>
      <c r="W28" s="252" t="s">
        <v>44</v>
      </c>
      <c r="X28" s="252" t="s">
        <v>36</v>
      </c>
      <c r="Y28" s="252" t="s">
        <v>128</v>
      </c>
      <c r="Z28" s="252" t="s">
        <v>129</v>
      </c>
      <c r="AA28" s="248">
        <v>6012220601</v>
      </c>
      <c r="AB28" s="252" t="s">
        <v>124</v>
      </c>
    </row>
    <row r="29" spans="1:28" s="253" customFormat="1" ht="15" customHeight="1">
      <c r="A29" s="248" t="s">
        <v>28</v>
      </c>
      <c r="B29" s="248" t="s">
        <v>29</v>
      </c>
      <c r="C29" s="249" t="s">
        <v>30</v>
      </c>
      <c r="D29" s="249" t="s">
        <v>31</v>
      </c>
      <c r="E29" s="249">
        <v>37</v>
      </c>
      <c r="F29" s="248" t="s">
        <v>132</v>
      </c>
      <c r="G29" s="248" t="s">
        <v>33</v>
      </c>
      <c r="H29" s="248" t="s">
        <v>49</v>
      </c>
      <c r="I29" s="248" t="s">
        <v>65</v>
      </c>
      <c r="J29" s="250">
        <v>80111620</v>
      </c>
      <c r="K29" s="248" t="s">
        <v>51</v>
      </c>
      <c r="L29" s="248" t="s">
        <v>52</v>
      </c>
      <c r="M29" s="248" t="s">
        <v>133</v>
      </c>
      <c r="N29" s="248" t="s">
        <v>117</v>
      </c>
      <c r="O29" s="248" t="s">
        <v>117</v>
      </c>
      <c r="P29" s="248" t="s">
        <v>117</v>
      </c>
      <c r="Q29" s="248">
        <v>5</v>
      </c>
      <c r="R29" s="248" t="s">
        <v>41</v>
      </c>
      <c r="S29" s="248" t="s">
        <v>127</v>
      </c>
      <c r="T29" s="248" t="s">
        <v>43</v>
      </c>
      <c r="U29" s="252">
        <v>17720236</v>
      </c>
      <c r="V29" s="252">
        <v>17720236</v>
      </c>
      <c r="W29" s="252" t="s">
        <v>44</v>
      </c>
      <c r="X29" s="252" t="s">
        <v>36</v>
      </c>
      <c r="Y29" s="252" t="s">
        <v>134</v>
      </c>
      <c r="Z29" s="252" t="s">
        <v>135</v>
      </c>
      <c r="AA29" s="248">
        <v>6012220601</v>
      </c>
      <c r="AB29" s="252" t="s">
        <v>136</v>
      </c>
    </row>
    <row r="30" spans="1:28" s="253" customFormat="1" ht="15" customHeight="1">
      <c r="A30" s="248" t="s">
        <v>28</v>
      </c>
      <c r="B30" s="248" t="s">
        <v>29</v>
      </c>
      <c r="C30" s="249" t="s">
        <v>30</v>
      </c>
      <c r="D30" s="249" t="s">
        <v>31</v>
      </c>
      <c r="E30" s="249">
        <v>44</v>
      </c>
      <c r="F30" s="248" t="s">
        <v>137</v>
      </c>
      <c r="G30" s="248" t="s">
        <v>33</v>
      </c>
      <c r="H30" s="248" t="s">
        <v>34</v>
      </c>
      <c r="I30" s="248" t="s">
        <v>35</v>
      </c>
      <c r="J30" s="250">
        <v>80111620</v>
      </c>
      <c r="K30" s="248" t="s">
        <v>37</v>
      </c>
      <c r="L30" s="248" t="s">
        <v>52</v>
      </c>
      <c r="M30" s="248" t="s">
        <v>138</v>
      </c>
      <c r="N30" s="248" t="s">
        <v>117</v>
      </c>
      <c r="O30" s="248" t="s">
        <v>117</v>
      </c>
      <c r="P30" s="248" t="s">
        <v>117</v>
      </c>
      <c r="Q30" s="248">
        <v>5</v>
      </c>
      <c r="R30" s="248" t="s">
        <v>41</v>
      </c>
      <c r="S30" s="248" t="s">
        <v>127</v>
      </c>
      <c r="T30" s="248" t="s">
        <v>43</v>
      </c>
      <c r="U30" s="252">
        <v>7279764</v>
      </c>
      <c r="V30" s="252">
        <v>7279764</v>
      </c>
      <c r="W30" s="252" t="s">
        <v>44</v>
      </c>
      <c r="X30" s="252" t="s">
        <v>36</v>
      </c>
      <c r="Y30" s="252" t="s">
        <v>134</v>
      </c>
      <c r="Z30" s="252" t="s">
        <v>135</v>
      </c>
      <c r="AA30" s="248">
        <v>6012220601</v>
      </c>
      <c r="AB30" s="252" t="s">
        <v>136</v>
      </c>
    </row>
    <row r="31" spans="1:28" s="253" customFormat="1" ht="15" customHeight="1">
      <c r="A31" s="248" t="s">
        <v>28</v>
      </c>
      <c r="B31" s="248" t="s">
        <v>29</v>
      </c>
      <c r="C31" s="249" t="s">
        <v>30</v>
      </c>
      <c r="D31" s="249" t="s">
        <v>31</v>
      </c>
      <c r="E31" s="249">
        <v>44</v>
      </c>
      <c r="F31" s="248" t="s">
        <v>139</v>
      </c>
      <c r="G31" s="248" t="s">
        <v>33</v>
      </c>
      <c r="H31" s="248" t="s">
        <v>34</v>
      </c>
      <c r="I31" s="248" t="s">
        <v>35</v>
      </c>
      <c r="J31" s="250">
        <v>80111620</v>
      </c>
      <c r="K31" s="248" t="s">
        <v>37</v>
      </c>
      <c r="L31" s="248" t="s">
        <v>52</v>
      </c>
      <c r="M31" s="248" t="s">
        <v>140</v>
      </c>
      <c r="N31" s="248" t="s">
        <v>69</v>
      </c>
      <c r="O31" s="248" t="s">
        <v>69</v>
      </c>
      <c r="P31" s="248" t="s">
        <v>69</v>
      </c>
      <c r="Q31" s="248">
        <v>5.5</v>
      </c>
      <c r="R31" s="248" t="s">
        <v>41</v>
      </c>
      <c r="S31" s="248" t="s">
        <v>127</v>
      </c>
      <c r="T31" s="248" t="s">
        <v>43</v>
      </c>
      <c r="U31" s="252">
        <v>21667800</v>
      </c>
      <c r="V31" s="252">
        <v>21667800</v>
      </c>
      <c r="W31" s="252" t="s">
        <v>44</v>
      </c>
      <c r="X31" s="252" t="s">
        <v>36</v>
      </c>
      <c r="Y31" s="252" t="s">
        <v>128</v>
      </c>
      <c r="Z31" s="252" t="s">
        <v>129</v>
      </c>
      <c r="AA31" s="248">
        <v>6012220601</v>
      </c>
      <c r="AB31" s="252" t="s">
        <v>124</v>
      </c>
    </row>
    <row r="32" spans="1:28" s="253" customFormat="1" ht="15" customHeight="1">
      <c r="A32" s="248" t="s">
        <v>28</v>
      </c>
      <c r="B32" s="248" t="s">
        <v>29</v>
      </c>
      <c r="C32" s="249" t="s">
        <v>30</v>
      </c>
      <c r="D32" s="249" t="s">
        <v>31</v>
      </c>
      <c r="E32" s="249">
        <v>39</v>
      </c>
      <c r="F32" s="248" t="s">
        <v>141</v>
      </c>
      <c r="G32" s="248" t="s">
        <v>33</v>
      </c>
      <c r="H32" s="248" t="s">
        <v>49</v>
      </c>
      <c r="I32" s="248" t="s">
        <v>65</v>
      </c>
      <c r="J32" s="250">
        <v>80111620</v>
      </c>
      <c r="K32" s="248" t="s">
        <v>51</v>
      </c>
      <c r="L32" s="248" t="s">
        <v>52</v>
      </c>
      <c r="M32" s="248" t="s">
        <v>142</v>
      </c>
      <c r="N32" s="248" t="s">
        <v>117</v>
      </c>
      <c r="O32" s="248" t="s">
        <v>117</v>
      </c>
      <c r="P32" s="248" t="s">
        <v>117</v>
      </c>
      <c r="Q32" s="248">
        <v>4.5</v>
      </c>
      <c r="R32" s="248" t="s">
        <v>41</v>
      </c>
      <c r="S32" s="248" t="s">
        <v>127</v>
      </c>
      <c r="T32" s="248" t="s">
        <v>43</v>
      </c>
      <c r="U32" s="252">
        <v>15150000</v>
      </c>
      <c r="V32" s="252">
        <v>15150000</v>
      </c>
      <c r="W32" s="252" t="s">
        <v>44</v>
      </c>
      <c r="X32" s="252" t="s">
        <v>36</v>
      </c>
      <c r="Y32" s="252" t="s">
        <v>143</v>
      </c>
      <c r="Z32" s="252" t="s">
        <v>144</v>
      </c>
      <c r="AA32" s="248">
        <v>6012220601</v>
      </c>
      <c r="AB32" s="252" t="s">
        <v>145</v>
      </c>
    </row>
    <row r="33" spans="1:28" s="253" customFormat="1" ht="15" customHeight="1">
      <c r="A33" s="248" t="s">
        <v>28</v>
      </c>
      <c r="B33" s="248" t="s">
        <v>29</v>
      </c>
      <c r="C33" s="249" t="s">
        <v>30</v>
      </c>
      <c r="D33" s="249" t="s">
        <v>31</v>
      </c>
      <c r="E33" s="249">
        <v>44</v>
      </c>
      <c r="F33" s="248" t="s">
        <v>146</v>
      </c>
      <c r="G33" s="248" t="s">
        <v>33</v>
      </c>
      <c r="H33" s="248" t="s">
        <v>49</v>
      </c>
      <c r="I33" s="248" t="s">
        <v>65</v>
      </c>
      <c r="J33" s="250">
        <v>80111620</v>
      </c>
      <c r="K33" s="248" t="s">
        <v>51</v>
      </c>
      <c r="L33" s="248" t="s">
        <v>52</v>
      </c>
      <c r="M33" s="248" t="s">
        <v>147</v>
      </c>
      <c r="N33" s="248" t="s">
        <v>40</v>
      </c>
      <c r="O33" s="248" t="s">
        <v>40</v>
      </c>
      <c r="P33" s="248" t="s">
        <v>40</v>
      </c>
      <c r="Q33" s="248">
        <v>3</v>
      </c>
      <c r="R33" s="248" t="s">
        <v>41</v>
      </c>
      <c r="S33" s="248" t="s">
        <v>127</v>
      </c>
      <c r="T33" s="248" t="s">
        <v>43</v>
      </c>
      <c r="U33" s="252">
        <v>9767800</v>
      </c>
      <c r="V33" s="252">
        <v>9767800</v>
      </c>
      <c r="W33" s="252" t="s">
        <v>44</v>
      </c>
      <c r="X33" s="252" t="s">
        <v>36</v>
      </c>
      <c r="Y33" s="252" t="s">
        <v>134</v>
      </c>
      <c r="Z33" s="252" t="s">
        <v>135</v>
      </c>
      <c r="AA33" s="248">
        <v>6012220601</v>
      </c>
      <c r="AB33" s="252" t="s">
        <v>136</v>
      </c>
    </row>
    <row r="34" spans="1:28" s="253" customFormat="1" ht="15" customHeight="1">
      <c r="A34" s="248" t="s">
        <v>28</v>
      </c>
      <c r="B34" s="248" t="s">
        <v>29</v>
      </c>
      <c r="C34" s="249" t="s">
        <v>30</v>
      </c>
      <c r="D34" s="249" t="s">
        <v>31</v>
      </c>
      <c r="E34" s="249">
        <v>63</v>
      </c>
      <c r="F34" s="248" t="s">
        <v>148</v>
      </c>
      <c r="G34" s="248" t="s">
        <v>33</v>
      </c>
      <c r="H34" s="248" t="s">
        <v>49</v>
      </c>
      <c r="I34" s="248" t="s">
        <v>65</v>
      </c>
      <c r="J34" s="250">
        <v>80111620</v>
      </c>
      <c r="K34" s="248" t="s">
        <v>51</v>
      </c>
      <c r="L34" s="248" t="s">
        <v>52</v>
      </c>
      <c r="M34" s="248" t="s">
        <v>149</v>
      </c>
      <c r="N34" s="248" t="s">
        <v>150</v>
      </c>
      <c r="O34" s="248" t="s">
        <v>150</v>
      </c>
      <c r="P34" s="248" t="s">
        <v>112</v>
      </c>
      <c r="Q34" s="248">
        <v>3</v>
      </c>
      <c r="R34" s="248" t="s">
        <v>41</v>
      </c>
      <c r="S34" s="248" t="s">
        <v>127</v>
      </c>
      <c r="T34" s="248" t="s">
        <v>43</v>
      </c>
      <c r="U34" s="252">
        <v>2179520</v>
      </c>
      <c r="V34" s="252">
        <v>2179520</v>
      </c>
      <c r="W34" s="252" t="s">
        <v>44</v>
      </c>
      <c r="X34" s="252" t="s">
        <v>36</v>
      </c>
      <c r="Y34" s="252" t="s">
        <v>128</v>
      </c>
      <c r="Z34" s="252" t="s">
        <v>151</v>
      </c>
      <c r="AA34" s="248">
        <v>6012220601</v>
      </c>
      <c r="AB34" s="252" t="s">
        <v>124</v>
      </c>
    </row>
    <row r="35" spans="1:28" s="253" customFormat="1" ht="15" customHeight="1">
      <c r="A35" s="248" t="s">
        <v>28</v>
      </c>
      <c r="B35" s="248" t="s">
        <v>29</v>
      </c>
      <c r="C35" s="249" t="s">
        <v>30</v>
      </c>
      <c r="D35" s="249" t="s">
        <v>31</v>
      </c>
      <c r="E35" s="249">
        <v>63</v>
      </c>
      <c r="F35" s="248" t="s">
        <v>152</v>
      </c>
      <c r="G35" s="248" t="s">
        <v>33</v>
      </c>
      <c r="H35" s="248" t="s">
        <v>34</v>
      </c>
      <c r="I35" s="248" t="s">
        <v>35</v>
      </c>
      <c r="J35" s="250">
        <v>80111620</v>
      </c>
      <c r="K35" s="248" t="s">
        <v>37</v>
      </c>
      <c r="L35" s="248" t="s">
        <v>52</v>
      </c>
      <c r="M35" s="248" t="s">
        <v>153</v>
      </c>
      <c r="N35" s="248" t="s">
        <v>112</v>
      </c>
      <c r="O35" s="248" t="s">
        <v>112</v>
      </c>
      <c r="P35" s="248" t="s">
        <v>112</v>
      </c>
      <c r="Q35" s="248">
        <v>2.5</v>
      </c>
      <c r="R35" s="248" t="s">
        <v>41</v>
      </c>
      <c r="S35" s="248" t="s">
        <v>154</v>
      </c>
      <c r="T35" s="248" t="s">
        <v>43</v>
      </c>
      <c r="U35" s="252">
        <v>6960000</v>
      </c>
      <c r="V35" s="252">
        <v>6960000</v>
      </c>
      <c r="W35" s="252" t="s">
        <v>44</v>
      </c>
      <c r="X35" s="252" t="s">
        <v>36</v>
      </c>
      <c r="Y35" s="252" t="s">
        <v>155</v>
      </c>
      <c r="Z35" s="252" t="s">
        <v>151</v>
      </c>
      <c r="AA35" s="248">
        <v>6012220601</v>
      </c>
      <c r="AB35" s="252" t="s">
        <v>156</v>
      </c>
    </row>
    <row r="36" spans="1:28" s="253" customFormat="1" ht="15" customHeight="1">
      <c r="A36" s="248" t="s">
        <v>28</v>
      </c>
      <c r="B36" s="248" t="s">
        <v>29</v>
      </c>
      <c r="C36" s="249" t="s">
        <v>30</v>
      </c>
      <c r="D36" s="249" t="s">
        <v>31</v>
      </c>
      <c r="E36" s="249">
        <v>63</v>
      </c>
      <c r="F36" s="248" t="s">
        <v>157</v>
      </c>
      <c r="G36" s="248" t="s">
        <v>33</v>
      </c>
      <c r="H36" s="248" t="s">
        <v>34</v>
      </c>
      <c r="I36" s="248" t="s">
        <v>35</v>
      </c>
      <c r="J36" s="250">
        <v>80111620</v>
      </c>
      <c r="K36" s="248" t="s">
        <v>37</v>
      </c>
      <c r="L36" s="248" t="s">
        <v>52</v>
      </c>
      <c r="M36" s="248" t="s">
        <v>158</v>
      </c>
      <c r="N36" s="248" t="s">
        <v>112</v>
      </c>
      <c r="O36" s="248" t="s">
        <v>112</v>
      </c>
      <c r="P36" s="248" t="s">
        <v>112</v>
      </c>
      <c r="Q36" s="248">
        <v>2.5</v>
      </c>
      <c r="R36" s="248" t="s">
        <v>41</v>
      </c>
      <c r="S36" s="248" t="s">
        <v>154</v>
      </c>
      <c r="T36" s="248" t="s">
        <v>43</v>
      </c>
      <c r="U36" s="252">
        <v>3080000</v>
      </c>
      <c r="V36" s="252">
        <v>3080000</v>
      </c>
      <c r="W36" s="252" t="s">
        <v>44</v>
      </c>
      <c r="X36" s="252" t="s">
        <v>36</v>
      </c>
      <c r="Y36" s="252" t="s">
        <v>155</v>
      </c>
      <c r="Z36" s="252" t="s">
        <v>151</v>
      </c>
      <c r="AA36" s="248">
        <v>6012220601</v>
      </c>
      <c r="AB36" s="252" t="s">
        <v>156</v>
      </c>
    </row>
    <row r="37" spans="1:28" s="253" customFormat="1" ht="15" customHeight="1">
      <c r="A37" s="248" t="s">
        <v>28</v>
      </c>
      <c r="B37" s="248" t="s">
        <v>29</v>
      </c>
      <c r="C37" s="249" t="s">
        <v>30</v>
      </c>
      <c r="D37" s="249" t="s">
        <v>31</v>
      </c>
      <c r="E37" s="249">
        <v>63</v>
      </c>
      <c r="F37" s="248" t="s">
        <v>159</v>
      </c>
      <c r="G37" s="248" t="s">
        <v>33</v>
      </c>
      <c r="H37" s="248" t="s">
        <v>34</v>
      </c>
      <c r="I37" s="248" t="s">
        <v>35</v>
      </c>
      <c r="J37" s="250">
        <v>80111620</v>
      </c>
      <c r="K37" s="248" t="s">
        <v>37</v>
      </c>
      <c r="L37" s="248" t="s">
        <v>52</v>
      </c>
      <c r="M37" s="248" t="s">
        <v>160</v>
      </c>
      <c r="N37" s="248" t="s">
        <v>161</v>
      </c>
      <c r="O37" s="248" t="s">
        <v>161</v>
      </c>
      <c r="P37" s="248" t="s">
        <v>161</v>
      </c>
      <c r="Q37" s="248">
        <v>2</v>
      </c>
      <c r="R37" s="248" t="s">
        <v>41</v>
      </c>
      <c r="S37" s="248" t="s">
        <v>154</v>
      </c>
      <c r="T37" s="248" t="s">
        <v>43</v>
      </c>
      <c r="U37" s="252">
        <v>18000000</v>
      </c>
      <c r="V37" s="252">
        <v>18000000</v>
      </c>
      <c r="W37" s="252" t="s">
        <v>44</v>
      </c>
      <c r="X37" s="252" t="s">
        <v>36</v>
      </c>
      <c r="Y37" s="252" t="s">
        <v>61</v>
      </c>
      <c r="Z37" s="252" t="s">
        <v>62</v>
      </c>
      <c r="AA37" s="248">
        <v>6012220601</v>
      </c>
      <c r="AB37" s="252" t="s">
        <v>162</v>
      </c>
    </row>
    <row r="38" spans="1:28" s="253" customFormat="1" ht="15" customHeight="1">
      <c r="A38" s="248" t="s">
        <v>28</v>
      </c>
      <c r="B38" s="248" t="s">
        <v>29</v>
      </c>
      <c r="C38" s="249" t="s">
        <v>30</v>
      </c>
      <c r="D38" s="249" t="s">
        <v>31</v>
      </c>
      <c r="E38" s="249">
        <v>60</v>
      </c>
      <c r="F38" s="248" t="s">
        <v>163</v>
      </c>
      <c r="G38" s="248" t="s">
        <v>33</v>
      </c>
      <c r="H38" s="248" t="s">
        <v>34</v>
      </c>
      <c r="I38" s="248" t="s">
        <v>35</v>
      </c>
      <c r="J38" s="250">
        <v>80111620</v>
      </c>
      <c r="K38" s="248" t="s">
        <v>37</v>
      </c>
      <c r="L38" s="248" t="s">
        <v>52</v>
      </c>
      <c r="M38" s="248" t="s">
        <v>164</v>
      </c>
      <c r="N38" s="248" t="s">
        <v>161</v>
      </c>
      <c r="O38" s="248" t="s">
        <v>161</v>
      </c>
      <c r="P38" s="248" t="s">
        <v>161</v>
      </c>
      <c r="Q38" s="248">
        <v>2</v>
      </c>
      <c r="R38" s="248" t="s">
        <v>41</v>
      </c>
      <c r="S38" s="248" t="s">
        <v>154</v>
      </c>
      <c r="T38" s="248" t="s">
        <v>43</v>
      </c>
      <c r="U38" s="252">
        <v>0</v>
      </c>
      <c r="V38" s="252">
        <v>0</v>
      </c>
      <c r="W38" s="252" t="s">
        <v>44</v>
      </c>
      <c r="X38" s="252" t="s">
        <v>36</v>
      </c>
      <c r="Y38" s="252" t="s">
        <v>165</v>
      </c>
      <c r="Z38" s="252" t="s">
        <v>62</v>
      </c>
      <c r="AA38" s="248">
        <v>6012220601</v>
      </c>
      <c r="AB38" s="252" t="s">
        <v>166</v>
      </c>
    </row>
    <row r="39" spans="1:28" s="253" customFormat="1" ht="15" customHeight="1">
      <c r="A39" s="248" t="s">
        <v>28</v>
      </c>
      <c r="B39" s="248" t="s">
        <v>29</v>
      </c>
      <c r="C39" s="249" t="s">
        <v>30</v>
      </c>
      <c r="D39" s="249" t="s">
        <v>31</v>
      </c>
      <c r="E39" s="249">
        <v>63</v>
      </c>
      <c r="F39" s="248" t="s">
        <v>167</v>
      </c>
      <c r="G39" s="248" t="s">
        <v>33</v>
      </c>
      <c r="H39" s="248" t="s">
        <v>34</v>
      </c>
      <c r="I39" s="248" t="s">
        <v>35</v>
      </c>
      <c r="J39" s="250">
        <v>80111620</v>
      </c>
      <c r="K39" s="248" t="s">
        <v>37</v>
      </c>
      <c r="L39" s="248" t="s">
        <v>52</v>
      </c>
      <c r="M39" s="248" t="s">
        <v>168</v>
      </c>
      <c r="N39" s="248" t="s">
        <v>161</v>
      </c>
      <c r="O39" s="248" t="s">
        <v>161</v>
      </c>
      <c r="P39" s="248" t="s">
        <v>161</v>
      </c>
      <c r="Q39" s="248">
        <v>2</v>
      </c>
      <c r="R39" s="248" t="s">
        <v>41</v>
      </c>
      <c r="S39" s="248" t="s">
        <v>154</v>
      </c>
      <c r="T39" s="248" t="s">
        <v>43</v>
      </c>
      <c r="U39" s="252">
        <v>3480000</v>
      </c>
      <c r="V39" s="252">
        <v>3480000</v>
      </c>
      <c r="W39" s="252" t="s">
        <v>44</v>
      </c>
      <c r="X39" s="252" t="s">
        <v>36</v>
      </c>
      <c r="Y39" s="252" t="s">
        <v>128</v>
      </c>
      <c r="Z39" s="252" t="s">
        <v>151</v>
      </c>
      <c r="AA39" s="248">
        <v>6012220601</v>
      </c>
      <c r="AB39" s="252" t="s">
        <v>169</v>
      </c>
    </row>
    <row r="40" spans="1:28" s="253" customFormat="1" ht="15" customHeight="1">
      <c r="A40" s="248" t="s">
        <v>28</v>
      </c>
      <c r="B40" s="248" t="s">
        <v>29</v>
      </c>
      <c r="C40" s="249" t="s">
        <v>30</v>
      </c>
      <c r="D40" s="249" t="s">
        <v>31</v>
      </c>
      <c r="E40" s="249">
        <v>63</v>
      </c>
      <c r="F40" s="248" t="s">
        <v>170</v>
      </c>
      <c r="G40" s="248" t="s">
        <v>33</v>
      </c>
      <c r="H40" s="248" t="s">
        <v>34</v>
      </c>
      <c r="I40" s="248" t="s">
        <v>35</v>
      </c>
      <c r="J40" s="250">
        <v>80111620</v>
      </c>
      <c r="K40" s="248" t="s">
        <v>37</v>
      </c>
      <c r="L40" s="248" t="s">
        <v>52</v>
      </c>
      <c r="M40" s="248" t="s">
        <v>171</v>
      </c>
      <c r="N40" s="248" t="s">
        <v>161</v>
      </c>
      <c r="O40" s="248" t="s">
        <v>161</v>
      </c>
      <c r="P40" s="248" t="s">
        <v>161</v>
      </c>
      <c r="Q40" s="248">
        <v>2</v>
      </c>
      <c r="R40" s="248" t="s">
        <v>41</v>
      </c>
      <c r="S40" s="248" t="s">
        <v>154</v>
      </c>
      <c r="T40" s="248" t="s">
        <v>43</v>
      </c>
      <c r="U40" s="252">
        <v>5040000</v>
      </c>
      <c r="V40" s="252">
        <v>5040000</v>
      </c>
      <c r="W40" s="252" t="s">
        <v>44</v>
      </c>
      <c r="X40" s="252" t="s">
        <v>36</v>
      </c>
      <c r="Y40" s="252" t="s">
        <v>128</v>
      </c>
      <c r="Z40" s="252" t="s">
        <v>151</v>
      </c>
      <c r="AA40" s="248">
        <v>6012220601</v>
      </c>
      <c r="AB40" s="252" t="s">
        <v>169</v>
      </c>
    </row>
    <row r="41" spans="1:28" s="253" customFormat="1" ht="15" customHeight="1">
      <c r="A41" s="248" t="s">
        <v>28</v>
      </c>
      <c r="B41" s="248" t="s">
        <v>29</v>
      </c>
      <c r="C41" s="249" t="s">
        <v>30</v>
      </c>
      <c r="D41" s="249" t="s">
        <v>31</v>
      </c>
      <c r="E41" s="249">
        <v>63</v>
      </c>
      <c r="F41" s="248" t="s">
        <v>172</v>
      </c>
      <c r="G41" s="248" t="s">
        <v>33</v>
      </c>
      <c r="H41" s="248" t="s">
        <v>34</v>
      </c>
      <c r="I41" s="248" t="s">
        <v>35</v>
      </c>
      <c r="J41" s="250">
        <v>80111620</v>
      </c>
      <c r="K41" s="248" t="s">
        <v>37</v>
      </c>
      <c r="L41" s="248" t="s">
        <v>52</v>
      </c>
      <c r="M41" s="248" t="s">
        <v>173</v>
      </c>
      <c r="N41" s="248" t="s">
        <v>161</v>
      </c>
      <c r="O41" s="248" t="s">
        <v>161</v>
      </c>
      <c r="P41" s="248" t="s">
        <v>161</v>
      </c>
      <c r="Q41" s="248">
        <v>2</v>
      </c>
      <c r="R41" s="248" t="s">
        <v>41</v>
      </c>
      <c r="S41" s="248" t="s">
        <v>154</v>
      </c>
      <c r="T41" s="248" t="s">
        <v>43</v>
      </c>
      <c r="U41" s="252">
        <v>7700000</v>
      </c>
      <c r="V41" s="252">
        <v>7700000</v>
      </c>
      <c r="W41" s="252" t="s">
        <v>44</v>
      </c>
      <c r="X41" s="252" t="s">
        <v>36</v>
      </c>
      <c r="Y41" s="252" t="s">
        <v>61</v>
      </c>
      <c r="Z41" s="252" t="s">
        <v>151</v>
      </c>
      <c r="AA41" s="248">
        <v>6012220601</v>
      </c>
      <c r="AB41" s="252" t="s">
        <v>162</v>
      </c>
    </row>
    <row r="42" spans="1:28" s="253" customFormat="1" ht="15" customHeight="1">
      <c r="A42" s="248" t="s">
        <v>28</v>
      </c>
      <c r="B42" s="248" t="s">
        <v>29</v>
      </c>
      <c r="C42" s="249" t="s">
        <v>30</v>
      </c>
      <c r="D42" s="249" t="s">
        <v>31</v>
      </c>
      <c r="E42" s="249">
        <v>63</v>
      </c>
      <c r="F42" s="248" t="s">
        <v>174</v>
      </c>
      <c r="G42" s="248" t="s">
        <v>33</v>
      </c>
      <c r="H42" s="248" t="s">
        <v>34</v>
      </c>
      <c r="I42" s="248" t="s">
        <v>35</v>
      </c>
      <c r="J42" s="250">
        <v>80111620</v>
      </c>
      <c r="K42" s="248" t="s">
        <v>37</v>
      </c>
      <c r="L42" s="248" t="s">
        <v>52</v>
      </c>
      <c r="M42" s="248" t="s">
        <v>175</v>
      </c>
      <c r="N42" s="248" t="s">
        <v>161</v>
      </c>
      <c r="O42" s="248" t="s">
        <v>161</v>
      </c>
      <c r="P42" s="248" t="s">
        <v>161</v>
      </c>
      <c r="Q42" s="248">
        <v>1.5</v>
      </c>
      <c r="R42" s="248" t="s">
        <v>41</v>
      </c>
      <c r="S42" s="248" t="s">
        <v>154</v>
      </c>
      <c r="T42" s="248" t="s">
        <v>43</v>
      </c>
      <c r="U42" s="252">
        <v>3285450</v>
      </c>
      <c r="V42" s="252">
        <v>3285450</v>
      </c>
      <c r="W42" s="252" t="s">
        <v>44</v>
      </c>
      <c r="X42" s="252" t="s">
        <v>36</v>
      </c>
      <c r="Y42" s="252" t="s">
        <v>176</v>
      </c>
      <c r="Z42" s="252" t="s">
        <v>177</v>
      </c>
      <c r="AA42" s="248">
        <v>6012220601</v>
      </c>
      <c r="AB42" s="252" t="s">
        <v>178</v>
      </c>
    </row>
    <row r="43" spans="1:28" s="253" customFormat="1" ht="15" customHeight="1">
      <c r="A43" s="248" t="s">
        <v>28</v>
      </c>
      <c r="B43" s="248" t="s">
        <v>29</v>
      </c>
      <c r="C43" s="249" t="s">
        <v>30</v>
      </c>
      <c r="D43" s="249" t="s">
        <v>31</v>
      </c>
      <c r="E43" s="249">
        <v>63</v>
      </c>
      <c r="F43" s="248" t="s">
        <v>179</v>
      </c>
      <c r="G43" s="248" t="s">
        <v>33</v>
      </c>
      <c r="H43" s="248" t="s">
        <v>34</v>
      </c>
      <c r="I43" s="248" t="s">
        <v>35</v>
      </c>
      <c r="J43" s="250">
        <v>80111620</v>
      </c>
      <c r="K43" s="248" t="s">
        <v>37</v>
      </c>
      <c r="L43" s="248" t="s">
        <v>52</v>
      </c>
      <c r="M43" s="248" t="s">
        <v>180</v>
      </c>
      <c r="N43" s="248" t="s">
        <v>161</v>
      </c>
      <c r="O43" s="248" t="s">
        <v>161</v>
      </c>
      <c r="P43" s="248" t="s">
        <v>161</v>
      </c>
      <c r="Q43" s="248">
        <v>45</v>
      </c>
      <c r="R43" s="248" t="s">
        <v>181</v>
      </c>
      <c r="S43" s="248" t="s">
        <v>154</v>
      </c>
      <c r="T43" s="248" t="s">
        <v>43</v>
      </c>
      <c r="U43" s="252">
        <v>5400000</v>
      </c>
      <c r="V43" s="252">
        <v>5400000</v>
      </c>
      <c r="W43" s="252" t="s">
        <v>44</v>
      </c>
      <c r="X43" s="252" t="s">
        <v>36</v>
      </c>
      <c r="Y43" s="252" t="s">
        <v>176</v>
      </c>
      <c r="Z43" s="252" t="s">
        <v>177</v>
      </c>
      <c r="AA43" s="248">
        <v>6012220601</v>
      </c>
      <c r="AB43" s="252" t="s">
        <v>178</v>
      </c>
    </row>
    <row r="44" spans="1:28" s="253" customFormat="1" ht="15" customHeight="1">
      <c r="A44" s="248" t="s">
        <v>28</v>
      </c>
      <c r="B44" s="248" t="s">
        <v>29</v>
      </c>
      <c r="C44" s="249" t="s">
        <v>30</v>
      </c>
      <c r="D44" s="249" t="s">
        <v>31</v>
      </c>
      <c r="E44" s="249">
        <v>60</v>
      </c>
      <c r="F44" s="248" t="s">
        <v>182</v>
      </c>
      <c r="G44" s="248" t="s">
        <v>33</v>
      </c>
      <c r="H44" s="248" t="s">
        <v>49</v>
      </c>
      <c r="I44" s="248" t="s">
        <v>65</v>
      </c>
      <c r="J44" s="250">
        <v>80141607</v>
      </c>
      <c r="K44" s="248" t="s">
        <v>51</v>
      </c>
      <c r="L44" s="248" t="s">
        <v>183</v>
      </c>
      <c r="M44" s="248" t="s">
        <v>184</v>
      </c>
      <c r="N44" s="248" t="s">
        <v>185</v>
      </c>
      <c r="O44" s="248" t="s">
        <v>185</v>
      </c>
      <c r="P44" s="248" t="s">
        <v>185</v>
      </c>
      <c r="Q44" s="248">
        <v>12</v>
      </c>
      <c r="R44" s="248" t="s">
        <v>41</v>
      </c>
      <c r="S44" s="248" t="s">
        <v>127</v>
      </c>
      <c r="T44" s="248" t="s">
        <v>43</v>
      </c>
      <c r="U44" s="252">
        <v>7753590</v>
      </c>
      <c r="V44" s="252">
        <v>7753590</v>
      </c>
      <c r="W44" s="252" t="s">
        <v>44</v>
      </c>
      <c r="X44" s="252" t="s">
        <v>36</v>
      </c>
      <c r="Y44" s="252" t="s">
        <v>186</v>
      </c>
      <c r="Z44" s="252" t="s">
        <v>187</v>
      </c>
      <c r="AA44" s="248">
        <v>6012220601</v>
      </c>
      <c r="AB44" s="252" t="s">
        <v>188</v>
      </c>
    </row>
    <row r="45" spans="1:28" s="253" customFormat="1" ht="15" customHeight="1">
      <c r="A45" s="248" t="s">
        <v>28</v>
      </c>
      <c r="B45" s="248" t="s">
        <v>29</v>
      </c>
      <c r="C45" s="249" t="s">
        <v>30</v>
      </c>
      <c r="D45" s="249" t="s">
        <v>31</v>
      </c>
      <c r="E45" s="249">
        <v>60</v>
      </c>
      <c r="F45" s="248" t="s">
        <v>189</v>
      </c>
      <c r="G45" s="248" t="s">
        <v>33</v>
      </c>
      <c r="H45" s="248" t="s">
        <v>34</v>
      </c>
      <c r="I45" s="248" t="s">
        <v>35</v>
      </c>
      <c r="J45" s="250">
        <v>80111620</v>
      </c>
      <c r="K45" s="248" t="s">
        <v>37</v>
      </c>
      <c r="L45" s="248" t="s">
        <v>183</v>
      </c>
      <c r="M45" s="248" t="s">
        <v>190</v>
      </c>
      <c r="N45" s="248" t="s">
        <v>185</v>
      </c>
      <c r="O45" s="248" t="s">
        <v>185</v>
      </c>
      <c r="P45" s="248" t="s">
        <v>185</v>
      </c>
      <c r="Q45" s="248">
        <v>12</v>
      </c>
      <c r="R45" s="248" t="s">
        <v>41</v>
      </c>
      <c r="S45" s="248" t="s">
        <v>127</v>
      </c>
      <c r="T45" s="248" t="s">
        <v>43</v>
      </c>
      <c r="U45" s="252">
        <v>50092281.670000002</v>
      </c>
      <c r="V45" s="252">
        <v>50092281.670000002</v>
      </c>
      <c r="W45" s="252" t="s">
        <v>44</v>
      </c>
      <c r="X45" s="252" t="s">
        <v>36</v>
      </c>
      <c r="Y45" s="252" t="s">
        <v>186</v>
      </c>
      <c r="Z45" s="252" t="s">
        <v>187</v>
      </c>
      <c r="AA45" s="248">
        <v>6012220601</v>
      </c>
      <c r="AB45" s="252" t="s">
        <v>188</v>
      </c>
    </row>
    <row r="46" spans="1:28" s="253" customFormat="1" ht="15" customHeight="1">
      <c r="A46" s="248" t="s">
        <v>28</v>
      </c>
      <c r="B46" s="248" t="s">
        <v>29</v>
      </c>
      <c r="C46" s="249" t="s">
        <v>30</v>
      </c>
      <c r="D46" s="249" t="s">
        <v>31</v>
      </c>
      <c r="E46" s="249">
        <v>60</v>
      </c>
      <c r="F46" s="248" t="s">
        <v>191</v>
      </c>
      <c r="G46" s="248" t="s">
        <v>33</v>
      </c>
      <c r="H46" s="248" t="s">
        <v>34</v>
      </c>
      <c r="I46" s="248" t="s">
        <v>35</v>
      </c>
      <c r="J46" s="250">
        <v>80111620</v>
      </c>
      <c r="K46" s="248" t="s">
        <v>37</v>
      </c>
      <c r="L46" s="248" t="s">
        <v>52</v>
      </c>
      <c r="M46" s="248" t="s">
        <v>192</v>
      </c>
      <c r="N46" s="248" t="s">
        <v>185</v>
      </c>
      <c r="O46" s="248" t="s">
        <v>185</v>
      </c>
      <c r="P46" s="248" t="s">
        <v>185</v>
      </c>
      <c r="Q46" s="248">
        <v>1</v>
      </c>
      <c r="R46" s="248" t="s">
        <v>41</v>
      </c>
      <c r="S46" s="248" t="s">
        <v>154</v>
      </c>
      <c r="T46" s="248" t="s">
        <v>43</v>
      </c>
      <c r="U46" s="252">
        <f t="shared" ref="U46:V46" si="0">1823850-400</f>
        <v>1823450</v>
      </c>
      <c r="V46" s="252">
        <f t="shared" si="0"/>
        <v>1823450</v>
      </c>
      <c r="W46" s="252" t="s">
        <v>44</v>
      </c>
      <c r="X46" s="252" t="s">
        <v>36</v>
      </c>
      <c r="Y46" s="252" t="s">
        <v>128</v>
      </c>
      <c r="Z46" s="252" t="s">
        <v>151</v>
      </c>
      <c r="AA46" s="248">
        <v>6012220601</v>
      </c>
      <c r="AB46" s="252" t="s">
        <v>169</v>
      </c>
    </row>
    <row r="47" spans="1:28" s="253" customFormat="1" ht="15" customHeight="1">
      <c r="A47" s="248" t="s">
        <v>28</v>
      </c>
      <c r="B47" s="248" t="s">
        <v>29</v>
      </c>
      <c r="C47" s="249" t="s">
        <v>30</v>
      </c>
      <c r="D47" s="249" t="s">
        <v>31</v>
      </c>
      <c r="E47" s="249">
        <v>63</v>
      </c>
      <c r="F47" s="248" t="s">
        <v>193</v>
      </c>
      <c r="G47" s="248" t="s">
        <v>33</v>
      </c>
      <c r="H47" s="248" t="s">
        <v>49</v>
      </c>
      <c r="I47" s="248" t="s">
        <v>65</v>
      </c>
      <c r="J47" s="250">
        <v>80101507</v>
      </c>
      <c r="K47" s="248" t="s">
        <v>51</v>
      </c>
      <c r="L47" s="248" t="s">
        <v>194</v>
      </c>
      <c r="M47" s="248" t="s">
        <v>195</v>
      </c>
      <c r="N47" s="248" t="s">
        <v>185</v>
      </c>
      <c r="O47" s="248" t="s">
        <v>185</v>
      </c>
      <c r="P47" s="248" t="s">
        <v>185</v>
      </c>
      <c r="Q47" s="248">
        <v>1</v>
      </c>
      <c r="R47" s="248" t="s">
        <v>41</v>
      </c>
      <c r="S47" s="248" t="s">
        <v>102</v>
      </c>
      <c r="T47" s="248" t="s">
        <v>43</v>
      </c>
      <c r="U47" s="252">
        <v>155680</v>
      </c>
      <c r="V47" s="252">
        <v>155680</v>
      </c>
      <c r="W47" s="252" t="s">
        <v>44</v>
      </c>
      <c r="X47" s="252" t="s">
        <v>36</v>
      </c>
      <c r="Y47" s="252" t="s">
        <v>176</v>
      </c>
      <c r="Z47" s="252" t="s">
        <v>177</v>
      </c>
      <c r="AA47" s="248">
        <v>6012220601</v>
      </c>
      <c r="AB47" s="252" t="s">
        <v>178</v>
      </c>
    </row>
    <row r="48" spans="1:28" s="253" customFormat="1" ht="15" customHeight="1">
      <c r="A48" s="248" t="s">
        <v>28</v>
      </c>
      <c r="B48" s="248" t="s">
        <v>29</v>
      </c>
      <c r="C48" s="249" t="s">
        <v>30</v>
      </c>
      <c r="D48" s="249" t="s">
        <v>31</v>
      </c>
      <c r="E48" s="249">
        <v>63</v>
      </c>
      <c r="F48" s="248" t="s">
        <v>196</v>
      </c>
      <c r="G48" s="248" t="s">
        <v>33</v>
      </c>
      <c r="H48" s="248" t="s">
        <v>34</v>
      </c>
      <c r="I48" s="248" t="s">
        <v>35</v>
      </c>
      <c r="J48" s="250">
        <v>80101507</v>
      </c>
      <c r="K48" s="248" t="s">
        <v>37</v>
      </c>
      <c r="L48" s="248" t="s">
        <v>194</v>
      </c>
      <c r="M48" s="248" t="s">
        <v>197</v>
      </c>
      <c r="N48" s="248" t="s">
        <v>185</v>
      </c>
      <c r="O48" s="248" t="s">
        <v>185</v>
      </c>
      <c r="P48" s="248" t="s">
        <v>185</v>
      </c>
      <c r="Q48" s="248">
        <v>1</v>
      </c>
      <c r="R48" s="248" t="s">
        <v>41</v>
      </c>
      <c r="S48" s="248" t="s">
        <v>198</v>
      </c>
      <c r="T48" s="248" t="s">
        <v>43</v>
      </c>
      <c r="U48" s="252">
        <v>6162287</v>
      </c>
      <c r="V48" s="252">
        <v>6162287</v>
      </c>
      <c r="W48" s="252" t="s">
        <v>44</v>
      </c>
      <c r="X48" s="252" t="s">
        <v>36</v>
      </c>
      <c r="Y48" s="252" t="s">
        <v>176</v>
      </c>
      <c r="Z48" s="252" t="s">
        <v>177</v>
      </c>
      <c r="AA48" s="248">
        <v>6012220601</v>
      </c>
      <c r="AB48" s="252" t="s">
        <v>178</v>
      </c>
    </row>
    <row r="49" spans="1:28" s="253" customFormat="1" ht="14.25" customHeight="1">
      <c r="A49" s="248" t="s">
        <v>28</v>
      </c>
      <c r="B49" s="248" t="s">
        <v>199</v>
      </c>
      <c r="C49" s="249" t="s">
        <v>30</v>
      </c>
      <c r="D49" s="249" t="s">
        <v>31</v>
      </c>
      <c r="E49" s="249">
        <v>40</v>
      </c>
      <c r="F49" s="248" t="s">
        <v>200</v>
      </c>
      <c r="G49" s="248" t="s">
        <v>201</v>
      </c>
      <c r="H49" s="248" t="s">
        <v>202</v>
      </c>
      <c r="I49" s="248" t="s">
        <v>203</v>
      </c>
      <c r="J49" s="250">
        <v>80111620</v>
      </c>
      <c r="K49" s="248" t="s">
        <v>204</v>
      </c>
      <c r="L49" s="248" t="s">
        <v>52</v>
      </c>
      <c r="M49" s="248" t="s">
        <v>205</v>
      </c>
      <c r="N49" s="256" t="s">
        <v>60</v>
      </c>
      <c r="O49" s="256" t="s">
        <v>60</v>
      </c>
      <c r="P49" s="256" t="s">
        <v>60</v>
      </c>
      <c r="Q49" s="248">
        <v>11.5</v>
      </c>
      <c r="R49" s="248" t="s">
        <v>41</v>
      </c>
      <c r="S49" s="248" t="s">
        <v>42</v>
      </c>
      <c r="T49" s="248" t="s">
        <v>43</v>
      </c>
      <c r="U49" s="251">
        <v>127600000</v>
      </c>
      <c r="V49" s="251">
        <v>127600000</v>
      </c>
      <c r="W49" s="252" t="s">
        <v>44</v>
      </c>
      <c r="X49" s="252" t="s">
        <v>36</v>
      </c>
      <c r="Y49" s="252" t="s">
        <v>206</v>
      </c>
      <c r="Z49" s="252" t="s">
        <v>207</v>
      </c>
      <c r="AA49" s="248">
        <v>6012220601</v>
      </c>
      <c r="AB49" s="252" t="s">
        <v>208</v>
      </c>
    </row>
    <row r="50" spans="1:28" s="253" customFormat="1" ht="14.25" customHeight="1">
      <c r="A50" s="248" t="s">
        <v>28</v>
      </c>
      <c r="B50" s="248" t="s">
        <v>199</v>
      </c>
      <c r="C50" s="249" t="s">
        <v>30</v>
      </c>
      <c r="D50" s="249" t="s">
        <v>31</v>
      </c>
      <c r="E50" s="249" t="s">
        <v>83</v>
      </c>
      <c r="F50" s="248" t="s">
        <v>209</v>
      </c>
      <c r="G50" s="248" t="s">
        <v>201</v>
      </c>
      <c r="H50" s="248" t="s">
        <v>202</v>
      </c>
      <c r="I50" s="248" t="s">
        <v>203</v>
      </c>
      <c r="J50" s="250">
        <v>80111620</v>
      </c>
      <c r="K50" s="248" t="s">
        <v>204</v>
      </c>
      <c r="L50" s="248" t="s">
        <v>52</v>
      </c>
      <c r="M50" s="248" t="s">
        <v>210</v>
      </c>
      <c r="N50" s="256" t="s">
        <v>60</v>
      </c>
      <c r="O50" s="256" t="s">
        <v>60</v>
      </c>
      <c r="P50" s="256" t="s">
        <v>54</v>
      </c>
      <c r="Q50" s="248">
        <v>11</v>
      </c>
      <c r="R50" s="248" t="s">
        <v>41</v>
      </c>
      <c r="S50" s="248" t="s">
        <v>42</v>
      </c>
      <c r="T50" s="248" t="s">
        <v>43</v>
      </c>
      <c r="U50" s="251">
        <v>39754000</v>
      </c>
      <c r="V50" s="252">
        <v>39754000</v>
      </c>
      <c r="W50" s="252" t="s">
        <v>44</v>
      </c>
      <c r="X50" s="252" t="s">
        <v>36</v>
      </c>
      <c r="Y50" s="252" t="s">
        <v>206</v>
      </c>
      <c r="Z50" s="252" t="s">
        <v>207</v>
      </c>
      <c r="AA50" s="248">
        <v>6012220601</v>
      </c>
      <c r="AB50" s="252" t="s">
        <v>208</v>
      </c>
    </row>
    <row r="51" spans="1:28" s="253" customFormat="1" ht="14.25" customHeight="1">
      <c r="A51" s="248" t="s">
        <v>28</v>
      </c>
      <c r="B51" s="248" t="s">
        <v>199</v>
      </c>
      <c r="C51" s="249" t="s">
        <v>30</v>
      </c>
      <c r="D51" s="249" t="s">
        <v>31</v>
      </c>
      <c r="E51" s="249">
        <v>56</v>
      </c>
      <c r="F51" s="248" t="s">
        <v>211</v>
      </c>
      <c r="G51" s="248" t="s">
        <v>201</v>
      </c>
      <c r="H51" s="248" t="s">
        <v>202</v>
      </c>
      <c r="I51" s="248" t="s">
        <v>203</v>
      </c>
      <c r="J51" s="250">
        <v>80111620</v>
      </c>
      <c r="K51" s="248" t="s">
        <v>204</v>
      </c>
      <c r="L51" s="248" t="s">
        <v>52</v>
      </c>
      <c r="M51" s="248" t="s">
        <v>212</v>
      </c>
      <c r="N51" s="248" t="s">
        <v>60</v>
      </c>
      <c r="O51" s="248" t="s">
        <v>60</v>
      </c>
      <c r="P51" s="248" t="s">
        <v>54</v>
      </c>
      <c r="Q51" s="248">
        <v>7</v>
      </c>
      <c r="R51" s="248" t="s">
        <v>41</v>
      </c>
      <c r="S51" s="248" t="s">
        <v>42</v>
      </c>
      <c r="T51" s="248" t="s">
        <v>43</v>
      </c>
      <c r="U51" s="251">
        <v>10865541</v>
      </c>
      <c r="V51" s="251">
        <v>10865541</v>
      </c>
      <c r="W51" s="252" t="s">
        <v>44</v>
      </c>
      <c r="X51" s="252" t="s">
        <v>36</v>
      </c>
      <c r="Y51" s="252" t="s">
        <v>206</v>
      </c>
      <c r="Z51" s="252" t="s">
        <v>207</v>
      </c>
      <c r="AA51" s="248">
        <v>6012220601</v>
      </c>
      <c r="AB51" s="252" t="s">
        <v>208</v>
      </c>
    </row>
    <row r="52" spans="1:28" s="253" customFormat="1" ht="14.25" customHeight="1">
      <c r="A52" s="248" t="s">
        <v>28</v>
      </c>
      <c r="B52" s="248" t="s">
        <v>199</v>
      </c>
      <c r="C52" s="249" t="s">
        <v>30</v>
      </c>
      <c r="D52" s="249" t="s">
        <v>31</v>
      </c>
      <c r="E52" s="249">
        <v>41</v>
      </c>
      <c r="F52" s="248" t="s">
        <v>213</v>
      </c>
      <c r="G52" s="248" t="s">
        <v>201</v>
      </c>
      <c r="H52" s="248" t="s">
        <v>202</v>
      </c>
      <c r="I52" s="248" t="s">
        <v>214</v>
      </c>
      <c r="J52" s="250">
        <v>80111620</v>
      </c>
      <c r="K52" s="248" t="s">
        <v>204</v>
      </c>
      <c r="L52" s="248" t="s">
        <v>52</v>
      </c>
      <c r="M52" s="248" t="s">
        <v>215</v>
      </c>
      <c r="N52" s="256" t="s">
        <v>60</v>
      </c>
      <c r="O52" s="256" t="s">
        <v>60</v>
      </c>
      <c r="P52" s="256" t="s">
        <v>54</v>
      </c>
      <c r="Q52" s="248">
        <v>11</v>
      </c>
      <c r="R52" s="248" t="s">
        <v>41</v>
      </c>
      <c r="S52" s="248" t="s">
        <v>42</v>
      </c>
      <c r="T52" s="248" t="s">
        <v>43</v>
      </c>
      <c r="U52" s="251">
        <v>45600000</v>
      </c>
      <c r="V52" s="251">
        <v>45600000</v>
      </c>
      <c r="W52" s="252" t="s">
        <v>44</v>
      </c>
      <c r="X52" s="252" t="s">
        <v>36</v>
      </c>
      <c r="Y52" s="252" t="s">
        <v>206</v>
      </c>
      <c r="Z52" s="252" t="s">
        <v>207</v>
      </c>
      <c r="AA52" s="248">
        <v>6012220601</v>
      </c>
      <c r="AB52" s="252" t="s">
        <v>208</v>
      </c>
    </row>
    <row r="53" spans="1:28" s="253" customFormat="1" ht="14.25" customHeight="1">
      <c r="A53" s="248" t="s">
        <v>28</v>
      </c>
      <c r="B53" s="248" t="s">
        <v>199</v>
      </c>
      <c r="C53" s="249" t="s">
        <v>30</v>
      </c>
      <c r="D53" s="249" t="s">
        <v>31</v>
      </c>
      <c r="E53" s="249" t="s">
        <v>83</v>
      </c>
      <c r="F53" s="248" t="s">
        <v>216</v>
      </c>
      <c r="G53" s="248" t="s">
        <v>201</v>
      </c>
      <c r="H53" s="248" t="s">
        <v>202</v>
      </c>
      <c r="I53" s="248" t="s">
        <v>214</v>
      </c>
      <c r="J53" s="250">
        <v>80111620</v>
      </c>
      <c r="K53" s="248" t="s">
        <v>204</v>
      </c>
      <c r="L53" s="248" t="s">
        <v>52</v>
      </c>
      <c r="M53" s="248" t="s">
        <v>217</v>
      </c>
      <c r="N53" s="256" t="s">
        <v>60</v>
      </c>
      <c r="O53" s="256" t="s">
        <v>60</v>
      </c>
      <c r="P53" s="256" t="s">
        <v>60</v>
      </c>
      <c r="Q53" s="248">
        <v>11.5</v>
      </c>
      <c r="R53" s="248" t="s">
        <v>41</v>
      </c>
      <c r="S53" s="248" t="s">
        <v>42</v>
      </c>
      <c r="T53" s="248" t="s">
        <v>43</v>
      </c>
      <c r="U53" s="252">
        <v>7918450</v>
      </c>
      <c r="V53" s="252">
        <v>7918450</v>
      </c>
      <c r="W53" s="252" t="s">
        <v>44</v>
      </c>
      <c r="X53" s="252" t="s">
        <v>36</v>
      </c>
      <c r="Y53" s="252" t="s">
        <v>218</v>
      </c>
      <c r="Z53" s="252" t="s">
        <v>219</v>
      </c>
      <c r="AA53" s="248">
        <v>6012220601</v>
      </c>
      <c r="AB53" s="252" t="s">
        <v>220</v>
      </c>
    </row>
    <row r="54" spans="1:28" s="253" customFormat="1" ht="14.25" customHeight="1">
      <c r="A54" s="248" t="s">
        <v>28</v>
      </c>
      <c r="B54" s="248" t="s">
        <v>199</v>
      </c>
      <c r="C54" s="249" t="s">
        <v>30</v>
      </c>
      <c r="D54" s="249" t="s">
        <v>31</v>
      </c>
      <c r="E54" s="249" t="s">
        <v>83</v>
      </c>
      <c r="F54" s="248" t="s">
        <v>221</v>
      </c>
      <c r="G54" s="248" t="s">
        <v>201</v>
      </c>
      <c r="H54" s="248" t="s">
        <v>202</v>
      </c>
      <c r="I54" s="248" t="s">
        <v>214</v>
      </c>
      <c r="J54" s="250">
        <v>80111620</v>
      </c>
      <c r="K54" s="248" t="s">
        <v>204</v>
      </c>
      <c r="L54" s="248" t="s">
        <v>52</v>
      </c>
      <c r="M54" s="248" t="s">
        <v>222</v>
      </c>
      <c r="N54" s="256" t="s">
        <v>60</v>
      </c>
      <c r="O54" s="256" t="s">
        <v>60</v>
      </c>
      <c r="P54" s="256" t="s">
        <v>60</v>
      </c>
      <c r="Q54" s="248">
        <v>11.5</v>
      </c>
      <c r="R54" s="248" t="s">
        <v>41</v>
      </c>
      <c r="S54" s="248" t="s">
        <v>42</v>
      </c>
      <c r="T54" s="248" t="s">
        <v>43</v>
      </c>
      <c r="U54" s="252">
        <v>7918450</v>
      </c>
      <c r="V54" s="252">
        <v>7918450</v>
      </c>
      <c r="W54" s="252" t="s">
        <v>44</v>
      </c>
      <c r="X54" s="252" t="s">
        <v>36</v>
      </c>
      <c r="Y54" s="252" t="s">
        <v>218</v>
      </c>
      <c r="Z54" s="252" t="s">
        <v>219</v>
      </c>
      <c r="AA54" s="248">
        <v>6012220601</v>
      </c>
      <c r="AB54" s="252" t="s">
        <v>220</v>
      </c>
    </row>
    <row r="55" spans="1:28" s="253" customFormat="1" ht="14.25" customHeight="1">
      <c r="A55" s="248" t="s">
        <v>28</v>
      </c>
      <c r="B55" s="248" t="s">
        <v>199</v>
      </c>
      <c r="C55" s="249" t="s">
        <v>30</v>
      </c>
      <c r="D55" s="249" t="s">
        <v>31</v>
      </c>
      <c r="E55" s="249">
        <v>13</v>
      </c>
      <c r="F55" s="248" t="s">
        <v>223</v>
      </c>
      <c r="G55" s="248" t="s">
        <v>201</v>
      </c>
      <c r="H55" s="248" t="s">
        <v>202</v>
      </c>
      <c r="I55" s="248" t="s">
        <v>214</v>
      </c>
      <c r="J55" s="250">
        <v>84111603</v>
      </c>
      <c r="K55" s="248" t="s">
        <v>204</v>
      </c>
      <c r="L55" s="248" t="s">
        <v>52</v>
      </c>
      <c r="M55" s="248" t="s">
        <v>224</v>
      </c>
      <c r="N55" s="248" t="s">
        <v>55</v>
      </c>
      <c r="O55" s="248" t="s">
        <v>55</v>
      </c>
      <c r="P55" s="248" t="s">
        <v>55</v>
      </c>
      <c r="Q55" s="248">
        <v>275</v>
      </c>
      <c r="R55" s="248" t="s">
        <v>181</v>
      </c>
      <c r="S55" s="248" t="s">
        <v>42</v>
      </c>
      <c r="T55" s="248" t="s">
        <v>43</v>
      </c>
      <c r="U55" s="251">
        <v>10000000</v>
      </c>
      <c r="V55" s="252">
        <v>10000000</v>
      </c>
      <c r="W55" s="252" t="s">
        <v>44</v>
      </c>
      <c r="X55" s="252" t="s">
        <v>36</v>
      </c>
      <c r="Y55" s="252" t="s">
        <v>206</v>
      </c>
      <c r="Z55" s="252" t="s">
        <v>207</v>
      </c>
      <c r="AA55" s="248">
        <v>6012220601</v>
      </c>
      <c r="AB55" s="252" t="s">
        <v>208</v>
      </c>
    </row>
    <row r="56" spans="1:28" s="253" customFormat="1" ht="14.25" customHeight="1">
      <c r="A56" s="248" t="s">
        <v>28</v>
      </c>
      <c r="B56" s="248" t="s">
        <v>199</v>
      </c>
      <c r="C56" s="249" t="s">
        <v>30</v>
      </c>
      <c r="D56" s="249" t="s">
        <v>31</v>
      </c>
      <c r="E56" s="249">
        <v>13</v>
      </c>
      <c r="F56" s="248" t="s">
        <v>225</v>
      </c>
      <c r="G56" s="248" t="s">
        <v>201</v>
      </c>
      <c r="H56" s="248" t="s">
        <v>202</v>
      </c>
      <c r="I56" s="248" t="s">
        <v>214</v>
      </c>
      <c r="J56" s="250">
        <v>84111603</v>
      </c>
      <c r="K56" s="248" t="s">
        <v>204</v>
      </c>
      <c r="L56" s="248" t="s">
        <v>52</v>
      </c>
      <c r="M56" s="248" t="s">
        <v>226</v>
      </c>
      <c r="N56" s="248" t="s">
        <v>55</v>
      </c>
      <c r="O56" s="248" t="s">
        <v>55</v>
      </c>
      <c r="P56" s="248" t="s">
        <v>55</v>
      </c>
      <c r="Q56" s="248">
        <v>275</v>
      </c>
      <c r="R56" s="248" t="s">
        <v>181</v>
      </c>
      <c r="S56" s="248" t="s">
        <v>42</v>
      </c>
      <c r="T56" s="248" t="s">
        <v>43</v>
      </c>
      <c r="U56" s="251">
        <v>10000000</v>
      </c>
      <c r="V56" s="252">
        <v>10000000</v>
      </c>
      <c r="W56" s="252" t="s">
        <v>44</v>
      </c>
      <c r="X56" s="252" t="s">
        <v>36</v>
      </c>
      <c r="Y56" s="252" t="s">
        <v>206</v>
      </c>
      <c r="Z56" s="252" t="s">
        <v>207</v>
      </c>
      <c r="AA56" s="248">
        <v>6012220601</v>
      </c>
      <c r="AB56" s="252" t="s">
        <v>208</v>
      </c>
    </row>
    <row r="57" spans="1:28" s="253" customFormat="1" ht="14.25" customHeight="1">
      <c r="A57" s="248" t="s">
        <v>28</v>
      </c>
      <c r="B57" s="248" t="s">
        <v>199</v>
      </c>
      <c r="C57" s="249" t="s">
        <v>30</v>
      </c>
      <c r="D57" s="249" t="s">
        <v>31</v>
      </c>
      <c r="E57" s="249">
        <v>56</v>
      </c>
      <c r="F57" s="248" t="s">
        <v>227</v>
      </c>
      <c r="G57" s="248" t="s">
        <v>201</v>
      </c>
      <c r="H57" s="248" t="s">
        <v>202</v>
      </c>
      <c r="I57" s="248" t="s">
        <v>214</v>
      </c>
      <c r="J57" s="250">
        <v>84111603</v>
      </c>
      <c r="K57" s="248" t="s">
        <v>204</v>
      </c>
      <c r="L57" s="248" t="s">
        <v>52</v>
      </c>
      <c r="M57" s="248" t="s">
        <v>228</v>
      </c>
      <c r="N57" s="248" t="s">
        <v>40</v>
      </c>
      <c r="O57" s="248" t="s">
        <v>40</v>
      </c>
      <c r="P57" s="248" t="s">
        <v>112</v>
      </c>
      <c r="Q57" s="248">
        <v>3</v>
      </c>
      <c r="R57" s="248" t="s">
        <v>41</v>
      </c>
      <c r="S57" s="248" t="s">
        <v>42</v>
      </c>
      <c r="T57" s="248" t="s">
        <v>43</v>
      </c>
      <c r="U57" s="251">
        <v>14572055</v>
      </c>
      <c r="V57" s="251">
        <v>14572055</v>
      </c>
      <c r="W57" s="252" t="s">
        <v>44</v>
      </c>
      <c r="X57" s="252" t="s">
        <v>36</v>
      </c>
      <c r="Y57" s="252" t="s">
        <v>206</v>
      </c>
      <c r="Z57" s="252" t="s">
        <v>207</v>
      </c>
      <c r="AA57" s="248">
        <v>6012220601</v>
      </c>
      <c r="AB57" s="252" t="s">
        <v>208</v>
      </c>
    </row>
    <row r="58" spans="1:28" s="253" customFormat="1" ht="14.25" customHeight="1">
      <c r="A58" s="248" t="s">
        <v>28</v>
      </c>
      <c r="B58" s="248" t="s">
        <v>199</v>
      </c>
      <c r="C58" s="249" t="s">
        <v>30</v>
      </c>
      <c r="D58" s="249" t="s">
        <v>31</v>
      </c>
      <c r="E58" s="249">
        <v>56</v>
      </c>
      <c r="F58" s="248" t="s">
        <v>229</v>
      </c>
      <c r="G58" s="248" t="s">
        <v>201</v>
      </c>
      <c r="H58" s="248" t="s">
        <v>202</v>
      </c>
      <c r="I58" s="248" t="s">
        <v>214</v>
      </c>
      <c r="J58" s="250">
        <v>80111620</v>
      </c>
      <c r="K58" s="248" t="s">
        <v>204</v>
      </c>
      <c r="L58" s="248" t="s">
        <v>52</v>
      </c>
      <c r="M58" s="248" t="s">
        <v>230</v>
      </c>
      <c r="N58" s="248" t="s">
        <v>40</v>
      </c>
      <c r="O58" s="248" t="s">
        <v>40</v>
      </c>
      <c r="P58" s="248" t="s">
        <v>40</v>
      </c>
      <c r="Q58" s="248">
        <v>105</v>
      </c>
      <c r="R58" s="248" t="s">
        <v>181</v>
      </c>
      <c r="S58" s="248" t="s">
        <v>42</v>
      </c>
      <c r="T58" s="248" t="s">
        <v>43</v>
      </c>
      <c r="U58" s="251">
        <v>27100000</v>
      </c>
      <c r="V58" s="251">
        <v>27100000</v>
      </c>
      <c r="W58" s="252" t="s">
        <v>44</v>
      </c>
      <c r="X58" s="252" t="s">
        <v>36</v>
      </c>
      <c r="Y58" s="252" t="s">
        <v>206</v>
      </c>
      <c r="Z58" s="252" t="s">
        <v>207</v>
      </c>
      <c r="AA58" s="248">
        <v>6012220601</v>
      </c>
      <c r="AB58" s="252" t="s">
        <v>208</v>
      </c>
    </row>
    <row r="59" spans="1:28" s="253" customFormat="1" ht="14.25" customHeight="1">
      <c r="A59" s="248" t="s">
        <v>28</v>
      </c>
      <c r="B59" s="248" t="s">
        <v>199</v>
      </c>
      <c r="C59" s="249" t="s">
        <v>30</v>
      </c>
      <c r="D59" s="249" t="s">
        <v>31</v>
      </c>
      <c r="E59" s="249">
        <v>41</v>
      </c>
      <c r="F59" s="248" t="s">
        <v>231</v>
      </c>
      <c r="G59" s="248" t="s">
        <v>201</v>
      </c>
      <c r="H59" s="248" t="s">
        <v>202</v>
      </c>
      <c r="I59" s="248" t="s">
        <v>214</v>
      </c>
      <c r="J59" s="250">
        <v>80111620</v>
      </c>
      <c r="K59" s="248" t="s">
        <v>204</v>
      </c>
      <c r="L59" s="248" t="s">
        <v>52</v>
      </c>
      <c r="M59" s="248" t="s">
        <v>232</v>
      </c>
      <c r="N59" s="248" t="s">
        <v>40</v>
      </c>
      <c r="O59" s="248" t="s">
        <v>40</v>
      </c>
      <c r="P59" s="248" t="s">
        <v>40</v>
      </c>
      <c r="Q59" s="248">
        <v>105</v>
      </c>
      <c r="R59" s="248" t="s">
        <v>181</v>
      </c>
      <c r="S59" s="248" t="s">
        <v>233</v>
      </c>
      <c r="T59" s="248" t="s">
        <v>43</v>
      </c>
      <c r="U59" s="251">
        <v>18525636</v>
      </c>
      <c r="V59" s="251">
        <v>18525636</v>
      </c>
      <c r="W59" s="252" t="s">
        <v>44</v>
      </c>
      <c r="X59" s="252" t="s">
        <v>36</v>
      </c>
      <c r="Y59" s="252" t="s">
        <v>206</v>
      </c>
      <c r="Z59" s="252" t="s">
        <v>207</v>
      </c>
      <c r="AA59" s="248">
        <v>6012220601</v>
      </c>
      <c r="AB59" s="252" t="s">
        <v>208</v>
      </c>
    </row>
    <row r="60" spans="1:28" s="253" customFormat="1" ht="14.25" customHeight="1">
      <c r="A60" s="248" t="s">
        <v>28</v>
      </c>
      <c r="B60" s="248" t="s">
        <v>199</v>
      </c>
      <c r="C60" s="249" t="s">
        <v>30</v>
      </c>
      <c r="D60" s="249" t="s">
        <v>31</v>
      </c>
      <c r="E60" s="249">
        <v>41</v>
      </c>
      <c r="F60" s="248" t="s">
        <v>234</v>
      </c>
      <c r="G60" s="248" t="s">
        <v>201</v>
      </c>
      <c r="H60" s="248" t="s">
        <v>202</v>
      </c>
      <c r="I60" s="248" t="s">
        <v>214</v>
      </c>
      <c r="J60" s="250">
        <v>43233701</v>
      </c>
      <c r="K60" s="248" t="s">
        <v>204</v>
      </c>
      <c r="L60" s="248" t="s">
        <v>110</v>
      </c>
      <c r="M60" s="248" t="s">
        <v>235</v>
      </c>
      <c r="N60" s="248" t="s">
        <v>112</v>
      </c>
      <c r="O60" s="248" t="s">
        <v>112</v>
      </c>
      <c r="P60" s="248" t="s">
        <v>161</v>
      </c>
      <c r="Q60" s="248">
        <v>12</v>
      </c>
      <c r="R60" s="248" t="s">
        <v>41</v>
      </c>
      <c r="S60" s="248" t="s">
        <v>236</v>
      </c>
      <c r="T60" s="248" t="s">
        <v>43</v>
      </c>
      <c r="U60" s="251">
        <v>13142286</v>
      </c>
      <c r="V60" s="251">
        <v>13142286</v>
      </c>
      <c r="W60" s="252" t="s">
        <v>44</v>
      </c>
      <c r="X60" s="252" t="s">
        <v>36</v>
      </c>
      <c r="Y60" s="252" t="s">
        <v>206</v>
      </c>
      <c r="Z60" s="252" t="s">
        <v>207</v>
      </c>
      <c r="AA60" s="248">
        <v>6012220601</v>
      </c>
      <c r="AB60" s="252" t="s">
        <v>208</v>
      </c>
    </row>
    <row r="61" spans="1:28" s="253" customFormat="1" ht="14.25" customHeight="1">
      <c r="A61" s="248" t="s">
        <v>28</v>
      </c>
      <c r="B61" s="248" t="s">
        <v>199</v>
      </c>
      <c r="C61" s="249" t="s">
        <v>30</v>
      </c>
      <c r="D61" s="249" t="s">
        <v>31</v>
      </c>
      <c r="E61" s="249">
        <v>40</v>
      </c>
      <c r="F61" s="248" t="s">
        <v>237</v>
      </c>
      <c r="G61" s="248" t="s">
        <v>201</v>
      </c>
      <c r="H61" s="248" t="s">
        <v>238</v>
      </c>
      <c r="I61" s="248" t="s">
        <v>239</v>
      </c>
      <c r="J61" s="250">
        <v>80111620</v>
      </c>
      <c r="K61" s="248" t="s">
        <v>240</v>
      </c>
      <c r="L61" s="248" t="s">
        <v>52</v>
      </c>
      <c r="M61" s="248" t="s">
        <v>241</v>
      </c>
      <c r="N61" s="256" t="s">
        <v>60</v>
      </c>
      <c r="O61" s="256" t="s">
        <v>60</v>
      </c>
      <c r="P61" s="256" t="s">
        <v>60</v>
      </c>
      <c r="Q61" s="248">
        <v>11.5</v>
      </c>
      <c r="R61" s="248" t="s">
        <v>41</v>
      </c>
      <c r="S61" s="248" t="s">
        <v>42</v>
      </c>
      <c r="T61" s="248" t="s">
        <v>43</v>
      </c>
      <c r="U61" s="252">
        <v>117000000</v>
      </c>
      <c r="V61" s="252">
        <v>117000000</v>
      </c>
      <c r="W61" s="252" t="s">
        <v>44</v>
      </c>
      <c r="X61" s="252" t="s">
        <v>36</v>
      </c>
      <c r="Y61" s="252" t="s">
        <v>206</v>
      </c>
      <c r="Z61" s="252" t="s">
        <v>207</v>
      </c>
      <c r="AA61" s="248">
        <v>6012220601</v>
      </c>
      <c r="AB61" s="252" t="s">
        <v>208</v>
      </c>
    </row>
    <row r="62" spans="1:28" s="253" customFormat="1" ht="14.25" customHeight="1">
      <c r="A62" s="248" t="s">
        <v>28</v>
      </c>
      <c r="B62" s="248" t="s">
        <v>199</v>
      </c>
      <c r="C62" s="249" t="s">
        <v>30</v>
      </c>
      <c r="D62" s="249" t="s">
        <v>31</v>
      </c>
      <c r="E62" s="249">
        <v>40</v>
      </c>
      <c r="F62" s="248" t="s">
        <v>242</v>
      </c>
      <c r="G62" s="248" t="s">
        <v>201</v>
      </c>
      <c r="H62" s="248" t="s">
        <v>238</v>
      </c>
      <c r="I62" s="248" t="s">
        <v>239</v>
      </c>
      <c r="J62" s="250">
        <v>43233701</v>
      </c>
      <c r="K62" s="248" t="s">
        <v>240</v>
      </c>
      <c r="L62" s="248" t="s">
        <v>110</v>
      </c>
      <c r="M62" s="248" t="s">
        <v>243</v>
      </c>
      <c r="N62" s="248" t="s">
        <v>112</v>
      </c>
      <c r="O62" s="248" t="s">
        <v>112</v>
      </c>
      <c r="P62" s="248" t="s">
        <v>161</v>
      </c>
      <c r="Q62" s="248">
        <v>12</v>
      </c>
      <c r="R62" s="248" t="s">
        <v>41</v>
      </c>
      <c r="S62" s="248" t="s">
        <v>236</v>
      </c>
      <c r="T62" s="248" t="s">
        <v>43</v>
      </c>
      <c r="U62" s="252">
        <v>109647575</v>
      </c>
      <c r="V62" s="252">
        <v>109647575</v>
      </c>
      <c r="W62" s="252" t="s">
        <v>44</v>
      </c>
      <c r="X62" s="252" t="s">
        <v>36</v>
      </c>
      <c r="Y62" s="252" t="s">
        <v>206</v>
      </c>
      <c r="Z62" s="252" t="s">
        <v>207</v>
      </c>
      <c r="AA62" s="248">
        <v>6012220601</v>
      </c>
      <c r="AB62" s="252" t="s">
        <v>208</v>
      </c>
    </row>
    <row r="63" spans="1:28" s="253" customFormat="1" ht="14.25" customHeight="1">
      <c r="A63" s="248" t="s">
        <v>28</v>
      </c>
      <c r="B63" s="248" t="s">
        <v>199</v>
      </c>
      <c r="C63" s="249" t="s">
        <v>30</v>
      </c>
      <c r="D63" s="249" t="s">
        <v>31</v>
      </c>
      <c r="E63" s="249">
        <v>56</v>
      </c>
      <c r="F63" s="248" t="s">
        <v>244</v>
      </c>
      <c r="G63" s="248" t="s">
        <v>201</v>
      </c>
      <c r="H63" s="248" t="s">
        <v>238</v>
      </c>
      <c r="I63" s="248" t="s">
        <v>239</v>
      </c>
      <c r="J63" s="250">
        <v>81112003</v>
      </c>
      <c r="K63" s="248" t="s">
        <v>240</v>
      </c>
      <c r="L63" s="248" t="s">
        <v>110</v>
      </c>
      <c r="M63" s="248" t="s">
        <v>245</v>
      </c>
      <c r="N63" s="248" t="s">
        <v>161</v>
      </c>
      <c r="O63" s="248" t="s">
        <v>161</v>
      </c>
      <c r="P63" s="248" t="s">
        <v>185</v>
      </c>
      <c r="Q63" s="248">
        <v>3</v>
      </c>
      <c r="R63" s="248" t="s">
        <v>41</v>
      </c>
      <c r="S63" s="248" t="s">
        <v>127</v>
      </c>
      <c r="T63" s="248" t="s">
        <v>43</v>
      </c>
      <c r="U63" s="252">
        <v>22643403</v>
      </c>
      <c r="V63" s="252">
        <v>22643403</v>
      </c>
      <c r="W63" s="252" t="s">
        <v>44</v>
      </c>
      <c r="X63" s="252" t="s">
        <v>36</v>
      </c>
      <c r="Y63" s="252" t="s">
        <v>206</v>
      </c>
      <c r="Z63" s="252" t="s">
        <v>207</v>
      </c>
      <c r="AA63" s="248">
        <v>6012220601</v>
      </c>
      <c r="AB63" s="252" t="s">
        <v>208</v>
      </c>
    </row>
    <row r="64" spans="1:28" s="253" customFormat="1" ht="14.25" customHeight="1">
      <c r="A64" s="248" t="s">
        <v>28</v>
      </c>
      <c r="B64" s="248" t="s">
        <v>199</v>
      </c>
      <c r="C64" s="249" t="s">
        <v>30</v>
      </c>
      <c r="D64" s="249" t="s">
        <v>31</v>
      </c>
      <c r="E64" s="249">
        <v>15</v>
      </c>
      <c r="F64" s="248" t="s">
        <v>246</v>
      </c>
      <c r="G64" s="248" t="s">
        <v>201</v>
      </c>
      <c r="H64" s="248" t="s">
        <v>238</v>
      </c>
      <c r="I64" s="248" t="s">
        <v>247</v>
      </c>
      <c r="J64" s="250">
        <v>80111620</v>
      </c>
      <c r="K64" s="248" t="s">
        <v>240</v>
      </c>
      <c r="L64" s="248" t="s">
        <v>52</v>
      </c>
      <c r="M64" s="248" t="s">
        <v>248</v>
      </c>
      <c r="N64" s="256" t="s">
        <v>60</v>
      </c>
      <c r="O64" s="256" t="s">
        <v>60</v>
      </c>
      <c r="P64" s="256" t="s">
        <v>54</v>
      </c>
      <c r="Q64" s="248">
        <v>11</v>
      </c>
      <c r="R64" s="248" t="s">
        <v>41</v>
      </c>
      <c r="S64" s="248" t="s">
        <v>42</v>
      </c>
      <c r="T64" s="248" t="s">
        <v>43</v>
      </c>
      <c r="U64" s="252">
        <v>58116667</v>
      </c>
      <c r="V64" s="252">
        <v>58116667</v>
      </c>
      <c r="W64" s="252" t="s">
        <v>44</v>
      </c>
      <c r="X64" s="252" t="s">
        <v>36</v>
      </c>
      <c r="Y64" s="252" t="s">
        <v>206</v>
      </c>
      <c r="Z64" s="252" t="s">
        <v>207</v>
      </c>
      <c r="AA64" s="248">
        <v>6012220601</v>
      </c>
      <c r="AB64" s="252" t="s">
        <v>208</v>
      </c>
    </row>
    <row r="65" spans="1:28" s="253" customFormat="1" ht="14.25" customHeight="1">
      <c r="A65" s="248" t="s">
        <v>28</v>
      </c>
      <c r="B65" s="248" t="s">
        <v>199</v>
      </c>
      <c r="C65" s="249" t="s">
        <v>30</v>
      </c>
      <c r="D65" s="249" t="s">
        <v>31</v>
      </c>
      <c r="E65" s="249">
        <v>40</v>
      </c>
      <c r="F65" s="248" t="s">
        <v>249</v>
      </c>
      <c r="G65" s="248" t="s">
        <v>201</v>
      </c>
      <c r="H65" s="248" t="s">
        <v>238</v>
      </c>
      <c r="I65" s="248" t="s">
        <v>247</v>
      </c>
      <c r="J65" s="250">
        <v>80111620</v>
      </c>
      <c r="K65" s="248" t="s">
        <v>240</v>
      </c>
      <c r="L65" s="248" t="s">
        <v>52</v>
      </c>
      <c r="M65" s="248" t="s">
        <v>250</v>
      </c>
      <c r="N65" s="256" t="s">
        <v>60</v>
      </c>
      <c r="O65" s="256" t="s">
        <v>60</v>
      </c>
      <c r="P65" s="248" t="s">
        <v>60</v>
      </c>
      <c r="Q65" s="248">
        <v>11</v>
      </c>
      <c r="R65" s="248" t="s">
        <v>41</v>
      </c>
      <c r="S65" s="248" t="s">
        <v>42</v>
      </c>
      <c r="T65" s="248" t="s">
        <v>43</v>
      </c>
      <c r="U65" s="252">
        <v>99547575</v>
      </c>
      <c r="V65" s="252">
        <v>99547575</v>
      </c>
      <c r="W65" s="252" t="s">
        <v>44</v>
      </c>
      <c r="X65" s="252" t="s">
        <v>36</v>
      </c>
      <c r="Y65" s="252" t="s">
        <v>206</v>
      </c>
      <c r="Z65" s="252" t="s">
        <v>207</v>
      </c>
      <c r="AA65" s="248">
        <v>6012220601</v>
      </c>
      <c r="AB65" s="252" t="s">
        <v>208</v>
      </c>
    </row>
    <row r="66" spans="1:28" s="253" customFormat="1" ht="14.25" customHeight="1">
      <c r="A66" s="248" t="s">
        <v>28</v>
      </c>
      <c r="B66" s="248" t="s">
        <v>199</v>
      </c>
      <c r="C66" s="249" t="s">
        <v>30</v>
      </c>
      <c r="D66" s="249" t="s">
        <v>31</v>
      </c>
      <c r="E66" s="249">
        <v>56</v>
      </c>
      <c r="F66" s="248" t="s">
        <v>251</v>
      </c>
      <c r="G66" s="248" t="s">
        <v>201</v>
      </c>
      <c r="H66" s="248" t="s">
        <v>238</v>
      </c>
      <c r="I66" s="248" t="s">
        <v>247</v>
      </c>
      <c r="J66" s="250">
        <v>80111620</v>
      </c>
      <c r="K66" s="248" t="s">
        <v>240</v>
      </c>
      <c r="L66" s="248" t="s">
        <v>52</v>
      </c>
      <c r="M66" s="248" t="s">
        <v>252</v>
      </c>
      <c r="N66" s="248" t="s">
        <v>60</v>
      </c>
      <c r="O66" s="248" t="s">
        <v>60</v>
      </c>
      <c r="P66" s="248" t="s">
        <v>54</v>
      </c>
      <c r="Q66" s="248">
        <v>7</v>
      </c>
      <c r="R66" s="248" t="s">
        <v>41</v>
      </c>
      <c r="S66" s="248" t="s">
        <v>42</v>
      </c>
      <c r="T66" s="248" t="s">
        <v>43</v>
      </c>
      <c r="U66" s="252">
        <v>30662626</v>
      </c>
      <c r="V66" s="252">
        <v>30662626</v>
      </c>
      <c r="W66" s="252" t="s">
        <v>44</v>
      </c>
      <c r="X66" s="252" t="s">
        <v>36</v>
      </c>
      <c r="Y66" s="252" t="s">
        <v>206</v>
      </c>
      <c r="Z66" s="252" t="s">
        <v>207</v>
      </c>
      <c r="AA66" s="248">
        <v>6012220601</v>
      </c>
      <c r="AB66" s="252" t="s">
        <v>208</v>
      </c>
    </row>
    <row r="67" spans="1:28" s="253" customFormat="1" ht="14.25" customHeight="1">
      <c r="A67" s="248" t="s">
        <v>28</v>
      </c>
      <c r="B67" s="248" t="s">
        <v>199</v>
      </c>
      <c r="C67" s="249" t="s">
        <v>30</v>
      </c>
      <c r="D67" s="249" t="s">
        <v>31</v>
      </c>
      <c r="E67" s="249">
        <v>56</v>
      </c>
      <c r="F67" s="248" t="s">
        <v>253</v>
      </c>
      <c r="G67" s="248" t="s">
        <v>33</v>
      </c>
      <c r="H67" s="248" t="s">
        <v>254</v>
      </c>
      <c r="I67" s="248" t="s">
        <v>255</v>
      </c>
      <c r="J67" s="250" t="s">
        <v>256</v>
      </c>
      <c r="K67" s="248" t="s">
        <v>37</v>
      </c>
      <c r="L67" s="248" t="s">
        <v>194</v>
      </c>
      <c r="M67" s="248" t="s">
        <v>257</v>
      </c>
      <c r="N67" s="248" t="s">
        <v>55</v>
      </c>
      <c r="O67" s="248" t="s">
        <v>55</v>
      </c>
      <c r="P67" s="248" t="s">
        <v>68</v>
      </c>
      <c r="Q67" s="248">
        <v>7.5</v>
      </c>
      <c r="R67" s="248" t="s">
        <v>41</v>
      </c>
      <c r="S67" s="248" t="s">
        <v>42</v>
      </c>
      <c r="T67" s="248" t="s">
        <v>43</v>
      </c>
      <c r="U67" s="252">
        <v>192000000</v>
      </c>
      <c r="V67" s="252">
        <v>192000000</v>
      </c>
      <c r="W67" s="252" t="s">
        <v>44</v>
      </c>
      <c r="X67" s="252" t="s">
        <v>36</v>
      </c>
      <c r="Y67" s="252" t="s">
        <v>206</v>
      </c>
      <c r="Z67" s="252" t="s">
        <v>207</v>
      </c>
      <c r="AA67" s="248">
        <v>6012220601</v>
      </c>
      <c r="AB67" s="252" t="s">
        <v>208</v>
      </c>
    </row>
    <row r="68" spans="1:28" s="253" customFormat="1" ht="14.25" customHeight="1">
      <c r="A68" s="248" t="s">
        <v>28</v>
      </c>
      <c r="B68" s="248" t="s">
        <v>199</v>
      </c>
      <c r="C68" s="249" t="s">
        <v>30</v>
      </c>
      <c r="D68" s="249" t="s">
        <v>31</v>
      </c>
      <c r="E68" s="249">
        <v>15</v>
      </c>
      <c r="F68" s="248" t="s">
        <v>258</v>
      </c>
      <c r="G68" s="248" t="s">
        <v>201</v>
      </c>
      <c r="H68" s="248" t="s">
        <v>238</v>
      </c>
      <c r="I68" s="248" t="s">
        <v>247</v>
      </c>
      <c r="J68" s="250">
        <v>80111620</v>
      </c>
      <c r="K68" s="248" t="s">
        <v>240</v>
      </c>
      <c r="L68" s="248" t="s">
        <v>52</v>
      </c>
      <c r="M68" s="248" t="s">
        <v>259</v>
      </c>
      <c r="N68" s="248" t="s">
        <v>60</v>
      </c>
      <c r="O68" s="248" t="s">
        <v>60</v>
      </c>
      <c r="P68" s="248" t="s">
        <v>54</v>
      </c>
      <c r="Q68" s="248">
        <v>11</v>
      </c>
      <c r="R68" s="248" t="s">
        <v>41</v>
      </c>
      <c r="S68" s="248" t="s">
        <v>260</v>
      </c>
      <c r="T68" s="248" t="s">
        <v>43</v>
      </c>
      <c r="U68" s="252">
        <v>1228760</v>
      </c>
      <c r="V68" s="252">
        <v>1228760</v>
      </c>
      <c r="W68" s="252" t="s">
        <v>44</v>
      </c>
      <c r="X68" s="252" t="s">
        <v>36</v>
      </c>
      <c r="Y68" s="252" t="s">
        <v>206</v>
      </c>
      <c r="Z68" s="252" t="s">
        <v>207</v>
      </c>
      <c r="AA68" s="248">
        <v>6012220601</v>
      </c>
      <c r="AB68" s="252" t="s">
        <v>208</v>
      </c>
    </row>
    <row r="69" spans="1:28" s="253" customFormat="1" ht="14.25" customHeight="1">
      <c r="A69" s="248" t="s">
        <v>28</v>
      </c>
      <c r="B69" s="248" t="s">
        <v>199</v>
      </c>
      <c r="C69" s="249" t="s">
        <v>30</v>
      </c>
      <c r="D69" s="249" t="s">
        <v>31</v>
      </c>
      <c r="E69" s="249">
        <v>40</v>
      </c>
      <c r="F69" s="248" t="s">
        <v>261</v>
      </c>
      <c r="G69" s="248" t="s">
        <v>201</v>
      </c>
      <c r="H69" s="248" t="s">
        <v>238</v>
      </c>
      <c r="I69" s="248" t="s">
        <v>247</v>
      </c>
      <c r="J69" s="250">
        <v>80111620</v>
      </c>
      <c r="K69" s="248" t="s">
        <v>240</v>
      </c>
      <c r="L69" s="248" t="s">
        <v>52</v>
      </c>
      <c r="M69" s="248" t="s">
        <v>262</v>
      </c>
      <c r="N69" s="248" t="s">
        <v>55</v>
      </c>
      <c r="O69" s="248" t="s">
        <v>55</v>
      </c>
      <c r="P69" s="248" t="s">
        <v>55</v>
      </c>
      <c r="Q69" s="248">
        <v>275</v>
      </c>
      <c r="R69" s="248" t="s">
        <v>181</v>
      </c>
      <c r="S69" s="248" t="s">
        <v>260</v>
      </c>
      <c r="T69" s="248" t="s">
        <v>43</v>
      </c>
      <c r="U69" s="252">
        <v>9569050</v>
      </c>
      <c r="V69" s="252">
        <v>9569050</v>
      </c>
      <c r="W69" s="252" t="s">
        <v>44</v>
      </c>
      <c r="X69" s="252" t="s">
        <v>36</v>
      </c>
      <c r="Y69" s="252" t="s">
        <v>206</v>
      </c>
      <c r="Z69" s="252" t="s">
        <v>207</v>
      </c>
      <c r="AA69" s="248">
        <v>6012220601</v>
      </c>
      <c r="AB69" s="252" t="s">
        <v>208</v>
      </c>
    </row>
    <row r="70" spans="1:28" s="253" customFormat="1" ht="14.25" customHeight="1">
      <c r="A70" s="248" t="s">
        <v>28</v>
      </c>
      <c r="B70" s="248" t="s">
        <v>199</v>
      </c>
      <c r="C70" s="249" t="s">
        <v>30</v>
      </c>
      <c r="D70" s="249" t="s">
        <v>31</v>
      </c>
      <c r="E70" s="249">
        <v>15</v>
      </c>
      <c r="F70" s="248" t="s">
        <v>263</v>
      </c>
      <c r="G70" s="248" t="s">
        <v>201</v>
      </c>
      <c r="H70" s="248" t="s">
        <v>202</v>
      </c>
      <c r="I70" s="248" t="s">
        <v>214</v>
      </c>
      <c r="J70" s="250">
        <v>43233501</v>
      </c>
      <c r="K70" s="248" t="s">
        <v>204</v>
      </c>
      <c r="L70" s="248" t="s">
        <v>115</v>
      </c>
      <c r="M70" s="248" t="s">
        <v>264</v>
      </c>
      <c r="N70" s="248" t="s">
        <v>69</v>
      </c>
      <c r="O70" s="248" t="s">
        <v>117</v>
      </c>
      <c r="P70" s="248" t="s">
        <v>40</v>
      </c>
      <c r="Q70" s="248">
        <v>12</v>
      </c>
      <c r="R70" s="248" t="s">
        <v>41</v>
      </c>
      <c r="S70" s="248" t="s">
        <v>113</v>
      </c>
      <c r="T70" s="248" t="s">
        <v>43</v>
      </c>
      <c r="U70" s="252">
        <v>4351494</v>
      </c>
      <c r="V70" s="252">
        <v>4351494</v>
      </c>
      <c r="W70" s="252" t="s">
        <v>44</v>
      </c>
      <c r="X70" s="252" t="s">
        <v>36</v>
      </c>
      <c r="Y70" s="252" t="s">
        <v>206</v>
      </c>
      <c r="Z70" s="252" t="s">
        <v>207</v>
      </c>
      <c r="AA70" s="248">
        <v>6012220601</v>
      </c>
      <c r="AB70" s="252" t="s">
        <v>208</v>
      </c>
    </row>
    <row r="71" spans="1:28" s="253" customFormat="1" ht="14.25" customHeight="1">
      <c r="A71" s="248" t="s">
        <v>28</v>
      </c>
      <c r="B71" s="248" t="s">
        <v>199</v>
      </c>
      <c r="C71" s="249" t="s">
        <v>30</v>
      </c>
      <c r="D71" s="249" t="s">
        <v>31</v>
      </c>
      <c r="E71" s="249">
        <v>15</v>
      </c>
      <c r="F71" s="248" t="s">
        <v>265</v>
      </c>
      <c r="G71" s="248" t="s">
        <v>201</v>
      </c>
      <c r="H71" s="248" t="s">
        <v>238</v>
      </c>
      <c r="I71" s="248" t="s">
        <v>247</v>
      </c>
      <c r="J71" s="250">
        <v>43233501</v>
      </c>
      <c r="K71" s="248" t="s">
        <v>240</v>
      </c>
      <c r="L71" s="248" t="s">
        <v>115</v>
      </c>
      <c r="M71" s="248" t="s">
        <v>266</v>
      </c>
      <c r="N71" s="248" t="s">
        <v>69</v>
      </c>
      <c r="O71" s="248" t="s">
        <v>117</v>
      </c>
      <c r="P71" s="248" t="s">
        <v>40</v>
      </c>
      <c r="Q71" s="248">
        <v>12</v>
      </c>
      <c r="R71" s="248" t="s">
        <v>41</v>
      </c>
      <c r="S71" s="248" t="s">
        <v>113</v>
      </c>
      <c r="T71" s="248" t="s">
        <v>43</v>
      </c>
      <c r="U71" s="252">
        <v>3019398</v>
      </c>
      <c r="V71" s="252">
        <v>3019398</v>
      </c>
      <c r="W71" s="252" t="s">
        <v>44</v>
      </c>
      <c r="X71" s="252" t="s">
        <v>36</v>
      </c>
      <c r="Y71" s="252" t="s">
        <v>206</v>
      </c>
      <c r="Z71" s="252" t="s">
        <v>207</v>
      </c>
      <c r="AA71" s="248">
        <v>6012220601</v>
      </c>
      <c r="AB71" s="252" t="s">
        <v>208</v>
      </c>
    </row>
    <row r="72" spans="1:28" s="253" customFormat="1" ht="14.25" customHeight="1">
      <c r="A72" s="248" t="s">
        <v>28</v>
      </c>
      <c r="B72" s="248" t="s">
        <v>199</v>
      </c>
      <c r="C72" s="249" t="s">
        <v>30</v>
      </c>
      <c r="D72" s="249" t="s">
        <v>31</v>
      </c>
      <c r="E72" s="249">
        <v>41</v>
      </c>
      <c r="F72" s="248" t="s">
        <v>267</v>
      </c>
      <c r="G72" s="248" t="s">
        <v>201</v>
      </c>
      <c r="H72" s="248" t="s">
        <v>202</v>
      </c>
      <c r="I72" s="248" t="s">
        <v>214</v>
      </c>
      <c r="J72" s="250">
        <v>80111620</v>
      </c>
      <c r="K72" s="248" t="s">
        <v>204</v>
      </c>
      <c r="L72" s="248" t="s">
        <v>52</v>
      </c>
      <c r="M72" s="248" t="s">
        <v>268</v>
      </c>
      <c r="N72" s="248" t="s">
        <v>117</v>
      </c>
      <c r="O72" s="248" t="s">
        <v>117</v>
      </c>
      <c r="P72" s="248" t="s">
        <v>117</v>
      </c>
      <c r="Q72" s="248">
        <v>4.5</v>
      </c>
      <c r="R72" s="248" t="s">
        <v>41</v>
      </c>
      <c r="S72" s="248" t="s">
        <v>42</v>
      </c>
      <c r="T72" s="248" t="s">
        <v>43</v>
      </c>
      <c r="U72" s="252">
        <v>32000000</v>
      </c>
      <c r="V72" s="252">
        <v>32000000</v>
      </c>
      <c r="W72" s="252" t="s">
        <v>44</v>
      </c>
      <c r="X72" s="252" t="s">
        <v>36</v>
      </c>
      <c r="Y72" s="252" t="s">
        <v>269</v>
      </c>
      <c r="Z72" s="252" t="s">
        <v>207</v>
      </c>
      <c r="AA72" s="248">
        <v>6012220601</v>
      </c>
      <c r="AB72" s="252" t="s">
        <v>145</v>
      </c>
    </row>
    <row r="73" spans="1:28" s="253" customFormat="1" ht="14.25" customHeight="1">
      <c r="A73" s="248" t="s">
        <v>28</v>
      </c>
      <c r="B73" s="248" t="s">
        <v>199</v>
      </c>
      <c r="C73" s="249" t="s">
        <v>30</v>
      </c>
      <c r="D73" s="249" t="s">
        <v>31</v>
      </c>
      <c r="E73" s="249">
        <v>40</v>
      </c>
      <c r="F73" s="248" t="s">
        <v>270</v>
      </c>
      <c r="G73" s="248" t="s">
        <v>201</v>
      </c>
      <c r="H73" s="248" t="s">
        <v>238</v>
      </c>
      <c r="I73" s="248" t="s">
        <v>239</v>
      </c>
      <c r="J73" s="250">
        <v>80111620</v>
      </c>
      <c r="K73" s="248" t="s">
        <v>240</v>
      </c>
      <c r="L73" s="248" t="s">
        <v>52</v>
      </c>
      <c r="M73" s="248" t="s">
        <v>271</v>
      </c>
      <c r="N73" s="248" t="s">
        <v>60</v>
      </c>
      <c r="O73" s="248" t="s">
        <v>60</v>
      </c>
      <c r="P73" s="248" t="s">
        <v>54</v>
      </c>
      <c r="Q73" s="248">
        <v>11</v>
      </c>
      <c r="R73" s="248" t="s">
        <v>41</v>
      </c>
      <c r="S73" s="248" t="s">
        <v>42</v>
      </c>
      <c r="T73" s="248" t="s">
        <v>43</v>
      </c>
      <c r="U73" s="252">
        <v>352425</v>
      </c>
      <c r="V73" s="252">
        <v>352425</v>
      </c>
      <c r="W73" s="252" t="s">
        <v>44</v>
      </c>
      <c r="X73" s="252" t="s">
        <v>36</v>
      </c>
      <c r="Y73" s="252" t="s">
        <v>269</v>
      </c>
      <c r="Z73" s="252" t="s">
        <v>207</v>
      </c>
      <c r="AA73" s="248">
        <v>6012220601</v>
      </c>
      <c r="AB73" s="252" t="s">
        <v>145</v>
      </c>
    </row>
    <row r="74" spans="1:28" s="253" customFormat="1" ht="14.25" customHeight="1">
      <c r="A74" s="248" t="s">
        <v>28</v>
      </c>
      <c r="B74" s="248" t="s">
        <v>199</v>
      </c>
      <c r="C74" s="249" t="s">
        <v>30</v>
      </c>
      <c r="D74" s="249" t="s">
        <v>31</v>
      </c>
      <c r="E74" s="249">
        <v>56</v>
      </c>
      <c r="F74" s="248" t="s">
        <v>272</v>
      </c>
      <c r="G74" s="248" t="s">
        <v>201</v>
      </c>
      <c r="H74" s="248" t="s">
        <v>238</v>
      </c>
      <c r="I74" s="248" t="s">
        <v>239</v>
      </c>
      <c r="J74" s="250">
        <v>80111620</v>
      </c>
      <c r="K74" s="248" t="s">
        <v>240</v>
      </c>
      <c r="L74" s="248" t="s">
        <v>52</v>
      </c>
      <c r="M74" s="248" t="s">
        <v>273</v>
      </c>
      <c r="N74" s="248" t="s">
        <v>40</v>
      </c>
      <c r="O74" s="248" t="s">
        <v>40</v>
      </c>
      <c r="P74" s="248" t="s">
        <v>40</v>
      </c>
      <c r="Q74" s="248">
        <v>105</v>
      </c>
      <c r="R74" s="248" t="s">
        <v>181</v>
      </c>
      <c r="S74" s="248" t="s">
        <v>42</v>
      </c>
      <c r="T74" s="248" t="s">
        <v>43</v>
      </c>
      <c r="U74" s="252">
        <v>8674364</v>
      </c>
      <c r="V74" s="252">
        <v>8674364</v>
      </c>
      <c r="W74" s="252" t="s">
        <v>44</v>
      </c>
      <c r="X74" s="252" t="s">
        <v>36</v>
      </c>
      <c r="Y74" s="252" t="s">
        <v>269</v>
      </c>
      <c r="Z74" s="252" t="s">
        <v>207</v>
      </c>
      <c r="AA74" s="248">
        <v>6012220601</v>
      </c>
      <c r="AB74" s="252" t="s">
        <v>145</v>
      </c>
    </row>
    <row r="75" spans="1:28" s="253" customFormat="1" ht="14.25" customHeight="1">
      <c r="A75" s="248" t="s">
        <v>28</v>
      </c>
      <c r="B75" s="248" t="s">
        <v>199</v>
      </c>
      <c r="C75" s="249" t="s">
        <v>30</v>
      </c>
      <c r="D75" s="249" t="s">
        <v>31</v>
      </c>
      <c r="E75" s="249">
        <v>41</v>
      </c>
      <c r="F75" s="248" t="s">
        <v>274</v>
      </c>
      <c r="G75" s="248" t="s">
        <v>201</v>
      </c>
      <c r="H75" s="248" t="s">
        <v>238</v>
      </c>
      <c r="I75" s="248" t="s">
        <v>239</v>
      </c>
      <c r="J75" s="250">
        <v>80111620</v>
      </c>
      <c r="K75" s="248" t="s">
        <v>240</v>
      </c>
      <c r="L75" s="248" t="s">
        <v>52</v>
      </c>
      <c r="M75" s="248" t="s">
        <v>275</v>
      </c>
      <c r="N75" s="248" t="s">
        <v>40</v>
      </c>
      <c r="O75" s="248" t="s">
        <v>40</v>
      </c>
      <c r="P75" s="248" t="s">
        <v>40</v>
      </c>
      <c r="Q75" s="248">
        <v>105</v>
      </c>
      <c r="R75" s="248" t="s">
        <v>181</v>
      </c>
      <c r="S75" s="248" t="s">
        <v>42</v>
      </c>
      <c r="T75" s="248" t="s">
        <v>43</v>
      </c>
      <c r="U75" s="252">
        <v>3500000</v>
      </c>
      <c r="V75" s="252">
        <v>3500000</v>
      </c>
      <c r="W75" s="252" t="s">
        <v>44</v>
      </c>
      <c r="X75" s="252" t="s">
        <v>36</v>
      </c>
      <c r="Y75" s="252" t="s">
        <v>269</v>
      </c>
      <c r="Z75" s="252" t="s">
        <v>207</v>
      </c>
      <c r="AA75" s="248">
        <v>6012220601</v>
      </c>
      <c r="AB75" s="252" t="s">
        <v>145</v>
      </c>
    </row>
    <row r="76" spans="1:28" s="253" customFormat="1" ht="14.25" customHeight="1">
      <c r="A76" s="248" t="s">
        <v>28</v>
      </c>
      <c r="B76" s="248" t="s">
        <v>199</v>
      </c>
      <c r="C76" s="249" t="s">
        <v>30</v>
      </c>
      <c r="D76" s="249" t="s">
        <v>31</v>
      </c>
      <c r="E76" s="249">
        <v>56</v>
      </c>
      <c r="F76" s="248" t="s">
        <v>276</v>
      </c>
      <c r="G76" s="248" t="s">
        <v>201</v>
      </c>
      <c r="H76" s="248" t="s">
        <v>238</v>
      </c>
      <c r="I76" s="248" t="s">
        <v>239</v>
      </c>
      <c r="J76" s="250">
        <v>81112003</v>
      </c>
      <c r="K76" s="248" t="s">
        <v>240</v>
      </c>
      <c r="L76" s="248" t="s">
        <v>110</v>
      </c>
      <c r="M76" s="248" t="s">
        <v>277</v>
      </c>
      <c r="N76" s="248" t="s">
        <v>161</v>
      </c>
      <c r="O76" s="248" t="s">
        <v>161</v>
      </c>
      <c r="P76" s="248" t="s">
        <v>185</v>
      </c>
      <c r="Q76" s="248">
        <v>3</v>
      </c>
      <c r="R76" s="248" t="s">
        <v>41</v>
      </c>
      <c r="S76" s="248" t="s">
        <v>127</v>
      </c>
      <c r="T76" s="248" t="s">
        <v>43</v>
      </c>
      <c r="U76" s="252">
        <v>5475750</v>
      </c>
      <c r="V76" s="252">
        <v>5475750</v>
      </c>
      <c r="W76" s="252" t="s">
        <v>44</v>
      </c>
      <c r="X76" s="252" t="s">
        <v>36</v>
      </c>
      <c r="Y76" s="252" t="s">
        <v>269</v>
      </c>
      <c r="Z76" s="252" t="s">
        <v>207</v>
      </c>
      <c r="AA76" s="248">
        <v>6012220601</v>
      </c>
      <c r="AB76" s="252" t="s">
        <v>145</v>
      </c>
    </row>
    <row r="77" spans="1:28" s="253" customFormat="1" ht="14.25" customHeight="1">
      <c r="A77" s="248" t="s">
        <v>28</v>
      </c>
      <c r="B77" s="248" t="s">
        <v>199</v>
      </c>
      <c r="C77" s="249" t="s">
        <v>30</v>
      </c>
      <c r="D77" s="249" t="s">
        <v>31</v>
      </c>
      <c r="E77" s="249">
        <v>56</v>
      </c>
      <c r="F77" s="248" t="s">
        <v>278</v>
      </c>
      <c r="G77" s="248" t="s">
        <v>201</v>
      </c>
      <c r="H77" s="248" t="s">
        <v>202</v>
      </c>
      <c r="I77" s="248" t="s">
        <v>203</v>
      </c>
      <c r="J77" s="250">
        <v>81112003</v>
      </c>
      <c r="K77" s="248" t="s">
        <v>204</v>
      </c>
      <c r="L77" s="248" t="s">
        <v>110</v>
      </c>
      <c r="M77" s="248" t="s">
        <v>279</v>
      </c>
      <c r="N77" s="248" t="s">
        <v>161</v>
      </c>
      <c r="O77" s="248" t="s">
        <v>161</v>
      </c>
      <c r="P77" s="248" t="s">
        <v>185</v>
      </c>
      <c r="Q77" s="248">
        <v>3</v>
      </c>
      <c r="R77" s="248" t="s">
        <v>41</v>
      </c>
      <c r="S77" s="248" t="s">
        <v>127</v>
      </c>
      <c r="T77" s="248" t="s">
        <v>43</v>
      </c>
      <c r="U77" s="252">
        <v>45963</v>
      </c>
      <c r="V77" s="252">
        <v>45963</v>
      </c>
      <c r="W77" s="252" t="s">
        <v>44</v>
      </c>
      <c r="X77" s="252" t="s">
        <v>36</v>
      </c>
      <c r="Y77" s="252" t="s">
        <v>269</v>
      </c>
      <c r="Z77" s="252" t="s">
        <v>207</v>
      </c>
      <c r="AA77" s="248">
        <v>6012220601</v>
      </c>
      <c r="AB77" s="252" t="s">
        <v>145</v>
      </c>
    </row>
    <row r="78" spans="1:28" s="253" customFormat="1" ht="14.25" customHeight="1">
      <c r="A78" s="248" t="s">
        <v>28</v>
      </c>
      <c r="B78" s="248" t="s">
        <v>199</v>
      </c>
      <c r="C78" s="249" t="s">
        <v>30</v>
      </c>
      <c r="D78" s="249" t="s">
        <v>31</v>
      </c>
      <c r="E78" s="249">
        <v>56</v>
      </c>
      <c r="F78" s="248" t="s">
        <v>280</v>
      </c>
      <c r="G78" s="248" t="s">
        <v>201</v>
      </c>
      <c r="H78" s="248" t="s">
        <v>202</v>
      </c>
      <c r="I78" s="248" t="s">
        <v>214</v>
      </c>
      <c r="J78" s="250">
        <v>81112003</v>
      </c>
      <c r="K78" s="248" t="s">
        <v>204</v>
      </c>
      <c r="L78" s="248" t="s">
        <v>110</v>
      </c>
      <c r="M78" s="248" t="s">
        <v>281</v>
      </c>
      <c r="N78" s="248" t="s">
        <v>161</v>
      </c>
      <c r="O78" s="248" t="s">
        <v>161</v>
      </c>
      <c r="P78" s="248" t="s">
        <v>185</v>
      </c>
      <c r="Q78" s="248">
        <v>3</v>
      </c>
      <c r="R78" s="248" t="s">
        <v>41</v>
      </c>
      <c r="S78" s="248" t="s">
        <v>127</v>
      </c>
      <c r="T78" s="248" t="s">
        <v>43</v>
      </c>
      <c r="U78" s="252">
        <v>2270639</v>
      </c>
      <c r="V78" s="252">
        <v>2270639</v>
      </c>
      <c r="W78" s="252" t="s">
        <v>44</v>
      </c>
      <c r="X78" s="252" t="s">
        <v>36</v>
      </c>
      <c r="Y78" s="252" t="s">
        <v>269</v>
      </c>
      <c r="Z78" s="252" t="s">
        <v>207</v>
      </c>
      <c r="AA78" s="248">
        <v>6012220601</v>
      </c>
      <c r="AB78" s="252" t="s">
        <v>145</v>
      </c>
    </row>
    <row r="79" spans="1:28" s="253" customFormat="1" ht="14.25" customHeight="1">
      <c r="A79" s="248" t="s">
        <v>28</v>
      </c>
      <c r="B79" s="248" t="s">
        <v>199</v>
      </c>
      <c r="C79" s="249" t="s">
        <v>30</v>
      </c>
      <c r="D79" s="249" t="s">
        <v>31</v>
      </c>
      <c r="E79" s="249">
        <v>56</v>
      </c>
      <c r="F79" s="248" t="s">
        <v>282</v>
      </c>
      <c r="G79" s="248" t="s">
        <v>201</v>
      </c>
      <c r="H79" s="248" t="s">
        <v>238</v>
      </c>
      <c r="I79" s="248" t="s">
        <v>247</v>
      </c>
      <c r="J79" s="250">
        <v>81112003</v>
      </c>
      <c r="K79" s="248" t="s">
        <v>240</v>
      </c>
      <c r="L79" s="248" t="s">
        <v>110</v>
      </c>
      <c r="M79" s="248" t="s">
        <v>283</v>
      </c>
      <c r="N79" s="248" t="s">
        <v>161</v>
      </c>
      <c r="O79" s="248" t="s">
        <v>161</v>
      </c>
      <c r="P79" s="248" t="s">
        <v>185</v>
      </c>
      <c r="Q79" s="248">
        <v>3</v>
      </c>
      <c r="R79" s="248" t="s">
        <v>41</v>
      </c>
      <c r="S79" s="248" t="s">
        <v>127</v>
      </c>
      <c r="T79" s="248" t="s">
        <v>43</v>
      </c>
      <c r="U79" s="252">
        <v>1883</v>
      </c>
      <c r="V79" s="252">
        <v>1883</v>
      </c>
      <c r="W79" s="252" t="s">
        <v>44</v>
      </c>
      <c r="X79" s="252" t="s">
        <v>36</v>
      </c>
      <c r="Y79" s="252" t="s">
        <v>269</v>
      </c>
      <c r="Z79" s="252" t="s">
        <v>207</v>
      </c>
      <c r="AA79" s="248">
        <v>6012220601</v>
      </c>
      <c r="AB79" s="252" t="s">
        <v>145</v>
      </c>
    </row>
    <row r="80" spans="1:28" s="253" customFormat="1" ht="14.25" customHeight="1">
      <c r="A80" s="248" t="s">
        <v>28</v>
      </c>
      <c r="B80" s="248" t="s">
        <v>199</v>
      </c>
      <c r="C80" s="249" t="s">
        <v>30</v>
      </c>
      <c r="D80" s="249" t="s">
        <v>31</v>
      </c>
      <c r="E80" s="249">
        <v>56</v>
      </c>
      <c r="F80" s="248" t="s">
        <v>284</v>
      </c>
      <c r="G80" s="248" t="s">
        <v>33</v>
      </c>
      <c r="H80" s="248" t="s">
        <v>254</v>
      </c>
      <c r="I80" s="248" t="s">
        <v>255</v>
      </c>
      <c r="J80" s="250">
        <v>81112003</v>
      </c>
      <c r="K80" s="248" t="s">
        <v>37</v>
      </c>
      <c r="L80" s="248" t="s">
        <v>110</v>
      </c>
      <c r="M80" s="248" t="s">
        <v>285</v>
      </c>
      <c r="N80" s="248" t="s">
        <v>161</v>
      </c>
      <c r="O80" s="248" t="s">
        <v>161</v>
      </c>
      <c r="P80" s="248" t="s">
        <v>185</v>
      </c>
      <c r="Q80" s="248">
        <v>3</v>
      </c>
      <c r="R80" s="248" t="s">
        <v>41</v>
      </c>
      <c r="S80" s="248" t="s">
        <v>127</v>
      </c>
      <c r="T80" s="248" t="s">
        <v>43</v>
      </c>
      <c r="U80" s="252">
        <v>509986</v>
      </c>
      <c r="V80" s="252">
        <v>509986</v>
      </c>
      <c r="W80" s="252" t="s">
        <v>44</v>
      </c>
      <c r="X80" s="252" t="s">
        <v>36</v>
      </c>
      <c r="Y80" s="252" t="s">
        <v>269</v>
      </c>
      <c r="Z80" s="252" t="s">
        <v>207</v>
      </c>
      <c r="AA80" s="248">
        <v>6012220601</v>
      </c>
      <c r="AB80" s="252" t="s">
        <v>145</v>
      </c>
    </row>
    <row r="81" spans="1:28" s="253" customFormat="1" ht="16.5" customHeight="1">
      <c r="A81" s="248" t="s">
        <v>28</v>
      </c>
      <c r="B81" s="248" t="s">
        <v>286</v>
      </c>
      <c r="C81" s="249" t="s">
        <v>287</v>
      </c>
      <c r="D81" s="249" t="s">
        <v>31</v>
      </c>
      <c r="E81" s="249">
        <v>54</v>
      </c>
      <c r="F81" s="248" t="s">
        <v>288</v>
      </c>
      <c r="G81" s="248" t="s">
        <v>289</v>
      </c>
      <c r="H81" s="248" t="s">
        <v>290</v>
      </c>
      <c r="I81" s="248" t="s">
        <v>291</v>
      </c>
      <c r="J81" s="250" t="s">
        <v>36</v>
      </c>
      <c r="K81" s="248" t="s">
        <v>292</v>
      </c>
      <c r="L81" s="248" t="s">
        <v>293</v>
      </c>
      <c r="M81" s="248" t="s">
        <v>294</v>
      </c>
      <c r="N81" s="248" t="s">
        <v>54</v>
      </c>
      <c r="O81" s="248" t="s">
        <v>54</v>
      </c>
      <c r="P81" s="248" t="s">
        <v>55</v>
      </c>
      <c r="Q81" s="248">
        <v>10</v>
      </c>
      <c r="R81" s="248" t="s">
        <v>41</v>
      </c>
      <c r="S81" s="248" t="s">
        <v>295</v>
      </c>
      <c r="T81" s="248" t="s">
        <v>43</v>
      </c>
      <c r="U81" s="252">
        <v>15000000</v>
      </c>
      <c r="V81" s="252">
        <v>15000000</v>
      </c>
      <c r="W81" s="252" t="s">
        <v>44</v>
      </c>
      <c r="X81" s="252" t="s">
        <v>36</v>
      </c>
      <c r="Y81" s="252" t="s">
        <v>296</v>
      </c>
      <c r="Z81" s="252" t="s">
        <v>297</v>
      </c>
      <c r="AA81" s="248">
        <v>6012220601</v>
      </c>
      <c r="AB81" s="252" t="s">
        <v>298</v>
      </c>
    </row>
    <row r="82" spans="1:28" s="253" customFormat="1">
      <c r="A82" s="248" t="s">
        <v>28</v>
      </c>
      <c r="B82" s="248" t="s">
        <v>286</v>
      </c>
      <c r="C82" s="249" t="s">
        <v>287</v>
      </c>
      <c r="D82" s="249" t="s">
        <v>31</v>
      </c>
      <c r="E82" s="249">
        <v>59</v>
      </c>
      <c r="F82" s="248" t="s">
        <v>299</v>
      </c>
      <c r="G82" s="248" t="s">
        <v>289</v>
      </c>
      <c r="H82" s="248" t="s">
        <v>290</v>
      </c>
      <c r="I82" s="248" t="s">
        <v>300</v>
      </c>
      <c r="J82" s="250">
        <v>81112003</v>
      </c>
      <c r="K82" s="248" t="s">
        <v>292</v>
      </c>
      <c r="L82" s="248" t="s">
        <v>110</v>
      </c>
      <c r="M82" s="248" t="s">
        <v>301</v>
      </c>
      <c r="N82" s="248" t="s">
        <v>161</v>
      </c>
      <c r="O82" s="248" t="s">
        <v>161</v>
      </c>
      <c r="P82" s="248" t="s">
        <v>302</v>
      </c>
      <c r="Q82" s="248">
        <v>3</v>
      </c>
      <c r="R82" s="248" t="s">
        <v>41</v>
      </c>
      <c r="S82" s="248" t="s">
        <v>127</v>
      </c>
      <c r="T82" s="248" t="s">
        <v>43</v>
      </c>
      <c r="U82" s="252">
        <v>7952995</v>
      </c>
      <c r="V82" s="252">
        <v>7952995</v>
      </c>
      <c r="W82" s="252" t="s">
        <v>44</v>
      </c>
      <c r="X82" s="252" t="s">
        <v>36</v>
      </c>
      <c r="Y82" s="252" t="s">
        <v>296</v>
      </c>
      <c r="Z82" s="252" t="s">
        <v>297</v>
      </c>
      <c r="AA82" s="248">
        <v>6012220601</v>
      </c>
      <c r="AB82" s="252" t="s">
        <v>303</v>
      </c>
    </row>
    <row r="83" spans="1:28" s="253" customFormat="1" ht="17.25" customHeight="1">
      <c r="A83" s="248" t="s">
        <v>28</v>
      </c>
      <c r="B83" s="248" t="s">
        <v>286</v>
      </c>
      <c r="C83" s="249" t="s">
        <v>287</v>
      </c>
      <c r="D83" s="249" t="s">
        <v>31</v>
      </c>
      <c r="E83" s="249" t="s">
        <v>83</v>
      </c>
      <c r="F83" s="248" t="s">
        <v>304</v>
      </c>
      <c r="G83" s="248" t="s">
        <v>289</v>
      </c>
      <c r="H83" s="248" t="s">
        <v>305</v>
      </c>
      <c r="I83" s="248" t="s">
        <v>306</v>
      </c>
      <c r="J83" s="250">
        <v>80111620</v>
      </c>
      <c r="K83" s="248" t="s">
        <v>307</v>
      </c>
      <c r="L83" s="248" t="s">
        <v>52</v>
      </c>
      <c r="M83" s="248" t="s">
        <v>308</v>
      </c>
      <c r="N83" s="248" t="s">
        <v>60</v>
      </c>
      <c r="O83" s="248" t="s">
        <v>60</v>
      </c>
      <c r="P83" s="248" t="s">
        <v>60</v>
      </c>
      <c r="Q83" s="248">
        <v>12</v>
      </c>
      <c r="R83" s="248" t="s">
        <v>41</v>
      </c>
      <c r="S83" s="248" t="s">
        <v>42</v>
      </c>
      <c r="T83" s="248" t="s">
        <v>43</v>
      </c>
      <c r="U83" s="252">
        <v>5228050</v>
      </c>
      <c r="V83" s="252">
        <v>5228050</v>
      </c>
      <c r="W83" s="252" t="s">
        <v>44</v>
      </c>
      <c r="X83" s="252" t="s">
        <v>36</v>
      </c>
      <c r="Y83" s="252" t="s">
        <v>296</v>
      </c>
      <c r="Z83" s="252" t="s">
        <v>297</v>
      </c>
      <c r="AA83" s="248">
        <v>6012220601</v>
      </c>
      <c r="AB83" s="252" t="s">
        <v>298</v>
      </c>
    </row>
    <row r="84" spans="1:28" s="253" customFormat="1" ht="17.25" customHeight="1">
      <c r="A84" s="248" t="s">
        <v>28</v>
      </c>
      <c r="B84" s="248" t="s">
        <v>286</v>
      </c>
      <c r="C84" s="249" t="s">
        <v>287</v>
      </c>
      <c r="D84" s="249" t="s">
        <v>31</v>
      </c>
      <c r="E84" s="249" t="s">
        <v>83</v>
      </c>
      <c r="F84" s="248" t="s">
        <v>309</v>
      </c>
      <c r="G84" s="248" t="s">
        <v>289</v>
      </c>
      <c r="H84" s="248" t="s">
        <v>305</v>
      </c>
      <c r="I84" s="248" t="s">
        <v>306</v>
      </c>
      <c r="J84" s="250">
        <v>80111620</v>
      </c>
      <c r="K84" s="248" t="s">
        <v>307</v>
      </c>
      <c r="L84" s="248" t="s">
        <v>52</v>
      </c>
      <c r="M84" s="248" t="s">
        <v>310</v>
      </c>
      <c r="N84" s="248" t="s">
        <v>60</v>
      </c>
      <c r="O84" s="248" t="s">
        <v>60</v>
      </c>
      <c r="P84" s="248" t="s">
        <v>60</v>
      </c>
      <c r="Q84" s="248">
        <v>12</v>
      </c>
      <c r="R84" s="248" t="s">
        <v>41</v>
      </c>
      <c r="S84" s="248" t="s">
        <v>42</v>
      </c>
      <c r="T84" s="248" t="s">
        <v>43</v>
      </c>
      <c r="U84" s="252">
        <v>5228050</v>
      </c>
      <c r="V84" s="252">
        <v>5228050</v>
      </c>
      <c r="W84" s="252" t="s">
        <v>44</v>
      </c>
      <c r="X84" s="252" t="s">
        <v>36</v>
      </c>
      <c r="Y84" s="252" t="s">
        <v>296</v>
      </c>
      <c r="Z84" s="252" t="s">
        <v>297</v>
      </c>
      <c r="AA84" s="248">
        <v>6012220601</v>
      </c>
      <c r="AB84" s="252" t="s">
        <v>298</v>
      </c>
    </row>
    <row r="85" spans="1:28" s="253" customFormat="1" ht="17.25" customHeight="1">
      <c r="A85" s="248" t="s">
        <v>28</v>
      </c>
      <c r="B85" s="248" t="s">
        <v>286</v>
      </c>
      <c r="C85" s="249" t="s">
        <v>287</v>
      </c>
      <c r="D85" s="249" t="s">
        <v>31</v>
      </c>
      <c r="E85" s="249">
        <v>55</v>
      </c>
      <c r="F85" s="248" t="s">
        <v>311</v>
      </c>
      <c r="G85" s="248" t="s">
        <v>289</v>
      </c>
      <c r="H85" s="248" t="s">
        <v>305</v>
      </c>
      <c r="I85" s="248" t="s">
        <v>306</v>
      </c>
      <c r="J85" s="250">
        <v>43231513</v>
      </c>
      <c r="K85" s="248" t="s">
        <v>307</v>
      </c>
      <c r="L85" s="248" t="s">
        <v>115</v>
      </c>
      <c r="M85" s="248" t="s">
        <v>312</v>
      </c>
      <c r="N85" s="248" t="s">
        <v>161</v>
      </c>
      <c r="O85" s="248" t="s">
        <v>161</v>
      </c>
      <c r="P85" s="248" t="s">
        <v>185</v>
      </c>
      <c r="Q85" s="248">
        <v>1</v>
      </c>
      <c r="R85" s="248" t="s">
        <v>41</v>
      </c>
      <c r="S85" s="248" t="s">
        <v>127</v>
      </c>
      <c r="T85" s="248" t="s">
        <v>43</v>
      </c>
      <c r="U85" s="252">
        <v>15921910</v>
      </c>
      <c r="V85" s="252">
        <v>15921910</v>
      </c>
      <c r="W85" s="252" t="s">
        <v>44</v>
      </c>
      <c r="X85" s="252" t="s">
        <v>36</v>
      </c>
      <c r="Y85" s="252" t="s">
        <v>296</v>
      </c>
      <c r="Z85" s="252" t="s">
        <v>297</v>
      </c>
      <c r="AA85" s="248">
        <v>6012220601</v>
      </c>
      <c r="AB85" s="252" t="s">
        <v>298</v>
      </c>
    </row>
    <row r="86" spans="1:28" s="253" customFormat="1" ht="17.25" customHeight="1">
      <c r="A86" s="248" t="s">
        <v>28</v>
      </c>
      <c r="B86" s="248" t="s">
        <v>286</v>
      </c>
      <c r="C86" s="249" t="s">
        <v>287</v>
      </c>
      <c r="D86" s="249" t="s">
        <v>31</v>
      </c>
      <c r="E86" s="249">
        <v>55</v>
      </c>
      <c r="F86" s="248" t="s">
        <v>313</v>
      </c>
      <c r="G86" s="248" t="s">
        <v>289</v>
      </c>
      <c r="H86" s="248" t="s">
        <v>305</v>
      </c>
      <c r="I86" s="248" t="s">
        <v>314</v>
      </c>
      <c r="J86" s="250">
        <v>80111620</v>
      </c>
      <c r="K86" s="248" t="s">
        <v>307</v>
      </c>
      <c r="L86" s="248" t="s">
        <v>52</v>
      </c>
      <c r="M86" s="248" t="s">
        <v>315</v>
      </c>
      <c r="N86" s="248" t="s">
        <v>40</v>
      </c>
      <c r="O86" s="248" t="s">
        <v>40</v>
      </c>
      <c r="P86" s="248" t="s">
        <v>112</v>
      </c>
      <c r="Q86" s="248">
        <v>3</v>
      </c>
      <c r="R86" s="248" t="s">
        <v>41</v>
      </c>
      <c r="S86" s="248" t="s">
        <v>42</v>
      </c>
      <c r="T86" s="248" t="s">
        <v>43</v>
      </c>
      <c r="U86" s="252">
        <v>9863700</v>
      </c>
      <c r="V86" s="252">
        <v>9863700</v>
      </c>
      <c r="W86" s="252" t="s">
        <v>44</v>
      </c>
      <c r="X86" s="252" t="s">
        <v>36</v>
      </c>
      <c r="Y86" s="252" t="s">
        <v>296</v>
      </c>
      <c r="Z86" s="252" t="s">
        <v>297</v>
      </c>
      <c r="AA86" s="248">
        <v>6012220601</v>
      </c>
      <c r="AB86" s="252" t="s">
        <v>298</v>
      </c>
    </row>
    <row r="87" spans="1:28" s="253" customFormat="1" ht="17.25" customHeight="1">
      <c r="A87" s="248" t="s">
        <v>28</v>
      </c>
      <c r="B87" s="248" t="s">
        <v>286</v>
      </c>
      <c r="C87" s="249" t="s">
        <v>287</v>
      </c>
      <c r="D87" s="249" t="s">
        <v>31</v>
      </c>
      <c r="E87" s="249">
        <v>28</v>
      </c>
      <c r="F87" s="248" t="s">
        <v>316</v>
      </c>
      <c r="G87" s="248" t="s">
        <v>289</v>
      </c>
      <c r="H87" s="248" t="s">
        <v>305</v>
      </c>
      <c r="I87" s="248" t="s">
        <v>314</v>
      </c>
      <c r="J87" s="250">
        <v>80111620</v>
      </c>
      <c r="K87" s="248" t="s">
        <v>307</v>
      </c>
      <c r="L87" s="248" t="s">
        <v>52</v>
      </c>
      <c r="M87" s="248" t="s">
        <v>317</v>
      </c>
      <c r="N87" s="248" t="s">
        <v>60</v>
      </c>
      <c r="O87" s="248" t="s">
        <v>60</v>
      </c>
      <c r="P87" s="248" t="s">
        <v>60</v>
      </c>
      <c r="Q87" s="248">
        <v>12</v>
      </c>
      <c r="R87" s="248" t="s">
        <v>41</v>
      </c>
      <c r="S87" s="248" t="s">
        <v>42</v>
      </c>
      <c r="T87" s="248" t="s">
        <v>43</v>
      </c>
      <c r="U87" s="252">
        <v>99400400</v>
      </c>
      <c r="V87" s="252">
        <v>99400400</v>
      </c>
      <c r="W87" s="252" t="s">
        <v>44</v>
      </c>
      <c r="X87" s="252" t="s">
        <v>36</v>
      </c>
      <c r="Y87" s="252" t="s">
        <v>296</v>
      </c>
      <c r="Z87" s="252" t="s">
        <v>297</v>
      </c>
      <c r="AA87" s="248">
        <v>6012220601</v>
      </c>
      <c r="AB87" s="252" t="s">
        <v>298</v>
      </c>
    </row>
    <row r="88" spans="1:28" s="253" customFormat="1" ht="17.25" customHeight="1">
      <c r="A88" s="248" t="s">
        <v>28</v>
      </c>
      <c r="B88" s="248" t="s">
        <v>286</v>
      </c>
      <c r="C88" s="249" t="s">
        <v>287</v>
      </c>
      <c r="D88" s="249" t="s">
        <v>31</v>
      </c>
      <c r="E88" s="249">
        <v>32</v>
      </c>
      <c r="F88" s="248" t="s">
        <v>318</v>
      </c>
      <c r="G88" s="248" t="s">
        <v>289</v>
      </c>
      <c r="H88" s="248" t="s">
        <v>305</v>
      </c>
      <c r="I88" s="248" t="s">
        <v>314</v>
      </c>
      <c r="J88" s="250">
        <v>80111620</v>
      </c>
      <c r="K88" s="248" t="s">
        <v>307</v>
      </c>
      <c r="L88" s="248" t="s">
        <v>52</v>
      </c>
      <c r="M88" s="248" t="s">
        <v>319</v>
      </c>
      <c r="N88" s="248" t="s">
        <v>60</v>
      </c>
      <c r="O88" s="248" t="s">
        <v>60</v>
      </c>
      <c r="P88" s="248" t="s">
        <v>60</v>
      </c>
      <c r="Q88" s="248">
        <v>12</v>
      </c>
      <c r="R88" s="248" t="s">
        <v>41</v>
      </c>
      <c r="S88" s="248" t="s">
        <v>42</v>
      </c>
      <c r="T88" s="248" t="s">
        <v>43</v>
      </c>
      <c r="U88" s="252">
        <v>97115333</v>
      </c>
      <c r="V88" s="252">
        <v>97115333</v>
      </c>
      <c r="W88" s="252" t="s">
        <v>44</v>
      </c>
      <c r="X88" s="252" t="s">
        <v>36</v>
      </c>
      <c r="Y88" s="252" t="s">
        <v>296</v>
      </c>
      <c r="Z88" s="252" t="s">
        <v>297</v>
      </c>
      <c r="AA88" s="248">
        <v>6012220601</v>
      </c>
      <c r="AB88" s="252" t="s">
        <v>298</v>
      </c>
    </row>
    <row r="89" spans="1:28" s="253" customFormat="1" ht="17.25" customHeight="1">
      <c r="A89" s="248" t="s">
        <v>28</v>
      </c>
      <c r="B89" s="248" t="s">
        <v>286</v>
      </c>
      <c r="C89" s="249" t="s">
        <v>287</v>
      </c>
      <c r="D89" s="249" t="s">
        <v>31</v>
      </c>
      <c r="E89" s="249">
        <v>32</v>
      </c>
      <c r="F89" s="248" t="s">
        <v>320</v>
      </c>
      <c r="G89" s="248" t="s">
        <v>289</v>
      </c>
      <c r="H89" s="248" t="s">
        <v>305</v>
      </c>
      <c r="I89" s="248" t="s">
        <v>314</v>
      </c>
      <c r="J89" s="250">
        <v>80111620</v>
      </c>
      <c r="K89" s="248" t="s">
        <v>307</v>
      </c>
      <c r="L89" s="248" t="s">
        <v>52</v>
      </c>
      <c r="M89" s="248" t="s">
        <v>321</v>
      </c>
      <c r="N89" s="248" t="s">
        <v>60</v>
      </c>
      <c r="O89" s="248" t="s">
        <v>60</v>
      </c>
      <c r="P89" s="248" t="s">
        <v>60</v>
      </c>
      <c r="Q89" s="248">
        <v>12</v>
      </c>
      <c r="R89" s="248" t="s">
        <v>41</v>
      </c>
      <c r="S89" s="248" t="s">
        <v>42</v>
      </c>
      <c r="T89" s="248" t="s">
        <v>43</v>
      </c>
      <c r="U89" s="252">
        <v>62757067</v>
      </c>
      <c r="V89" s="252">
        <v>62757067</v>
      </c>
      <c r="W89" s="252" t="s">
        <v>44</v>
      </c>
      <c r="X89" s="252" t="s">
        <v>36</v>
      </c>
      <c r="Y89" s="252" t="s">
        <v>296</v>
      </c>
      <c r="Z89" s="252" t="s">
        <v>297</v>
      </c>
      <c r="AA89" s="248">
        <v>6012220601</v>
      </c>
      <c r="AB89" s="252" t="s">
        <v>298</v>
      </c>
    </row>
    <row r="90" spans="1:28" s="253" customFormat="1" ht="17.25" customHeight="1">
      <c r="A90" s="248" t="s">
        <v>28</v>
      </c>
      <c r="B90" s="248" t="s">
        <v>286</v>
      </c>
      <c r="C90" s="249" t="s">
        <v>287</v>
      </c>
      <c r="D90" s="249" t="s">
        <v>31</v>
      </c>
      <c r="E90" s="249">
        <v>28</v>
      </c>
      <c r="F90" s="248" t="s">
        <v>322</v>
      </c>
      <c r="G90" s="248" t="s">
        <v>289</v>
      </c>
      <c r="H90" s="248" t="s">
        <v>305</v>
      </c>
      <c r="I90" s="248" t="s">
        <v>314</v>
      </c>
      <c r="J90" s="250">
        <v>80111620</v>
      </c>
      <c r="K90" s="248" t="s">
        <v>307</v>
      </c>
      <c r="L90" s="248" t="s">
        <v>52</v>
      </c>
      <c r="M90" s="248" t="s">
        <v>323</v>
      </c>
      <c r="N90" s="248" t="s">
        <v>60</v>
      </c>
      <c r="O90" s="248" t="s">
        <v>60</v>
      </c>
      <c r="P90" s="248" t="s">
        <v>60</v>
      </c>
      <c r="Q90" s="248">
        <v>4</v>
      </c>
      <c r="R90" s="248" t="s">
        <v>41</v>
      </c>
      <c r="S90" s="248" t="s">
        <v>42</v>
      </c>
      <c r="T90" s="248" t="s">
        <v>43</v>
      </c>
      <c r="U90" s="252">
        <v>53699067</v>
      </c>
      <c r="V90" s="252">
        <v>53699067</v>
      </c>
      <c r="W90" s="252" t="s">
        <v>44</v>
      </c>
      <c r="X90" s="252" t="s">
        <v>36</v>
      </c>
      <c r="Y90" s="252" t="s">
        <v>296</v>
      </c>
      <c r="Z90" s="252" t="s">
        <v>297</v>
      </c>
      <c r="AA90" s="248">
        <v>6012220601</v>
      </c>
      <c r="AB90" s="252" t="s">
        <v>298</v>
      </c>
    </row>
    <row r="91" spans="1:28" s="253" customFormat="1" ht="17.25" customHeight="1">
      <c r="A91" s="248" t="s">
        <v>28</v>
      </c>
      <c r="B91" s="248" t="s">
        <v>286</v>
      </c>
      <c r="C91" s="249" t="s">
        <v>287</v>
      </c>
      <c r="D91" s="249" t="s">
        <v>31</v>
      </c>
      <c r="E91" s="249">
        <v>28</v>
      </c>
      <c r="F91" s="248" t="s">
        <v>324</v>
      </c>
      <c r="G91" s="248" t="s">
        <v>289</v>
      </c>
      <c r="H91" s="248" t="s">
        <v>305</v>
      </c>
      <c r="I91" s="248" t="s">
        <v>314</v>
      </c>
      <c r="J91" s="250">
        <v>80111620</v>
      </c>
      <c r="K91" s="248" t="s">
        <v>307</v>
      </c>
      <c r="L91" s="248" t="s">
        <v>52</v>
      </c>
      <c r="M91" s="248" t="s">
        <v>325</v>
      </c>
      <c r="N91" s="248" t="s">
        <v>60</v>
      </c>
      <c r="O91" s="248" t="s">
        <v>60</v>
      </c>
      <c r="P91" s="248" t="s">
        <v>60</v>
      </c>
      <c r="Q91" s="248">
        <v>4</v>
      </c>
      <c r="R91" s="248" t="s">
        <v>41</v>
      </c>
      <c r="S91" s="248" t="s">
        <v>42</v>
      </c>
      <c r="T91" s="248" t="s">
        <v>43</v>
      </c>
      <c r="U91" s="252">
        <v>44668533</v>
      </c>
      <c r="V91" s="252">
        <v>44668533</v>
      </c>
      <c r="W91" s="252" t="s">
        <v>44</v>
      </c>
      <c r="X91" s="252" t="s">
        <v>36</v>
      </c>
      <c r="Y91" s="252" t="s">
        <v>296</v>
      </c>
      <c r="Z91" s="252" t="s">
        <v>297</v>
      </c>
      <c r="AA91" s="248">
        <v>6012220601</v>
      </c>
      <c r="AB91" s="252" t="s">
        <v>298</v>
      </c>
    </row>
    <row r="92" spans="1:28" s="253" customFormat="1" ht="17.25" customHeight="1">
      <c r="A92" s="248" t="s">
        <v>28</v>
      </c>
      <c r="B92" s="248" t="s">
        <v>286</v>
      </c>
      <c r="C92" s="249" t="s">
        <v>287</v>
      </c>
      <c r="D92" s="249" t="s">
        <v>31</v>
      </c>
      <c r="E92" s="249">
        <v>28</v>
      </c>
      <c r="F92" s="248" t="s">
        <v>326</v>
      </c>
      <c r="G92" s="248" t="s">
        <v>289</v>
      </c>
      <c r="H92" s="248" t="s">
        <v>305</v>
      </c>
      <c r="I92" s="248" t="s">
        <v>314</v>
      </c>
      <c r="J92" s="250">
        <v>80111620</v>
      </c>
      <c r="K92" s="248" t="s">
        <v>307</v>
      </c>
      <c r="L92" s="248" t="s">
        <v>52</v>
      </c>
      <c r="M92" s="248" t="s">
        <v>327</v>
      </c>
      <c r="N92" s="248" t="s">
        <v>60</v>
      </c>
      <c r="O92" s="248" t="s">
        <v>60</v>
      </c>
      <c r="P92" s="248" t="s">
        <v>60</v>
      </c>
      <c r="Q92" s="248">
        <v>4</v>
      </c>
      <c r="R92" s="248" t="s">
        <v>41</v>
      </c>
      <c r="S92" s="248" t="s">
        <v>42</v>
      </c>
      <c r="T92" s="248" t="s">
        <v>43</v>
      </c>
      <c r="U92" s="252">
        <v>40191333</v>
      </c>
      <c r="V92" s="252">
        <v>40191333</v>
      </c>
      <c r="W92" s="252" t="s">
        <v>44</v>
      </c>
      <c r="X92" s="252" t="s">
        <v>36</v>
      </c>
      <c r="Y92" s="252" t="s">
        <v>296</v>
      </c>
      <c r="Z92" s="252" t="s">
        <v>297</v>
      </c>
      <c r="AA92" s="248">
        <v>6012220601</v>
      </c>
      <c r="AB92" s="252" t="s">
        <v>298</v>
      </c>
    </row>
    <row r="93" spans="1:28" s="253" customFormat="1" ht="17.25" customHeight="1">
      <c r="A93" s="248" t="s">
        <v>28</v>
      </c>
      <c r="B93" s="248" t="s">
        <v>286</v>
      </c>
      <c r="C93" s="249" t="s">
        <v>287</v>
      </c>
      <c r="D93" s="249" t="s">
        <v>31</v>
      </c>
      <c r="E93" s="249">
        <v>28</v>
      </c>
      <c r="F93" s="248" t="s">
        <v>328</v>
      </c>
      <c r="G93" s="248" t="s">
        <v>289</v>
      </c>
      <c r="H93" s="248" t="s">
        <v>305</v>
      </c>
      <c r="I93" s="248" t="s">
        <v>314</v>
      </c>
      <c r="J93" s="250">
        <v>80111620</v>
      </c>
      <c r="K93" s="248" t="s">
        <v>307</v>
      </c>
      <c r="L93" s="248" t="s">
        <v>52</v>
      </c>
      <c r="M93" s="248" t="s">
        <v>329</v>
      </c>
      <c r="N93" s="248" t="s">
        <v>60</v>
      </c>
      <c r="O93" s="248" t="s">
        <v>60</v>
      </c>
      <c r="P93" s="248" t="s">
        <v>60</v>
      </c>
      <c r="Q93" s="248">
        <v>4</v>
      </c>
      <c r="R93" s="248" t="s">
        <v>41</v>
      </c>
      <c r="S93" s="248" t="s">
        <v>42</v>
      </c>
      <c r="T93" s="248" t="s">
        <v>43</v>
      </c>
      <c r="U93" s="252">
        <v>37754333</v>
      </c>
      <c r="V93" s="252">
        <v>37754333</v>
      </c>
      <c r="W93" s="252" t="s">
        <v>44</v>
      </c>
      <c r="X93" s="252" t="s">
        <v>36</v>
      </c>
      <c r="Y93" s="252" t="s">
        <v>296</v>
      </c>
      <c r="Z93" s="252" t="s">
        <v>297</v>
      </c>
      <c r="AA93" s="248">
        <v>6012220601</v>
      </c>
      <c r="AB93" s="252" t="s">
        <v>298</v>
      </c>
    </row>
    <row r="94" spans="1:28" s="253" customFormat="1" ht="17.25" customHeight="1">
      <c r="A94" s="248" t="s">
        <v>28</v>
      </c>
      <c r="B94" s="248" t="s">
        <v>286</v>
      </c>
      <c r="C94" s="249" t="s">
        <v>287</v>
      </c>
      <c r="D94" s="249" t="s">
        <v>31</v>
      </c>
      <c r="E94" s="249">
        <v>28</v>
      </c>
      <c r="F94" s="248" t="s">
        <v>330</v>
      </c>
      <c r="G94" s="248" t="s">
        <v>289</v>
      </c>
      <c r="H94" s="248" t="s">
        <v>305</v>
      </c>
      <c r="I94" s="248" t="s">
        <v>314</v>
      </c>
      <c r="J94" s="250">
        <v>80111620</v>
      </c>
      <c r="K94" s="248" t="s">
        <v>307</v>
      </c>
      <c r="L94" s="248" t="s">
        <v>52</v>
      </c>
      <c r="M94" s="248" t="s">
        <v>331</v>
      </c>
      <c r="N94" s="248" t="s">
        <v>60</v>
      </c>
      <c r="O94" s="248" t="s">
        <v>60</v>
      </c>
      <c r="P94" s="248" t="s">
        <v>60</v>
      </c>
      <c r="Q94" s="248">
        <v>4</v>
      </c>
      <c r="R94" s="248" t="s">
        <v>41</v>
      </c>
      <c r="S94" s="248" t="s">
        <v>42</v>
      </c>
      <c r="T94" s="248" t="s">
        <v>43</v>
      </c>
      <c r="U94" s="252">
        <v>37754333</v>
      </c>
      <c r="V94" s="252">
        <v>37754333</v>
      </c>
      <c r="W94" s="252" t="s">
        <v>44</v>
      </c>
      <c r="X94" s="252" t="s">
        <v>36</v>
      </c>
      <c r="Y94" s="252" t="s">
        <v>296</v>
      </c>
      <c r="Z94" s="252" t="s">
        <v>297</v>
      </c>
      <c r="AA94" s="248">
        <v>6012220601</v>
      </c>
      <c r="AB94" s="252" t="s">
        <v>298</v>
      </c>
    </row>
    <row r="95" spans="1:28" s="253" customFormat="1" ht="17.25" customHeight="1">
      <c r="A95" s="248" t="s">
        <v>28</v>
      </c>
      <c r="B95" s="248" t="s">
        <v>286</v>
      </c>
      <c r="C95" s="249" t="s">
        <v>287</v>
      </c>
      <c r="D95" s="249" t="s">
        <v>31</v>
      </c>
      <c r="E95" s="249">
        <v>28</v>
      </c>
      <c r="F95" s="248" t="s">
        <v>332</v>
      </c>
      <c r="G95" s="248" t="s">
        <v>289</v>
      </c>
      <c r="H95" s="248" t="s">
        <v>305</v>
      </c>
      <c r="I95" s="248" t="s">
        <v>314</v>
      </c>
      <c r="J95" s="250">
        <v>80111620</v>
      </c>
      <c r="K95" s="248" t="s">
        <v>307</v>
      </c>
      <c r="L95" s="248" t="s">
        <v>52</v>
      </c>
      <c r="M95" s="248" t="s">
        <v>333</v>
      </c>
      <c r="N95" s="248" t="s">
        <v>60</v>
      </c>
      <c r="O95" s="248" t="s">
        <v>60</v>
      </c>
      <c r="P95" s="248" t="s">
        <v>54</v>
      </c>
      <c r="Q95" s="248">
        <v>4</v>
      </c>
      <c r="R95" s="248" t="s">
        <v>41</v>
      </c>
      <c r="S95" s="248" t="s">
        <v>42</v>
      </c>
      <c r="T95" s="248" t="s">
        <v>43</v>
      </c>
      <c r="U95" s="252">
        <v>36370667</v>
      </c>
      <c r="V95" s="252">
        <v>36370667</v>
      </c>
      <c r="W95" s="252" t="s">
        <v>44</v>
      </c>
      <c r="X95" s="252" t="s">
        <v>36</v>
      </c>
      <c r="Y95" s="252" t="s">
        <v>296</v>
      </c>
      <c r="Z95" s="252" t="s">
        <v>297</v>
      </c>
      <c r="AA95" s="248">
        <v>6012220601</v>
      </c>
      <c r="AB95" s="252" t="s">
        <v>298</v>
      </c>
    </row>
    <row r="96" spans="1:28" s="253" customFormat="1" ht="17.25" customHeight="1">
      <c r="A96" s="248" t="s">
        <v>28</v>
      </c>
      <c r="B96" s="248" t="s">
        <v>286</v>
      </c>
      <c r="C96" s="249" t="s">
        <v>287</v>
      </c>
      <c r="D96" s="249" t="s">
        <v>31</v>
      </c>
      <c r="E96" s="249">
        <v>28</v>
      </c>
      <c r="F96" s="248" t="s">
        <v>334</v>
      </c>
      <c r="G96" s="248" t="s">
        <v>289</v>
      </c>
      <c r="H96" s="248" t="s">
        <v>305</v>
      </c>
      <c r="I96" s="248" t="s">
        <v>314</v>
      </c>
      <c r="J96" s="250">
        <v>80111620</v>
      </c>
      <c r="K96" s="248" t="s">
        <v>307</v>
      </c>
      <c r="L96" s="248" t="s">
        <v>52</v>
      </c>
      <c r="M96" s="248" t="s">
        <v>335</v>
      </c>
      <c r="N96" s="248" t="s">
        <v>60</v>
      </c>
      <c r="O96" s="248" t="s">
        <v>60</v>
      </c>
      <c r="P96" s="248" t="s">
        <v>54</v>
      </c>
      <c r="Q96" s="248">
        <v>4</v>
      </c>
      <c r="R96" s="248" t="s">
        <v>41</v>
      </c>
      <c r="S96" s="248" t="s">
        <v>42</v>
      </c>
      <c r="T96" s="248" t="s">
        <v>43</v>
      </c>
      <c r="U96" s="252">
        <v>33567733</v>
      </c>
      <c r="V96" s="252">
        <v>33567733</v>
      </c>
      <c r="W96" s="252" t="s">
        <v>44</v>
      </c>
      <c r="X96" s="252" t="s">
        <v>36</v>
      </c>
      <c r="Y96" s="252" t="s">
        <v>296</v>
      </c>
      <c r="Z96" s="252" t="s">
        <v>297</v>
      </c>
      <c r="AA96" s="248">
        <v>6012220601</v>
      </c>
      <c r="AB96" s="252" t="s">
        <v>298</v>
      </c>
    </row>
    <row r="97" spans="1:28" s="253" customFormat="1" ht="17.25" customHeight="1">
      <c r="A97" s="248" t="s">
        <v>28</v>
      </c>
      <c r="B97" s="248" t="s">
        <v>286</v>
      </c>
      <c r="C97" s="249" t="s">
        <v>287</v>
      </c>
      <c r="D97" s="249" t="s">
        <v>31</v>
      </c>
      <c r="E97" s="249">
        <v>32</v>
      </c>
      <c r="F97" s="248" t="s">
        <v>336</v>
      </c>
      <c r="G97" s="248" t="s">
        <v>289</v>
      </c>
      <c r="H97" s="248" t="s">
        <v>305</v>
      </c>
      <c r="I97" s="248" t="s">
        <v>314</v>
      </c>
      <c r="J97" s="250">
        <v>80111620</v>
      </c>
      <c r="K97" s="248" t="s">
        <v>307</v>
      </c>
      <c r="L97" s="248" t="s">
        <v>52</v>
      </c>
      <c r="M97" s="248" t="s">
        <v>337</v>
      </c>
      <c r="N97" s="248" t="s">
        <v>60</v>
      </c>
      <c r="O97" s="248" t="s">
        <v>60</v>
      </c>
      <c r="P97" s="248" t="s">
        <v>54</v>
      </c>
      <c r="Q97" s="248">
        <v>4</v>
      </c>
      <c r="R97" s="248" t="s">
        <v>41</v>
      </c>
      <c r="S97" s="248" t="s">
        <v>42</v>
      </c>
      <c r="T97" s="248" t="s">
        <v>43</v>
      </c>
      <c r="U97" s="252">
        <v>16966300</v>
      </c>
      <c r="V97" s="252">
        <v>16966300</v>
      </c>
      <c r="W97" s="252" t="s">
        <v>44</v>
      </c>
      <c r="X97" s="252" t="s">
        <v>36</v>
      </c>
      <c r="Y97" s="252" t="s">
        <v>296</v>
      </c>
      <c r="Z97" s="252" t="s">
        <v>297</v>
      </c>
      <c r="AA97" s="248">
        <v>6012220601</v>
      </c>
      <c r="AB97" s="252" t="s">
        <v>298</v>
      </c>
    </row>
    <row r="98" spans="1:28" s="253" customFormat="1" ht="17.25" customHeight="1">
      <c r="A98" s="248" t="s">
        <v>28</v>
      </c>
      <c r="B98" s="248" t="s">
        <v>286</v>
      </c>
      <c r="C98" s="249" t="s">
        <v>287</v>
      </c>
      <c r="D98" s="249" t="s">
        <v>31</v>
      </c>
      <c r="E98" s="249">
        <v>28</v>
      </c>
      <c r="F98" s="248" t="s">
        <v>338</v>
      </c>
      <c r="G98" s="248" t="s">
        <v>289</v>
      </c>
      <c r="H98" s="248" t="s">
        <v>305</v>
      </c>
      <c r="I98" s="248" t="s">
        <v>314</v>
      </c>
      <c r="J98" s="250">
        <v>80111620</v>
      </c>
      <c r="K98" s="248" t="s">
        <v>307</v>
      </c>
      <c r="L98" s="248" t="s">
        <v>52</v>
      </c>
      <c r="M98" s="248" t="s">
        <v>339</v>
      </c>
      <c r="N98" s="248" t="s">
        <v>60</v>
      </c>
      <c r="O98" s="248" t="s">
        <v>60</v>
      </c>
      <c r="P98" s="248" t="s">
        <v>60</v>
      </c>
      <c r="Q98" s="248">
        <v>4</v>
      </c>
      <c r="R98" s="248" t="s">
        <v>41</v>
      </c>
      <c r="S98" s="248" t="s">
        <v>42</v>
      </c>
      <c r="T98" s="248" t="s">
        <v>43</v>
      </c>
      <c r="U98" s="252">
        <v>25229600</v>
      </c>
      <c r="V98" s="252">
        <v>25229600</v>
      </c>
      <c r="W98" s="252" t="s">
        <v>44</v>
      </c>
      <c r="X98" s="252" t="s">
        <v>36</v>
      </c>
      <c r="Y98" s="252" t="s">
        <v>296</v>
      </c>
      <c r="Z98" s="252" t="s">
        <v>297</v>
      </c>
      <c r="AA98" s="248">
        <v>6012220601</v>
      </c>
      <c r="AB98" s="252" t="s">
        <v>298</v>
      </c>
    </row>
    <row r="99" spans="1:28" s="253" customFormat="1" ht="17.25" customHeight="1">
      <c r="A99" s="248" t="s">
        <v>28</v>
      </c>
      <c r="B99" s="248" t="s">
        <v>286</v>
      </c>
      <c r="C99" s="249" t="s">
        <v>287</v>
      </c>
      <c r="D99" s="249" t="s">
        <v>31</v>
      </c>
      <c r="E99" s="249">
        <v>24</v>
      </c>
      <c r="F99" s="248" t="s">
        <v>340</v>
      </c>
      <c r="G99" s="248" t="s">
        <v>289</v>
      </c>
      <c r="H99" s="248" t="s">
        <v>305</v>
      </c>
      <c r="I99" s="248" t="s">
        <v>314</v>
      </c>
      <c r="J99" s="250">
        <v>80111620</v>
      </c>
      <c r="K99" s="248" t="s">
        <v>307</v>
      </c>
      <c r="L99" s="248" t="s">
        <v>52</v>
      </c>
      <c r="M99" s="248" t="s">
        <v>341</v>
      </c>
      <c r="N99" s="248" t="s">
        <v>40</v>
      </c>
      <c r="O99" s="248" t="s">
        <v>40</v>
      </c>
      <c r="P99" s="248" t="s">
        <v>40</v>
      </c>
      <c r="Q99" s="248">
        <v>4</v>
      </c>
      <c r="R99" s="248" t="s">
        <v>41</v>
      </c>
      <c r="S99" s="248" t="s">
        <v>42</v>
      </c>
      <c r="T99" s="248" t="s">
        <v>43</v>
      </c>
      <c r="U99" s="252">
        <v>36201325</v>
      </c>
      <c r="V99" s="252">
        <v>36201325</v>
      </c>
      <c r="W99" s="252" t="s">
        <v>44</v>
      </c>
      <c r="X99" s="252" t="s">
        <v>36</v>
      </c>
      <c r="Y99" s="252" t="s">
        <v>296</v>
      </c>
      <c r="Z99" s="252" t="s">
        <v>297</v>
      </c>
      <c r="AA99" s="248">
        <v>6012220601</v>
      </c>
      <c r="AB99" s="252" t="s">
        <v>298</v>
      </c>
    </row>
    <row r="100" spans="1:28" s="253" customFormat="1" ht="14.25" customHeight="1">
      <c r="A100" s="248" t="s">
        <v>28</v>
      </c>
      <c r="B100" s="248" t="s">
        <v>286</v>
      </c>
      <c r="C100" s="249" t="s">
        <v>287</v>
      </c>
      <c r="D100" s="249" t="s">
        <v>31</v>
      </c>
      <c r="E100" s="249">
        <v>55</v>
      </c>
      <c r="F100" s="248" t="s">
        <v>342</v>
      </c>
      <c r="G100" s="248" t="s">
        <v>289</v>
      </c>
      <c r="H100" s="248" t="s">
        <v>305</v>
      </c>
      <c r="I100" s="248" t="s">
        <v>314</v>
      </c>
      <c r="J100" s="250">
        <v>78111502</v>
      </c>
      <c r="K100" s="248" t="s">
        <v>307</v>
      </c>
      <c r="L100" s="248" t="s">
        <v>343</v>
      </c>
      <c r="M100" s="248" t="s">
        <v>344</v>
      </c>
      <c r="N100" s="248" t="s">
        <v>161</v>
      </c>
      <c r="O100" s="248" t="s">
        <v>161</v>
      </c>
      <c r="P100" s="248" t="s">
        <v>161</v>
      </c>
      <c r="Q100" s="248">
        <v>1</v>
      </c>
      <c r="R100" s="248" t="s">
        <v>41</v>
      </c>
      <c r="S100" s="248" t="s">
        <v>345</v>
      </c>
      <c r="T100" s="248" t="s">
        <v>43</v>
      </c>
      <c r="U100" s="252">
        <v>18574076</v>
      </c>
      <c r="V100" s="252">
        <v>18574076</v>
      </c>
      <c r="W100" s="252" t="s">
        <v>44</v>
      </c>
      <c r="X100" s="252" t="s">
        <v>36</v>
      </c>
      <c r="Y100" s="252" t="s">
        <v>296</v>
      </c>
      <c r="Z100" s="252" t="s">
        <v>297</v>
      </c>
      <c r="AA100" s="248">
        <v>6012220601</v>
      </c>
      <c r="AB100" s="252" t="s">
        <v>298</v>
      </c>
    </row>
    <row r="101" spans="1:28" s="253" customFormat="1" ht="14.25" customHeight="1">
      <c r="A101" s="248" t="s">
        <v>28</v>
      </c>
      <c r="B101" s="248" t="s">
        <v>286</v>
      </c>
      <c r="C101" s="249" t="s">
        <v>287</v>
      </c>
      <c r="D101" s="249" t="s">
        <v>31</v>
      </c>
      <c r="E101" s="249">
        <v>59</v>
      </c>
      <c r="F101" s="248" t="s">
        <v>346</v>
      </c>
      <c r="G101" s="248" t="s">
        <v>289</v>
      </c>
      <c r="H101" s="248" t="s">
        <v>305</v>
      </c>
      <c r="I101" s="248" t="s">
        <v>314</v>
      </c>
      <c r="J101" s="250">
        <v>43231513</v>
      </c>
      <c r="K101" s="248" t="s">
        <v>307</v>
      </c>
      <c r="L101" s="248" t="s">
        <v>115</v>
      </c>
      <c r="M101" s="248" t="s">
        <v>347</v>
      </c>
      <c r="N101" s="248" t="s">
        <v>161</v>
      </c>
      <c r="O101" s="248" t="s">
        <v>161</v>
      </c>
      <c r="P101" s="248" t="s">
        <v>161</v>
      </c>
      <c r="Q101" s="248">
        <v>1</v>
      </c>
      <c r="R101" s="248" t="s">
        <v>41</v>
      </c>
      <c r="S101" s="254" t="s">
        <v>348</v>
      </c>
      <c r="T101" s="248" t="s">
        <v>43</v>
      </c>
      <c r="U101" s="252">
        <v>20828090</v>
      </c>
      <c r="V101" s="252">
        <v>20828090</v>
      </c>
      <c r="W101" s="252" t="s">
        <v>44</v>
      </c>
      <c r="X101" s="252" t="s">
        <v>36</v>
      </c>
      <c r="Y101" s="252" t="s">
        <v>296</v>
      </c>
      <c r="Z101" s="252" t="s">
        <v>297</v>
      </c>
      <c r="AA101" s="248">
        <v>6012220601</v>
      </c>
      <c r="AB101" s="252" t="s">
        <v>298</v>
      </c>
    </row>
    <row r="102" spans="1:28" s="253" customFormat="1" ht="14.25" customHeight="1">
      <c r="A102" s="248" t="s">
        <v>28</v>
      </c>
      <c r="B102" s="248" t="s">
        <v>286</v>
      </c>
      <c r="C102" s="249" t="s">
        <v>287</v>
      </c>
      <c r="D102" s="249" t="s">
        <v>31</v>
      </c>
      <c r="E102" s="249">
        <v>29</v>
      </c>
      <c r="F102" s="248" t="s">
        <v>349</v>
      </c>
      <c r="G102" s="248" t="s">
        <v>289</v>
      </c>
      <c r="H102" s="248" t="s">
        <v>305</v>
      </c>
      <c r="I102" s="248" t="s">
        <v>306</v>
      </c>
      <c r="J102" s="250">
        <v>80111620</v>
      </c>
      <c r="K102" s="248" t="s">
        <v>307</v>
      </c>
      <c r="L102" s="248" t="s">
        <v>52</v>
      </c>
      <c r="M102" s="248" t="s">
        <v>350</v>
      </c>
      <c r="N102" s="248" t="s">
        <v>60</v>
      </c>
      <c r="O102" s="248" t="s">
        <v>60</v>
      </c>
      <c r="P102" s="248" t="s">
        <v>54</v>
      </c>
      <c r="Q102" s="248">
        <v>11</v>
      </c>
      <c r="R102" s="248" t="s">
        <v>41</v>
      </c>
      <c r="S102" s="248" t="s">
        <v>260</v>
      </c>
      <c r="T102" s="248" t="s">
        <v>43</v>
      </c>
      <c r="U102" s="252">
        <v>23585520</v>
      </c>
      <c r="V102" s="252">
        <v>23585520</v>
      </c>
      <c r="W102" s="252" t="s">
        <v>44</v>
      </c>
      <c r="X102" s="252" t="s">
        <v>36</v>
      </c>
      <c r="Y102" s="252" t="s">
        <v>296</v>
      </c>
      <c r="Z102" s="252" t="s">
        <v>297</v>
      </c>
      <c r="AA102" s="248">
        <v>6012220601</v>
      </c>
      <c r="AB102" s="252" t="s">
        <v>298</v>
      </c>
    </row>
    <row r="103" spans="1:28" s="253" customFormat="1" ht="14.25" customHeight="1">
      <c r="A103" s="248" t="s">
        <v>28</v>
      </c>
      <c r="B103" s="248" t="s">
        <v>286</v>
      </c>
      <c r="C103" s="249" t="s">
        <v>287</v>
      </c>
      <c r="D103" s="249" t="s">
        <v>31</v>
      </c>
      <c r="E103" s="249">
        <v>7</v>
      </c>
      <c r="F103" s="248" t="s">
        <v>351</v>
      </c>
      <c r="G103" s="248" t="s">
        <v>289</v>
      </c>
      <c r="H103" s="248" t="s">
        <v>305</v>
      </c>
      <c r="I103" s="248" t="s">
        <v>306</v>
      </c>
      <c r="J103" s="250">
        <v>80111620</v>
      </c>
      <c r="K103" s="248" t="s">
        <v>307</v>
      </c>
      <c r="L103" s="248" t="s">
        <v>52</v>
      </c>
      <c r="M103" s="248" t="s">
        <v>352</v>
      </c>
      <c r="N103" s="248" t="s">
        <v>55</v>
      </c>
      <c r="O103" s="248" t="s">
        <v>55</v>
      </c>
      <c r="P103" s="248" t="s">
        <v>55</v>
      </c>
      <c r="Q103" s="248">
        <v>10</v>
      </c>
      <c r="R103" s="248" t="s">
        <v>41</v>
      </c>
      <c r="S103" s="248" t="s">
        <v>260</v>
      </c>
      <c r="T103" s="248" t="s">
        <v>43</v>
      </c>
      <c r="U103" s="252">
        <v>3675000</v>
      </c>
      <c r="V103" s="252">
        <v>3675000</v>
      </c>
      <c r="W103" s="252" t="s">
        <v>44</v>
      </c>
      <c r="X103" s="252" t="s">
        <v>36</v>
      </c>
      <c r="Y103" s="252" t="s">
        <v>296</v>
      </c>
      <c r="Z103" s="252" t="s">
        <v>297</v>
      </c>
      <c r="AA103" s="248">
        <v>6012220601</v>
      </c>
      <c r="AB103" s="252" t="s">
        <v>298</v>
      </c>
    </row>
    <row r="104" spans="1:28" s="253" customFormat="1" ht="18" customHeight="1">
      <c r="A104" s="248" t="s">
        <v>28</v>
      </c>
      <c r="B104" s="248" t="s">
        <v>286</v>
      </c>
      <c r="C104" s="249" t="s">
        <v>287</v>
      </c>
      <c r="D104" s="249" t="s">
        <v>31</v>
      </c>
      <c r="E104" s="249">
        <v>29</v>
      </c>
      <c r="F104" s="248" t="s">
        <v>353</v>
      </c>
      <c r="G104" s="248" t="s">
        <v>289</v>
      </c>
      <c r="H104" s="248" t="s">
        <v>305</v>
      </c>
      <c r="I104" s="248" t="s">
        <v>306</v>
      </c>
      <c r="J104" s="250">
        <v>43233501</v>
      </c>
      <c r="K104" s="248" t="s">
        <v>307</v>
      </c>
      <c r="L104" s="248" t="s">
        <v>115</v>
      </c>
      <c r="M104" s="248" t="s">
        <v>354</v>
      </c>
      <c r="N104" s="248" t="s">
        <v>69</v>
      </c>
      <c r="O104" s="248" t="s">
        <v>117</v>
      </c>
      <c r="P104" s="248" t="s">
        <v>40</v>
      </c>
      <c r="Q104" s="248">
        <v>12</v>
      </c>
      <c r="R104" s="248" t="s">
        <v>41</v>
      </c>
      <c r="S104" s="248" t="s">
        <v>113</v>
      </c>
      <c r="T104" s="248" t="s">
        <v>43</v>
      </c>
      <c r="U104" s="252">
        <v>10696777</v>
      </c>
      <c r="V104" s="252">
        <v>10696777</v>
      </c>
      <c r="W104" s="252" t="s">
        <v>44</v>
      </c>
      <c r="X104" s="252" t="s">
        <v>36</v>
      </c>
      <c r="Y104" s="252" t="s">
        <v>296</v>
      </c>
      <c r="Z104" s="252" t="s">
        <v>297</v>
      </c>
      <c r="AA104" s="248">
        <v>6012220601</v>
      </c>
      <c r="AB104" s="252" t="s">
        <v>298</v>
      </c>
    </row>
    <row r="105" spans="1:28" s="253" customFormat="1" ht="14.25" customHeight="1">
      <c r="A105" s="248" t="s">
        <v>28</v>
      </c>
      <c r="B105" s="248" t="s">
        <v>286</v>
      </c>
      <c r="C105" s="249" t="s">
        <v>287</v>
      </c>
      <c r="D105" s="249" t="s">
        <v>31</v>
      </c>
      <c r="E105" s="249">
        <v>50</v>
      </c>
      <c r="F105" s="248" t="s">
        <v>355</v>
      </c>
      <c r="G105" s="248" t="s">
        <v>289</v>
      </c>
      <c r="H105" s="248" t="s">
        <v>305</v>
      </c>
      <c r="I105" s="248" t="s">
        <v>314</v>
      </c>
      <c r="J105" s="250">
        <v>80111620</v>
      </c>
      <c r="K105" s="248" t="s">
        <v>307</v>
      </c>
      <c r="L105" s="248" t="s">
        <v>52</v>
      </c>
      <c r="M105" s="248" t="s">
        <v>356</v>
      </c>
      <c r="N105" s="248" t="s">
        <v>69</v>
      </c>
      <c r="O105" s="248" t="s">
        <v>69</v>
      </c>
      <c r="P105" s="248" t="s">
        <v>117</v>
      </c>
      <c r="Q105" s="248">
        <v>5</v>
      </c>
      <c r="R105" s="248" t="s">
        <v>41</v>
      </c>
      <c r="S105" s="248" t="s">
        <v>260</v>
      </c>
      <c r="T105" s="248" t="s">
        <v>43</v>
      </c>
      <c r="U105" s="252">
        <v>27673333</v>
      </c>
      <c r="V105" s="252">
        <v>27673333</v>
      </c>
      <c r="W105" s="252" t="s">
        <v>44</v>
      </c>
      <c r="X105" s="252" t="s">
        <v>36</v>
      </c>
      <c r="Y105" s="252" t="s">
        <v>357</v>
      </c>
      <c r="Z105" s="252" t="s">
        <v>297</v>
      </c>
      <c r="AA105" s="248">
        <v>6012220601</v>
      </c>
      <c r="AB105" s="252" t="s">
        <v>358</v>
      </c>
    </row>
    <row r="106" spans="1:28" s="253" customFormat="1" ht="14.25" customHeight="1">
      <c r="A106" s="248" t="s">
        <v>28</v>
      </c>
      <c r="B106" s="248" t="s">
        <v>286</v>
      </c>
      <c r="C106" s="249" t="s">
        <v>287</v>
      </c>
      <c r="D106" s="249" t="s">
        <v>31</v>
      </c>
      <c r="E106" s="249">
        <v>50</v>
      </c>
      <c r="F106" s="248" t="s">
        <v>359</v>
      </c>
      <c r="G106" s="248" t="s">
        <v>289</v>
      </c>
      <c r="H106" s="248" t="s">
        <v>305</v>
      </c>
      <c r="I106" s="248" t="s">
        <v>314</v>
      </c>
      <c r="J106" s="250">
        <v>80111620</v>
      </c>
      <c r="K106" s="248" t="s">
        <v>307</v>
      </c>
      <c r="L106" s="248" t="s">
        <v>52</v>
      </c>
      <c r="M106" s="248" t="s">
        <v>360</v>
      </c>
      <c r="N106" s="248" t="s">
        <v>96</v>
      </c>
      <c r="O106" s="248" t="s">
        <v>96</v>
      </c>
      <c r="P106" s="248" t="s">
        <v>97</v>
      </c>
      <c r="Q106" s="248">
        <v>7</v>
      </c>
      <c r="R106" s="248" t="s">
        <v>41</v>
      </c>
      <c r="S106" s="248" t="s">
        <v>260</v>
      </c>
      <c r="T106" s="248" t="s">
        <v>43</v>
      </c>
      <c r="U106" s="252">
        <v>23578170</v>
      </c>
      <c r="V106" s="252">
        <v>23578170</v>
      </c>
      <c r="W106" s="252" t="s">
        <v>44</v>
      </c>
      <c r="X106" s="252" t="s">
        <v>36</v>
      </c>
      <c r="Y106" s="252" t="s">
        <v>357</v>
      </c>
      <c r="Z106" s="252" t="s">
        <v>297</v>
      </c>
      <c r="AA106" s="248">
        <v>6012220601</v>
      </c>
      <c r="AB106" s="252" t="s">
        <v>358</v>
      </c>
    </row>
    <row r="107" spans="1:28" s="253" customFormat="1" ht="14.25" customHeight="1">
      <c r="A107" s="248" t="s">
        <v>28</v>
      </c>
      <c r="B107" s="248" t="s">
        <v>286</v>
      </c>
      <c r="C107" s="249" t="s">
        <v>287</v>
      </c>
      <c r="D107" s="249" t="s">
        <v>31</v>
      </c>
      <c r="E107" s="249">
        <v>55</v>
      </c>
      <c r="F107" s="248" t="s">
        <v>361</v>
      </c>
      <c r="G107" s="248" t="s">
        <v>289</v>
      </c>
      <c r="H107" s="248" t="s">
        <v>305</v>
      </c>
      <c r="I107" s="248" t="s">
        <v>314</v>
      </c>
      <c r="J107" s="250">
        <v>80111620</v>
      </c>
      <c r="K107" s="248" t="s">
        <v>307</v>
      </c>
      <c r="L107" s="248" t="s">
        <v>52</v>
      </c>
      <c r="M107" s="248" t="s">
        <v>362</v>
      </c>
      <c r="N107" s="248" t="s">
        <v>363</v>
      </c>
      <c r="O107" s="248" t="s">
        <v>97</v>
      </c>
      <c r="P107" s="248" t="s">
        <v>364</v>
      </c>
      <c r="Q107" s="248">
        <v>6</v>
      </c>
      <c r="R107" s="248" t="s">
        <v>41</v>
      </c>
      <c r="S107" s="248" t="s">
        <v>260</v>
      </c>
      <c r="T107" s="248" t="s">
        <v>43</v>
      </c>
      <c r="U107" s="252">
        <v>29307915</v>
      </c>
      <c r="V107" s="252">
        <v>29307915</v>
      </c>
      <c r="W107" s="252" t="s">
        <v>44</v>
      </c>
      <c r="X107" s="252" t="s">
        <v>36</v>
      </c>
      <c r="Y107" s="252" t="s">
        <v>357</v>
      </c>
      <c r="Z107" s="252" t="s">
        <v>297</v>
      </c>
      <c r="AA107" s="248">
        <v>6012220601</v>
      </c>
      <c r="AB107" s="252" t="s">
        <v>358</v>
      </c>
    </row>
    <row r="108" spans="1:28" s="253" customFormat="1" ht="14.25" customHeight="1">
      <c r="A108" s="248" t="s">
        <v>28</v>
      </c>
      <c r="B108" s="248" t="s">
        <v>286</v>
      </c>
      <c r="C108" s="249" t="s">
        <v>287</v>
      </c>
      <c r="D108" s="249" t="s">
        <v>31</v>
      </c>
      <c r="E108" s="249">
        <v>50</v>
      </c>
      <c r="F108" s="248" t="s">
        <v>365</v>
      </c>
      <c r="G108" s="248" t="s">
        <v>289</v>
      </c>
      <c r="H108" s="248" t="s">
        <v>305</v>
      </c>
      <c r="I108" s="248" t="s">
        <v>314</v>
      </c>
      <c r="J108" s="250">
        <v>80111620</v>
      </c>
      <c r="K108" s="248" t="s">
        <v>307</v>
      </c>
      <c r="L108" s="248" t="s">
        <v>52</v>
      </c>
      <c r="M108" s="248" t="s">
        <v>366</v>
      </c>
      <c r="N108" s="248" t="s">
        <v>69</v>
      </c>
      <c r="O108" s="248" t="s">
        <v>69</v>
      </c>
      <c r="P108" s="248" t="s">
        <v>117</v>
      </c>
      <c r="Q108" s="248">
        <v>5</v>
      </c>
      <c r="R108" s="248" t="s">
        <v>41</v>
      </c>
      <c r="S108" s="248" t="s">
        <v>260</v>
      </c>
      <c r="T108" s="248" t="s">
        <v>43</v>
      </c>
      <c r="U108" s="252">
        <v>27673333</v>
      </c>
      <c r="V108" s="252">
        <v>27673333</v>
      </c>
      <c r="W108" s="252" t="s">
        <v>44</v>
      </c>
      <c r="X108" s="252" t="s">
        <v>36</v>
      </c>
      <c r="Y108" s="252" t="s">
        <v>357</v>
      </c>
      <c r="Z108" s="252" t="s">
        <v>297</v>
      </c>
      <c r="AA108" s="248">
        <v>6012220601</v>
      </c>
      <c r="AB108" s="252" t="s">
        <v>358</v>
      </c>
    </row>
    <row r="109" spans="1:28" s="253" customFormat="1" ht="14.25" customHeight="1">
      <c r="A109" s="248" t="s">
        <v>28</v>
      </c>
      <c r="B109" s="248" t="s">
        <v>286</v>
      </c>
      <c r="C109" s="249" t="s">
        <v>287</v>
      </c>
      <c r="D109" s="249" t="s">
        <v>31</v>
      </c>
      <c r="E109" s="249">
        <v>54</v>
      </c>
      <c r="F109" s="248" t="s">
        <v>367</v>
      </c>
      <c r="G109" s="248" t="s">
        <v>289</v>
      </c>
      <c r="H109" s="248" t="s">
        <v>290</v>
      </c>
      <c r="I109" s="248" t="s">
        <v>300</v>
      </c>
      <c r="J109" s="250">
        <v>80111620</v>
      </c>
      <c r="K109" s="248" t="s">
        <v>292</v>
      </c>
      <c r="L109" s="248" t="s">
        <v>52</v>
      </c>
      <c r="M109" s="248" t="s">
        <v>368</v>
      </c>
      <c r="N109" s="248" t="s">
        <v>69</v>
      </c>
      <c r="O109" s="248" t="s">
        <v>69</v>
      </c>
      <c r="P109" s="248" t="s">
        <v>117</v>
      </c>
      <c r="Q109" s="248">
        <v>5</v>
      </c>
      <c r="R109" s="248" t="s">
        <v>41</v>
      </c>
      <c r="S109" s="248" t="s">
        <v>260</v>
      </c>
      <c r="T109" s="248" t="s">
        <v>43</v>
      </c>
      <c r="U109" s="252">
        <v>27080333</v>
      </c>
      <c r="V109" s="252">
        <v>27080333</v>
      </c>
      <c r="W109" s="252" t="s">
        <v>44</v>
      </c>
      <c r="X109" s="252" t="s">
        <v>36</v>
      </c>
      <c r="Y109" s="252" t="s">
        <v>357</v>
      </c>
      <c r="Z109" s="252" t="s">
        <v>297</v>
      </c>
      <c r="AA109" s="248">
        <v>6012220601</v>
      </c>
      <c r="AB109" s="252" t="s">
        <v>358</v>
      </c>
    </row>
    <row r="110" spans="1:28" s="253" customFormat="1" ht="14.25" customHeight="1">
      <c r="A110" s="248" t="s">
        <v>28</v>
      </c>
      <c r="B110" s="248" t="s">
        <v>286</v>
      </c>
      <c r="C110" s="249" t="s">
        <v>287</v>
      </c>
      <c r="D110" s="249" t="s">
        <v>31</v>
      </c>
      <c r="E110" s="249">
        <v>55</v>
      </c>
      <c r="F110" s="248" t="s">
        <v>369</v>
      </c>
      <c r="G110" s="248" t="s">
        <v>289</v>
      </c>
      <c r="H110" s="248" t="s">
        <v>305</v>
      </c>
      <c r="I110" s="248" t="s">
        <v>306</v>
      </c>
      <c r="J110" s="250">
        <v>80111620</v>
      </c>
      <c r="K110" s="248" t="s">
        <v>307</v>
      </c>
      <c r="L110" s="248" t="s">
        <v>52</v>
      </c>
      <c r="M110" s="248" t="s">
        <v>370</v>
      </c>
      <c r="N110" s="248" t="s">
        <v>69</v>
      </c>
      <c r="O110" s="248" t="s">
        <v>69</v>
      </c>
      <c r="P110" s="248" t="s">
        <v>117</v>
      </c>
      <c r="Q110" s="248">
        <v>5</v>
      </c>
      <c r="R110" s="248" t="s">
        <v>41</v>
      </c>
      <c r="S110" s="248" t="s">
        <v>260</v>
      </c>
      <c r="T110" s="248" t="s">
        <v>43</v>
      </c>
      <c r="U110" s="252">
        <v>32741333</v>
      </c>
      <c r="V110" s="252">
        <v>32741333</v>
      </c>
      <c r="W110" s="252" t="s">
        <v>44</v>
      </c>
      <c r="X110" s="252" t="s">
        <v>36</v>
      </c>
      <c r="Y110" s="252" t="s">
        <v>357</v>
      </c>
      <c r="Z110" s="252" t="s">
        <v>297</v>
      </c>
      <c r="AA110" s="248">
        <v>6012220601</v>
      </c>
      <c r="AB110" s="252" t="s">
        <v>358</v>
      </c>
    </row>
    <row r="111" spans="1:28" s="253" customFormat="1" ht="14.25" customHeight="1">
      <c r="A111" s="248" t="s">
        <v>28</v>
      </c>
      <c r="B111" s="248" t="s">
        <v>286</v>
      </c>
      <c r="C111" s="249" t="s">
        <v>287</v>
      </c>
      <c r="D111" s="249" t="s">
        <v>31</v>
      </c>
      <c r="E111" s="249">
        <v>55</v>
      </c>
      <c r="F111" s="248" t="s">
        <v>371</v>
      </c>
      <c r="G111" s="248" t="s">
        <v>289</v>
      </c>
      <c r="H111" s="248" t="s">
        <v>305</v>
      </c>
      <c r="I111" s="248" t="s">
        <v>306</v>
      </c>
      <c r="J111" s="250">
        <v>80111620</v>
      </c>
      <c r="K111" s="248" t="s">
        <v>307</v>
      </c>
      <c r="L111" s="248" t="s">
        <v>52</v>
      </c>
      <c r="M111" s="248" t="s">
        <v>372</v>
      </c>
      <c r="N111" s="248" t="s">
        <v>69</v>
      </c>
      <c r="O111" s="248" t="s">
        <v>69</v>
      </c>
      <c r="P111" s="248" t="s">
        <v>117</v>
      </c>
      <c r="Q111" s="248">
        <v>5.5</v>
      </c>
      <c r="R111" s="248" t="s">
        <v>41</v>
      </c>
      <c r="S111" s="248" t="s">
        <v>260</v>
      </c>
      <c r="T111" s="248" t="s">
        <v>43</v>
      </c>
      <c r="U111" s="252">
        <v>13527360</v>
      </c>
      <c r="V111" s="252">
        <v>13527360</v>
      </c>
      <c r="W111" s="252" t="s">
        <v>44</v>
      </c>
      <c r="X111" s="252" t="s">
        <v>36</v>
      </c>
      <c r="Y111" s="252" t="s">
        <v>357</v>
      </c>
      <c r="Z111" s="252" t="s">
        <v>297</v>
      </c>
      <c r="AA111" s="248">
        <v>6012220601</v>
      </c>
      <c r="AB111" s="252" t="s">
        <v>358</v>
      </c>
    </row>
    <row r="112" spans="1:28" s="253" customFormat="1" ht="14.25" customHeight="1">
      <c r="A112" s="248" t="s">
        <v>28</v>
      </c>
      <c r="B112" s="248" t="s">
        <v>286</v>
      </c>
      <c r="C112" s="249" t="s">
        <v>287</v>
      </c>
      <c r="D112" s="249" t="s">
        <v>31</v>
      </c>
      <c r="E112" s="249">
        <v>50</v>
      </c>
      <c r="F112" s="248" t="s">
        <v>373</v>
      </c>
      <c r="G112" s="248" t="s">
        <v>289</v>
      </c>
      <c r="H112" s="248" t="s">
        <v>305</v>
      </c>
      <c r="I112" s="248" t="s">
        <v>314</v>
      </c>
      <c r="J112" s="250">
        <v>80111620</v>
      </c>
      <c r="K112" s="248" t="s">
        <v>307</v>
      </c>
      <c r="L112" s="248" t="s">
        <v>52</v>
      </c>
      <c r="M112" s="248" t="s">
        <v>374</v>
      </c>
      <c r="N112" s="248" t="s">
        <v>69</v>
      </c>
      <c r="O112" s="248" t="s">
        <v>69</v>
      </c>
      <c r="P112" s="248" t="s">
        <v>117</v>
      </c>
      <c r="Q112" s="248">
        <v>5</v>
      </c>
      <c r="R112" s="248" t="s">
        <v>41</v>
      </c>
      <c r="S112" s="248" t="s">
        <v>260</v>
      </c>
      <c r="T112" s="248" t="s">
        <v>43</v>
      </c>
      <c r="U112" s="252">
        <v>29614667</v>
      </c>
      <c r="V112" s="252">
        <v>29614667</v>
      </c>
      <c r="W112" s="252" t="s">
        <v>44</v>
      </c>
      <c r="X112" s="252" t="s">
        <v>36</v>
      </c>
      <c r="Y112" s="252" t="s">
        <v>357</v>
      </c>
      <c r="Z112" s="252" t="s">
        <v>297</v>
      </c>
      <c r="AA112" s="248">
        <v>6012220601</v>
      </c>
      <c r="AB112" s="252" t="s">
        <v>358</v>
      </c>
    </row>
    <row r="113" spans="1:28" s="253" customFormat="1" ht="14.25" customHeight="1">
      <c r="A113" s="248" t="s">
        <v>28</v>
      </c>
      <c r="B113" s="248" t="s">
        <v>286</v>
      </c>
      <c r="C113" s="249" t="s">
        <v>287</v>
      </c>
      <c r="D113" s="249" t="s">
        <v>31</v>
      </c>
      <c r="E113" s="249">
        <v>50</v>
      </c>
      <c r="F113" s="248" t="s">
        <v>375</v>
      </c>
      <c r="G113" s="248" t="s">
        <v>289</v>
      </c>
      <c r="H113" s="248" t="s">
        <v>305</v>
      </c>
      <c r="I113" s="248" t="s">
        <v>314</v>
      </c>
      <c r="J113" s="250">
        <v>80111620</v>
      </c>
      <c r="K113" s="248" t="s">
        <v>307</v>
      </c>
      <c r="L113" s="248" t="s">
        <v>52</v>
      </c>
      <c r="M113" s="248" t="s">
        <v>376</v>
      </c>
      <c r="N113" s="248" t="s">
        <v>69</v>
      </c>
      <c r="O113" s="248" t="s">
        <v>69</v>
      </c>
      <c r="P113" s="248" t="s">
        <v>117</v>
      </c>
      <c r="Q113" s="248">
        <v>5</v>
      </c>
      <c r="R113" s="248" t="s">
        <v>41</v>
      </c>
      <c r="S113" s="248" t="s">
        <v>260</v>
      </c>
      <c r="T113" s="248" t="s">
        <v>43</v>
      </c>
      <c r="U113" s="252">
        <v>27673333</v>
      </c>
      <c r="V113" s="252">
        <v>27673333</v>
      </c>
      <c r="W113" s="252" t="s">
        <v>44</v>
      </c>
      <c r="X113" s="252" t="s">
        <v>36</v>
      </c>
      <c r="Y113" s="252" t="s">
        <v>357</v>
      </c>
      <c r="Z113" s="252" t="s">
        <v>297</v>
      </c>
      <c r="AA113" s="248">
        <v>6012220601</v>
      </c>
      <c r="AB113" s="252" t="s">
        <v>358</v>
      </c>
    </row>
    <row r="114" spans="1:28" s="253" customFormat="1" ht="14.25" customHeight="1">
      <c r="A114" s="248" t="s">
        <v>28</v>
      </c>
      <c r="B114" s="248" t="s">
        <v>286</v>
      </c>
      <c r="C114" s="249" t="s">
        <v>287</v>
      </c>
      <c r="D114" s="249" t="s">
        <v>31</v>
      </c>
      <c r="E114" s="249">
        <v>50</v>
      </c>
      <c r="F114" s="248" t="s">
        <v>377</v>
      </c>
      <c r="G114" s="248" t="s">
        <v>289</v>
      </c>
      <c r="H114" s="248" t="s">
        <v>305</v>
      </c>
      <c r="I114" s="248" t="s">
        <v>314</v>
      </c>
      <c r="J114" s="250">
        <v>80111620</v>
      </c>
      <c r="K114" s="248" t="s">
        <v>307</v>
      </c>
      <c r="L114" s="248" t="s">
        <v>52</v>
      </c>
      <c r="M114" s="248" t="s">
        <v>378</v>
      </c>
      <c r="N114" s="248" t="s">
        <v>69</v>
      </c>
      <c r="O114" s="248" t="s">
        <v>69</v>
      </c>
      <c r="P114" s="248" t="s">
        <v>117</v>
      </c>
      <c r="Q114" s="248">
        <v>5</v>
      </c>
      <c r="R114" s="248" t="s">
        <v>41</v>
      </c>
      <c r="S114" s="248" t="s">
        <v>260</v>
      </c>
      <c r="T114" s="248" t="s">
        <v>43</v>
      </c>
      <c r="U114" s="252">
        <v>25540667</v>
      </c>
      <c r="V114" s="252">
        <v>25540667</v>
      </c>
      <c r="W114" s="252" t="s">
        <v>44</v>
      </c>
      <c r="X114" s="252" t="s">
        <v>36</v>
      </c>
      <c r="Y114" s="252" t="s">
        <v>357</v>
      </c>
      <c r="Z114" s="252" t="s">
        <v>297</v>
      </c>
      <c r="AA114" s="248">
        <v>6012220601</v>
      </c>
      <c r="AB114" s="252" t="s">
        <v>358</v>
      </c>
    </row>
    <row r="115" spans="1:28" s="253" customFormat="1" ht="14.25" customHeight="1">
      <c r="A115" s="248" t="s">
        <v>28</v>
      </c>
      <c r="B115" s="248" t="s">
        <v>286</v>
      </c>
      <c r="C115" s="249" t="s">
        <v>287</v>
      </c>
      <c r="D115" s="249" t="s">
        <v>31</v>
      </c>
      <c r="E115" s="249">
        <v>55</v>
      </c>
      <c r="F115" s="248" t="s">
        <v>379</v>
      </c>
      <c r="G115" s="248" t="s">
        <v>289</v>
      </c>
      <c r="H115" s="248" t="s">
        <v>305</v>
      </c>
      <c r="I115" s="248" t="s">
        <v>314</v>
      </c>
      <c r="J115" s="250">
        <v>80111620</v>
      </c>
      <c r="K115" s="248" t="s">
        <v>307</v>
      </c>
      <c r="L115" s="248" t="s">
        <v>52</v>
      </c>
      <c r="M115" s="248" t="s">
        <v>380</v>
      </c>
      <c r="N115" s="248" t="s">
        <v>117</v>
      </c>
      <c r="O115" s="248" t="s">
        <v>117</v>
      </c>
      <c r="P115" s="248" t="s">
        <v>40</v>
      </c>
      <c r="Q115" s="248">
        <v>4</v>
      </c>
      <c r="R115" s="248" t="s">
        <v>41</v>
      </c>
      <c r="S115" s="248" t="s">
        <v>127</v>
      </c>
      <c r="T115" s="248" t="s">
        <v>43</v>
      </c>
      <c r="U115" s="252">
        <v>19200000</v>
      </c>
      <c r="V115" s="252">
        <v>19200000</v>
      </c>
      <c r="W115" s="252" t="s">
        <v>44</v>
      </c>
      <c r="X115" s="252" t="s">
        <v>36</v>
      </c>
      <c r="Y115" s="252" t="s">
        <v>357</v>
      </c>
      <c r="Z115" s="252" t="s">
        <v>297</v>
      </c>
      <c r="AA115" s="248">
        <v>6012220601</v>
      </c>
      <c r="AB115" s="252" t="s">
        <v>358</v>
      </c>
    </row>
    <row r="116" spans="1:28" s="253" customFormat="1" ht="14.25" customHeight="1">
      <c r="A116" s="248" t="s">
        <v>28</v>
      </c>
      <c r="B116" s="248" t="s">
        <v>286</v>
      </c>
      <c r="C116" s="249" t="s">
        <v>287</v>
      </c>
      <c r="D116" s="249" t="s">
        <v>31</v>
      </c>
      <c r="E116" s="249">
        <v>55</v>
      </c>
      <c r="F116" s="248" t="s">
        <v>381</v>
      </c>
      <c r="G116" s="248" t="s">
        <v>289</v>
      </c>
      <c r="H116" s="248" t="s">
        <v>305</v>
      </c>
      <c r="I116" s="248" t="s">
        <v>314</v>
      </c>
      <c r="J116" s="250">
        <v>80111620</v>
      </c>
      <c r="K116" s="248" t="s">
        <v>307</v>
      </c>
      <c r="L116" s="248" t="s">
        <v>52</v>
      </c>
      <c r="M116" s="248" t="s">
        <v>382</v>
      </c>
      <c r="N116" s="248" t="s">
        <v>117</v>
      </c>
      <c r="O116" s="248" t="s">
        <v>117</v>
      </c>
      <c r="P116" s="248" t="s">
        <v>40</v>
      </c>
      <c r="Q116" s="248">
        <v>4</v>
      </c>
      <c r="R116" s="248" t="s">
        <v>41</v>
      </c>
      <c r="S116" s="248" t="s">
        <v>127</v>
      </c>
      <c r="T116" s="248" t="s">
        <v>43</v>
      </c>
      <c r="U116" s="252">
        <v>19200000</v>
      </c>
      <c r="V116" s="252">
        <v>19200000</v>
      </c>
      <c r="W116" s="252" t="s">
        <v>44</v>
      </c>
      <c r="X116" s="252" t="s">
        <v>36</v>
      </c>
      <c r="Y116" s="252" t="s">
        <v>357</v>
      </c>
      <c r="Z116" s="252" t="s">
        <v>297</v>
      </c>
      <c r="AA116" s="248">
        <v>6012220601</v>
      </c>
      <c r="AB116" s="252" t="s">
        <v>358</v>
      </c>
    </row>
    <row r="117" spans="1:28" s="253" customFormat="1" ht="14.25" customHeight="1">
      <c r="A117" s="248" t="s">
        <v>28</v>
      </c>
      <c r="B117" s="248" t="s">
        <v>286</v>
      </c>
      <c r="C117" s="249" t="s">
        <v>287</v>
      </c>
      <c r="D117" s="249" t="s">
        <v>31</v>
      </c>
      <c r="E117" s="249">
        <v>44</v>
      </c>
      <c r="F117" s="248" t="s">
        <v>383</v>
      </c>
      <c r="G117" s="248" t="s">
        <v>289</v>
      </c>
      <c r="H117" s="248" t="s">
        <v>305</v>
      </c>
      <c r="I117" s="248" t="s">
        <v>314</v>
      </c>
      <c r="J117" s="250">
        <v>80111620</v>
      </c>
      <c r="K117" s="248" t="s">
        <v>307</v>
      </c>
      <c r="L117" s="248" t="s">
        <v>52</v>
      </c>
      <c r="M117" s="248" t="s">
        <v>384</v>
      </c>
      <c r="N117" s="248" t="s">
        <v>117</v>
      </c>
      <c r="O117" s="248" t="s">
        <v>117</v>
      </c>
      <c r="P117" s="248" t="s">
        <v>40</v>
      </c>
      <c r="Q117" s="248">
        <v>4</v>
      </c>
      <c r="R117" s="248" t="s">
        <v>41</v>
      </c>
      <c r="S117" s="248" t="s">
        <v>127</v>
      </c>
      <c r="T117" s="248" t="s">
        <v>43</v>
      </c>
      <c r="U117" s="252">
        <v>0</v>
      </c>
      <c r="V117" s="252">
        <v>0</v>
      </c>
      <c r="W117" s="252" t="s">
        <v>44</v>
      </c>
      <c r="X117" s="252" t="s">
        <v>36</v>
      </c>
      <c r="Y117" s="252" t="s">
        <v>357</v>
      </c>
      <c r="Z117" s="252" t="s">
        <v>297</v>
      </c>
      <c r="AA117" s="248">
        <v>6012220601</v>
      </c>
      <c r="AB117" s="252" t="s">
        <v>358</v>
      </c>
    </row>
    <row r="118" spans="1:28" s="253" customFormat="1" ht="14.25" customHeight="1">
      <c r="A118" s="248" t="s">
        <v>28</v>
      </c>
      <c r="B118" s="248" t="s">
        <v>286</v>
      </c>
      <c r="C118" s="249" t="s">
        <v>287</v>
      </c>
      <c r="D118" s="249" t="s">
        <v>31</v>
      </c>
      <c r="E118" s="249">
        <v>54</v>
      </c>
      <c r="F118" s="248" t="s">
        <v>385</v>
      </c>
      <c r="G118" s="248" t="s">
        <v>289</v>
      </c>
      <c r="H118" s="248" t="s">
        <v>290</v>
      </c>
      <c r="I118" s="248" t="s">
        <v>300</v>
      </c>
      <c r="J118" s="250">
        <v>80111620</v>
      </c>
      <c r="K118" s="248" t="s">
        <v>292</v>
      </c>
      <c r="L118" s="248" t="s">
        <v>52</v>
      </c>
      <c r="M118" s="248" t="s">
        <v>386</v>
      </c>
      <c r="N118" s="248" t="s">
        <v>40</v>
      </c>
      <c r="O118" s="248" t="s">
        <v>40</v>
      </c>
      <c r="P118" s="248" t="s">
        <v>112</v>
      </c>
      <c r="Q118" s="248">
        <v>3</v>
      </c>
      <c r="R118" s="248" t="s">
        <v>41</v>
      </c>
      <c r="S118" s="248" t="s">
        <v>260</v>
      </c>
      <c r="T118" s="248" t="s">
        <v>43</v>
      </c>
      <c r="U118" s="252">
        <v>15715840</v>
      </c>
      <c r="V118" s="252">
        <v>15715840</v>
      </c>
      <c r="W118" s="252" t="s">
        <v>44</v>
      </c>
      <c r="X118" s="252" t="s">
        <v>36</v>
      </c>
      <c r="Y118" s="252" t="s">
        <v>357</v>
      </c>
      <c r="Z118" s="252" t="s">
        <v>297</v>
      </c>
      <c r="AA118" s="248">
        <v>6012220601</v>
      </c>
      <c r="AB118" s="252" t="s">
        <v>358</v>
      </c>
    </row>
    <row r="119" spans="1:28" s="253" customFormat="1" ht="14.25" customHeight="1">
      <c r="A119" s="248" t="s">
        <v>28</v>
      </c>
      <c r="B119" s="248" t="s">
        <v>286</v>
      </c>
      <c r="C119" s="249" t="s">
        <v>287</v>
      </c>
      <c r="D119" s="249" t="s">
        <v>31</v>
      </c>
      <c r="E119" s="249">
        <v>55</v>
      </c>
      <c r="F119" s="248" t="s">
        <v>387</v>
      </c>
      <c r="G119" s="248" t="s">
        <v>289</v>
      </c>
      <c r="H119" s="248" t="s">
        <v>305</v>
      </c>
      <c r="I119" s="248" t="s">
        <v>314</v>
      </c>
      <c r="J119" s="250">
        <v>80111620</v>
      </c>
      <c r="K119" s="248" t="s">
        <v>307</v>
      </c>
      <c r="L119" s="248" t="s">
        <v>52</v>
      </c>
      <c r="M119" s="248" t="s">
        <v>388</v>
      </c>
      <c r="N119" s="248" t="s">
        <v>40</v>
      </c>
      <c r="O119" s="248" t="s">
        <v>40</v>
      </c>
      <c r="P119" s="248" t="s">
        <v>40</v>
      </c>
      <c r="Q119" s="248">
        <v>4</v>
      </c>
      <c r="R119" s="248" t="s">
        <v>41</v>
      </c>
      <c r="S119" s="248" t="s">
        <v>260</v>
      </c>
      <c r="T119" s="248" t="s">
        <v>43</v>
      </c>
      <c r="U119" s="252">
        <v>9308775</v>
      </c>
      <c r="V119" s="252">
        <v>9308775</v>
      </c>
      <c r="W119" s="252" t="s">
        <v>44</v>
      </c>
      <c r="X119" s="252" t="s">
        <v>36</v>
      </c>
      <c r="Y119" s="252" t="s">
        <v>357</v>
      </c>
      <c r="Z119" s="252" t="s">
        <v>297</v>
      </c>
      <c r="AA119" s="248">
        <v>6012220601</v>
      </c>
      <c r="AB119" s="252" t="s">
        <v>358</v>
      </c>
    </row>
    <row r="120" spans="1:28" s="253" customFormat="1" ht="14.25" customHeight="1">
      <c r="A120" s="248" t="s">
        <v>28</v>
      </c>
      <c r="B120" s="248" t="s">
        <v>286</v>
      </c>
      <c r="C120" s="249" t="s">
        <v>287</v>
      </c>
      <c r="D120" s="249" t="s">
        <v>31</v>
      </c>
      <c r="E120" s="249">
        <v>59</v>
      </c>
      <c r="F120" s="248" t="s">
        <v>389</v>
      </c>
      <c r="G120" s="248" t="s">
        <v>289</v>
      </c>
      <c r="H120" s="248" t="s">
        <v>290</v>
      </c>
      <c r="I120" s="248" t="s">
        <v>291</v>
      </c>
      <c r="J120" s="250">
        <v>81112003</v>
      </c>
      <c r="K120" s="248" t="s">
        <v>292</v>
      </c>
      <c r="L120" s="248" t="s">
        <v>110</v>
      </c>
      <c r="M120" s="248" t="s">
        <v>390</v>
      </c>
      <c r="N120" s="248" t="s">
        <v>161</v>
      </c>
      <c r="O120" s="248" t="s">
        <v>161</v>
      </c>
      <c r="P120" s="248" t="s">
        <v>302</v>
      </c>
      <c r="Q120" s="248">
        <v>3</v>
      </c>
      <c r="R120" s="248" t="s">
        <v>41</v>
      </c>
      <c r="S120" s="248" t="s">
        <v>127</v>
      </c>
      <c r="T120" s="248" t="s">
        <v>43</v>
      </c>
      <c r="U120" s="252">
        <v>22047005</v>
      </c>
      <c r="V120" s="252">
        <v>22047005</v>
      </c>
      <c r="W120" s="252" t="s">
        <v>44</v>
      </c>
      <c r="X120" s="252" t="s">
        <v>36</v>
      </c>
      <c r="Y120" s="252" t="s">
        <v>357</v>
      </c>
      <c r="Z120" s="252" t="s">
        <v>297</v>
      </c>
      <c r="AA120" s="248">
        <v>6012220601</v>
      </c>
      <c r="AB120" s="252" t="s">
        <v>358</v>
      </c>
    </row>
    <row r="121" spans="1:28" s="253" customFormat="1" ht="14.25" customHeight="1">
      <c r="A121" s="248" t="s">
        <v>28</v>
      </c>
      <c r="B121" s="248" t="s">
        <v>286</v>
      </c>
      <c r="C121" s="249" t="s">
        <v>287</v>
      </c>
      <c r="D121" s="249" t="s">
        <v>31</v>
      </c>
      <c r="E121" s="249">
        <v>55</v>
      </c>
      <c r="F121" s="248" t="s">
        <v>391</v>
      </c>
      <c r="G121" s="248" t="s">
        <v>289</v>
      </c>
      <c r="H121" s="248" t="s">
        <v>305</v>
      </c>
      <c r="I121" s="248" t="s">
        <v>314</v>
      </c>
      <c r="J121" s="250">
        <v>80111620</v>
      </c>
      <c r="K121" s="248" t="s">
        <v>307</v>
      </c>
      <c r="L121" s="248" t="s">
        <v>52</v>
      </c>
      <c r="M121" s="248" t="s">
        <v>392</v>
      </c>
      <c r="N121" s="248" t="s">
        <v>112</v>
      </c>
      <c r="O121" s="248" t="s">
        <v>112</v>
      </c>
      <c r="P121" s="248" t="s">
        <v>112</v>
      </c>
      <c r="Q121" s="248">
        <v>2.5</v>
      </c>
      <c r="R121" s="248" t="s">
        <v>41</v>
      </c>
      <c r="S121" s="248" t="s">
        <v>260</v>
      </c>
      <c r="T121" s="248" t="s">
        <v>43</v>
      </c>
      <c r="U121" s="252">
        <v>13996920</v>
      </c>
      <c r="V121" s="252">
        <v>13996920</v>
      </c>
      <c r="W121" s="252" t="s">
        <v>44</v>
      </c>
      <c r="X121" s="252" t="s">
        <v>36</v>
      </c>
      <c r="Y121" s="252" t="s">
        <v>357</v>
      </c>
      <c r="Z121" s="252" t="s">
        <v>297</v>
      </c>
      <c r="AA121" s="248">
        <v>6012220601</v>
      </c>
      <c r="AB121" s="252" t="s">
        <v>358</v>
      </c>
    </row>
    <row r="122" spans="1:28" s="253" customFormat="1" ht="14.25" customHeight="1">
      <c r="A122" s="248" t="s">
        <v>28</v>
      </c>
      <c r="B122" s="248" t="s">
        <v>286</v>
      </c>
      <c r="C122" s="249" t="s">
        <v>287</v>
      </c>
      <c r="D122" s="249" t="s">
        <v>31</v>
      </c>
      <c r="E122" s="249">
        <v>60</v>
      </c>
      <c r="F122" s="248" t="s">
        <v>393</v>
      </c>
      <c r="G122" s="248" t="s">
        <v>289</v>
      </c>
      <c r="H122" s="248" t="s">
        <v>305</v>
      </c>
      <c r="I122" s="248" t="s">
        <v>314</v>
      </c>
      <c r="J122" s="250">
        <v>43232201</v>
      </c>
      <c r="K122" s="248" t="s">
        <v>307</v>
      </c>
      <c r="L122" s="248" t="s">
        <v>394</v>
      </c>
      <c r="M122" s="248" t="s">
        <v>395</v>
      </c>
      <c r="N122" s="248" t="s">
        <v>161</v>
      </c>
      <c r="O122" s="248" t="s">
        <v>161</v>
      </c>
      <c r="P122" s="248" t="s">
        <v>302</v>
      </c>
      <c r="Q122" s="248">
        <v>12</v>
      </c>
      <c r="R122" s="248" t="s">
        <v>41</v>
      </c>
      <c r="S122" s="248" t="s">
        <v>127</v>
      </c>
      <c r="T122" s="248" t="s">
        <v>43</v>
      </c>
      <c r="U122" s="252">
        <v>327084002</v>
      </c>
      <c r="V122" s="252">
        <v>327084002</v>
      </c>
      <c r="W122" s="252" t="s">
        <v>44</v>
      </c>
      <c r="X122" s="252" t="s">
        <v>36</v>
      </c>
      <c r="Y122" s="252" t="s">
        <v>357</v>
      </c>
      <c r="Z122" s="252" t="s">
        <v>297</v>
      </c>
      <c r="AA122" s="248">
        <v>6012220601</v>
      </c>
      <c r="AB122" s="252" t="s">
        <v>358</v>
      </c>
    </row>
    <row r="123" spans="1:28" s="253" customFormat="1" ht="14.25" customHeight="1">
      <c r="A123" s="248" t="s">
        <v>28</v>
      </c>
      <c r="B123" s="248" t="s">
        <v>286</v>
      </c>
      <c r="C123" s="249" t="s">
        <v>287</v>
      </c>
      <c r="D123" s="249" t="s">
        <v>31</v>
      </c>
      <c r="E123" s="249">
        <v>60</v>
      </c>
      <c r="F123" s="248" t="s">
        <v>396</v>
      </c>
      <c r="G123" s="248" t="s">
        <v>289</v>
      </c>
      <c r="H123" s="248" t="s">
        <v>290</v>
      </c>
      <c r="I123" s="248" t="s">
        <v>291</v>
      </c>
      <c r="J123" s="250">
        <v>43232201</v>
      </c>
      <c r="K123" s="248" t="s">
        <v>292</v>
      </c>
      <c r="L123" s="248" t="s">
        <v>394</v>
      </c>
      <c r="M123" s="248" t="s">
        <v>397</v>
      </c>
      <c r="N123" s="248" t="s">
        <v>161</v>
      </c>
      <c r="O123" s="248" t="s">
        <v>161</v>
      </c>
      <c r="P123" s="248" t="s">
        <v>302</v>
      </c>
      <c r="Q123" s="248">
        <v>12</v>
      </c>
      <c r="R123" s="248" t="s">
        <v>41</v>
      </c>
      <c r="S123" s="248" t="s">
        <v>127</v>
      </c>
      <c r="T123" s="248" t="s">
        <v>43</v>
      </c>
      <c r="U123" s="252">
        <v>12952995</v>
      </c>
      <c r="V123" s="252">
        <v>12952995</v>
      </c>
      <c r="W123" s="252" t="s">
        <v>44</v>
      </c>
      <c r="X123" s="252" t="s">
        <v>36</v>
      </c>
      <c r="Y123" s="252" t="s">
        <v>357</v>
      </c>
      <c r="Z123" s="252" t="s">
        <v>297</v>
      </c>
      <c r="AA123" s="248">
        <v>6012220601</v>
      </c>
      <c r="AB123" s="252" t="s">
        <v>358</v>
      </c>
    </row>
    <row r="124" spans="1:28" s="253" customFormat="1" ht="14.25" customHeight="1">
      <c r="A124" s="248" t="s">
        <v>28</v>
      </c>
      <c r="B124" s="248" t="s">
        <v>286</v>
      </c>
      <c r="C124" s="249" t="s">
        <v>287</v>
      </c>
      <c r="D124" s="249" t="s">
        <v>31</v>
      </c>
      <c r="E124" s="249">
        <v>60</v>
      </c>
      <c r="F124" s="248" t="s">
        <v>398</v>
      </c>
      <c r="G124" s="248" t="s">
        <v>289</v>
      </c>
      <c r="H124" s="248" t="s">
        <v>290</v>
      </c>
      <c r="I124" s="248" t="s">
        <v>300</v>
      </c>
      <c r="J124" s="250">
        <v>43232201</v>
      </c>
      <c r="K124" s="248" t="s">
        <v>292</v>
      </c>
      <c r="L124" s="248" t="s">
        <v>394</v>
      </c>
      <c r="M124" s="248" t="s">
        <v>399</v>
      </c>
      <c r="N124" s="248" t="s">
        <v>161</v>
      </c>
      <c r="O124" s="248" t="s">
        <v>161</v>
      </c>
      <c r="P124" s="248" t="s">
        <v>302</v>
      </c>
      <c r="Q124" s="248">
        <v>12</v>
      </c>
      <c r="R124" s="248" t="s">
        <v>41</v>
      </c>
      <c r="S124" s="248" t="s">
        <v>127</v>
      </c>
      <c r="T124" s="248" t="s">
        <v>43</v>
      </c>
      <c r="U124" s="252">
        <v>7853827</v>
      </c>
      <c r="V124" s="252">
        <v>7853827</v>
      </c>
      <c r="W124" s="252" t="s">
        <v>44</v>
      </c>
      <c r="X124" s="252" t="s">
        <v>36</v>
      </c>
      <c r="Y124" s="252" t="s">
        <v>357</v>
      </c>
      <c r="Z124" s="252" t="s">
        <v>297</v>
      </c>
      <c r="AA124" s="248">
        <v>6012220601</v>
      </c>
      <c r="AB124" s="252" t="s">
        <v>358</v>
      </c>
    </row>
    <row r="125" spans="1:28" s="253" customFormat="1" ht="14.25" customHeight="1">
      <c r="A125" s="248" t="s">
        <v>28</v>
      </c>
      <c r="B125" s="248" t="s">
        <v>286</v>
      </c>
      <c r="C125" s="249" t="s">
        <v>287</v>
      </c>
      <c r="D125" s="249" t="s">
        <v>31</v>
      </c>
      <c r="E125" s="249">
        <v>55</v>
      </c>
      <c r="F125" s="248" t="s">
        <v>400</v>
      </c>
      <c r="G125" s="248" t="s">
        <v>289</v>
      </c>
      <c r="H125" s="248" t="s">
        <v>305</v>
      </c>
      <c r="I125" s="248" t="s">
        <v>314</v>
      </c>
      <c r="J125" s="250">
        <v>43233501</v>
      </c>
      <c r="K125" s="248" t="s">
        <v>307</v>
      </c>
      <c r="L125" s="248" t="s">
        <v>115</v>
      </c>
      <c r="M125" s="248" t="s">
        <v>401</v>
      </c>
      <c r="N125" s="248" t="s">
        <v>161</v>
      </c>
      <c r="O125" s="248" t="s">
        <v>161</v>
      </c>
      <c r="P125" s="248" t="s">
        <v>161</v>
      </c>
      <c r="Q125" s="248">
        <v>2</v>
      </c>
      <c r="R125" s="248" t="s">
        <v>41</v>
      </c>
      <c r="S125" s="248" t="s">
        <v>402</v>
      </c>
      <c r="T125" s="248" t="s">
        <v>43</v>
      </c>
      <c r="U125" s="252">
        <v>30000000</v>
      </c>
      <c r="V125" s="252">
        <v>30000000</v>
      </c>
      <c r="W125" s="252" t="s">
        <v>44</v>
      </c>
      <c r="X125" s="252" t="s">
        <v>36</v>
      </c>
      <c r="Y125" s="252" t="s">
        <v>357</v>
      </c>
      <c r="Z125" s="252" t="s">
        <v>297</v>
      </c>
      <c r="AA125" s="248">
        <v>6012220601</v>
      </c>
      <c r="AB125" s="252" t="s">
        <v>358</v>
      </c>
    </row>
    <row r="126" spans="1:28" s="253" customFormat="1" ht="14.25" customHeight="1">
      <c r="A126" s="248" t="s">
        <v>28</v>
      </c>
      <c r="B126" s="248" t="s">
        <v>403</v>
      </c>
      <c r="C126" s="249" t="s">
        <v>404</v>
      </c>
      <c r="D126" s="249" t="s">
        <v>31</v>
      </c>
      <c r="E126" s="249" t="s">
        <v>83</v>
      </c>
      <c r="F126" s="248" t="s">
        <v>405</v>
      </c>
      <c r="G126" s="248" t="s">
        <v>406</v>
      </c>
      <c r="H126" s="248" t="s">
        <v>407</v>
      </c>
      <c r="I126" s="248" t="s">
        <v>408</v>
      </c>
      <c r="J126" s="250">
        <v>80111620</v>
      </c>
      <c r="K126" s="248" t="s">
        <v>409</v>
      </c>
      <c r="L126" s="248" t="s">
        <v>52</v>
      </c>
      <c r="M126" s="248" t="s">
        <v>410</v>
      </c>
      <c r="N126" s="256" t="s">
        <v>60</v>
      </c>
      <c r="O126" s="256" t="s">
        <v>60</v>
      </c>
      <c r="P126" s="256" t="s">
        <v>60</v>
      </c>
      <c r="Q126" s="248">
        <v>11</v>
      </c>
      <c r="R126" s="248" t="s">
        <v>41</v>
      </c>
      <c r="S126" s="248" t="s">
        <v>42</v>
      </c>
      <c r="T126" s="248" t="s">
        <v>43</v>
      </c>
      <c r="U126" s="252">
        <v>69300000</v>
      </c>
      <c r="V126" s="252">
        <v>69300000</v>
      </c>
      <c r="W126" s="252" t="s">
        <v>44</v>
      </c>
      <c r="X126" s="252" t="s">
        <v>36</v>
      </c>
      <c r="Y126" s="252" t="s">
        <v>118</v>
      </c>
      <c r="Z126" s="252" t="s">
        <v>119</v>
      </c>
      <c r="AA126" s="248">
        <v>6012220601</v>
      </c>
      <c r="AB126" s="252" t="s">
        <v>120</v>
      </c>
    </row>
    <row r="127" spans="1:28" s="253" customFormat="1" ht="14.25" customHeight="1">
      <c r="A127" s="248" t="s">
        <v>28</v>
      </c>
      <c r="B127" s="248" t="s">
        <v>403</v>
      </c>
      <c r="C127" s="249" t="s">
        <v>404</v>
      </c>
      <c r="D127" s="249" t="s">
        <v>31</v>
      </c>
      <c r="E127" s="249">
        <v>36</v>
      </c>
      <c r="F127" s="248" t="s">
        <v>411</v>
      </c>
      <c r="G127" s="248" t="s">
        <v>406</v>
      </c>
      <c r="H127" s="248" t="s">
        <v>407</v>
      </c>
      <c r="I127" s="248" t="s">
        <v>412</v>
      </c>
      <c r="J127" s="250">
        <v>80111620</v>
      </c>
      <c r="K127" s="248" t="s">
        <v>409</v>
      </c>
      <c r="L127" s="248" t="s">
        <v>52</v>
      </c>
      <c r="M127" s="248" t="s">
        <v>413</v>
      </c>
      <c r="N127" s="256" t="s">
        <v>60</v>
      </c>
      <c r="O127" s="256" t="s">
        <v>60</v>
      </c>
      <c r="P127" s="256" t="s">
        <v>60</v>
      </c>
      <c r="Q127" s="248">
        <v>11</v>
      </c>
      <c r="R127" s="248" t="s">
        <v>41</v>
      </c>
      <c r="S127" s="248" t="s">
        <v>42</v>
      </c>
      <c r="T127" s="248" t="s">
        <v>43</v>
      </c>
      <c r="U127" s="252">
        <v>79566667</v>
      </c>
      <c r="V127" s="252">
        <v>79566667</v>
      </c>
      <c r="W127" s="252" t="s">
        <v>44</v>
      </c>
      <c r="X127" s="252" t="s">
        <v>36</v>
      </c>
      <c r="Y127" s="252" t="s">
        <v>118</v>
      </c>
      <c r="Z127" s="252" t="s">
        <v>119</v>
      </c>
      <c r="AA127" s="248">
        <v>6012220601</v>
      </c>
      <c r="AB127" s="252" t="s">
        <v>120</v>
      </c>
    </row>
    <row r="128" spans="1:28" s="253" customFormat="1" ht="14.25" customHeight="1">
      <c r="A128" s="248" t="s">
        <v>28</v>
      </c>
      <c r="B128" s="248" t="s">
        <v>403</v>
      </c>
      <c r="C128" s="249" t="s">
        <v>404</v>
      </c>
      <c r="D128" s="249" t="s">
        <v>31</v>
      </c>
      <c r="E128" s="249" t="s">
        <v>83</v>
      </c>
      <c r="F128" s="248" t="s">
        <v>414</v>
      </c>
      <c r="G128" s="248" t="s">
        <v>406</v>
      </c>
      <c r="H128" s="248" t="s">
        <v>407</v>
      </c>
      <c r="I128" s="248" t="s">
        <v>412</v>
      </c>
      <c r="J128" s="250">
        <v>80111620</v>
      </c>
      <c r="K128" s="248" t="s">
        <v>409</v>
      </c>
      <c r="L128" s="248" t="s">
        <v>52</v>
      </c>
      <c r="M128" s="248" t="s">
        <v>415</v>
      </c>
      <c r="N128" s="256" t="s">
        <v>60</v>
      </c>
      <c r="O128" s="256" t="s">
        <v>60</v>
      </c>
      <c r="P128" s="256" t="s">
        <v>60</v>
      </c>
      <c r="Q128" s="248">
        <v>11</v>
      </c>
      <c r="R128" s="248" t="s">
        <v>41</v>
      </c>
      <c r="S128" s="248" t="s">
        <v>42</v>
      </c>
      <c r="T128" s="248" t="s">
        <v>43</v>
      </c>
      <c r="U128" s="252">
        <v>56100000</v>
      </c>
      <c r="V128" s="252">
        <v>56100000</v>
      </c>
      <c r="W128" s="252" t="s">
        <v>44</v>
      </c>
      <c r="X128" s="252" t="s">
        <v>36</v>
      </c>
      <c r="Y128" s="252" t="s">
        <v>118</v>
      </c>
      <c r="Z128" s="252" t="s">
        <v>119</v>
      </c>
      <c r="AA128" s="248">
        <v>6012220601</v>
      </c>
      <c r="AB128" s="252" t="s">
        <v>120</v>
      </c>
    </row>
    <row r="129" spans="1:28" s="253" customFormat="1" ht="14.25" customHeight="1">
      <c r="A129" s="248" t="s">
        <v>28</v>
      </c>
      <c r="B129" s="248" t="s">
        <v>403</v>
      </c>
      <c r="C129" s="249" t="s">
        <v>404</v>
      </c>
      <c r="D129" s="249" t="s">
        <v>31</v>
      </c>
      <c r="E129" s="249" t="s">
        <v>83</v>
      </c>
      <c r="F129" s="248" t="s">
        <v>416</v>
      </c>
      <c r="G129" s="248" t="s">
        <v>406</v>
      </c>
      <c r="H129" s="248" t="s">
        <v>407</v>
      </c>
      <c r="I129" s="248" t="s">
        <v>408</v>
      </c>
      <c r="J129" s="250">
        <v>80111620</v>
      </c>
      <c r="K129" s="248" t="s">
        <v>409</v>
      </c>
      <c r="L129" s="248" t="s">
        <v>52</v>
      </c>
      <c r="M129" s="248" t="s">
        <v>417</v>
      </c>
      <c r="N129" s="256" t="s">
        <v>60</v>
      </c>
      <c r="O129" s="256" t="s">
        <v>60</v>
      </c>
      <c r="P129" s="256" t="s">
        <v>60</v>
      </c>
      <c r="Q129" s="248">
        <v>11</v>
      </c>
      <c r="R129" s="248" t="s">
        <v>41</v>
      </c>
      <c r="S129" s="248" t="s">
        <v>42</v>
      </c>
      <c r="T129" s="248" t="s">
        <v>43</v>
      </c>
      <c r="U129" s="252">
        <v>19943000</v>
      </c>
      <c r="V129" s="252">
        <v>19943000</v>
      </c>
      <c r="W129" s="252" t="s">
        <v>44</v>
      </c>
      <c r="X129" s="252" t="s">
        <v>36</v>
      </c>
      <c r="Y129" s="252" t="s">
        <v>118</v>
      </c>
      <c r="Z129" s="252" t="s">
        <v>119</v>
      </c>
      <c r="AA129" s="248">
        <v>6012220601</v>
      </c>
      <c r="AB129" s="252" t="s">
        <v>120</v>
      </c>
    </row>
    <row r="130" spans="1:28" s="253" customFormat="1" ht="14.25" customHeight="1">
      <c r="A130" s="248" t="s">
        <v>28</v>
      </c>
      <c r="B130" s="248" t="s">
        <v>403</v>
      </c>
      <c r="C130" s="249" t="s">
        <v>404</v>
      </c>
      <c r="D130" s="249" t="s">
        <v>31</v>
      </c>
      <c r="E130" s="249">
        <v>2</v>
      </c>
      <c r="F130" s="248" t="s">
        <v>418</v>
      </c>
      <c r="G130" s="248" t="s">
        <v>406</v>
      </c>
      <c r="H130" s="248" t="s">
        <v>407</v>
      </c>
      <c r="I130" s="248" t="s">
        <v>412</v>
      </c>
      <c r="J130" s="250">
        <v>80111620</v>
      </c>
      <c r="K130" s="248" t="s">
        <v>409</v>
      </c>
      <c r="L130" s="248" t="s">
        <v>52</v>
      </c>
      <c r="M130" s="248" t="s">
        <v>419</v>
      </c>
      <c r="N130" s="256" t="s">
        <v>60</v>
      </c>
      <c r="O130" s="256" t="s">
        <v>60</v>
      </c>
      <c r="P130" s="256" t="s">
        <v>60</v>
      </c>
      <c r="Q130" s="248">
        <v>11</v>
      </c>
      <c r="R130" s="248" t="s">
        <v>41</v>
      </c>
      <c r="S130" s="248" t="s">
        <v>42</v>
      </c>
      <c r="T130" s="248" t="s">
        <v>43</v>
      </c>
      <c r="U130" s="252">
        <v>63423000</v>
      </c>
      <c r="V130" s="252">
        <v>63423000</v>
      </c>
      <c r="W130" s="252" t="s">
        <v>44</v>
      </c>
      <c r="X130" s="252" t="s">
        <v>36</v>
      </c>
      <c r="Y130" s="252" t="s">
        <v>118</v>
      </c>
      <c r="Z130" s="252" t="s">
        <v>119</v>
      </c>
      <c r="AA130" s="248">
        <v>6012220601</v>
      </c>
      <c r="AB130" s="252" t="s">
        <v>120</v>
      </c>
    </row>
    <row r="131" spans="1:28" s="253" customFormat="1" ht="14.25" customHeight="1">
      <c r="A131" s="248" t="s">
        <v>28</v>
      </c>
      <c r="B131" s="248" t="s">
        <v>403</v>
      </c>
      <c r="C131" s="249" t="s">
        <v>404</v>
      </c>
      <c r="D131" s="249" t="s">
        <v>31</v>
      </c>
      <c r="E131" s="249">
        <v>36</v>
      </c>
      <c r="F131" s="248" t="s">
        <v>420</v>
      </c>
      <c r="G131" s="248" t="s">
        <v>421</v>
      </c>
      <c r="H131" s="248" t="s">
        <v>422</v>
      </c>
      <c r="I131" s="248" t="s">
        <v>423</v>
      </c>
      <c r="J131" s="250">
        <v>80111620</v>
      </c>
      <c r="K131" s="248" t="s">
        <v>424</v>
      </c>
      <c r="L131" s="248" t="s">
        <v>52</v>
      </c>
      <c r="M131" s="248" t="s">
        <v>425</v>
      </c>
      <c r="N131" s="256" t="s">
        <v>60</v>
      </c>
      <c r="O131" s="256" t="s">
        <v>60</v>
      </c>
      <c r="P131" s="256" t="s">
        <v>60</v>
      </c>
      <c r="Q131" s="248">
        <v>11</v>
      </c>
      <c r="R131" s="248" t="s">
        <v>41</v>
      </c>
      <c r="S131" s="248" t="s">
        <v>42</v>
      </c>
      <c r="T131" s="248" t="s">
        <v>43</v>
      </c>
      <c r="U131" s="252">
        <v>120202500</v>
      </c>
      <c r="V131" s="252">
        <v>120202500</v>
      </c>
      <c r="W131" s="252" t="s">
        <v>44</v>
      </c>
      <c r="X131" s="252" t="s">
        <v>36</v>
      </c>
      <c r="Y131" s="252" t="s">
        <v>118</v>
      </c>
      <c r="Z131" s="252" t="s">
        <v>119</v>
      </c>
      <c r="AA131" s="248">
        <v>6012220601</v>
      </c>
      <c r="AB131" s="252" t="s">
        <v>120</v>
      </c>
    </row>
    <row r="132" spans="1:28" s="253" customFormat="1" ht="14.25" customHeight="1">
      <c r="A132" s="248" t="s">
        <v>28</v>
      </c>
      <c r="B132" s="248" t="s">
        <v>403</v>
      </c>
      <c r="C132" s="249" t="s">
        <v>404</v>
      </c>
      <c r="D132" s="249" t="s">
        <v>31</v>
      </c>
      <c r="E132" s="249">
        <v>2</v>
      </c>
      <c r="F132" s="248" t="s">
        <v>426</v>
      </c>
      <c r="G132" s="248" t="s">
        <v>406</v>
      </c>
      <c r="H132" s="248" t="s">
        <v>407</v>
      </c>
      <c r="I132" s="248" t="s">
        <v>412</v>
      </c>
      <c r="J132" s="250">
        <v>80111620</v>
      </c>
      <c r="K132" s="248" t="s">
        <v>409</v>
      </c>
      <c r="L132" s="248" t="s">
        <v>52</v>
      </c>
      <c r="M132" s="248" t="s">
        <v>427</v>
      </c>
      <c r="N132" s="256" t="s">
        <v>60</v>
      </c>
      <c r="O132" s="256" t="s">
        <v>60</v>
      </c>
      <c r="P132" s="256" t="s">
        <v>60</v>
      </c>
      <c r="Q132" s="248">
        <v>7</v>
      </c>
      <c r="R132" s="248" t="s">
        <v>41</v>
      </c>
      <c r="S132" s="248" t="s">
        <v>42</v>
      </c>
      <c r="T132" s="248" t="s">
        <v>43</v>
      </c>
      <c r="U132" s="252">
        <v>28588000</v>
      </c>
      <c r="V132" s="252">
        <v>28588000</v>
      </c>
      <c r="W132" s="252" t="s">
        <v>44</v>
      </c>
      <c r="X132" s="252" t="s">
        <v>36</v>
      </c>
      <c r="Y132" s="252" t="s">
        <v>118</v>
      </c>
      <c r="Z132" s="252" t="s">
        <v>119</v>
      </c>
      <c r="AA132" s="248">
        <v>6012220601</v>
      </c>
      <c r="AB132" s="252" t="s">
        <v>120</v>
      </c>
    </row>
    <row r="133" spans="1:28" s="253" customFormat="1" ht="14.25" customHeight="1">
      <c r="A133" s="248" t="s">
        <v>28</v>
      </c>
      <c r="B133" s="248" t="s">
        <v>403</v>
      </c>
      <c r="C133" s="249" t="s">
        <v>404</v>
      </c>
      <c r="D133" s="249" t="s">
        <v>31</v>
      </c>
      <c r="E133" s="249">
        <v>36</v>
      </c>
      <c r="F133" s="248" t="s">
        <v>428</v>
      </c>
      <c r="G133" s="248" t="s">
        <v>406</v>
      </c>
      <c r="H133" s="248" t="s">
        <v>407</v>
      </c>
      <c r="I133" s="248" t="s">
        <v>412</v>
      </c>
      <c r="J133" s="250">
        <v>80111620</v>
      </c>
      <c r="K133" s="248" t="s">
        <v>409</v>
      </c>
      <c r="L133" s="248" t="s">
        <v>52</v>
      </c>
      <c r="M133" s="248" t="s">
        <v>429</v>
      </c>
      <c r="N133" s="256" t="s">
        <v>60</v>
      </c>
      <c r="O133" s="256" t="s">
        <v>60</v>
      </c>
      <c r="P133" s="256" t="s">
        <v>60</v>
      </c>
      <c r="Q133" s="248">
        <v>11</v>
      </c>
      <c r="R133" s="248" t="s">
        <v>41</v>
      </c>
      <c r="S133" s="248" t="s">
        <v>42</v>
      </c>
      <c r="T133" s="248" t="s">
        <v>43</v>
      </c>
      <c r="U133" s="252">
        <v>49695067</v>
      </c>
      <c r="V133" s="252">
        <v>49695067</v>
      </c>
      <c r="W133" s="252" t="s">
        <v>44</v>
      </c>
      <c r="X133" s="252" t="s">
        <v>36</v>
      </c>
      <c r="Y133" s="252" t="s">
        <v>118</v>
      </c>
      <c r="Z133" s="252" t="s">
        <v>119</v>
      </c>
      <c r="AA133" s="248">
        <v>6012220601</v>
      </c>
      <c r="AB133" s="252" t="s">
        <v>120</v>
      </c>
    </row>
    <row r="134" spans="1:28" s="253" customFormat="1" ht="14.25" customHeight="1">
      <c r="A134" s="248" t="s">
        <v>28</v>
      </c>
      <c r="B134" s="248" t="s">
        <v>403</v>
      </c>
      <c r="C134" s="249" t="s">
        <v>404</v>
      </c>
      <c r="D134" s="249" t="s">
        <v>31</v>
      </c>
      <c r="E134" s="249">
        <v>36</v>
      </c>
      <c r="F134" s="248" t="s">
        <v>430</v>
      </c>
      <c r="G134" s="248" t="s">
        <v>406</v>
      </c>
      <c r="H134" s="248" t="s">
        <v>407</v>
      </c>
      <c r="I134" s="248" t="s">
        <v>412</v>
      </c>
      <c r="J134" s="250">
        <v>80111620</v>
      </c>
      <c r="K134" s="248" t="s">
        <v>409</v>
      </c>
      <c r="L134" s="248" t="s">
        <v>52</v>
      </c>
      <c r="M134" s="248" t="s">
        <v>431</v>
      </c>
      <c r="N134" s="256" t="s">
        <v>60</v>
      </c>
      <c r="O134" s="256" t="s">
        <v>60</v>
      </c>
      <c r="P134" s="256" t="s">
        <v>60</v>
      </c>
      <c r="Q134" s="248">
        <v>11</v>
      </c>
      <c r="R134" s="248" t="s">
        <v>41</v>
      </c>
      <c r="S134" s="248" t="s">
        <v>42</v>
      </c>
      <c r="T134" s="248" t="s">
        <v>43</v>
      </c>
      <c r="U134" s="252">
        <v>51150000</v>
      </c>
      <c r="V134" s="252">
        <v>51150000</v>
      </c>
      <c r="W134" s="252" t="s">
        <v>44</v>
      </c>
      <c r="X134" s="252" t="s">
        <v>36</v>
      </c>
      <c r="Y134" s="252" t="s">
        <v>118</v>
      </c>
      <c r="Z134" s="252" t="s">
        <v>119</v>
      </c>
      <c r="AA134" s="248">
        <v>6012220601</v>
      </c>
      <c r="AB134" s="252" t="s">
        <v>120</v>
      </c>
    </row>
    <row r="135" spans="1:28" s="253" customFormat="1" ht="14.25" customHeight="1">
      <c r="A135" s="248" t="s">
        <v>28</v>
      </c>
      <c r="B135" s="248" t="s">
        <v>403</v>
      </c>
      <c r="C135" s="249" t="s">
        <v>404</v>
      </c>
      <c r="D135" s="249" t="s">
        <v>31</v>
      </c>
      <c r="E135" s="249">
        <v>36</v>
      </c>
      <c r="F135" s="248" t="s">
        <v>432</v>
      </c>
      <c r="G135" s="248" t="s">
        <v>406</v>
      </c>
      <c r="H135" s="248" t="s">
        <v>407</v>
      </c>
      <c r="I135" s="248" t="s">
        <v>412</v>
      </c>
      <c r="J135" s="250">
        <v>80111620</v>
      </c>
      <c r="K135" s="248" t="s">
        <v>409</v>
      </c>
      <c r="L135" s="248" t="s">
        <v>52</v>
      </c>
      <c r="M135" s="248" t="s">
        <v>433</v>
      </c>
      <c r="N135" s="256" t="s">
        <v>60</v>
      </c>
      <c r="O135" s="256" t="s">
        <v>60</v>
      </c>
      <c r="P135" s="256" t="s">
        <v>60</v>
      </c>
      <c r="Q135" s="248">
        <v>11</v>
      </c>
      <c r="R135" s="248" t="s">
        <v>41</v>
      </c>
      <c r="S135" s="248" t="s">
        <v>42</v>
      </c>
      <c r="T135" s="248" t="s">
        <v>43</v>
      </c>
      <c r="U135" s="252">
        <v>90666667</v>
      </c>
      <c r="V135" s="252">
        <v>90666667</v>
      </c>
      <c r="W135" s="252" t="s">
        <v>44</v>
      </c>
      <c r="X135" s="252" t="s">
        <v>36</v>
      </c>
      <c r="Y135" s="252" t="s">
        <v>118</v>
      </c>
      <c r="Z135" s="252" t="s">
        <v>119</v>
      </c>
      <c r="AA135" s="248">
        <v>6012220601</v>
      </c>
      <c r="AB135" s="252" t="s">
        <v>120</v>
      </c>
    </row>
    <row r="136" spans="1:28" s="253" customFormat="1" ht="14.25" customHeight="1">
      <c r="A136" s="248" t="s">
        <v>28</v>
      </c>
      <c r="B136" s="248" t="s">
        <v>403</v>
      </c>
      <c r="C136" s="249" t="s">
        <v>404</v>
      </c>
      <c r="D136" s="249" t="s">
        <v>31</v>
      </c>
      <c r="E136" s="249">
        <v>30</v>
      </c>
      <c r="F136" s="248" t="s">
        <v>434</v>
      </c>
      <c r="G136" s="248" t="s">
        <v>435</v>
      </c>
      <c r="H136" s="248" t="s">
        <v>436</v>
      </c>
      <c r="I136" s="248" t="s">
        <v>437</v>
      </c>
      <c r="J136" s="250">
        <v>80111620</v>
      </c>
      <c r="K136" s="248" t="s">
        <v>438</v>
      </c>
      <c r="L136" s="248" t="s">
        <v>52</v>
      </c>
      <c r="M136" s="248" t="s">
        <v>439</v>
      </c>
      <c r="N136" s="256" t="s">
        <v>60</v>
      </c>
      <c r="O136" s="256" t="s">
        <v>60</v>
      </c>
      <c r="P136" s="256" t="s">
        <v>60</v>
      </c>
      <c r="Q136" s="248">
        <v>11</v>
      </c>
      <c r="R136" s="248" t="s">
        <v>41</v>
      </c>
      <c r="S136" s="248" t="s">
        <v>42</v>
      </c>
      <c r="T136" s="248" t="s">
        <v>43</v>
      </c>
      <c r="U136" s="252">
        <v>48076077</v>
      </c>
      <c r="V136" s="252">
        <v>48076077</v>
      </c>
      <c r="W136" s="252" t="s">
        <v>44</v>
      </c>
      <c r="X136" s="252" t="s">
        <v>36</v>
      </c>
      <c r="Y136" s="252" t="s">
        <v>118</v>
      </c>
      <c r="Z136" s="252" t="s">
        <v>119</v>
      </c>
      <c r="AA136" s="248">
        <v>6012220601</v>
      </c>
      <c r="AB136" s="252" t="s">
        <v>120</v>
      </c>
    </row>
    <row r="137" spans="1:28" s="253" customFormat="1" ht="14.25" customHeight="1">
      <c r="A137" s="248" t="s">
        <v>28</v>
      </c>
      <c r="B137" s="248" t="s">
        <v>403</v>
      </c>
      <c r="C137" s="249" t="s">
        <v>404</v>
      </c>
      <c r="D137" s="249" t="s">
        <v>31</v>
      </c>
      <c r="E137" s="249" t="s">
        <v>83</v>
      </c>
      <c r="F137" s="248" t="s">
        <v>440</v>
      </c>
      <c r="G137" s="248" t="s">
        <v>435</v>
      </c>
      <c r="H137" s="248" t="s">
        <v>436</v>
      </c>
      <c r="I137" s="248" t="s">
        <v>437</v>
      </c>
      <c r="J137" s="250">
        <v>80111620</v>
      </c>
      <c r="K137" s="248" t="s">
        <v>438</v>
      </c>
      <c r="L137" s="248" t="s">
        <v>52</v>
      </c>
      <c r="M137" s="248" t="s">
        <v>441</v>
      </c>
      <c r="N137" s="256" t="s">
        <v>60</v>
      </c>
      <c r="O137" s="256" t="s">
        <v>60</v>
      </c>
      <c r="P137" s="256" t="s">
        <v>60</v>
      </c>
      <c r="Q137" s="248">
        <v>11</v>
      </c>
      <c r="R137" s="248" t="s">
        <v>41</v>
      </c>
      <c r="S137" s="248" t="s">
        <v>42</v>
      </c>
      <c r="T137" s="248" t="s">
        <v>43</v>
      </c>
      <c r="U137" s="252">
        <v>52844000</v>
      </c>
      <c r="V137" s="252">
        <v>52844000</v>
      </c>
      <c r="W137" s="252" t="s">
        <v>44</v>
      </c>
      <c r="X137" s="252" t="s">
        <v>36</v>
      </c>
      <c r="Y137" s="252" t="s">
        <v>118</v>
      </c>
      <c r="Z137" s="252" t="s">
        <v>119</v>
      </c>
      <c r="AA137" s="248">
        <v>6012220601</v>
      </c>
      <c r="AB137" s="252" t="s">
        <v>120</v>
      </c>
    </row>
    <row r="138" spans="1:28" s="253" customFormat="1" ht="14.25" customHeight="1">
      <c r="A138" s="248" t="s">
        <v>28</v>
      </c>
      <c r="B138" s="248" t="s">
        <v>403</v>
      </c>
      <c r="C138" s="249" t="s">
        <v>404</v>
      </c>
      <c r="D138" s="249" t="s">
        <v>31</v>
      </c>
      <c r="E138" s="249">
        <v>2</v>
      </c>
      <c r="F138" s="248" t="s">
        <v>442</v>
      </c>
      <c r="G138" s="248" t="s">
        <v>435</v>
      </c>
      <c r="H138" s="248" t="s">
        <v>436</v>
      </c>
      <c r="I138" s="248" t="s">
        <v>437</v>
      </c>
      <c r="J138" s="250">
        <v>80111620</v>
      </c>
      <c r="K138" s="248" t="s">
        <v>438</v>
      </c>
      <c r="L138" s="248" t="s">
        <v>52</v>
      </c>
      <c r="M138" s="248" t="s">
        <v>443</v>
      </c>
      <c r="N138" s="256" t="s">
        <v>60</v>
      </c>
      <c r="O138" s="256" t="s">
        <v>60</v>
      </c>
      <c r="P138" s="256" t="s">
        <v>60</v>
      </c>
      <c r="Q138" s="248">
        <v>11</v>
      </c>
      <c r="R138" s="248" t="s">
        <v>41</v>
      </c>
      <c r="S138" s="248" t="s">
        <v>42</v>
      </c>
      <c r="T138" s="248" t="s">
        <v>43</v>
      </c>
      <c r="U138" s="252">
        <v>7000000</v>
      </c>
      <c r="V138" s="252">
        <v>7000000</v>
      </c>
      <c r="W138" s="252" t="s">
        <v>44</v>
      </c>
      <c r="X138" s="252" t="s">
        <v>36</v>
      </c>
      <c r="Y138" s="252" t="s">
        <v>118</v>
      </c>
      <c r="Z138" s="252" t="s">
        <v>119</v>
      </c>
      <c r="AA138" s="248">
        <v>6012220601</v>
      </c>
      <c r="AB138" s="252" t="s">
        <v>120</v>
      </c>
    </row>
    <row r="139" spans="1:28" s="253" customFormat="1" ht="14.25" customHeight="1">
      <c r="A139" s="248" t="s">
        <v>28</v>
      </c>
      <c r="B139" s="248" t="s">
        <v>403</v>
      </c>
      <c r="C139" s="249" t="s">
        <v>404</v>
      </c>
      <c r="D139" s="249" t="s">
        <v>31</v>
      </c>
      <c r="E139" s="249">
        <v>2</v>
      </c>
      <c r="F139" s="248" t="s">
        <v>444</v>
      </c>
      <c r="G139" s="248" t="s">
        <v>421</v>
      </c>
      <c r="H139" s="248" t="s">
        <v>422</v>
      </c>
      <c r="I139" s="248" t="s">
        <v>445</v>
      </c>
      <c r="J139" s="250">
        <v>80111620</v>
      </c>
      <c r="K139" s="248" t="s">
        <v>424</v>
      </c>
      <c r="L139" s="248" t="s">
        <v>52</v>
      </c>
      <c r="M139" s="248" t="s">
        <v>446</v>
      </c>
      <c r="N139" s="256" t="s">
        <v>60</v>
      </c>
      <c r="O139" s="256" t="s">
        <v>60</v>
      </c>
      <c r="P139" s="256" t="s">
        <v>60</v>
      </c>
      <c r="Q139" s="248">
        <v>11</v>
      </c>
      <c r="R139" s="248" t="s">
        <v>41</v>
      </c>
      <c r="S139" s="248" t="s">
        <v>42</v>
      </c>
      <c r="T139" s="248" t="s">
        <v>43</v>
      </c>
      <c r="U139" s="252">
        <v>82333784</v>
      </c>
      <c r="V139" s="252">
        <v>82333784</v>
      </c>
      <c r="W139" s="252" t="s">
        <v>44</v>
      </c>
      <c r="X139" s="252" t="s">
        <v>36</v>
      </c>
      <c r="Y139" s="252" t="s">
        <v>118</v>
      </c>
      <c r="Z139" s="252" t="s">
        <v>119</v>
      </c>
      <c r="AA139" s="248">
        <v>6012220601</v>
      </c>
      <c r="AB139" s="252" t="s">
        <v>120</v>
      </c>
    </row>
    <row r="140" spans="1:28" s="253" customFormat="1" ht="14.25" customHeight="1">
      <c r="A140" s="248" t="s">
        <v>28</v>
      </c>
      <c r="B140" s="248" t="s">
        <v>403</v>
      </c>
      <c r="C140" s="249" t="s">
        <v>404</v>
      </c>
      <c r="D140" s="249" t="s">
        <v>31</v>
      </c>
      <c r="E140" s="249">
        <v>36</v>
      </c>
      <c r="F140" s="248" t="s">
        <v>447</v>
      </c>
      <c r="G140" s="248" t="s">
        <v>406</v>
      </c>
      <c r="H140" s="248" t="s">
        <v>407</v>
      </c>
      <c r="I140" s="248" t="s">
        <v>412</v>
      </c>
      <c r="J140" s="250">
        <v>80111620</v>
      </c>
      <c r="K140" s="248" t="s">
        <v>409</v>
      </c>
      <c r="L140" s="248" t="s">
        <v>52</v>
      </c>
      <c r="M140" s="248" t="s">
        <v>448</v>
      </c>
      <c r="N140" s="256" t="s">
        <v>60</v>
      </c>
      <c r="O140" s="256" t="s">
        <v>60</v>
      </c>
      <c r="P140" s="256" t="s">
        <v>60</v>
      </c>
      <c r="Q140" s="248">
        <v>11</v>
      </c>
      <c r="R140" s="248" t="s">
        <v>41</v>
      </c>
      <c r="S140" s="248" t="s">
        <v>42</v>
      </c>
      <c r="T140" s="248" t="s">
        <v>43</v>
      </c>
      <c r="U140" s="252">
        <v>85176000</v>
      </c>
      <c r="V140" s="252">
        <v>85176000</v>
      </c>
      <c r="W140" s="252" t="s">
        <v>44</v>
      </c>
      <c r="X140" s="252" t="s">
        <v>36</v>
      </c>
      <c r="Y140" s="252" t="s">
        <v>118</v>
      </c>
      <c r="Z140" s="252" t="s">
        <v>119</v>
      </c>
      <c r="AA140" s="248">
        <v>6012220601</v>
      </c>
      <c r="AB140" s="252" t="s">
        <v>120</v>
      </c>
    </row>
    <row r="141" spans="1:28" s="253" customFormat="1" ht="14.25" customHeight="1">
      <c r="A141" s="248" t="s">
        <v>28</v>
      </c>
      <c r="B141" s="248" t="s">
        <v>403</v>
      </c>
      <c r="C141" s="249" t="s">
        <v>404</v>
      </c>
      <c r="D141" s="249" t="s">
        <v>31</v>
      </c>
      <c r="E141" s="249">
        <v>42</v>
      </c>
      <c r="F141" s="248" t="s">
        <v>449</v>
      </c>
      <c r="G141" s="248" t="s">
        <v>406</v>
      </c>
      <c r="H141" s="248" t="s">
        <v>407</v>
      </c>
      <c r="I141" s="248" t="s">
        <v>412</v>
      </c>
      <c r="J141" s="250">
        <v>80111620</v>
      </c>
      <c r="K141" s="248" t="s">
        <v>409</v>
      </c>
      <c r="L141" s="248" t="s">
        <v>52</v>
      </c>
      <c r="M141" s="248" t="s">
        <v>450</v>
      </c>
      <c r="N141" s="248" t="s">
        <v>60</v>
      </c>
      <c r="O141" s="256" t="s">
        <v>60</v>
      </c>
      <c r="P141" s="256" t="s">
        <v>60</v>
      </c>
      <c r="Q141" s="248">
        <v>11</v>
      </c>
      <c r="R141" s="248" t="s">
        <v>41</v>
      </c>
      <c r="S141" s="248" t="s">
        <v>42</v>
      </c>
      <c r="T141" s="248" t="s">
        <v>43</v>
      </c>
      <c r="U141" s="252">
        <v>77000000</v>
      </c>
      <c r="V141" s="252">
        <v>77000000</v>
      </c>
      <c r="W141" s="252" t="s">
        <v>44</v>
      </c>
      <c r="X141" s="252" t="s">
        <v>36</v>
      </c>
      <c r="Y141" s="252" t="s">
        <v>118</v>
      </c>
      <c r="Z141" s="252" t="s">
        <v>119</v>
      </c>
      <c r="AA141" s="248">
        <v>6012220601</v>
      </c>
      <c r="AB141" s="252" t="s">
        <v>120</v>
      </c>
    </row>
    <row r="142" spans="1:28" s="253" customFormat="1" ht="14.25" customHeight="1">
      <c r="A142" s="248" t="s">
        <v>28</v>
      </c>
      <c r="B142" s="248" t="s">
        <v>403</v>
      </c>
      <c r="C142" s="249" t="s">
        <v>404</v>
      </c>
      <c r="D142" s="249" t="s">
        <v>31</v>
      </c>
      <c r="E142" s="249" t="s">
        <v>83</v>
      </c>
      <c r="F142" s="248" t="s">
        <v>451</v>
      </c>
      <c r="G142" s="248" t="s">
        <v>435</v>
      </c>
      <c r="H142" s="248" t="s">
        <v>436</v>
      </c>
      <c r="I142" s="248" t="s">
        <v>437</v>
      </c>
      <c r="J142" s="250">
        <v>80111620</v>
      </c>
      <c r="K142" s="248" t="s">
        <v>438</v>
      </c>
      <c r="L142" s="248" t="s">
        <v>52</v>
      </c>
      <c r="M142" s="248" t="s">
        <v>452</v>
      </c>
      <c r="N142" s="256" t="s">
        <v>60</v>
      </c>
      <c r="O142" s="256" t="s">
        <v>60</v>
      </c>
      <c r="P142" s="256" t="s">
        <v>60</v>
      </c>
      <c r="Q142" s="248">
        <v>11.5</v>
      </c>
      <c r="R142" s="248" t="s">
        <v>41</v>
      </c>
      <c r="S142" s="248" t="s">
        <v>42</v>
      </c>
      <c r="T142" s="248" t="s">
        <v>43</v>
      </c>
      <c r="U142" s="252">
        <v>13580131</v>
      </c>
      <c r="V142" s="252">
        <v>13580131</v>
      </c>
      <c r="W142" s="252" t="s">
        <v>44</v>
      </c>
      <c r="X142" s="252" t="s">
        <v>36</v>
      </c>
      <c r="Y142" s="252" t="s">
        <v>218</v>
      </c>
      <c r="Z142" s="252" t="s">
        <v>219</v>
      </c>
      <c r="AA142" s="248">
        <v>6012220601</v>
      </c>
      <c r="AB142" s="252" t="s">
        <v>220</v>
      </c>
    </row>
    <row r="143" spans="1:28" s="253" customFormat="1" ht="14.25" customHeight="1">
      <c r="A143" s="248" t="s">
        <v>28</v>
      </c>
      <c r="B143" s="248" t="s">
        <v>403</v>
      </c>
      <c r="C143" s="249" t="s">
        <v>404</v>
      </c>
      <c r="D143" s="249" t="s">
        <v>31</v>
      </c>
      <c r="E143" s="249" t="s">
        <v>83</v>
      </c>
      <c r="F143" s="248" t="s">
        <v>453</v>
      </c>
      <c r="G143" s="248" t="s">
        <v>435</v>
      </c>
      <c r="H143" s="248" t="s">
        <v>436</v>
      </c>
      <c r="I143" s="248" t="s">
        <v>437</v>
      </c>
      <c r="J143" s="250">
        <v>80111620</v>
      </c>
      <c r="K143" s="248" t="s">
        <v>438</v>
      </c>
      <c r="L143" s="248" t="s">
        <v>52</v>
      </c>
      <c r="M143" s="248" t="s">
        <v>454</v>
      </c>
      <c r="N143" s="256" t="s">
        <v>60</v>
      </c>
      <c r="O143" s="256" t="s">
        <v>60</v>
      </c>
      <c r="P143" s="256" t="s">
        <v>60</v>
      </c>
      <c r="Q143" s="248">
        <v>11.5</v>
      </c>
      <c r="R143" s="248" t="s">
        <v>41</v>
      </c>
      <c r="S143" s="248" t="s">
        <v>42</v>
      </c>
      <c r="T143" s="248" t="s">
        <v>43</v>
      </c>
      <c r="U143" s="252">
        <v>13580131</v>
      </c>
      <c r="V143" s="252">
        <v>13580131</v>
      </c>
      <c r="W143" s="252" t="s">
        <v>44</v>
      </c>
      <c r="X143" s="252" t="s">
        <v>36</v>
      </c>
      <c r="Y143" s="252" t="s">
        <v>218</v>
      </c>
      <c r="Z143" s="252" t="s">
        <v>219</v>
      </c>
      <c r="AA143" s="248">
        <v>6012220601</v>
      </c>
      <c r="AB143" s="252" t="s">
        <v>220</v>
      </c>
    </row>
    <row r="144" spans="1:28" s="253" customFormat="1" ht="14.25" customHeight="1">
      <c r="A144" s="248" t="s">
        <v>28</v>
      </c>
      <c r="B144" s="248" t="s">
        <v>403</v>
      </c>
      <c r="C144" s="249" t="s">
        <v>404</v>
      </c>
      <c r="D144" s="249" t="s">
        <v>31</v>
      </c>
      <c r="E144" s="249">
        <v>36</v>
      </c>
      <c r="F144" s="248" t="s">
        <v>455</v>
      </c>
      <c r="G144" s="248" t="s">
        <v>406</v>
      </c>
      <c r="H144" s="248" t="s">
        <v>407</v>
      </c>
      <c r="I144" s="248" t="s">
        <v>412</v>
      </c>
      <c r="J144" s="250">
        <v>80111620</v>
      </c>
      <c r="K144" s="248" t="s">
        <v>409</v>
      </c>
      <c r="L144" s="248" t="s">
        <v>52</v>
      </c>
      <c r="M144" s="248" t="s">
        <v>456</v>
      </c>
      <c r="N144" s="256" t="s">
        <v>60</v>
      </c>
      <c r="O144" s="256" t="s">
        <v>60</v>
      </c>
      <c r="P144" s="256" t="s">
        <v>60</v>
      </c>
      <c r="Q144" s="248">
        <v>11</v>
      </c>
      <c r="R144" s="248" t="s">
        <v>41</v>
      </c>
      <c r="S144" s="248" t="s">
        <v>42</v>
      </c>
      <c r="T144" s="248" t="s">
        <v>43</v>
      </c>
      <c r="U144" s="252">
        <v>66800000</v>
      </c>
      <c r="V144" s="252">
        <v>66800000</v>
      </c>
      <c r="W144" s="252" t="s">
        <v>44</v>
      </c>
      <c r="X144" s="252" t="s">
        <v>36</v>
      </c>
      <c r="Y144" s="252" t="s">
        <v>118</v>
      </c>
      <c r="Z144" s="252" t="s">
        <v>119</v>
      </c>
      <c r="AA144" s="248">
        <v>6012220601</v>
      </c>
      <c r="AB144" s="252" t="s">
        <v>120</v>
      </c>
    </row>
    <row r="145" spans="1:28" s="253" customFormat="1" ht="14.25" customHeight="1">
      <c r="A145" s="248" t="s">
        <v>28</v>
      </c>
      <c r="B145" s="248" t="s">
        <v>403</v>
      </c>
      <c r="C145" s="249" t="s">
        <v>404</v>
      </c>
      <c r="D145" s="249" t="s">
        <v>31</v>
      </c>
      <c r="E145" s="249">
        <v>42</v>
      </c>
      <c r="F145" s="248" t="s">
        <v>457</v>
      </c>
      <c r="G145" s="248" t="s">
        <v>406</v>
      </c>
      <c r="H145" s="248" t="s">
        <v>407</v>
      </c>
      <c r="I145" s="248" t="s">
        <v>412</v>
      </c>
      <c r="J145" s="250">
        <v>80111620</v>
      </c>
      <c r="K145" s="248" t="s">
        <v>409</v>
      </c>
      <c r="L145" s="248" t="s">
        <v>52</v>
      </c>
      <c r="M145" s="248" t="s">
        <v>458</v>
      </c>
      <c r="N145" s="256" t="s">
        <v>60</v>
      </c>
      <c r="O145" s="256" t="s">
        <v>60</v>
      </c>
      <c r="P145" s="256" t="s">
        <v>60</v>
      </c>
      <c r="Q145" s="248">
        <v>11</v>
      </c>
      <c r="R145" s="248" t="s">
        <v>41</v>
      </c>
      <c r="S145" s="248" t="s">
        <v>42</v>
      </c>
      <c r="T145" s="248" t="s">
        <v>43</v>
      </c>
      <c r="U145" s="252">
        <v>77274000</v>
      </c>
      <c r="V145" s="252">
        <v>77274000</v>
      </c>
      <c r="W145" s="252" t="s">
        <v>44</v>
      </c>
      <c r="X145" s="252" t="s">
        <v>36</v>
      </c>
      <c r="Y145" s="252" t="s">
        <v>118</v>
      </c>
      <c r="Z145" s="252" t="s">
        <v>119</v>
      </c>
      <c r="AA145" s="248">
        <v>6012220601</v>
      </c>
      <c r="AB145" s="252" t="s">
        <v>120</v>
      </c>
    </row>
    <row r="146" spans="1:28" s="253" customFormat="1" ht="14.25" customHeight="1">
      <c r="A146" s="248" t="s">
        <v>28</v>
      </c>
      <c r="B146" s="248" t="s">
        <v>403</v>
      </c>
      <c r="C146" s="249" t="s">
        <v>404</v>
      </c>
      <c r="D146" s="249" t="s">
        <v>31</v>
      </c>
      <c r="E146" s="249">
        <v>42</v>
      </c>
      <c r="F146" s="248" t="s">
        <v>459</v>
      </c>
      <c r="G146" s="248" t="s">
        <v>421</v>
      </c>
      <c r="H146" s="248" t="s">
        <v>422</v>
      </c>
      <c r="I146" s="248" t="s">
        <v>423</v>
      </c>
      <c r="J146" s="250">
        <v>80111620</v>
      </c>
      <c r="K146" s="248" t="s">
        <v>424</v>
      </c>
      <c r="L146" s="248" t="s">
        <v>52</v>
      </c>
      <c r="M146" s="248" t="s">
        <v>460</v>
      </c>
      <c r="N146" s="256" t="s">
        <v>60</v>
      </c>
      <c r="O146" s="256" t="s">
        <v>60</v>
      </c>
      <c r="P146" s="248" t="s">
        <v>54</v>
      </c>
      <c r="Q146" s="248">
        <v>11</v>
      </c>
      <c r="R146" s="248" t="s">
        <v>41</v>
      </c>
      <c r="S146" s="248" t="s">
        <v>42</v>
      </c>
      <c r="T146" s="248" t="s">
        <v>43</v>
      </c>
      <c r="U146" s="252">
        <v>20374200</v>
      </c>
      <c r="V146" s="252">
        <v>20374200</v>
      </c>
      <c r="W146" s="252" t="s">
        <v>44</v>
      </c>
      <c r="X146" s="252" t="s">
        <v>36</v>
      </c>
      <c r="Y146" s="252" t="s">
        <v>118</v>
      </c>
      <c r="Z146" s="252" t="s">
        <v>119</v>
      </c>
      <c r="AA146" s="248">
        <v>6012220601</v>
      </c>
      <c r="AB146" s="252" t="s">
        <v>120</v>
      </c>
    </row>
    <row r="147" spans="1:28" s="253" customFormat="1" ht="14.25" customHeight="1">
      <c r="A147" s="248" t="s">
        <v>28</v>
      </c>
      <c r="B147" s="248" t="s">
        <v>403</v>
      </c>
      <c r="C147" s="249" t="s">
        <v>404</v>
      </c>
      <c r="D147" s="249" t="s">
        <v>31</v>
      </c>
      <c r="E147" s="249" t="s">
        <v>83</v>
      </c>
      <c r="F147" s="248" t="s">
        <v>461</v>
      </c>
      <c r="G147" s="248" t="s">
        <v>406</v>
      </c>
      <c r="H147" s="248" t="s">
        <v>407</v>
      </c>
      <c r="I147" s="248" t="s">
        <v>412</v>
      </c>
      <c r="J147" s="250">
        <v>43233201</v>
      </c>
      <c r="K147" s="248" t="s">
        <v>409</v>
      </c>
      <c r="L147" s="248" t="s">
        <v>115</v>
      </c>
      <c r="M147" s="248" t="s">
        <v>462</v>
      </c>
      <c r="N147" s="256" t="s">
        <v>117</v>
      </c>
      <c r="O147" s="256" t="s">
        <v>40</v>
      </c>
      <c r="P147" s="256" t="s">
        <v>112</v>
      </c>
      <c r="Q147" s="248">
        <v>12</v>
      </c>
      <c r="R147" s="248" t="s">
        <v>41</v>
      </c>
      <c r="S147" s="248" t="s">
        <v>348</v>
      </c>
      <c r="T147" s="248" t="s">
        <v>43</v>
      </c>
      <c r="U147" s="252">
        <v>1500000</v>
      </c>
      <c r="V147" s="252">
        <v>1500000</v>
      </c>
      <c r="W147" s="252" t="s">
        <v>44</v>
      </c>
      <c r="X147" s="252" t="s">
        <v>36</v>
      </c>
      <c r="Y147" s="252" t="s">
        <v>118</v>
      </c>
      <c r="Z147" s="252" t="s">
        <v>119</v>
      </c>
      <c r="AA147" s="248">
        <v>6012220601</v>
      </c>
      <c r="AB147" s="252" t="s">
        <v>120</v>
      </c>
    </row>
    <row r="148" spans="1:28" s="253" customFormat="1" ht="14.25" customHeight="1">
      <c r="A148" s="248" t="s">
        <v>28</v>
      </c>
      <c r="B148" s="248" t="s">
        <v>403</v>
      </c>
      <c r="C148" s="249" t="s">
        <v>404</v>
      </c>
      <c r="D148" s="249" t="s">
        <v>31</v>
      </c>
      <c r="E148" s="249">
        <v>42</v>
      </c>
      <c r="F148" s="248" t="s">
        <v>463</v>
      </c>
      <c r="G148" s="248" t="s">
        <v>406</v>
      </c>
      <c r="H148" s="248" t="s">
        <v>407</v>
      </c>
      <c r="I148" s="248" t="s">
        <v>412</v>
      </c>
      <c r="J148" s="250">
        <v>43233203</v>
      </c>
      <c r="K148" s="248" t="s">
        <v>409</v>
      </c>
      <c r="L148" s="248" t="s">
        <v>115</v>
      </c>
      <c r="M148" s="248" t="s">
        <v>464</v>
      </c>
      <c r="N148" s="256" t="s">
        <v>112</v>
      </c>
      <c r="O148" s="256" t="s">
        <v>161</v>
      </c>
      <c r="P148" s="256" t="s">
        <v>161</v>
      </c>
      <c r="Q148" s="248">
        <v>12</v>
      </c>
      <c r="R148" s="248" t="s">
        <v>41</v>
      </c>
      <c r="S148" s="248" t="s">
        <v>348</v>
      </c>
      <c r="T148" s="248" t="s">
        <v>43</v>
      </c>
      <c r="U148" s="252">
        <v>20926150</v>
      </c>
      <c r="V148" s="252">
        <v>20926150</v>
      </c>
      <c r="W148" s="252" t="s">
        <v>44</v>
      </c>
      <c r="X148" s="252" t="s">
        <v>36</v>
      </c>
      <c r="Y148" s="252" t="s">
        <v>118</v>
      </c>
      <c r="Z148" s="252" t="s">
        <v>119</v>
      </c>
      <c r="AA148" s="248">
        <v>6012220601</v>
      </c>
      <c r="AB148" s="252" t="s">
        <v>120</v>
      </c>
    </row>
    <row r="149" spans="1:28" s="253" customFormat="1" ht="17.25" customHeight="1">
      <c r="A149" s="248" t="s">
        <v>28</v>
      </c>
      <c r="B149" s="248" t="s">
        <v>403</v>
      </c>
      <c r="C149" s="249" t="s">
        <v>404</v>
      </c>
      <c r="D149" s="249" t="s">
        <v>31</v>
      </c>
      <c r="E149" s="249">
        <v>60</v>
      </c>
      <c r="F149" s="248" t="s">
        <v>465</v>
      </c>
      <c r="G149" s="248" t="s">
        <v>421</v>
      </c>
      <c r="H149" s="248" t="s">
        <v>422</v>
      </c>
      <c r="I149" s="248" t="s">
        <v>423</v>
      </c>
      <c r="J149" s="250">
        <v>81112501</v>
      </c>
      <c r="K149" s="248" t="s">
        <v>424</v>
      </c>
      <c r="L149" s="248" t="s">
        <v>115</v>
      </c>
      <c r="M149" s="248" t="s">
        <v>466</v>
      </c>
      <c r="N149" s="248" t="s">
        <v>161</v>
      </c>
      <c r="O149" s="248" t="s">
        <v>161</v>
      </c>
      <c r="P149" s="248" t="s">
        <v>185</v>
      </c>
      <c r="Q149" s="248">
        <v>12</v>
      </c>
      <c r="R149" s="248" t="s">
        <v>41</v>
      </c>
      <c r="S149" s="248" t="s">
        <v>402</v>
      </c>
      <c r="T149" s="248" t="s">
        <v>43</v>
      </c>
      <c r="U149" s="252">
        <v>153936314</v>
      </c>
      <c r="V149" s="252">
        <v>153936314</v>
      </c>
      <c r="W149" s="252" t="s">
        <v>44</v>
      </c>
      <c r="X149" s="252" t="s">
        <v>36</v>
      </c>
      <c r="Y149" s="252" t="s">
        <v>118</v>
      </c>
      <c r="Z149" s="252" t="s">
        <v>119</v>
      </c>
      <c r="AA149" s="248">
        <v>6012220601</v>
      </c>
      <c r="AB149" s="252" t="s">
        <v>120</v>
      </c>
    </row>
    <row r="150" spans="1:28" s="253" customFormat="1" ht="14.25" customHeight="1">
      <c r="A150" s="248" t="s">
        <v>28</v>
      </c>
      <c r="B150" s="248" t="s">
        <v>403</v>
      </c>
      <c r="C150" s="249" t="s">
        <v>404</v>
      </c>
      <c r="D150" s="249" t="s">
        <v>31</v>
      </c>
      <c r="E150" s="249">
        <v>16</v>
      </c>
      <c r="F150" s="248" t="s">
        <v>467</v>
      </c>
      <c r="G150" s="248" t="s">
        <v>421</v>
      </c>
      <c r="H150" s="248" t="s">
        <v>422</v>
      </c>
      <c r="I150" s="248" t="s">
        <v>423</v>
      </c>
      <c r="J150" s="250">
        <v>43233204</v>
      </c>
      <c r="K150" s="248" t="s">
        <v>424</v>
      </c>
      <c r="L150" s="248" t="s">
        <v>115</v>
      </c>
      <c r="M150" s="248" t="s">
        <v>468</v>
      </c>
      <c r="N150" s="256" t="s">
        <v>40</v>
      </c>
      <c r="O150" s="256" t="s">
        <v>112</v>
      </c>
      <c r="P150" s="256" t="s">
        <v>161</v>
      </c>
      <c r="Q150" s="248">
        <v>12</v>
      </c>
      <c r="R150" s="248" t="s">
        <v>41</v>
      </c>
      <c r="S150" s="248" t="s">
        <v>348</v>
      </c>
      <c r="T150" s="248" t="s">
        <v>43</v>
      </c>
      <c r="U150" s="252">
        <v>137493373</v>
      </c>
      <c r="V150" s="252">
        <v>137493373</v>
      </c>
      <c r="W150" s="252" t="s">
        <v>44</v>
      </c>
      <c r="X150" s="252" t="s">
        <v>36</v>
      </c>
      <c r="Y150" s="252" t="s">
        <v>118</v>
      </c>
      <c r="Z150" s="252" t="s">
        <v>119</v>
      </c>
      <c r="AA150" s="248">
        <v>6012220601</v>
      </c>
      <c r="AB150" s="252" t="s">
        <v>120</v>
      </c>
    </row>
    <row r="151" spans="1:28" s="253" customFormat="1" ht="14.25" customHeight="1">
      <c r="A151" s="248" t="s">
        <v>28</v>
      </c>
      <c r="B151" s="248" t="s">
        <v>403</v>
      </c>
      <c r="C151" s="249" t="s">
        <v>404</v>
      </c>
      <c r="D151" s="249" t="s">
        <v>31</v>
      </c>
      <c r="E151" s="249">
        <v>53</v>
      </c>
      <c r="F151" s="248" t="s">
        <v>469</v>
      </c>
      <c r="G151" s="248" t="s">
        <v>421</v>
      </c>
      <c r="H151" s="248" t="s">
        <v>422</v>
      </c>
      <c r="I151" s="248" t="s">
        <v>423</v>
      </c>
      <c r="J151" s="250">
        <v>43231513</v>
      </c>
      <c r="K151" s="248" t="s">
        <v>424</v>
      </c>
      <c r="L151" s="248" t="s">
        <v>115</v>
      </c>
      <c r="M151" s="248" t="s">
        <v>470</v>
      </c>
      <c r="N151" s="256" t="s">
        <v>40</v>
      </c>
      <c r="O151" s="256" t="s">
        <v>112</v>
      </c>
      <c r="P151" s="256" t="s">
        <v>161</v>
      </c>
      <c r="Q151" s="248">
        <v>12</v>
      </c>
      <c r="R151" s="248" t="s">
        <v>41</v>
      </c>
      <c r="S151" s="248" t="s">
        <v>348</v>
      </c>
      <c r="T151" s="248" t="s">
        <v>43</v>
      </c>
      <c r="U151" s="252">
        <v>100016287</v>
      </c>
      <c r="V151" s="252">
        <v>100016287</v>
      </c>
      <c r="W151" s="252" t="s">
        <v>44</v>
      </c>
      <c r="X151" s="252" t="s">
        <v>36</v>
      </c>
      <c r="Y151" s="252" t="s">
        <v>118</v>
      </c>
      <c r="Z151" s="252" t="s">
        <v>119</v>
      </c>
      <c r="AA151" s="248">
        <v>6012220601</v>
      </c>
      <c r="AB151" s="252" t="s">
        <v>120</v>
      </c>
    </row>
    <row r="152" spans="1:28" s="253" customFormat="1" ht="14.25" customHeight="1">
      <c r="A152" s="248" t="s">
        <v>28</v>
      </c>
      <c r="B152" s="248" t="s">
        <v>403</v>
      </c>
      <c r="C152" s="249" t="s">
        <v>404</v>
      </c>
      <c r="D152" s="249" t="s">
        <v>31</v>
      </c>
      <c r="E152" s="249">
        <v>60</v>
      </c>
      <c r="F152" s="248" t="s">
        <v>471</v>
      </c>
      <c r="G152" s="248" t="s">
        <v>421</v>
      </c>
      <c r="H152" s="248" t="s">
        <v>422</v>
      </c>
      <c r="I152" s="248" t="s">
        <v>423</v>
      </c>
      <c r="J152" s="250">
        <v>81112003</v>
      </c>
      <c r="K152" s="248" t="s">
        <v>424</v>
      </c>
      <c r="L152" s="248" t="s">
        <v>110</v>
      </c>
      <c r="M152" s="248" t="s">
        <v>472</v>
      </c>
      <c r="N152" s="248" t="s">
        <v>161</v>
      </c>
      <c r="O152" s="248" t="s">
        <v>161</v>
      </c>
      <c r="P152" s="248" t="s">
        <v>185</v>
      </c>
      <c r="Q152" s="248">
        <v>3</v>
      </c>
      <c r="R152" s="248" t="s">
        <v>41</v>
      </c>
      <c r="S152" s="248" t="s">
        <v>127</v>
      </c>
      <c r="T152" s="248" t="s">
        <v>43</v>
      </c>
      <c r="U152" s="252">
        <v>5684894</v>
      </c>
      <c r="V152" s="252">
        <v>5684894</v>
      </c>
      <c r="W152" s="252" t="s">
        <v>44</v>
      </c>
      <c r="X152" s="252" t="s">
        <v>36</v>
      </c>
      <c r="Y152" s="252" t="s">
        <v>118</v>
      </c>
      <c r="Z152" s="252" t="s">
        <v>119</v>
      </c>
      <c r="AA152" s="248">
        <v>6012220601</v>
      </c>
      <c r="AB152" s="252" t="s">
        <v>120</v>
      </c>
    </row>
    <row r="153" spans="1:28" s="253" customFormat="1" ht="14.25" customHeight="1">
      <c r="A153" s="248" t="s">
        <v>28</v>
      </c>
      <c r="B153" s="248" t="s">
        <v>403</v>
      </c>
      <c r="C153" s="249" t="s">
        <v>404</v>
      </c>
      <c r="D153" s="249" t="s">
        <v>31</v>
      </c>
      <c r="E153" s="249">
        <v>2</v>
      </c>
      <c r="F153" s="248" t="s">
        <v>473</v>
      </c>
      <c r="G153" s="248" t="s">
        <v>421</v>
      </c>
      <c r="H153" s="248" t="s">
        <v>422</v>
      </c>
      <c r="I153" s="248" t="s">
        <v>445</v>
      </c>
      <c r="J153" s="250">
        <v>81112210</v>
      </c>
      <c r="K153" s="248" t="s">
        <v>424</v>
      </c>
      <c r="L153" s="248" t="s">
        <v>394</v>
      </c>
      <c r="M153" s="248" t="s">
        <v>474</v>
      </c>
      <c r="N153" s="256" t="s">
        <v>60</v>
      </c>
      <c r="O153" s="248" t="s">
        <v>60</v>
      </c>
      <c r="P153" s="248" t="s">
        <v>60</v>
      </c>
      <c r="Q153" s="248">
        <v>11.5</v>
      </c>
      <c r="R153" s="248" t="s">
        <v>41</v>
      </c>
      <c r="S153" s="248" t="s">
        <v>348</v>
      </c>
      <c r="T153" s="248" t="s">
        <v>43</v>
      </c>
      <c r="U153" s="252">
        <v>72620659</v>
      </c>
      <c r="V153" s="252">
        <v>72620659</v>
      </c>
      <c r="W153" s="252" t="s">
        <v>44</v>
      </c>
      <c r="X153" s="252" t="s">
        <v>36</v>
      </c>
      <c r="Y153" s="252" t="s">
        <v>118</v>
      </c>
      <c r="Z153" s="252" t="s">
        <v>119</v>
      </c>
      <c r="AA153" s="248">
        <v>6012220601</v>
      </c>
      <c r="AB153" s="252" t="s">
        <v>120</v>
      </c>
    </row>
    <row r="154" spans="1:28" s="253" customFormat="1" ht="14.25" customHeight="1">
      <c r="A154" s="248" t="s">
        <v>28</v>
      </c>
      <c r="B154" s="248" t="s">
        <v>403</v>
      </c>
      <c r="C154" s="249" t="s">
        <v>404</v>
      </c>
      <c r="D154" s="249" t="s">
        <v>31</v>
      </c>
      <c r="E154" s="249">
        <v>56</v>
      </c>
      <c r="F154" s="248" t="s">
        <v>475</v>
      </c>
      <c r="G154" s="248" t="s">
        <v>421</v>
      </c>
      <c r="H154" s="248" t="s">
        <v>422</v>
      </c>
      <c r="I154" s="248" t="s">
        <v>423</v>
      </c>
      <c r="J154" s="250">
        <v>43233600</v>
      </c>
      <c r="K154" s="248" t="s">
        <v>424</v>
      </c>
      <c r="L154" s="248" t="s">
        <v>110</v>
      </c>
      <c r="M154" s="248" t="s">
        <v>476</v>
      </c>
      <c r="N154" s="248" t="s">
        <v>117</v>
      </c>
      <c r="O154" s="248" t="s">
        <v>117</v>
      </c>
      <c r="P154" s="248" t="s">
        <v>161</v>
      </c>
      <c r="Q154" s="248">
        <v>12</v>
      </c>
      <c r="R154" s="248" t="s">
        <v>41</v>
      </c>
      <c r="S154" s="248" t="s">
        <v>113</v>
      </c>
      <c r="T154" s="248" t="s">
        <v>43</v>
      </c>
      <c r="U154" s="252">
        <v>277567987</v>
      </c>
      <c r="V154" s="252">
        <v>277567987</v>
      </c>
      <c r="W154" s="252" t="s">
        <v>44</v>
      </c>
      <c r="X154" s="252" t="s">
        <v>36</v>
      </c>
      <c r="Y154" s="252" t="s">
        <v>118</v>
      </c>
      <c r="Z154" s="252" t="s">
        <v>119</v>
      </c>
      <c r="AA154" s="248">
        <v>6012220601</v>
      </c>
      <c r="AB154" s="252" t="s">
        <v>120</v>
      </c>
    </row>
    <row r="155" spans="1:28" s="253" customFormat="1" ht="14.25" customHeight="1">
      <c r="A155" s="248" t="s">
        <v>28</v>
      </c>
      <c r="B155" s="248" t="s">
        <v>403</v>
      </c>
      <c r="C155" s="249" t="s">
        <v>404</v>
      </c>
      <c r="D155" s="249" t="s">
        <v>31</v>
      </c>
      <c r="E155" s="249">
        <v>42</v>
      </c>
      <c r="F155" s="248" t="s">
        <v>477</v>
      </c>
      <c r="G155" s="248" t="s">
        <v>421</v>
      </c>
      <c r="H155" s="248" t="s">
        <v>422</v>
      </c>
      <c r="I155" s="248" t="s">
        <v>423</v>
      </c>
      <c r="J155" s="250">
        <v>43233501</v>
      </c>
      <c r="K155" s="248" t="s">
        <v>424</v>
      </c>
      <c r="L155" s="248" t="s">
        <v>115</v>
      </c>
      <c r="M155" s="248" t="s">
        <v>478</v>
      </c>
      <c r="N155" s="256" t="s">
        <v>69</v>
      </c>
      <c r="O155" s="256" t="s">
        <v>117</v>
      </c>
      <c r="P155" s="256" t="s">
        <v>40</v>
      </c>
      <c r="Q155" s="248">
        <v>12</v>
      </c>
      <c r="R155" s="248" t="s">
        <v>41</v>
      </c>
      <c r="S155" s="248" t="s">
        <v>113</v>
      </c>
      <c r="T155" s="248" t="s">
        <v>43</v>
      </c>
      <c r="U155" s="252">
        <v>443611162</v>
      </c>
      <c r="V155" s="252">
        <v>443611162</v>
      </c>
      <c r="W155" s="252" t="s">
        <v>44</v>
      </c>
      <c r="X155" s="252" t="s">
        <v>36</v>
      </c>
      <c r="Y155" s="252" t="s">
        <v>118</v>
      </c>
      <c r="Z155" s="252" t="s">
        <v>119</v>
      </c>
      <c r="AA155" s="248">
        <v>6012220601</v>
      </c>
      <c r="AB155" s="252" t="s">
        <v>120</v>
      </c>
    </row>
    <row r="156" spans="1:28" s="253" customFormat="1" ht="14.25" customHeight="1">
      <c r="A156" s="248" t="s">
        <v>28</v>
      </c>
      <c r="B156" s="248" t="s">
        <v>403</v>
      </c>
      <c r="C156" s="249" t="s">
        <v>404</v>
      </c>
      <c r="D156" s="249" t="s">
        <v>31</v>
      </c>
      <c r="E156" s="249">
        <v>63</v>
      </c>
      <c r="F156" s="248" t="s">
        <v>479</v>
      </c>
      <c r="G156" s="248" t="s">
        <v>421</v>
      </c>
      <c r="H156" s="248" t="s">
        <v>422</v>
      </c>
      <c r="I156" s="248" t="s">
        <v>423</v>
      </c>
      <c r="J156" s="250">
        <v>43231513</v>
      </c>
      <c r="K156" s="248" t="s">
        <v>424</v>
      </c>
      <c r="L156" s="248" t="s">
        <v>115</v>
      </c>
      <c r="M156" s="248" t="s">
        <v>480</v>
      </c>
      <c r="N156" s="248" t="s">
        <v>112</v>
      </c>
      <c r="O156" s="248" t="s">
        <v>161</v>
      </c>
      <c r="P156" s="248" t="s">
        <v>185</v>
      </c>
      <c r="Q156" s="248">
        <v>12</v>
      </c>
      <c r="R156" s="248" t="s">
        <v>41</v>
      </c>
      <c r="S156" s="248" t="s">
        <v>402</v>
      </c>
      <c r="T156" s="248" t="s">
        <v>43</v>
      </c>
      <c r="U156" s="252">
        <v>3570000</v>
      </c>
      <c r="V156" s="252">
        <v>3570000</v>
      </c>
      <c r="W156" s="252" t="s">
        <v>44</v>
      </c>
      <c r="X156" s="252" t="s">
        <v>36</v>
      </c>
      <c r="Y156" s="252" t="s">
        <v>118</v>
      </c>
      <c r="Z156" s="252" t="s">
        <v>119</v>
      </c>
      <c r="AA156" s="248">
        <v>6012220601</v>
      </c>
      <c r="AB156" s="252" t="s">
        <v>120</v>
      </c>
    </row>
    <row r="157" spans="1:28" s="253" customFormat="1" ht="14.25" customHeight="1">
      <c r="A157" s="248" t="s">
        <v>28</v>
      </c>
      <c r="B157" s="248" t="s">
        <v>403</v>
      </c>
      <c r="C157" s="249" t="s">
        <v>404</v>
      </c>
      <c r="D157" s="249" t="s">
        <v>31</v>
      </c>
      <c r="E157" s="249">
        <v>32</v>
      </c>
      <c r="F157" s="248" t="s">
        <v>481</v>
      </c>
      <c r="G157" s="248" t="s">
        <v>421</v>
      </c>
      <c r="H157" s="248" t="s">
        <v>422</v>
      </c>
      <c r="I157" s="248" t="s">
        <v>423</v>
      </c>
      <c r="J157" s="250">
        <v>43232605</v>
      </c>
      <c r="K157" s="248" t="s">
        <v>424</v>
      </c>
      <c r="L157" s="248" t="s">
        <v>115</v>
      </c>
      <c r="M157" s="248" t="s">
        <v>482</v>
      </c>
      <c r="N157" s="256" t="s">
        <v>96</v>
      </c>
      <c r="O157" s="248" t="s">
        <v>363</v>
      </c>
      <c r="P157" s="248" t="s">
        <v>363</v>
      </c>
      <c r="Q157" s="248">
        <v>12</v>
      </c>
      <c r="R157" s="248" t="s">
        <v>41</v>
      </c>
      <c r="S157" s="248" t="s">
        <v>113</v>
      </c>
      <c r="T157" s="248" t="s">
        <v>43</v>
      </c>
      <c r="U157" s="252">
        <v>145537494</v>
      </c>
      <c r="V157" s="252">
        <v>145537494</v>
      </c>
      <c r="W157" s="252" t="s">
        <v>44</v>
      </c>
      <c r="X157" s="252" t="s">
        <v>36</v>
      </c>
      <c r="Y157" s="252" t="s">
        <v>118</v>
      </c>
      <c r="Z157" s="252" t="s">
        <v>119</v>
      </c>
      <c r="AA157" s="248">
        <v>6012220601</v>
      </c>
      <c r="AB157" s="252" t="s">
        <v>120</v>
      </c>
    </row>
    <row r="158" spans="1:28" s="253" customFormat="1" ht="14.25" customHeight="1">
      <c r="A158" s="248" t="s">
        <v>28</v>
      </c>
      <c r="B158" s="248" t="s">
        <v>403</v>
      </c>
      <c r="C158" s="249" t="s">
        <v>404</v>
      </c>
      <c r="D158" s="249" t="s">
        <v>31</v>
      </c>
      <c r="E158" s="249" t="s">
        <v>83</v>
      </c>
      <c r="F158" s="248" t="s">
        <v>483</v>
      </c>
      <c r="G158" s="248" t="s">
        <v>421</v>
      </c>
      <c r="H158" s="248" t="s">
        <v>422</v>
      </c>
      <c r="I158" s="248" t="s">
        <v>445</v>
      </c>
      <c r="J158" s="250">
        <v>43232201</v>
      </c>
      <c r="K158" s="248" t="s">
        <v>424</v>
      </c>
      <c r="L158" s="248" t="s">
        <v>394</v>
      </c>
      <c r="M158" s="248" t="s">
        <v>484</v>
      </c>
      <c r="N158" s="256" t="s">
        <v>54</v>
      </c>
      <c r="O158" s="256" t="s">
        <v>55</v>
      </c>
      <c r="P158" s="248" t="s">
        <v>55</v>
      </c>
      <c r="Q158" s="248">
        <v>12</v>
      </c>
      <c r="R158" s="248" t="s">
        <v>41</v>
      </c>
      <c r="S158" s="248" t="s">
        <v>348</v>
      </c>
      <c r="T158" s="248" t="s">
        <v>43</v>
      </c>
      <c r="U158" s="252">
        <v>423254289</v>
      </c>
      <c r="V158" s="252">
        <v>423254289</v>
      </c>
      <c r="W158" s="252" t="s">
        <v>44</v>
      </c>
      <c r="X158" s="252" t="s">
        <v>36</v>
      </c>
      <c r="Y158" s="252" t="s">
        <v>118</v>
      </c>
      <c r="Z158" s="252" t="s">
        <v>119</v>
      </c>
      <c r="AA158" s="248">
        <v>6012220601</v>
      </c>
      <c r="AB158" s="252" t="s">
        <v>120</v>
      </c>
    </row>
    <row r="159" spans="1:28" s="253" customFormat="1" ht="14.25" customHeight="1">
      <c r="A159" s="248" t="s">
        <v>28</v>
      </c>
      <c r="B159" s="248" t="s">
        <v>403</v>
      </c>
      <c r="C159" s="249" t="s">
        <v>404</v>
      </c>
      <c r="D159" s="249" t="s">
        <v>31</v>
      </c>
      <c r="E159" s="249">
        <v>60</v>
      </c>
      <c r="F159" s="248" t="s">
        <v>485</v>
      </c>
      <c r="G159" s="248" t="s">
        <v>421</v>
      </c>
      <c r="H159" s="248" t="s">
        <v>422</v>
      </c>
      <c r="I159" s="248" t="s">
        <v>423</v>
      </c>
      <c r="J159" s="250">
        <v>43232201</v>
      </c>
      <c r="K159" s="248" t="s">
        <v>424</v>
      </c>
      <c r="L159" s="248" t="s">
        <v>394</v>
      </c>
      <c r="M159" s="248" t="s">
        <v>486</v>
      </c>
      <c r="N159" s="256" t="s">
        <v>54</v>
      </c>
      <c r="O159" s="256" t="s">
        <v>55</v>
      </c>
      <c r="P159" s="248" t="s">
        <v>55</v>
      </c>
      <c r="Q159" s="248">
        <v>12</v>
      </c>
      <c r="R159" s="248" t="s">
        <v>41</v>
      </c>
      <c r="S159" s="248" t="s">
        <v>348</v>
      </c>
      <c r="T159" s="248" t="s">
        <v>43</v>
      </c>
      <c r="U159" s="252">
        <v>56754567</v>
      </c>
      <c r="V159" s="252">
        <v>56754567</v>
      </c>
      <c r="W159" s="252" t="s">
        <v>44</v>
      </c>
      <c r="X159" s="252" t="s">
        <v>36</v>
      </c>
      <c r="Y159" s="252" t="s">
        <v>118</v>
      </c>
      <c r="Z159" s="252" t="s">
        <v>119</v>
      </c>
      <c r="AA159" s="248">
        <v>6012220601</v>
      </c>
      <c r="AB159" s="252" t="s">
        <v>120</v>
      </c>
    </row>
    <row r="160" spans="1:28" s="253" customFormat="1" ht="14.25" customHeight="1">
      <c r="A160" s="248" t="s">
        <v>28</v>
      </c>
      <c r="B160" s="248" t="s">
        <v>403</v>
      </c>
      <c r="C160" s="249" t="s">
        <v>404</v>
      </c>
      <c r="D160" s="249" t="s">
        <v>31</v>
      </c>
      <c r="E160" s="249">
        <v>30</v>
      </c>
      <c r="F160" s="248" t="s">
        <v>487</v>
      </c>
      <c r="G160" s="248" t="s">
        <v>421</v>
      </c>
      <c r="H160" s="248" t="s">
        <v>422</v>
      </c>
      <c r="I160" s="248" t="s">
        <v>423</v>
      </c>
      <c r="J160" s="250">
        <v>43231513</v>
      </c>
      <c r="K160" s="248" t="s">
        <v>424</v>
      </c>
      <c r="L160" s="248" t="s">
        <v>115</v>
      </c>
      <c r="M160" s="248" t="s">
        <v>488</v>
      </c>
      <c r="N160" s="256" t="s">
        <v>55</v>
      </c>
      <c r="O160" s="256" t="s">
        <v>55</v>
      </c>
      <c r="P160" s="248" t="s">
        <v>96</v>
      </c>
      <c r="Q160" s="248">
        <v>12</v>
      </c>
      <c r="R160" s="248" t="s">
        <v>41</v>
      </c>
      <c r="S160" s="248" t="s">
        <v>113</v>
      </c>
      <c r="T160" s="248" t="s">
        <v>43</v>
      </c>
      <c r="U160" s="252">
        <v>44985024</v>
      </c>
      <c r="V160" s="252">
        <v>44985024</v>
      </c>
      <c r="W160" s="252" t="s">
        <v>44</v>
      </c>
      <c r="X160" s="252" t="s">
        <v>36</v>
      </c>
      <c r="Y160" s="252" t="s">
        <v>118</v>
      </c>
      <c r="Z160" s="252" t="s">
        <v>119</v>
      </c>
      <c r="AA160" s="248">
        <v>6012220601</v>
      </c>
      <c r="AB160" s="252" t="s">
        <v>120</v>
      </c>
    </row>
    <row r="161" spans="1:28" s="253" customFormat="1" ht="14.25" customHeight="1">
      <c r="A161" s="248" t="s">
        <v>28</v>
      </c>
      <c r="B161" s="248" t="s">
        <v>403</v>
      </c>
      <c r="C161" s="249" t="s">
        <v>404</v>
      </c>
      <c r="D161" s="249" t="s">
        <v>31</v>
      </c>
      <c r="E161" s="249">
        <v>53</v>
      </c>
      <c r="F161" s="248" t="s">
        <v>489</v>
      </c>
      <c r="G161" s="248" t="s">
        <v>421</v>
      </c>
      <c r="H161" s="248" t="s">
        <v>422</v>
      </c>
      <c r="I161" s="248" t="s">
        <v>423</v>
      </c>
      <c r="J161" s="250">
        <v>80111620</v>
      </c>
      <c r="K161" s="248" t="s">
        <v>424</v>
      </c>
      <c r="L161" s="248" t="s">
        <v>52</v>
      </c>
      <c r="M161" s="248" t="s">
        <v>490</v>
      </c>
      <c r="N161" s="248" t="s">
        <v>40</v>
      </c>
      <c r="O161" s="248" t="s">
        <v>40</v>
      </c>
      <c r="P161" s="248" t="s">
        <v>40</v>
      </c>
      <c r="Q161" s="248">
        <v>4</v>
      </c>
      <c r="R161" s="248" t="s">
        <v>41</v>
      </c>
      <c r="S161" s="248" t="s">
        <v>348</v>
      </c>
      <c r="T161" s="248" t="s">
        <v>43</v>
      </c>
      <c r="U161" s="252">
        <v>23733333</v>
      </c>
      <c r="V161" s="251">
        <v>23733333</v>
      </c>
      <c r="W161" s="252" t="s">
        <v>44</v>
      </c>
      <c r="X161" s="252" t="s">
        <v>36</v>
      </c>
      <c r="Y161" s="252" t="s">
        <v>118</v>
      </c>
      <c r="Z161" s="252" t="s">
        <v>119</v>
      </c>
      <c r="AA161" s="248">
        <v>6012220601</v>
      </c>
      <c r="AB161" s="252" t="s">
        <v>120</v>
      </c>
    </row>
    <row r="162" spans="1:28" s="253" customFormat="1" ht="14.25" customHeight="1">
      <c r="A162" s="248" t="s">
        <v>28</v>
      </c>
      <c r="B162" s="248" t="s">
        <v>403</v>
      </c>
      <c r="C162" s="249" t="s">
        <v>404</v>
      </c>
      <c r="D162" s="249" t="s">
        <v>31</v>
      </c>
      <c r="E162" s="249">
        <v>36</v>
      </c>
      <c r="F162" s="248" t="s">
        <v>491</v>
      </c>
      <c r="G162" s="248" t="s">
        <v>406</v>
      </c>
      <c r="H162" s="248" t="s">
        <v>407</v>
      </c>
      <c r="I162" s="248" t="s">
        <v>412</v>
      </c>
      <c r="J162" s="250">
        <v>80111620</v>
      </c>
      <c r="K162" s="248" t="s">
        <v>409</v>
      </c>
      <c r="L162" s="248" t="s">
        <v>52</v>
      </c>
      <c r="M162" s="248" t="s">
        <v>492</v>
      </c>
      <c r="N162" s="256" t="s">
        <v>117</v>
      </c>
      <c r="O162" s="256" t="s">
        <v>117</v>
      </c>
      <c r="P162" s="248" t="s">
        <v>117</v>
      </c>
      <c r="Q162" s="248">
        <v>3</v>
      </c>
      <c r="R162" s="248" t="s">
        <v>41</v>
      </c>
      <c r="S162" s="248" t="s">
        <v>348</v>
      </c>
      <c r="T162" s="248" t="s">
        <v>43</v>
      </c>
      <c r="U162" s="252">
        <v>8764000</v>
      </c>
      <c r="V162" s="252">
        <v>8764000</v>
      </c>
      <c r="W162" s="252" t="s">
        <v>44</v>
      </c>
      <c r="X162" s="252" t="s">
        <v>36</v>
      </c>
      <c r="Y162" s="252" t="s">
        <v>118</v>
      </c>
      <c r="Z162" s="252" t="s">
        <v>119</v>
      </c>
      <c r="AA162" s="248">
        <v>6012220601</v>
      </c>
      <c r="AB162" s="252" t="s">
        <v>120</v>
      </c>
    </row>
    <row r="163" spans="1:28" s="253" customFormat="1" ht="14.25" customHeight="1">
      <c r="A163" s="248" t="s">
        <v>28</v>
      </c>
      <c r="B163" s="248" t="s">
        <v>403</v>
      </c>
      <c r="C163" s="249" t="s">
        <v>404</v>
      </c>
      <c r="D163" s="249" t="s">
        <v>31</v>
      </c>
      <c r="E163" s="249">
        <v>36</v>
      </c>
      <c r="F163" s="248" t="s">
        <v>493</v>
      </c>
      <c r="G163" s="248" t="s">
        <v>421</v>
      </c>
      <c r="H163" s="248" t="s">
        <v>422</v>
      </c>
      <c r="I163" s="248" t="s">
        <v>423</v>
      </c>
      <c r="J163" s="250" t="s">
        <v>494</v>
      </c>
      <c r="K163" s="248" t="s">
        <v>424</v>
      </c>
      <c r="L163" s="248" t="s">
        <v>115</v>
      </c>
      <c r="M163" s="248" t="s">
        <v>495</v>
      </c>
      <c r="N163" s="256" t="s">
        <v>117</v>
      </c>
      <c r="O163" s="256" t="s">
        <v>117</v>
      </c>
      <c r="P163" s="256" t="s">
        <v>40</v>
      </c>
      <c r="Q163" s="248">
        <v>3</v>
      </c>
      <c r="R163" s="248" t="s">
        <v>41</v>
      </c>
      <c r="S163" s="248" t="s">
        <v>348</v>
      </c>
      <c r="T163" s="248" t="s">
        <v>43</v>
      </c>
      <c r="U163" s="252">
        <v>162075042</v>
      </c>
      <c r="V163" s="252">
        <v>162075042</v>
      </c>
      <c r="W163" s="252" t="s">
        <v>44</v>
      </c>
      <c r="X163" s="252" t="s">
        <v>36</v>
      </c>
      <c r="Y163" s="252" t="s">
        <v>118</v>
      </c>
      <c r="Z163" s="252" t="s">
        <v>119</v>
      </c>
      <c r="AA163" s="248">
        <v>6012220601</v>
      </c>
      <c r="AB163" s="252" t="s">
        <v>120</v>
      </c>
    </row>
    <row r="164" spans="1:28" s="253" customFormat="1" ht="14.25" customHeight="1">
      <c r="A164" s="248" t="s">
        <v>28</v>
      </c>
      <c r="B164" s="248" t="s">
        <v>403</v>
      </c>
      <c r="C164" s="249" t="s">
        <v>404</v>
      </c>
      <c r="D164" s="249" t="s">
        <v>31</v>
      </c>
      <c r="E164" s="249" t="s">
        <v>83</v>
      </c>
      <c r="F164" s="248" t="s">
        <v>496</v>
      </c>
      <c r="G164" s="248" t="s">
        <v>421</v>
      </c>
      <c r="H164" s="248" t="s">
        <v>422</v>
      </c>
      <c r="I164" s="248" t="s">
        <v>445</v>
      </c>
      <c r="J164" s="250" t="s">
        <v>494</v>
      </c>
      <c r="K164" s="248" t="s">
        <v>424</v>
      </c>
      <c r="L164" s="248" t="s">
        <v>115</v>
      </c>
      <c r="M164" s="248" t="s">
        <v>497</v>
      </c>
      <c r="N164" s="256" t="s">
        <v>117</v>
      </c>
      <c r="O164" s="256" t="s">
        <v>117</v>
      </c>
      <c r="P164" s="256" t="s">
        <v>40</v>
      </c>
      <c r="Q164" s="248">
        <v>3</v>
      </c>
      <c r="R164" s="248" t="s">
        <v>41</v>
      </c>
      <c r="S164" s="248" t="s">
        <v>348</v>
      </c>
      <c r="T164" s="248" t="s">
        <v>43</v>
      </c>
      <c r="U164" s="252">
        <v>4620000</v>
      </c>
      <c r="V164" s="252">
        <v>4620000</v>
      </c>
      <c r="W164" s="252" t="s">
        <v>44</v>
      </c>
      <c r="X164" s="252" t="s">
        <v>36</v>
      </c>
      <c r="Y164" s="252" t="s">
        <v>118</v>
      </c>
      <c r="Z164" s="252" t="s">
        <v>119</v>
      </c>
      <c r="AA164" s="248">
        <v>6012220601</v>
      </c>
      <c r="AB164" s="252" t="s">
        <v>120</v>
      </c>
    </row>
    <row r="165" spans="1:28" s="253" customFormat="1" ht="14.25" customHeight="1">
      <c r="A165" s="248" t="s">
        <v>28</v>
      </c>
      <c r="B165" s="248" t="s">
        <v>403</v>
      </c>
      <c r="C165" s="249" t="s">
        <v>404</v>
      </c>
      <c r="D165" s="249" t="s">
        <v>31</v>
      </c>
      <c r="E165" s="249">
        <v>30</v>
      </c>
      <c r="F165" s="248" t="s">
        <v>498</v>
      </c>
      <c r="G165" s="248" t="s">
        <v>421</v>
      </c>
      <c r="H165" s="248" t="s">
        <v>422</v>
      </c>
      <c r="I165" s="248" t="s">
        <v>423</v>
      </c>
      <c r="J165" s="250" t="s">
        <v>499</v>
      </c>
      <c r="K165" s="248" t="s">
        <v>424</v>
      </c>
      <c r="L165" s="248" t="s">
        <v>110</v>
      </c>
      <c r="M165" s="248" t="s">
        <v>500</v>
      </c>
      <c r="N165" s="248" t="s">
        <v>55</v>
      </c>
      <c r="O165" s="248" t="s">
        <v>55</v>
      </c>
      <c r="P165" s="248" t="s">
        <v>68</v>
      </c>
      <c r="Q165" s="248">
        <v>13</v>
      </c>
      <c r="R165" s="248" t="s">
        <v>41</v>
      </c>
      <c r="S165" s="248" t="s">
        <v>127</v>
      </c>
      <c r="T165" s="248" t="s">
        <v>43</v>
      </c>
      <c r="U165" s="252">
        <v>199832164</v>
      </c>
      <c r="V165" s="252">
        <v>199832164</v>
      </c>
      <c r="W165" s="252" t="s">
        <v>44</v>
      </c>
      <c r="X165" s="252" t="s">
        <v>36</v>
      </c>
      <c r="Y165" s="252" t="s">
        <v>118</v>
      </c>
      <c r="Z165" s="252" t="s">
        <v>119</v>
      </c>
      <c r="AA165" s="248">
        <v>6012220601</v>
      </c>
      <c r="AB165" s="252" t="s">
        <v>120</v>
      </c>
    </row>
    <row r="166" spans="1:28" s="253" customFormat="1" ht="14.25" customHeight="1">
      <c r="A166" s="248" t="s">
        <v>28</v>
      </c>
      <c r="B166" s="248" t="s">
        <v>403</v>
      </c>
      <c r="C166" s="249" t="s">
        <v>404</v>
      </c>
      <c r="D166" s="249" t="s">
        <v>31</v>
      </c>
      <c r="E166" s="249">
        <v>30</v>
      </c>
      <c r="F166" s="248" t="s">
        <v>501</v>
      </c>
      <c r="G166" s="248" t="s">
        <v>421</v>
      </c>
      <c r="H166" s="248" t="s">
        <v>422</v>
      </c>
      <c r="I166" s="248" t="s">
        <v>423</v>
      </c>
      <c r="J166" s="250" t="s">
        <v>502</v>
      </c>
      <c r="K166" s="248" t="s">
        <v>424</v>
      </c>
      <c r="L166" s="248" t="s">
        <v>394</v>
      </c>
      <c r="M166" s="248" t="s">
        <v>503</v>
      </c>
      <c r="N166" s="248" t="s">
        <v>55</v>
      </c>
      <c r="O166" s="248" t="s">
        <v>55</v>
      </c>
      <c r="P166" s="248" t="s">
        <v>96</v>
      </c>
      <c r="Q166" s="248">
        <v>12</v>
      </c>
      <c r="R166" s="248" t="s">
        <v>41</v>
      </c>
      <c r="S166" s="248" t="s">
        <v>113</v>
      </c>
      <c r="T166" s="248" t="s">
        <v>43</v>
      </c>
      <c r="U166" s="252">
        <v>1127972</v>
      </c>
      <c r="V166" s="252">
        <v>1127972</v>
      </c>
      <c r="W166" s="252" t="s">
        <v>44</v>
      </c>
      <c r="X166" s="252" t="s">
        <v>36</v>
      </c>
      <c r="Y166" s="252" t="s">
        <v>118</v>
      </c>
      <c r="Z166" s="252" t="s">
        <v>119</v>
      </c>
      <c r="AA166" s="248">
        <v>6012220601</v>
      </c>
      <c r="AB166" s="252" t="s">
        <v>120</v>
      </c>
    </row>
    <row r="167" spans="1:28" s="253" customFormat="1" ht="14.25" customHeight="1">
      <c r="A167" s="248" t="s">
        <v>28</v>
      </c>
      <c r="B167" s="248" t="s">
        <v>403</v>
      </c>
      <c r="C167" s="249" t="s">
        <v>404</v>
      </c>
      <c r="D167" s="249" t="s">
        <v>31</v>
      </c>
      <c r="E167" s="249">
        <v>15</v>
      </c>
      <c r="F167" s="248" t="s">
        <v>504</v>
      </c>
      <c r="G167" s="248" t="s">
        <v>435</v>
      </c>
      <c r="H167" s="248" t="s">
        <v>436</v>
      </c>
      <c r="I167" s="248" t="s">
        <v>437</v>
      </c>
      <c r="J167" s="250">
        <v>80111620</v>
      </c>
      <c r="K167" s="248" t="s">
        <v>438</v>
      </c>
      <c r="L167" s="248" t="s">
        <v>52</v>
      </c>
      <c r="M167" s="248" t="s">
        <v>505</v>
      </c>
      <c r="N167" s="248" t="s">
        <v>55</v>
      </c>
      <c r="O167" s="248" t="s">
        <v>55</v>
      </c>
      <c r="P167" s="248" t="s">
        <v>68</v>
      </c>
      <c r="Q167" s="248">
        <v>2</v>
      </c>
      <c r="R167" s="248" t="s">
        <v>41</v>
      </c>
      <c r="S167" s="248" t="s">
        <v>506</v>
      </c>
      <c r="T167" s="248" t="s">
        <v>43</v>
      </c>
      <c r="U167" s="252">
        <v>1292550</v>
      </c>
      <c r="V167" s="252">
        <v>1292550</v>
      </c>
      <c r="W167" s="252" t="s">
        <v>44</v>
      </c>
      <c r="X167" s="252" t="s">
        <v>36</v>
      </c>
      <c r="Y167" s="252" t="s">
        <v>118</v>
      </c>
      <c r="Z167" s="252" t="s">
        <v>119</v>
      </c>
      <c r="AA167" s="248">
        <v>6012220601</v>
      </c>
      <c r="AB167" s="252" t="s">
        <v>120</v>
      </c>
    </row>
    <row r="168" spans="1:28" s="253" customFormat="1" ht="14.25" customHeight="1">
      <c r="A168" s="248" t="s">
        <v>28</v>
      </c>
      <c r="B168" s="248" t="s">
        <v>403</v>
      </c>
      <c r="C168" s="249" t="s">
        <v>404</v>
      </c>
      <c r="D168" s="249" t="s">
        <v>31</v>
      </c>
      <c r="E168" s="249">
        <v>62</v>
      </c>
      <c r="F168" s="248" t="s">
        <v>507</v>
      </c>
      <c r="G168" s="248" t="s">
        <v>421</v>
      </c>
      <c r="H168" s="248" t="s">
        <v>422</v>
      </c>
      <c r="I168" s="248" t="s">
        <v>423</v>
      </c>
      <c r="J168" s="250">
        <v>43222501</v>
      </c>
      <c r="K168" s="248" t="s">
        <v>424</v>
      </c>
      <c r="L168" s="248" t="s">
        <v>115</v>
      </c>
      <c r="M168" s="248" t="s">
        <v>508</v>
      </c>
      <c r="N168" s="248" t="s">
        <v>54</v>
      </c>
      <c r="O168" s="248" t="s">
        <v>54</v>
      </c>
      <c r="P168" s="248" t="s">
        <v>55</v>
      </c>
      <c r="Q168" s="248">
        <v>13</v>
      </c>
      <c r="R168" s="248" t="s">
        <v>41</v>
      </c>
      <c r="S168" s="248" t="s">
        <v>348</v>
      </c>
      <c r="T168" s="248" t="s">
        <v>43</v>
      </c>
      <c r="U168" s="252">
        <v>73356873</v>
      </c>
      <c r="V168" s="252">
        <v>73356873</v>
      </c>
      <c r="W168" s="252" t="s">
        <v>44</v>
      </c>
      <c r="X168" s="252" t="s">
        <v>36</v>
      </c>
      <c r="Y168" s="252" t="s">
        <v>118</v>
      </c>
      <c r="Z168" s="252" t="s">
        <v>119</v>
      </c>
      <c r="AA168" s="248">
        <v>6012220601</v>
      </c>
      <c r="AB168" s="252" t="s">
        <v>120</v>
      </c>
    </row>
    <row r="169" spans="1:28" s="253" customFormat="1" ht="14.25" customHeight="1">
      <c r="A169" s="248" t="s">
        <v>28</v>
      </c>
      <c r="B169" s="248" t="s">
        <v>403</v>
      </c>
      <c r="C169" s="249" t="s">
        <v>404</v>
      </c>
      <c r="D169" s="249" t="s">
        <v>31</v>
      </c>
      <c r="E169" s="249">
        <v>30</v>
      </c>
      <c r="F169" s="248" t="s">
        <v>509</v>
      </c>
      <c r="G169" s="248" t="s">
        <v>435</v>
      </c>
      <c r="H169" s="248" t="s">
        <v>436</v>
      </c>
      <c r="I169" s="248" t="s">
        <v>437</v>
      </c>
      <c r="J169" s="250">
        <v>43222501</v>
      </c>
      <c r="K169" s="248" t="s">
        <v>438</v>
      </c>
      <c r="L169" s="248" t="s">
        <v>115</v>
      </c>
      <c r="M169" s="248" t="s">
        <v>510</v>
      </c>
      <c r="N169" s="248" t="s">
        <v>54</v>
      </c>
      <c r="O169" s="248" t="s">
        <v>54</v>
      </c>
      <c r="P169" s="248" t="s">
        <v>55</v>
      </c>
      <c r="Q169" s="248">
        <v>13</v>
      </c>
      <c r="R169" s="248" t="s">
        <v>41</v>
      </c>
      <c r="S169" s="248" t="s">
        <v>348</v>
      </c>
      <c r="T169" s="248" t="s">
        <v>43</v>
      </c>
      <c r="U169" s="252">
        <v>128124266</v>
      </c>
      <c r="V169" s="252">
        <v>128124266</v>
      </c>
      <c r="W169" s="252" t="s">
        <v>44</v>
      </c>
      <c r="X169" s="252" t="s">
        <v>36</v>
      </c>
      <c r="Y169" s="252" t="s">
        <v>118</v>
      </c>
      <c r="Z169" s="252" t="s">
        <v>119</v>
      </c>
      <c r="AA169" s="248">
        <v>6012220601</v>
      </c>
      <c r="AB169" s="252" t="s">
        <v>120</v>
      </c>
    </row>
    <row r="170" spans="1:28" s="253" customFormat="1" ht="14.25" customHeight="1">
      <c r="A170" s="248" t="s">
        <v>28</v>
      </c>
      <c r="B170" s="248" t="s">
        <v>403</v>
      </c>
      <c r="C170" s="249" t="s">
        <v>404</v>
      </c>
      <c r="D170" s="249" t="s">
        <v>31</v>
      </c>
      <c r="E170" s="249">
        <v>12</v>
      </c>
      <c r="F170" s="248" t="s">
        <v>511</v>
      </c>
      <c r="G170" s="248" t="s">
        <v>435</v>
      </c>
      <c r="H170" s="248" t="s">
        <v>436</v>
      </c>
      <c r="I170" s="248" t="s">
        <v>512</v>
      </c>
      <c r="J170" s="250" t="s">
        <v>502</v>
      </c>
      <c r="K170" s="248" t="s">
        <v>438</v>
      </c>
      <c r="L170" s="248" t="s">
        <v>115</v>
      </c>
      <c r="M170" s="248" t="s">
        <v>513</v>
      </c>
      <c r="N170" s="248" t="s">
        <v>55</v>
      </c>
      <c r="O170" s="248" t="s">
        <v>55</v>
      </c>
      <c r="P170" s="248" t="s">
        <v>55</v>
      </c>
      <c r="Q170" s="248">
        <v>12</v>
      </c>
      <c r="R170" s="248" t="s">
        <v>41</v>
      </c>
      <c r="S170" s="248" t="s">
        <v>113</v>
      </c>
      <c r="T170" s="248" t="s">
        <v>43</v>
      </c>
      <c r="U170" s="252">
        <v>3400000</v>
      </c>
      <c r="V170" s="252">
        <v>3400000</v>
      </c>
      <c r="W170" s="252" t="s">
        <v>44</v>
      </c>
      <c r="X170" s="252" t="s">
        <v>36</v>
      </c>
      <c r="Y170" s="252" t="s">
        <v>118</v>
      </c>
      <c r="Z170" s="252" t="s">
        <v>119</v>
      </c>
      <c r="AA170" s="248">
        <v>6012220601</v>
      </c>
      <c r="AB170" s="252" t="s">
        <v>120</v>
      </c>
    </row>
    <row r="171" spans="1:28" s="253" customFormat="1" ht="14.25" customHeight="1">
      <c r="A171" s="248" t="s">
        <v>28</v>
      </c>
      <c r="B171" s="248" t="s">
        <v>403</v>
      </c>
      <c r="C171" s="249" t="s">
        <v>404</v>
      </c>
      <c r="D171" s="249" t="s">
        <v>31</v>
      </c>
      <c r="E171" s="249">
        <v>55</v>
      </c>
      <c r="F171" s="248" t="s">
        <v>514</v>
      </c>
      <c r="G171" s="248" t="s">
        <v>515</v>
      </c>
      <c r="H171" s="248" t="s">
        <v>422</v>
      </c>
      <c r="I171" s="248" t="s">
        <v>423</v>
      </c>
      <c r="J171" s="250">
        <v>43232605</v>
      </c>
      <c r="K171" s="248" t="s">
        <v>424</v>
      </c>
      <c r="L171" s="248" t="s">
        <v>115</v>
      </c>
      <c r="M171" s="248" t="s">
        <v>516</v>
      </c>
      <c r="N171" s="248" t="s">
        <v>112</v>
      </c>
      <c r="O171" s="248" t="s">
        <v>161</v>
      </c>
      <c r="P171" s="248" t="s">
        <v>161</v>
      </c>
      <c r="Q171" s="248">
        <v>12</v>
      </c>
      <c r="R171" s="248" t="s">
        <v>41</v>
      </c>
      <c r="S171" s="248" t="s">
        <v>348</v>
      </c>
      <c r="T171" s="248" t="s">
        <v>43</v>
      </c>
      <c r="U171" s="252">
        <v>9202397</v>
      </c>
      <c r="V171" s="252">
        <v>9202397</v>
      </c>
      <c r="W171" s="252" t="s">
        <v>44</v>
      </c>
      <c r="X171" s="252" t="s">
        <v>36</v>
      </c>
      <c r="Y171" s="252" t="s">
        <v>118</v>
      </c>
      <c r="Z171" s="252" t="s">
        <v>119</v>
      </c>
      <c r="AA171" s="248">
        <v>6012220601</v>
      </c>
      <c r="AB171" s="252" t="s">
        <v>120</v>
      </c>
    </row>
    <row r="172" spans="1:28" s="253" customFormat="1" ht="14.25" customHeight="1">
      <c r="A172" s="248" t="s">
        <v>28</v>
      </c>
      <c r="B172" s="248" t="s">
        <v>403</v>
      </c>
      <c r="C172" s="249" t="s">
        <v>404</v>
      </c>
      <c r="D172" s="249" t="s">
        <v>31</v>
      </c>
      <c r="E172" s="249">
        <v>32</v>
      </c>
      <c r="F172" s="248" t="s">
        <v>517</v>
      </c>
      <c r="G172" s="248" t="s">
        <v>518</v>
      </c>
      <c r="H172" s="248" t="s">
        <v>407</v>
      </c>
      <c r="I172" s="248" t="s">
        <v>412</v>
      </c>
      <c r="J172" s="250">
        <v>80111620</v>
      </c>
      <c r="K172" s="248" t="s">
        <v>409</v>
      </c>
      <c r="L172" s="248" t="s">
        <v>52</v>
      </c>
      <c r="M172" s="248" t="s">
        <v>519</v>
      </c>
      <c r="N172" s="248" t="s">
        <v>117</v>
      </c>
      <c r="O172" s="248" t="s">
        <v>117</v>
      </c>
      <c r="P172" s="248" t="s">
        <v>117</v>
      </c>
      <c r="Q172" s="248">
        <v>5</v>
      </c>
      <c r="R172" s="248" t="s">
        <v>41</v>
      </c>
      <c r="S172" s="248" t="s">
        <v>42</v>
      </c>
      <c r="T172" s="248" t="s">
        <v>43</v>
      </c>
      <c r="U172" s="252">
        <v>17488000</v>
      </c>
      <c r="V172" s="252">
        <v>17488000</v>
      </c>
      <c r="W172" s="252" t="s">
        <v>44</v>
      </c>
      <c r="X172" s="252" t="s">
        <v>36</v>
      </c>
      <c r="Y172" s="252" t="s">
        <v>118</v>
      </c>
      <c r="Z172" s="252" t="s">
        <v>119</v>
      </c>
      <c r="AA172" s="248">
        <v>6012220601</v>
      </c>
      <c r="AB172" s="252" t="s">
        <v>120</v>
      </c>
    </row>
    <row r="173" spans="1:28" s="253" customFormat="1" ht="14.25" customHeight="1">
      <c r="A173" s="248" t="s">
        <v>28</v>
      </c>
      <c r="B173" s="248" t="s">
        <v>403</v>
      </c>
      <c r="C173" s="249" t="s">
        <v>404</v>
      </c>
      <c r="D173" s="249" t="s">
        <v>31</v>
      </c>
      <c r="E173" s="249">
        <v>3</v>
      </c>
      <c r="F173" s="248" t="s">
        <v>520</v>
      </c>
      <c r="G173" s="248" t="s">
        <v>515</v>
      </c>
      <c r="H173" s="248" t="s">
        <v>422</v>
      </c>
      <c r="I173" s="248" t="s">
        <v>423</v>
      </c>
      <c r="J173" s="250">
        <v>81111811</v>
      </c>
      <c r="K173" s="248" t="s">
        <v>424</v>
      </c>
      <c r="L173" s="248" t="s">
        <v>394</v>
      </c>
      <c r="M173" s="248" t="s">
        <v>521</v>
      </c>
      <c r="N173" s="248" t="s">
        <v>60</v>
      </c>
      <c r="O173" s="248" t="s">
        <v>60</v>
      </c>
      <c r="P173" s="248" t="s">
        <v>60</v>
      </c>
      <c r="Q173" s="248">
        <v>8</v>
      </c>
      <c r="R173" s="248" t="s">
        <v>41</v>
      </c>
      <c r="S173" s="248" t="s">
        <v>348</v>
      </c>
      <c r="T173" s="248" t="s">
        <v>43</v>
      </c>
      <c r="U173" s="252">
        <v>25259892</v>
      </c>
      <c r="V173" s="252">
        <v>25259892</v>
      </c>
      <c r="W173" s="252" t="s">
        <v>44</v>
      </c>
      <c r="X173" s="252" t="s">
        <v>36</v>
      </c>
      <c r="Y173" s="252" t="s">
        <v>118</v>
      </c>
      <c r="Z173" s="252" t="s">
        <v>119</v>
      </c>
      <c r="AA173" s="248">
        <v>6012220601</v>
      </c>
      <c r="AB173" s="252" t="s">
        <v>120</v>
      </c>
    </row>
    <row r="174" spans="1:28" s="253" customFormat="1" ht="17.25" customHeight="1">
      <c r="A174" s="248" t="s">
        <v>28</v>
      </c>
      <c r="B174" s="248" t="s">
        <v>403</v>
      </c>
      <c r="C174" s="249" t="s">
        <v>404</v>
      </c>
      <c r="D174" s="249" t="s">
        <v>31</v>
      </c>
      <c r="E174" s="249">
        <v>60</v>
      </c>
      <c r="F174" s="248" t="s">
        <v>522</v>
      </c>
      <c r="G174" s="248" t="s">
        <v>435</v>
      </c>
      <c r="H174" s="248" t="s">
        <v>436</v>
      </c>
      <c r="I174" s="248" t="s">
        <v>437</v>
      </c>
      <c r="J174" s="250">
        <v>81112501</v>
      </c>
      <c r="K174" s="248" t="s">
        <v>438</v>
      </c>
      <c r="L174" s="248" t="s">
        <v>115</v>
      </c>
      <c r="M174" s="248" t="s">
        <v>523</v>
      </c>
      <c r="N174" s="248" t="s">
        <v>161</v>
      </c>
      <c r="O174" s="248" t="s">
        <v>161</v>
      </c>
      <c r="P174" s="248" t="s">
        <v>185</v>
      </c>
      <c r="Q174" s="248">
        <v>12</v>
      </c>
      <c r="R174" s="248" t="s">
        <v>41</v>
      </c>
      <c r="S174" s="248" t="s">
        <v>402</v>
      </c>
      <c r="T174" s="248" t="s">
        <v>43</v>
      </c>
      <c r="U174" s="252">
        <v>50402845</v>
      </c>
      <c r="V174" s="252">
        <v>50402845</v>
      </c>
      <c r="W174" s="252" t="s">
        <v>44</v>
      </c>
      <c r="X174" s="252" t="s">
        <v>36</v>
      </c>
      <c r="Y174" s="252" t="s">
        <v>118</v>
      </c>
      <c r="Z174" s="252" t="s">
        <v>119</v>
      </c>
      <c r="AA174" s="248">
        <v>6012220601</v>
      </c>
      <c r="AB174" s="252" t="s">
        <v>120</v>
      </c>
    </row>
    <row r="175" spans="1:28" s="253" customFormat="1" ht="14.25" customHeight="1">
      <c r="A175" s="248" t="s">
        <v>28</v>
      </c>
      <c r="B175" s="248" t="s">
        <v>403</v>
      </c>
      <c r="C175" s="249" t="s">
        <v>404</v>
      </c>
      <c r="D175" s="249" t="s">
        <v>31</v>
      </c>
      <c r="E175" s="249">
        <v>32</v>
      </c>
      <c r="F175" s="248" t="s">
        <v>524</v>
      </c>
      <c r="G175" s="248" t="s">
        <v>515</v>
      </c>
      <c r="H175" s="248" t="s">
        <v>422</v>
      </c>
      <c r="I175" s="248" t="s">
        <v>423</v>
      </c>
      <c r="J175" s="250">
        <v>80111620</v>
      </c>
      <c r="K175" s="248" t="s">
        <v>424</v>
      </c>
      <c r="L175" s="248" t="s">
        <v>52</v>
      </c>
      <c r="M175" s="248" t="s">
        <v>525</v>
      </c>
      <c r="N175" s="248" t="s">
        <v>55</v>
      </c>
      <c r="O175" s="248" t="s">
        <v>55</v>
      </c>
      <c r="P175" s="248" t="s">
        <v>68</v>
      </c>
      <c r="Q175" s="248">
        <v>2</v>
      </c>
      <c r="R175" s="248" t="s">
        <v>41</v>
      </c>
      <c r="S175" s="248" t="s">
        <v>42</v>
      </c>
      <c r="T175" s="248" t="s">
        <v>43</v>
      </c>
      <c r="U175" s="252">
        <v>11707450</v>
      </c>
      <c r="V175" s="252">
        <v>11707450</v>
      </c>
      <c r="W175" s="252" t="s">
        <v>44</v>
      </c>
      <c r="X175" s="252" t="s">
        <v>36</v>
      </c>
      <c r="Y175" s="252" t="s">
        <v>118</v>
      </c>
      <c r="Z175" s="252" t="s">
        <v>119</v>
      </c>
      <c r="AA175" s="248">
        <v>6012220601</v>
      </c>
      <c r="AB175" s="252" t="s">
        <v>120</v>
      </c>
    </row>
    <row r="176" spans="1:28" s="253" customFormat="1" ht="14.25" customHeight="1">
      <c r="A176" s="248" t="s">
        <v>28</v>
      </c>
      <c r="B176" s="248" t="s">
        <v>403</v>
      </c>
      <c r="C176" s="249" t="s">
        <v>404</v>
      </c>
      <c r="D176" s="249" t="s">
        <v>31</v>
      </c>
      <c r="E176" s="249">
        <v>30</v>
      </c>
      <c r="F176" s="257" t="s">
        <v>526</v>
      </c>
      <c r="G176" s="248" t="s">
        <v>515</v>
      </c>
      <c r="H176" s="248" t="s">
        <v>422</v>
      </c>
      <c r="I176" s="248" t="s">
        <v>423</v>
      </c>
      <c r="J176" s="250">
        <v>80111620</v>
      </c>
      <c r="K176" s="248" t="s">
        <v>424</v>
      </c>
      <c r="L176" s="248" t="s">
        <v>52</v>
      </c>
      <c r="M176" s="248" t="s">
        <v>527</v>
      </c>
      <c r="N176" s="248" t="s">
        <v>363</v>
      </c>
      <c r="O176" s="248" t="s">
        <v>363</v>
      </c>
      <c r="P176" s="248" t="s">
        <v>363</v>
      </c>
      <c r="Q176" s="248">
        <v>5</v>
      </c>
      <c r="R176" s="248" t="s">
        <v>41</v>
      </c>
      <c r="S176" s="248" t="s">
        <v>348</v>
      </c>
      <c r="T176" s="248" t="s">
        <v>43</v>
      </c>
      <c r="U176" s="252">
        <v>17923923</v>
      </c>
      <c r="V176" s="252">
        <v>17923923</v>
      </c>
      <c r="W176" s="252" t="s">
        <v>44</v>
      </c>
      <c r="X176" s="252" t="s">
        <v>36</v>
      </c>
      <c r="Y176" s="252" t="s">
        <v>118</v>
      </c>
      <c r="Z176" s="252" t="s">
        <v>119</v>
      </c>
      <c r="AA176" s="248">
        <v>6012220601</v>
      </c>
      <c r="AB176" s="252" t="s">
        <v>120</v>
      </c>
    </row>
    <row r="177" spans="1:28" s="253" customFormat="1" ht="14.25" customHeight="1">
      <c r="A177" s="248" t="s">
        <v>28</v>
      </c>
      <c r="B177" s="248" t="s">
        <v>403</v>
      </c>
      <c r="C177" s="249" t="s">
        <v>404</v>
      </c>
      <c r="D177" s="249" t="s">
        <v>31</v>
      </c>
      <c r="E177" s="249">
        <v>58</v>
      </c>
      <c r="F177" s="257" t="s">
        <v>528</v>
      </c>
      <c r="G177" s="248" t="s">
        <v>435</v>
      </c>
      <c r="H177" s="248" t="s">
        <v>436</v>
      </c>
      <c r="I177" s="248" t="s">
        <v>437</v>
      </c>
      <c r="J177" s="250">
        <v>81112003</v>
      </c>
      <c r="K177" s="248" t="s">
        <v>438</v>
      </c>
      <c r="L177" s="248" t="s">
        <v>110</v>
      </c>
      <c r="M177" s="248" t="s">
        <v>529</v>
      </c>
      <c r="N177" s="248" t="s">
        <v>40</v>
      </c>
      <c r="O177" s="248" t="s">
        <v>112</v>
      </c>
      <c r="P177" s="248" t="s">
        <v>112</v>
      </c>
      <c r="Q177" s="248">
        <v>12</v>
      </c>
      <c r="R177" s="248" t="s">
        <v>41</v>
      </c>
      <c r="S177" s="248" t="s">
        <v>113</v>
      </c>
      <c r="T177" s="248" t="s">
        <v>43</v>
      </c>
      <c r="U177" s="252">
        <v>0</v>
      </c>
      <c r="V177" s="252">
        <v>0</v>
      </c>
      <c r="W177" s="252" t="s">
        <v>44</v>
      </c>
      <c r="X177" s="252" t="s">
        <v>36</v>
      </c>
      <c r="Y177" s="252" t="s">
        <v>118</v>
      </c>
      <c r="Z177" s="252" t="s">
        <v>119</v>
      </c>
      <c r="AA177" s="248">
        <v>6012220601</v>
      </c>
      <c r="AB177" s="252" t="s">
        <v>120</v>
      </c>
    </row>
    <row r="178" spans="1:28" s="253" customFormat="1" ht="14.25" customHeight="1">
      <c r="A178" s="248" t="s">
        <v>28</v>
      </c>
      <c r="B178" s="248" t="s">
        <v>403</v>
      </c>
      <c r="C178" s="249" t="s">
        <v>404</v>
      </c>
      <c r="D178" s="249" t="s">
        <v>31</v>
      </c>
      <c r="E178" s="249">
        <v>51</v>
      </c>
      <c r="F178" s="257" t="s">
        <v>530</v>
      </c>
      <c r="G178" s="248" t="s">
        <v>515</v>
      </c>
      <c r="H178" s="248" t="s">
        <v>422</v>
      </c>
      <c r="I178" s="248" t="s">
        <v>423</v>
      </c>
      <c r="J178" s="250">
        <v>80111620</v>
      </c>
      <c r="K178" s="248" t="s">
        <v>424</v>
      </c>
      <c r="L178" s="248" t="s">
        <v>52</v>
      </c>
      <c r="M178" s="248" t="s">
        <v>531</v>
      </c>
      <c r="N178" s="248" t="s">
        <v>117</v>
      </c>
      <c r="O178" s="248" t="s">
        <v>117</v>
      </c>
      <c r="P178" s="248" t="s">
        <v>117</v>
      </c>
      <c r="Q178" s="248">
        <v>5</v>
      </c>
      <c r="R178" s="248" t="s">
        <v>41</v>
      </c>
      <c r="S178" s="248" t="s">
        <v>42</v>
      </c>
      <c r="T178" s="248" t="s">
        <v>43</v>
      </c>
      <c r="U178" s="252">
        <v>1748800</v>
      </c>
      <c r="V178" s="251">
        <v>1748800</v>
      </c>
      <c r="W178" s="252" t="s">
        <v>44</v>
      </c>
      <c r="X178" s="252" t="s">
        <v>36</v>
      </c>
      <c r="Y178" s="252" t="s">
        <v>118</v>
      </c>
      <c r="Z178" s="252" t="s">
        <v>119</v>
      </c>
      <c r="AA178" s="248">
        <v>6012220601</v>
      </c>
      <c r="AB178" s="252" t="s">
        <v>120</v>
      </c>
    </row>
    <row r="179" spans="1:28" s="253" customFormat="1" ht="14.25" customHeight="1">
      <c r="A179" s="248" t="s">
        <v>28</v>
      </c>
      <c r="B179" s="248" t="s">
        <v>403</v>
      </c>
      <c r="C179" s="249" t="s">
        <v>404</v>
      </c>
      <c r="D179" s="249" t="s">
        <v>31</v>
      </c>
      <c r="E179" s="249">
        <v>51</v>
      </c>
      <c r="F179" s="257" t="s">
        <v>532</v>
      </c>
      <c r="G179" s="248" t="s">
        <v>515</v>
      </c>
      <c r="H179" s="248" t="s">
        <v>422</v>
      </c>
      <c r="I179" s="248" t="s">
        <v>423</v>
      </c>
      <c r="J179" s="250">
        <v>80111620</v>
      </c>
      <c r="K179" s="248" t="s">
        <v>424</v>
      </c>
      <c r="L179" s="248" t="s">
        <v>52</v>
      </c>
      <c r="M179" s="248" t="s">
        <v>533</v>
      </c>
      <c r="N179" s="248" t="s">
        <v>117</v>
      </c>
      <c r="O179" s="248" t="s">
        <v>117</v>
      </c>
      <c r="P179" s="248" t="s">
        <v>117</v>
      </c>
      <c r="Q179" s="248">
        <v>4</v>
      </c>
      <c r="R179" s="248" t="s">
        <v>41</v>
      </c>
      <c r="S179" s="248" t="s">
        <v>42</v>
      </c>
      <c r="T179" s="248" t="s">
        <v>43</v>
      </c>
      <c r="U179" s="252">
        <v>0</v>
      </c>
      <c r="V179" s="251">
        <v>0</v>
      </c>
      <c r="W179" s="252" t="s">
        <v>44</v>
      </c>
      <c r="X179" s="252" t="s">
        <v>36</v>
      </c>
      <c r="Y179" s="252" t="s">
        <v>118</v>
      </c>
      <c r="Z179" s="252" t="s">
        <v>119</v>
      </c>
      <c r="AA179" s="248">
        <v>6012220601</v>
      </c>
      <c r="AB179" s="252" t="s">
        <v>120</v>
      </c>
    </row>
    <row r="180" spans="1:28" s="253" customFormat="1" ht="14.25" customHeight="1">
      <c r="A180" s="248" t="s">
        <v>28</v>
      </c>
      <c r="B180" s="248" t="s">
        <v>403</v>
      </c>
      <c r="C180" s="249" t="s">
        <v>404</v>
      </c>
      <c r="D180" s="249" t="s">
        <v>31</v>
      </c>
      <c r="E180" s="249">
        <v>42</v>
      </c>
      <c r="F180" s="257" t="s">
        <v>534</v>
      </c>
      <c r="G180" s="248" t="s">
        <v>515</v>
      </c>
      <c r="H180" s="248" t="s">
        <v>422</v>
      </c>
      <c r="I180" s="248" t="s">
        <v>423</v>
      </c>
      <c r="J180" s="250">
        <v>81112210</v>
      </c>
      <c r="K180" s="248" t="s">
        <v>424</v>
      </c>
      <c r="L180" s="248" t="s">
        <v>535</v>
      </c>
      <c r="M180" s="248" t="s">
        <v>536</v>
      </c>
      <c r="N180" s="248" t="s">
        <v>117</v>
      </c>
      <c r="O180" s="248" t="s">
        <v>117</v>
      </c>
      <c r="P180" s="248" t="s">
        <v>40</v>
      </c>
      <c r="Q180" s="248">
        <v>8</v>
      </c>
      <c r="R180" s="248" t="s">
        <v>41</v>
      </c>
      <c r="S180" s="248" t="s">
        <v>348</v>
      </c>
      <c r="T180" s="248" t="s">
        <v>43</v>
      </c>
      <c r="U180" s="252">
        <v>20000000</v>
      </c>
      <c r="V180" s="252">
        <v>20000000</v>
      </c>
      <c r="W180" s="252" t="s">
        <v>44</v>
      </c>
      <c r="X180" s="252" t="s">
        <v>36</v>
      </c>
      <c r="Y180" s="252" t="s">
        <v>118</v>
      </c>
      <c r="Z180" s="252" t="s">
        <v>119</v>
      </c>
      <c r="AA180" s="248">
        <v>6012220601</v>
      </c>
      <c r="AB180" s="252" t="s">
        <v>120</v>
      </c>
    </row>
    <row r="181" spans="1:28" s="253" customFormat="1" ht="14.25" customHeight="1">
      <c r="A181" s="248" t="s">
        <v>28</v>
      </c>
      <c r="B181" s="248" t="s">
        <v>403</v>
      </c>
      <c r="C181" s="249" t="s">
        <v>404</v>
      </c>
      <c r="D181" s="249" t="s">
        <v>31</v>
      </c>
      <c r="E181" s="249">
        <v>53</v>
      </c>
      <c r="F181" s="257" t="s">
        <v>537</v>
      </c>
      <c r="G181" s="248" t="s">
        <v>515</v>
      </c>
      <c r="H181" s="248" t="s">
        <v>422</v>
      </c>
      <c r="I181" s="248" t="s">
        <v>423</v>
      </c>
      <c r="J181" s="250">
        <v>80111620</v>
      </c>
      <c r="K181" s="248" t="s">
        <v>424</v>
      </c>
      <c r="L181" s="248" t="s">
        <v>52</v>
      </c>
      <c r="M181" s="248" t="s">
        <v>538</v>
      </c>
      <c r="N181" s="248" t="s">
        <v>117</v>
      </c>
      <c r="O181" s="248" t="s">
        <v>117</v>
      </c>
      <c r="P181" s="248" t="s">
        <v>40</v>
      </c>
      <c r="Q181" s="248">
        <v>4</v>
      </c>
      <c r="R181" s="248" t="s">
        <v>41</v>
      </c>
      <c r="S181" s="248" t="s">
        <v>348</v>
      </c>
      <c r="T181" s="248" t="s">
        <v>43</v>
      </c>
      <c r="U181" s="252">
        <v>10732470</v>
      </c>
      <c r="V181" s="252">
        <v>10732470</v>
      </c>
      <c r="W181" s="252" t="s">
        <v>44</v>
      </c>
      <c r="X181" s="252" t="s">
        <v>36</v>
      </c>
      <c r="Y181" s="252" t="s">
        <v>118</v>
      </c>
      <c r="Z181" s="252" t="s">
        <v>119</v>
      </c>
      <c r="AA181" s="248">
        <v>6012220601</v>
      </c>
      <c r="AB181" s="252" t="s">
        <v>120</v>
      </c>
    </row>
    <row r="182" spans="1:28" s="253" customFormat="1" ht="14.25" customHeight="1">
      <c r="A182" s="248" t="s">
        <v>28</v>
      </c>
      <c r="B182" s="248" t="s">
        <v>403</v>
      </c>
      <c r="C182" s="249" t="s">
        <v>404</v>
      </c>
      <c r="D182" s="249" t="s">
        <v>31</v>
      </c>
      <c r="E182" s="249">
        <v>63</v>
      </c>
      <c r="F182" s="257" t="s">
        <v>539</v>
      </c>
      <c r="G182" s="248" t="s">
        <v>515</v>
      </c>
      <c r="H182" s="248" t="s">
        <v>422</v>
      </c>
      <c r="I182" s="248" t="s">
        <v>423</v>
      </c>
      <c r="J182" s="250">
        <v>43233501</v>
      </c>
      <c r="K182" s="248" t="s">
        <v>424</v>
      </c>
      <c r="L182" s="248" t="s">
        <v>115</v>
      </c>
      <c r="M182" s="248" t="s">
        <v>540</v>
      </c>
      <c r="N182" s="248" t="s">
        <v>112</v>
      </c>
      <c r="O182" s="248" t="s">
        <v>161</v>
      </c>
      <c r="P182" s="248" t="s">
        <v>185</v>
      </c>
      <c r="Q182" s="248">
        <v>12</v>
      </c>
      <c r="R182" s="248" t="s">
        <v>41</v>
      </c>
      <c r="S182" s="248" t="s">
        <v>402</v>
      </c>
      <c r="T182" s="248" t="s">
        <v>43</v>
      </c>
      <c r="U182" s="252">
        <v>17134810</v>
      </c>
      <c r="V182" s="252">
        <v>17134810</v>
      </c>
      <c r="W182" s="252" t="s">
        <v>44</v>
      </c>
      <c r="X182" s="252" t="s">
        <v>36</v>
      </c>
      <c r="Y182" s="252" t="s">
        <v>118</v>
      </c>
      <c r="Z182" s="252" t="s">
        <v>119</v>
      </c>
      <c r="AA182" s="248">
        <v>6012220601</v>
      </c>
      <c r="AB182" s="252" t="s">
        <v>120</v>
      </c>
    </row>
    <row r="183" spans="1:28" s="253" customFormat="1" ht="14.25" customHeight="1">
      <c r="A183" s="248" t="s">
        <v>28</v>
      </c>
      <c r="B183" s="248" t="s">
        <v>403</v>
      </c>
      <c r="C183" s="249" t="s">
        <v>404</v>
      </c>
      <c r="D183" s="249" t="s">
        <v>31</v>
      </c>
      <c r="E183" s="249">
        <v>63</v>
      </c>
      <c r="F183" s="257" t="s">
        <v>541</v>
      </c>
      <c r="G183" s="248" t="s">
        <v>515</v>
      </c>
      <c r="H183" s="248" t="s">
        <v>422</v>
      </c>
      <c r="I183" s="248" t="s">
        <v>423</v>
      </c>
      <c r="J183" s="250">
        <v>80111620</v>
      </c>
      <c r="K183" s="248" t="s">
        <v>424</v>
      </c>
      <c r="L183" s="248" t="s">
        <v>52</v>
      </c>
      <c r="M183" s="248" t="s">
        <v>542</v>
      </c>
      <c r="N183" s="248" t="s">
        <v>161</v>
      </c>
      <c r="O183" s="248" t="s">
        <v>161</v>
      </c>
      <c r="P183" s="248" t="s">
        <v>185</v>
      </c>
      <c r="Q183" s="248">
        <v>1</v>
      </c>
      <c r="R183" s="248" t="s">
        <v>41</v>
      </c>
      <c r="S183" s="248" t="s">
        <v>543</v>
      </c>
      <c r="T183" s="248" t="s">
        <v>43</v>
      </c>
      <c r="U183" s="252">
        <v>4433333</v>
      </c>
      <c r="V183" s="252">
        <v>4433333</v>
      </c>
      <c r="W183" s="252" t="s">
        <v>44</v>
      </c>
      <c r="X183" s="252" t="s">
        <v>36</v>
      </c>
      <c r="Y183" s="252" t="s">
        <v>118</v>
      </c>
      <c r="Z183" s="252" t="s">
        <v>119</v>
      </c>
      <c r="AA183" s="248">
        <v>6012220601</v>
      </c>
      <c r="AB183" s="252" t="s">
        <v>120</v>
      </c>
    </row>
    <row r="184" spans="1:28" s="253" customFormat="1" ht="14.25" customHeight="1">
      <c r="A184" s="248" t="s">
        <v>28</v>
      </c>
      <c r="B184" s="248" t="s">
        <v>403</v>
      </c>
      <c r="C184" s="249" t="s">
        <v>404</v>
      </c>
      <c r="D184" s="249" t="s">
        <v>31</v>
      </c>
      <c r="E184" s="249">
        <v>36</v>
      </c>
      <c r="F184" s="257" t="s">
        <v>544</v>
      </c>
      <c r="G184" s="248" t="s">
        <v>515</v>
      </c>
      <c r="H184" s="248" t="s">
        <v>422</v>
      </c>
      <c r="I184" s="248" t="s">
        <v>423</v>
      </c>
      <c r="J184" s="250">
        <v>80111620</v>
      </c>
      <c r="K184" s="248" t="s">
        <v>424</v>
      </c>
      <c r="L184" s="248" t="s">
        <v>52</v>
      </c>
      <c r="M184" s="248" t="s">
        <v>545</v>
      </c>
      <c r="N184" s="248" t="s">
        <v>117</v>
      </c>
      <c r="O184" s="248" t="s">
        <v>117</v>
      </c>
      <c r="P184" s="248" t="s">
        <v>117</v>
      </c>
      <c r="Q184" s="248">
        <v>2</v>
      </c>
      <c r="R184" s="248" t="s">
        <v>41</v>
      </c>
      <c r="S184" s="248" t="s">
        <v>348</v>
      </c>
      <c r="T184" s="248" t="s">
        <v>43</v>
      </c>
      <c r="U184" s="252">
        <v>2666216</v>
      </c>
      <c r="V184" s="252">
        <v>2666216</v>
      </c>
      <c r="W184" s="252" t="s">
        <v>44</v>
      </c>
      <c r="X184" s="252" t="s">
        <v>36</v>
      </c>
      <c r="Y184" s="252" t="s">
        <v>118</v>
      </c>
      <c r="Z184" s="252" t="s">
        <v>119</v>
      </c>
      <c r="AA184" s="248">
        <v>6012220601</v>
      </c>
      <c r="AB184" s="252" t="s">
        <v>120</v>
      </c>
    </row>
    <row r="185" spans="1:28" s="253" customFormat="1" ht="14.25" customHeight="1">
      <c r="A185" s="248" t="s">
        <v>28</v>
      </c>
      <c r="B185" s="248" t="s">
        <v>403</v>
      </c>
      <c r="C185" s="249" t="s">
        <v>404</v>
      </c>
      <c r="D185" s="249" t="s">
        <v>31</v>
      </c>
      <c r="E185" s="249">
        <v>60</v>
      </c>
      <c r="F185" s="257" t="s">
        <v>546</v>
      </c>
      <c r="G185" s="248" t="s">
        <v>515</v>
      </c>
      <c r="H185" s="248" t="s">
        <v>422</v>
      </c>
      <c r="I185" s="248" t="s">
        <v>423</v>
      </c>
      <c r="J185" s="250">
        <v>80111620</v>
      </c>
      <c r="K185" s="248" t="s">
        <v>424</v>
      </c>
      <c r="L185" s="248" t="s">
        <v>52</v>
      </c>
      <c r="M185" s="248" t="s">
        <v>547</v>
      </c>
      <c r="N185" s="248" t="s">
        <v>112</v>
      </c>
      <c r="O185" s="248" t="s">
        <v>112</v>
      </c>
      <c r="P185" s="248" t="s">
        <v>112</v>
      </c>
      <c r="Q185" s="248">
        <v>3</v>
      </c>
      <c r="R185" s="248" t="s">
        <v>41</v>
      </c>
      <c r="S185" s="248" t="s">
        <v>42</v>
      </c>
      <c r="T185" s="248" t="s">
        <v>43</v>
      </c>
      <c r="U185" s="252">
        <v>11400000</v>
      </c>
      <c r="V185" s="252">
        <v>11400000</v>
      </c>
      <c r="W185" s="252" t="s">
        <v>44</v>
      </c>
      <c r="X185" s="252" t="s">
        <v>36</v>
      </c>
      <c r="Y185" s="252" t="s">
        <v>118</v>
      </c>
      <c r="Z185" s="252" t="s">
        <v>119</v>
      </c>
      <c r="AA185" s="248">
        <v>6012220601</v>
      </c>
      <c r="AB185" s="252" t="s">
        <v>120</v>
      </c>
    </row>
    <row r="186" spans="1:28" s="253" customFormat="1" ht="23.25" customHeight="1">
      <c r="A186" s="248" t="s">
        <v>28</v>
      </c>
      <c r="B186" s="248" t="s">
        <v>403</v>
      </c>
      <c r="C186" s="249" t="s">
        <v>404</v>
      </c>
      <c r="D186" s="249" t="s">
        <v>31</v>
      </c>
      <c r="E186" s="249">
        <v>60</v>
      </c>
      <c r="F186" s="257" t="s">
        <v>548</v>
      </c>
      <c r="G186" s="248" t="s">
        <v>406</v>
      </c>
      <c r="H186" s="248" t="s">
        <v>407</v>
      </c>
      <c r="I186" s="248" t="s">
        <v>412</v>
      </c>
      <c r="J186" s="250">
        <v>81112501</v>
      </c>
      <c r="K186" s="248" t="s">
        <v>409</v>
      </c>
      <c r="L186" s="248" t="s">
        <v>115</v>
      </c>
      <c r="M186" s="248" t="s">
        <v>549</v>
      </c>
      <c r="N186" s="248" t="s">
        <v>161</v>
      </c>
      <c r="O186" s="248" t="s">
        <v>161</v>
      </c>
      <c r="P186" s="248" t="s">
        <v>185</v>
      </c>
      <c r="Q186" s="248">
        <v>12</v>
      </c>
      <c r="R186" s="248" t="s">
        <v>41</v>
      </c>
      <c r="S186" s="248" t="s">
        <v>113</v>
      </c>
      <c r="T186" s="248" t="s">
        <v>43</v>
      </c>
      <c r="U186" s="252">
        <v>9774929</v>
      </c>
      <c r="V186" s="252">
        <v>9774929</v>
      </c>
      <c r="W186" s="252" t="s">
        <v>44</v>
      </c>
      <c r="X186" s="252" t="s">
        <v>36</v>
      </c>
      <c r="Y186" s="252" t="s">
        <v>550</v>
      </c>
      <c r="Z186" s="252" t="s">
        <v>119</v>
      </c>
      <c r="AA186" s="248">
        <v>6012220601</v>
      </c>
      <c r="AB186" s="252" t="s">
        <v>551</v>
      </c>
    </row>
    <row r="187" spans="1:28" s="253" customFormat="1" ht="23.25" customHeight="1">
      <c r="A187" s="248" t="s">
        <v>28</v>
      </c>
      <c r="B187" s="248" t="s">
        <v>403</v>
      </c>
      <c r="C187" s="249" t="s">
        <v>404</v>
      </c>
      <c r="D187" s="249" t="s">
        <v>31</v>
      </c>
      <c r="E187" s="249">
        <v>63</v>
      </c>
      <c r="F187" s="257" t="s">
        <v>552</v>
      </c>
      <c r="G187" s="248" t="s">
        <v>515</v>
      </c>
      <c r="H187" s="248" t="s">
        <v>422</v>
      </c>
      <c r="I187" s="248" t="s">
        <v>423</v>
      </c>
      <c r="J187" s="250">
        <v>80101507</v>
      </c>
      <c r="K187" s="248" t="s">
        <v>424</v>
      </c>
      <c r="L187" s="248" t="s">
        <v>194</v>
      </c>
      <c r="M187" s="248" t="s">
        <v>553</v>
      </c>
      <c r="N187" s="248" t="s">
        <v>185</v>
      </c>
      <c r="O187" s="248" t="s">
        <v>185</v>
      </c>
      <c r="P187" s="248" t="s">
        <v>185</v>
      </c>
      <c r="Q187" s="248">
        <v>2.5</v>
      </c>
      <c r="R187" s="248" t="s">
        <v>41</v>
      </c>
      <c r="S187" s="248" t="s">
        <v>102</v>
      </c>
      <c r="T187" s="248" t="s">
        <v>43</v>
      </c>
      <c r="U187" s="252">
        <v>19995190</v>
      </c>
      <c r="V187" s="252">
        <v>19995190</v>
      </c>
      <c r="W187" s="252" t="s">
        <v>44</v>
      </c>
      <c r="X187" s="252" t="s">
        <v>36</v>
      </c>
      <c r="Y187" s="252" t="s">
        <v>550</v>
      </c>
      <c r="Z187" s="252" t="s">
        <v>119</v>
      </c>
      <c r="AA187" s="248">
        <v>6012220601</v>
      </c>
      <c r="AB187" s="252" t="s">
        <v>551</v>
      </c>
    </row>
    <row r="188" spans="1:28" s="253" customFormat="1" ht="13.5" customHeight="1">
      <c r="A188" s="248" t="s">
        <v>28</v>
      </c>
      <c r="B188" s="248" t="s">
        <v>554</v>
      </c>
      <c r="C188" s="249" t="s">
        <v>555</v>
      </c>
      <c r="D188" s="249" t="s">
        <v>31</v>
      </c>
      <c r="E188" s="249">
        <v>46</v>
      </c>
      <c r="F188" s="248" t="s">
        <v>556</v>
      </c>
      <c r="G188" s="248" t="s">
        <v>557</v>
      </c>
      <c r="H188" s="248" t="s">
        <v>558</v>
      </c>
      <c r="I188" s="248" t="s">
        <v>559</v>
      </c>
      <c r="J188" s="250">
        <v>80111620</v>
      </c>
      <c r="K188" s="248" t="s">
        <v>560</v>
      </c>
      <c r="L188" s="248" t="s">
        <v>52</v>
      </c>
      <c r="M188" s="248" t="s">
        <v>561</v>
      </c>
      <c r="N188" s="248" t="s">
        <v>60</v>
      </c>
      <c r="O188" s="248" t="s">
        <v>60</v>
      </c>
      <c r="P188" s="248" t="s">
        <v>54</v>
      </c>
      <c r="Q188" s="248">
        <v>11</v>
      </c>
      <c r="R188" s="248" t="s">
        <v>41</v>
      </c>
      <c r="S188" s="248" t="s">
        <v>42</v>
      </c>
      <c r="T188" s="248" t="s">
        <v>43</v>
      </c>
      <c r="U188" s="252">
        <v>36464100</v>
      </c>
      <c r="V188" s="252">
        <v>36464100</v>
      </c>
      <c r="W188" s="252" t="s">
        <v>44</v>
      </c>
      <c r="X188" s="252" t="s">
        <v>36</v>
      </c>
      <c r="Y188" s="252" t="s">
        <v>562</v>
      </c>
      <c r="Z188" s="252" t="s">
        <v>563</v>
      </c>
      <c r="AA188" s="248">
        <v>6012220601</v>
      </c>
      <c r="AB188" s="252" t="s">
        <v>564</v>
      </c>
    </row>
    <row r="189" spans="1:28" s="253" customFormat="1" ht="14.25" customHeight="1">
      <c r="A189" s="248" t="s">
        <v>28</v>
      </c>
      <c r="B189" s="248" t="s">
        <v>554</v>
      </c>
      <c r="C189" s="249" t="s">
        <v>555</v>
      </c>
      <c r="D189" s="249" t="s">
        <v>31</v>
      </c>
      <c r="E189" s="249">
        <v>6</v>
      </c>
      <c r="F189" s="248" t="s">
        <v>565</v>
      </c>
      <c r="G189" s="248" t="s">
        <v>557</v>
      </c>
      <c r="H189" s="248" t="s">
        <v>558</v>
      </c>
      <c r="I189" s="248" t="s">
        <v>559</v>
      </c>
      <c r="J189" s="250">
        <v>80111620</v>
      </c>
      <c r="K189" s="248" t="s">
        <v>560</v>
      </c>
      <c r="L189" s="248" t="s">
        <v>52</v>
      </c>
      <c r="M189" s="248" t="s">
        <v>566</v>
      </c>
      <c r="N189" s="248" t="s">
        <v>54</v>
      </c>
      <c r="O189" s="248" t="s">
        <v>54</v>
      </c>
      <c r="P189" s="248" t="s">
        <v>60</v>
      </c>
      <c r="Q189" s="248">
        <v>10</v>
      </c>
      <c r="R189" s="248" t="s">
        <v>41</v>
      </c>
      <c r="S189" s="248" t="s">
        <v>345</v>
      </c>
      <c r="T189" s="248" t="s">
        <v>43</v>
      </c>
      <c r="U189" s="252">
        <v>69284527</v>
      </c>
      <c r="V189" s="252">
        <v>69284527</v>
      </c>
      <c r="W189" s="252" t="s">
        <v>44</v>
      </c>
      <c r="X189" s="252" t="s">
        <v>36</v>
      </c>
      <c r="Y189" s="252" t="s">
        <v>562</v>
      </c>
      <c r="Z189" s="252" t="s">
        <v>563</v>
      </c>
      <c r="AA189" s="248">
        <v>6012220601</v>
      </c>
      <c r="AB189" s="252" t="s">
        <v>564</v>
      </c>
    </row>
    <row r="190" spans="1:28" s="253" customFormat="1" ht="14.25" customHeight="1">
      <c r="A190" s="248" t="s">
        <v>28</v>
      </c>
      <c r="B190" s="248" t="s">
        <v>554</v>
      </c>
      <c r="C190" s="249" t="s">
        <v>555</v>
      </c>
      <c r="D190" s="249" t="s">
        <v>31</v>
      </c>
      <c r="E190" s="249">
        <v>58</v>
      </c>
      <c r="F190" s="248" t="s">
        <v>567</v>
      </c>
      <c r="G190" s="248" t="s">
        <v>557</v>
      </c>
      <c r="H190" s="248" t="s">
        <v>558</v>
      </c>
      <c r="I190" s="248" t="s">
        <v>559</v>
      </c>
      <c r="J190" s="250">
        <v>80111620</v>
      </c>
      <c r="K190" s="248" t="s">
        <v>560</v>
      </c>
      <c r="L190" s="248" t="s">
        <v>52</v>
      </c>
      <c r="M190" s="248" t="s">
        <v>568</v>
      </c>
      <c r="N190" s="248" t="s">
        <v>60</v>
      </c>
      <c r="O190" s="248" t="s">
        <v>60</v>
      </c>
      <c r="P190" s="248" t="s">
        <v>60</v>
      </c>
      <c r="Q190" s="248">
        <v>11.3</v>
      </c>
      <c r="R190" s="248" t="s">
        <v>41</v>
      </c>
      <c r="S190" s="248" t="s">
        <v>345</v>
      </c>
      <c r="T190" s="248" t="s">
        <v>43</v>
      </c>
      <c r="U190" s="252">
        <v>101234350</v>
      </c>
      <c r="V190" s="252">
        <v>101234350</v>
      </c>
      <c r="W190" s="252" t="s">
        <v>44</v>
      </c>
      <c r="X190" s="252" t="s">
        <v>36</v>
      </c>
      <c r="Y190" s="252" t="s">
        <v>562</v>
      </c>
      <c r="Z190" s="252" t="s">
        <v>563</v>
      </c>
      <c r="AA190" s="248">
        <v>6012220601</v>
      </c>
      <c r="AB190" s="252" t="s">
        <v>564</v>
      </c>
    </row>
    <row r="191" spans="1:28" s="253" customFormat="1" ht="14.25" customHeight="1">
      <c r="A191" s="248" t="s">
        <v>28</v>
      </c>
      <c r="B191" s="248" t="s">
        <v>554</v>
      </c>
      <c r="C191" s="249" t="s">
        <v>555</v>
      </c>
      <c r="D191" s="249" t="s">
        <v>31</v>
      </c>
      <c r="E191" s="249">
        <v>6</v>
      </c>
      <c r="F191" s="248" t="s">
        <v>569</v>
      </c>
      <c r="G191" s="248" t="s">
        <v>557</v>
      </c>
      <c r="H191" s="248" t="s">
        <v>558</v>
      </c>
      <c r="I191" s="248" t="s">
        <v>559</v>
      </c>
      <c r="J191" s="250">
        <v>80111620</v>
      </c>
      <c r="K191" s="248" t="s">
        <v>560</v>
      </c>
      <c r="L191" s="248" t="s">
        <v>52</v>
      </c>
      <c r="M191" s="248" t="s">
        <v>570</v>
      </c>
      <c r="N191" s="248" t="s">
        <v>60</v>
      </c>
      <c r="O191" s="248" t="s">
        <v>60</v>
      </c>
      <c r="P191" s="248" t="s">
        <v>60</v>
      </c>
      <c r="Q191" s="248">
        <v>11</v>
      </c>
      <c r="R191" s="248" t="s">
        <v>41</v>
      </c>
      <c r="S191" s="248" t="s">
        <v>42</v>
      </c>
      <c r="T191" s="248" t="s">
        <v>43</v>
      </c>
      <c r="U191" s="252">
        <v>91014000</v>
      </c>
      <c r="V191" s="252">
        <v>91014000</v>
      </c>
      <c r="W191" s="252" t="s">
        <v>44</v>
      </c>
      <c r="X191" s="252" t="s">
        <v>36</v>
      </c>
      <c r="Y191" s="252" t="s">
        <v>562</v>
      </c>
      <c r="Z191" s="252" t="s">
        <v>563</v>
      </c>
      <c r="AA191" s="248">
        <v>6012220601</v>
      </c>
      <c r="AB191" s="252" t="s">
        <v>564</v>
      </c>
    </row>
    <row r="192" spans="1:28" s="253" customFormat="1" ht="14.25" customHeight="1">
      <c r="A192" s="248" t="s">
        <v>28</v>
      </c>
      <c r="B192" s="248" t="s">
        <v>554</v>
      </c>
      <c r="C192" s="249" t="s">
        <v>555</v>
      </c>
      <c r="D192" s="249" t="s">
        <v>31</v>
      </c>
      <c r="E192" s="249">
        <v>37</v>
      </c>
      <c r="F192" s="248" t="s">
        <v>571</v>
      </c>
      <c r="G192" s="248" t="s">
        <v>557</v>
      </c>
      <c r="H192" s="248" t="s">
        <v>558</v>
      </c>
      <c r="I192" s="248" t="s">
        <v>559</v>
      </c>
      <c r="J192" s="250">
        <v>80111620</v>
      </c>
      <c r="K192" s="248" t="s">
        <v>560</v>
      </c>
      <c r="L192" s="248" t="s">
        <v>52</v>
      </c>
      <c r="M192" s="248" t="s">
        <v>572</v>
      </c>
      <c r="N192" s="248" t="s">
        <v>55</v>
      </c>
      <c r="O192" s="248" t="s">
        <v>68</v>
      </c>
      <c r="P192" s="248" t="s">
        <v>68</v>
      </c>
      <c r="Q192" s="248">
        <v>11</v>
      </c>
      <c r="R192" s="248" t="s">
        <v>41</v>
      </c>
      <c r="S192" s="248" t="s">
        <v>42</v>
      </c>
      <c r="T192" s="248" t="s">
        <v>43</v>
      </c>
      <c r="U192" s="252">
        <v>73950000</v>
      </c>
      <c r="V192" s="252">
        <v>73950000</v>
      </c>
      <c r="W192" s="252" t="s">
        <v>44</v>
      </c>
      <c r="X192" s="252" t="s">
        <v>36</v>
      </c>
      <c r="Y192" s="252" t="s">
        <v>562</v>
      </c>
      <c r="Z192" s="252" t="s">
        <v>563</v>
      </c>
      <c r="AA192" s="248">
        <v>6012220601</v>
      </c>
      <c r="AB192" s="252" t="s">
        <v>564</v>
      </c>
    </row>
    <row r="193" spans="1:28" s="253" customFormat="1" ht="14.25" customHeight="1">
      <c r="A193" s="248" t="s">
        <v>28</v>
      </c>
      <c r="B193" s="248" t="s">
        <v>554</v>
      </c>
      <c r="C193" s="249" t="s">
        <v>555</v>
      </c>
      <c r="D193" s="249" t="s">
        <v>31</v>
      </c>
      <c r="E193" s="249">
        <v>6</v>
      </c>
      <c r="F193" s="248" t="s">
        <v>573</v>
      </c>
      <c r="G193" s="248" t="s">
        <v>557</v>
      </c>
      <c r="H193" s="248" t="s">
        <v>558</v>
      </c>
      <c r="I193" s="248" t="s">
        <v>559</v>
      </c>
      <c r="J193" s="250">
        <v>80111620</v>
      </c>
      <c r="K193" s="248" t="s">
        <v>560</v>
      </c>
      <c r="L193" s="248" t="s">
        <v>52</v>
      </c>
      <c r="M193" s="248" t="s">
        <v>574</v>
      </c>
      <c r="N193" s="248" t="s">
        <v>60</v>
      </c>
      <c r="O193" s="248" t="s">
        <v>60</v>
      </c>
      <c r="P193" s="248" t="s">
        <v>60</v>
      </c>
      <c r="Q193" s="248">
        <v>11.5</v>
      </c>
      <c r="R193" s="248" t="s">
        <v>41</v>
      </c>
      <c r="S193" s="248" t="s">
        <v>345</v>
      </c>
      <c r="T193" s="248" t="s">
        <v>43</v>
      </c>
      <c r="U193" s="252">
        <v>112872283</v>
      </c>
      <c r="V193" s="252">
        <v>112872283</v>
      </c>
      <c r="W193" s="252" t="s">
        <v>44</v>
      </c>
      <c r="X193" s="252" t="s">
        <v>36</v>
      </c>
      <c r="Y193" s="252" t="s">
        <v>562</v>
      </c>
      <c r="Z193" s="252" t="s">
        <v>563</v>
      </c>
      <c r="AA193" s="248">
        <v>6012220601</v>
      </c>
      <c r="AB193" s="252" t="s">
        <v>564</v>
      </c>
    </row>
    <row r="194" spans="1:28" s="253" customFormat="1" ht="14.25" customHeight="1">
      <c r="A194" s="248" t="s">
        <v>28</v>
      </c>
      <c r="B194" s="248" t="s">
        <v>554</v>
      </c>
      <c r="C194" s="249" t="s">
        <v>555</v>
      </c>
      <c r="D194" s="249" t="s">
        <v>31</v>
      </c>
      <c r="E194" s="249">
        <v>42</v>
      </c>
      <c r="F194" s="248" t="s">
        <v>575</v>
      </c>
      <c r="G194" s="248" t="s">
        <v>557</v>
      </c>
      <c r="H194" s="248" t="s">
        <v>558</v>
      </c>
      <c r="I194" s="248" t="s">
        <v>559</v>
      </c>
      <c r="J194" s="250">
        <v>80111620</v>
      </c>
      <c r="K194" s="248" t="s">
        <v>560</v>
      </c>
      <c r="L194" s="248" t="s">
        <v>52</v>
      </c>
      <c r="M194" s="248" t="s">
        <v>576</v>
      </c>
      <c r="N194" s="248" t="s">
        <v>54</v>
      </c>
      <c r="O194" s="248" t="s">
        <v>54</v>
      </c>
      <c r="P194" s="248" t="s">
        <v>54</v>
      </c>
      <c r="Q194" s="248">
        <v>8</v>
      </c>
      <c r="R194" s="248" t="s">
        <v>41</v>
      </c>
      <c r="S194" s="248" t="s">
        <v>42</v>
      </c>
      <c r="T194" s="248" t="s">
        <v>43</v>
      </c>
      <c r="U194" s="252">
        <v>77962500</v>
      </c>
      <c r="V194" s="252">
        <v>77962500</v>
      </c>
      <c r="W194" s="252" t="s">
        <v>44</v>
      </c>
      <c r="X194" s="252" t="s">
        <v>36</v>
      </c>
      <c r="Y194" s="252" t="s">
        <v>562</v>
      </c>
      <c r="Z194" s="252" t="s">
        <v>563</v>
      </c>
      <c r="AA194" s="248">
        <v>6012220601</v>
      </c>
      <c r="AB194" s="252" t="s">
        <v>564</v>
      </c>
    </row>
    <row r="195" spans="1:28" s="253" customFormat="1" ht="14.25" customHeight="1">
      <c r="A195" s="248" t="s">
        <v>28</v>
      </c>
      <c r="B195" s="248" t="s">
        <v>554</v>
      </c>
      <c r="C195" s="249" t="s">
        <v>555</v>
      </c>
      <c r="D195" s="249" t="s">
        <v>31</v>
      </c>
      <c r="E195" s="249">
        <v>6</v>
      </c>
      <c r="F195" s="248" t="s">
        <v>577</v>
      </c>
      <c r="G195" s="248" t="s">
        <v>557</v>
      </c>
      <c r="H195" s="248" t="s">
        <v>558</v>
      </c>
      <c r="I195" s="248" t="s">
        <v>559</v>
      </c>
      <c r="J195" s="250">
        <v>80111620</v>
      </c>
      <c r="K195" s="248" t="s">
        <v>560</v>
      </c>
      <c r="L195" s="248" t="s">
        <v>52</v>
      </c>
      <c r="M195" s="248" t="s">
        <v>578</v>
      </c>
      <c r="N195" s="248" t="s">
        <v>54</v>
      </c>
      <c r="O195" s="248" t="s">
        <v>54</v>
      </c>
      <c r="P195" s="248" t="s">
        <v>60</v>
      </c>
      <c r="Q195" s="248">
        <v>11</v>
      </c>
      <c r="R195" s="248" t="s">
        <v>41</v>
      </c>
      <c r="S195" s="248" t="s">
        <v>345</v>
      </c>
      <c r="T195" s="248" t="s">
        <v>43</v>
      </c>
      <c r="U195" s="252">
        <v>37393767</v>
      </c>
      <c r="V195" s="252">
        <v>37393767</v>
      </c>
      <c r="W195" s="252" t="s">
        <v>44</v>
      </c>
      <c r="X195" s="252" t="s">
        <v>36</v>
      </c>
      <c r="Y195" s="252" t="s">
        <v>562</v>
      </c>
      <c r="Z195" s="252" t="s">
        <v>563</v>
      </c>
      <c r="AA195" s="248">
        <v>6012220601</v>
      </c>
      <c r="AB195" s="252" t="s">
        <v>564</v>
      </c>
    </row>
    <row r="196" spans="1:28" s="253" customFormat="1" ht="14.25" customHeight="1">
      <c r="A196" s="248" t="s">
        <v>28</v>
      </c>
      <c r="B196" s="248" t="s">
        <v>554</v>
      </c>
      <c r="C196" s="249" t="s">
        <v>555</v>
      </c>
      <c r="D196" s="249" t="s">
        <v>31</v>
      </c>
      <c r="E196" s="249">
        <v>6</v>
      </c>
      <c r="F196" s="248" t="s">
        <v>579</v>
      </c>
      <c r="G196" s="248" t="s">
        <v>557</v>
      </c>
      <c r="H196" s="248" t="s">
        <v>558</v>
      </c>
      <c r="I196" s="248" t="s">
        <v>559</v>
      </c>
      <c r="J196" s="250">
        <v>80111620</v>
      </c>
      <c r="K196" s="248" t="s">
        <v>560</v>
      </c>
      <c r="L196" s="248" t="s">
        <v>52</v>
      </c>
      <c r="M196" s="248" t="s">
        <v>580</v>
      </c>
      <c r="N196" s="248" t="s">
        <v>54</v>
      </c>
      <c r="O196" s="248" t="s">
        <v>54</v>
      </c>
      <c r="P196" s="248" t="s">
        <v>60</v>
      </c>
      <c r="Q196" s="248">
        <v>11</v>
      </c>
      <c r="R196" s="248" t="s">
        <v>41</v>
      </c>
      <c r="S196" s="248" t="s">
        <v>345</v>
      </c>
      <c r="T196" s="248" t="s">
        <v>43</v>
      </c>
      <c r="U196" s="252">
        <v>69264000</v>
      </c>
      <c r="V196" s="252">
        <v>69264000</v>
      </c>
      <c r="W196" s="252" t="s">
        <v>44</v>
      </c>
      <c r="X196" s="252" t="s">
        <v>36</v>
      </c>
      <c r="Y196" s="252" t="s">
        <v>562</v>
      </c>
      <c r="Z196" s="252" t="s">
        <v>563</v>
      </c>
      <c r="AA196" s="248">
        <v>6012220601</v>
      </c>
      <c r="AB196" s="252" t="s">
        <v>564</v>
      </c>
    </row>
    <row r="197" spans="1:28" s="253" customFormat="1" ht="15.75" customHeight="1">
      <c r="A197" s="248" t="s">
        <v>28</v>
      </c>
      <c r="B197" s="248" t="s">
        <v>554</v>
      </c>
      <c r="C197" s="249" t="s">
        <v>555</v>
      </c>
      <c r="D197" s="249" t="s">
        <v>31</v>
      </c>
      <c r="E197" s="249" t="s">
        <v>83</v>
      </c>
      <c r="F197" s="248" t="s">
        <v>581</v>
      </c>
      <c r="G197" s="248" t="s">
        <v>557</v>
      </c>
      <c r="H197" s="248" t="s">
        <v>558</v>
      </c>
      <c r="I197" s="248" t="s">
        <v>559</v>
      </c>
      <c r="J197" s="250" t="s">
        <v>36</v>
      </c>
      <c r="K197" s="248" t="s">
        <v>560</v>
      </c>
      <c r="L197" s="248" t="s">
        <v>293</v>
      </c>
      <c r="M197" s="248" t="s">
        <v>582</v>
      </c>
      <c r="N197" s="248" t="s">
        <v>54</v>
      </c>
      <c r="O197" s="248" t="s">
        <v>54</v>
      </c>
      <c r="P197" s="248" t="s">
        <v>54</v>
      </c>
      <c r="Q197" s="248">
        <v>11</v>
      </c>
      <c r="R197" s="248" t="s">
        <v>41</v>
      </c>
      <c r="S197" s="248" t="s">
        <v>345</v>
      </c>
      <c r="T197" s="248" t="s">
        <v>43</v>
      </c>
      <c r="U197" s="252">
        <v>38930100</v>
      </c>
      <c r="V197" s="252">
        <v>38930100</v>
      </c>
      <c r="W197" s="252" t="s">
        <v>44</v>
      </c>
      <c r="X197" s="252" t="s">
        <v>36</v>
      </c>
      <c r="Y197" s="252" t="s">
        <v>562</v>
      </c>
      <c r="Z197" s="252" t="s">
        <v>563</v>
      </c>
      <c r="AA197" s="248">
        <v>6012220601</v>
      </c>
      <c r="AB197" s="252" t="s">
        <v>564</v>
      </c>
    </row>
    <row r="198" spans="1:28" s="253" customFormat="1" ht="14.25" customHeight="1">
      <c r="A198" s="248" t="s">
        <v>28</v>
      </c>
      <c r="B198" s="248" t="s">
        <v>554</v>
      </c>
      <c r="C198" s="249" t="s">
        <v>555</v>
      </c>
      <c r="D198" s="249" t="s">
        <v>31</v>
      </c>
      <c r="E198" s="249">
        <v>6</v>
      </c>
      <c r="F198" s="248" t="s">
        <v>583</v>
      </c>
      <c r="G198" s="248" t="s">
        <v>557</v>
      </c>
      <c r="H198" s="248" t="s">
        <v>558</v>
      </c>
      <c r="I198" s="248" t="s">
        <v>559</v>
      </c>
      <c r="J198" s="250">
        <v>80111620</v>
      </c>
      <c r="K198" s="248" t="s">
        <v>560</v>
      </c>
      <c r="L198" s="248" t="s">
        <v>52</v>
      </c>
      <c r="M198" s="248" t="s">
        <v>584</v>
      </c>
      <c r="N198" s="248" t="s">
        <v>60</v>
      </c>
      <c r="O198" s="248" t="s">
        <v>60</v>
      </c>
      <c r="P198" s="248" t="s">
        <v>60</v>
      </c>
      <c r="Q198" s="248">
        <v>11.5</v>
      </c>
      <c r="R198" s="248" t="s">
        <v>41</v>
      </c>
      <c r="S198" s="248" t="s">
        <v>345</v>
      </c>
      <c r="T198" s="248" t="s">
        <v>43</v>
      </c>
      <c r="U198" s="252">
        <v>104264550</v>
      </c>
      <c r="V198" s="252">
        <v>104264550</v>
      </c>
      <c r="W198" s="252" t="s">
        <v>44</v>
      </c>
      <c r="X198" s="252" t="s">
        <v>36</v>
      </c>
      <c r="Y198" s="252" t="s">
        <v>562</v>
      </c>
      <c r="Z198" s="252" t="s">
        <v>563</v>
      </c>
      <c r="AA198" s="248">
        <v>6012220601</v>
      </c>
      <c r="AB198" s="252" t="s">
        <v>564</v>
      </c>
    </row>
    <row r="199" spans="1:28" s="253" customFormat="1" ht="14.25" customHeight="1">
      <c r="A199" s="248" t="s">
        <v>28</v>
      </c>
      <c r="B199" s="248" t="s">
        <v>554</v>
      </c>
      <c r="C199" s="249" t="s">
        <v>555</v>
      </c>
      <c r="D199" s="249" t="s">
        <v>31</v>
      </c>
      <c r="E199" s="249">
        <v>6</v>
      </c>
      <c r="F199" s="248" t="s">
        <v>585</v>
      </c>
      <c r="G199" s="248" t="s">
        <v>557</v>
      </c>
      <c r="H199" s="248" t="s">
        <v>558</v>
      </c>
      <c r="I199" s="248" t="s">
        <v>559</v>
      </c>
      <c r="J199" s="250">
        <v>80111620</v>
      </c>
      <c r="K199" s="248" t="s">
        <v>560</v>
      </c>
      <c r="L199" s="248" t="s">
        <v>52</v>
      </c>
      <c r="M199" s="248" t="s">
        <v>586</v>
      </c>
      <c r="N199" s="248" t="s">
        <v>60</v>
      </c>
      <c r="O199" s="248" t="s">
        <v>60</v>
      </c>
      <c r="P199" s="248" t="s">
        <v>60</v>
      </c>
      <c r="Q199" s="248">
        <v>11.3</v>
      </c>
      <c r="R199" s="248" t="s">
        <v>41</v>
      </c>
      <c r="S199" s="248" t="s">
        <v>345</v>
      </c>
      <c r="T199" s="248" t="s">
        <v>43</v>
      </c>
      <c r="U199" s="252">
        <v>137060867</v>
      </c>
      <c r="V199" s="252">
        <v>137060867</v>
      </c>
      <c r="W199" s="252" t="s">
        <v>44</v>
      </c>
      <c r="X199" s="252" t="s">
        <v>36</v>
      </c>
      <c r="Y199" s="252" t="s">
        <v>562</v>
      </c>
      <c r="Z199" s="252" t="s">
        <v>563</v>
      </c>
      <c r="AA199" s="248">
        <v>6012220601</v>
      </c>
      <c r="AB199" s="252" t="s">
        <v>564</v>
      </c>
    </row>
    <row r="200" spans="1:28" s="253" customFormat="1" ht="14.25" customHeight="1">
      <c r="A200" s="248" t="s">
        <v>28</v>
      </c>
      <c r="B200" s="248" t="s">
        <v>554</v>
      </c>
      <c r="C200" s="249" t="s">
        <v>555</v>
      </c>
      <c r="D200" s="249" t="s">
        <v>31</v>
      </c>
      <c r="E200" s="249">
        <v>15</v>
      </c>
      <c r="F200" s="248" t="s">
        <v>587</v>
      </c>
      <c r="G200" s="248" t="s">
        <v>557</v>
      </c>
      <c r="H200" s="248" t="s">
        <v>558</v>
      </c>
      <c r="I200" s="248" t="s">
        <v>559</v>
      </c>
      <c r="J200" s="250">
        <v>80111620</v>
      </c>
      <c r="K200" s="248" t="s">
        <v>560</v>
      </c>
      <c r="L200" s="248" t="s">
        <v>52</v>
      </c>
      <c r="M200" s="248" t="s">
        <v>588</v>
      </c>
      <c r="N200" s="248" t="s">
        <v>60</v>
      </c>
      <c r="O200" s="248" t="s">
        <v>60</v>
      </c>
      <c r="P200" s="248" t="s">
        <v>60</v>
      </c>
      <c r="Q200" s="248">
        <v>11</v>
      </c>
      <c r="R200" s="248" t="s">
        <v>41</v>
      </c>
      <c r="S200" s="248" t="s">
        <v>42</v>
      </c>
      <c r="T200" s="248" t="s">
        <v>43</v>
      </c>
      <c r="U200" s="252">
        <v>39561500</v>
      </c>
      <c r="V200" s="252">
        <v>39561500</v>
      </c>
      <c r="W200" s="252" t="s">
        <v>44</v>
      </c>
      <c r="X200" s="252" t="s">
        <v>36</v>
      </c>
      <c r="Y200" s="252" t="s">
        <v>562</v>
      </c>
      <c r="Z200" s="252" t="s">
        <v>563</v>
      </c>
      <c r="AA200" s="248">
        <v>6012220601</v>
      </c>
      <c r="AB200" s="252" t="s">
        <v>564</v>
      </c>
    </row>
    <row r="201" spans="1:28" s="253" customFormat="1" ht="15.75" customHeight="1">
      <c r="A201" s="248" t="s">
        <v>28</v>
      </c>
      <c r="B201" s="248" t="s">
        <v>554</v>
      </c>
      <c r="C201" s="249" t="s">
        <v>555</v>
      </c>
      <c r="D201" s="249" t="s">
        <v>31</v>
      </c>
      <c r="E201" s="249">
        <v>6</v>
      </c>
      <c r="F201" s="248" t="s">
        <v>589</v>
      </c>
      <c r="G201" s="248" t="s">
        <v>557</v>
      </c>
      <c r="H201" s="248" t="s">
        <v>558</v>
      </c>
      <c r="I201" s="248" t="s">
        <v>559</v>
      </c>
      <c r="J201" s="250">
        <v>80111620</v>
      </c>
      <c r="K201" s="248" t="s">
        <v>560</v>
      </c>
      <c r="L201" s="248" t="s">
        <v>52</v>
      </c>
      <c r="M201" s="248" t="s">
        <v>590</v>
      </c>
      <c r="N201" s="248" t="s">
        <v>60</v>
      </c>
      <c r="O201" s="248" t="s">
        <v>60</v>
      </c>
      <c r="P201" s="248" t="s">
        <v>60</v>
      </c>
      <c r="Q201" s="248">
        <v>11.5</v>
      </c>
      <c r="R201" s="248" t="s">
        <v>41</v>
      </c>
      <c r="S201" s="248" t="s">
        <v>345</v>
      </c>
      <c r="T201" s="248" t="s">
        <v>43</v>
      </c>
      <c r="U201" s="252">
        <v>28509520</v>
      </c>
      <c r="V201" s="252">
        <v>28509520</v>
      </c>
      <c r="W201" s="252" t="s">
        <v>44</v>
      </c>
      <c r="X201" s="252" t="s">
        <v>36</v>
      </c>
      <c r="Y201" s="252" t="s">
        <v>562</v>
      </c>
      <c r="Z201" s="252" t="s">
        <v>563</v>
      </c>
      <c r="AA201" s="248">
        <v>6012220601</v>
      </c>
      <c r="AB201" s="252" t="s">
        <v>564</v>
      </c>
    </row>
    <row r="202" spans="1:28" s="253" customFormat="1" ht="14.25" customHeight="1">
      <c r="A202" s="248" t="s">
        <v>28</v>
      </c>
      <c r="B202" s="248" t="s">
        <v>554</v>
      </c>
      <c r="C202" s="249" t="s">
        <v>555</v>
      </c>
      <c r="D202" s="249" t="s">
        <v>31</v>
      </c>
      <c r="E202" s="249">
        <v>50</v>
      </c>
      <c r="F202" s="248" t="s">
        <v>591</v>
      </c>
      <c r="G202" s="248" t="s">
        <v>557</v>
      </c>
      <c r="H202" s="248" t="s">
        <v>558</v>
      </c>
      <c r="I202" s="248" t="s">
        <v>559</v>
      </c>
      <c r="J202" s="250">
        <v>78111502</v>
      </c>
      <c r="K202" s="248" t="s">
        <v>560</v>
      </c>
      <c r="L202" s="248" t="s">
        <v>343</v>
      </c>
      <c r="M202" s="248" t="s">
        <v>592</v>
      </c>
      <c r="N202" s="248" t="s">
        <v>96</v>
      </c>
      <c r="O202" s="248" t="s">
        <v>96</v>
      </c>
      <c r="P202" s="248" t="s">
        <v>60</v>
      </c>
      <c r="Q202" s="248">
        <v>11</v>
      </c>
      <c r="R202" s="248" t="s">
        <v>41</v>
      </c>
      <c r="S202" s="248" t="s">
        <v>345</v>
      </c>
      <c r="T202" s="248" t="s">
        <v>43</v>
      </c>
      <c r="U202" s="252">
        <v>20000000</v>
      </c>
      <c r="V202" s="252">
        <v>20000000</v>
      </c>
      <c r="W202" s="252" t="s">
        <v>44</v>
      </c>
      <c r="X202" s="252" t="s">
        <v>36</v>
      </c>
      <c r="Y202" s="252" t="s">
        <v>562</v>
      </c>
      <c r="Z202" s="252" t="s">
        <v>563</v>
      </c>
      <c r="AA202" s="248">
        <v>6012220601</v>
      </c>
      <c r="AB202" s="252" t="s">
        <v>564</v>
      </c>
    </row>
    <row r="203" spans="1:28" s="253" customFormat="1" ht="14.25" customHeight="1">
      <c r="A203" s="248" t="s">
        <v>28</v>
      </c>
      <c r="B203" s="248" t="s">
        <v>554</v>
      </c>
      <c r="C203" s="249" t="s">
        <v>555</v>
      </c>
      <c r="D203" s="249" t="s">
        <v>31</v>
      </c>
      <c r="E203" s="249">
        <v>6</v>
      </c>
      <c r="F203" s="248" t="s">
        <v>593</v>
      </c>
      <c r="G203" s="248" t="s">
        <v>557</v>
      </c>
      <c r="H203" s="248" t="s">
        <v>558</v>
      </c>
      <c r="I203" s="248" t="s">
        <v>559</v>
      </c>
      <c r="J203" s="250">
        <v>80111620</v>
      </c>
      <c r="K203" s="248" t="s">
        <v>560</v>
      </c>
      <c r="L203" s="248" t="s">
        <v>52</v>
      </c>
      <c r="M203" s="248" t="s">
        <v>594</v>
      </c>
      <c r="N203" s="248" t="s">
        <v>60</v>
      </c>
      <c r="O203" s="248" t="s">
        <v>60</v>
      </c>
      <c r="P203" s="248" t="s">
        <v>60</v>
      </c>
      <c r="Q203" s="248">
        <v>11.5</v>
      </c>
      <c r="R203" s="248" t="s">
        <v>41</v>
      </c>
      <c r="S203" s="248" t="s">
        <v>345</v>
      </c>
      <c r="T203" s="248" t="s">
        <v>43</v>
      </c>
      <c r="U203" s="252">
        <v>104264550</v>
      </c>
      <c r="V203" s="252">
        <v>104264550</v>
      </c>
      <c r="W203" s="252" t="s">
        <v>44</v>
      </c>
      <c r="X203" s="252" t="s">
        <v>36</v>
      </c>
      <c r="Y203" s="252" t="s">
        <v>562</v>
      </c>
      <c r="Z203" s="252" t="s">
        <v>563</v>
      </c>
      <c r="AA203" s="248">
        <v>6012220601</v>
      </c>
      <c r="AB203" s="252" t="s">
        <v>564</v>
      </c>
    </row>
    <row r="204" spans="1:28" s="253" customFormat="1" ht="14.25" customHeight="1">
      <c r="A204" s="248" t="s">
        <v>28</v>
      </c>
      <c r="B204" s="248" t="s">
        <v>554</v>
      </c>
      <c r="C204" s="249" t="s">
        <v>555</v>
      </c>
      <c r="D204" s="249" t="s">
        <v>31</v>
      </c>
      <c r="E204" s="249">
        <v>58</v>
      </c>
      <c r="F204" s="248" t="s">
        <v>595</v>
      </c>
      <c r="G204" s="248" t="s">
        <v>557</v>
      </c>
      <c r="H204" s="248" t="s">
        <v>558</v>
      </c>
      <c r="I204" s="248" t="s">
        <v>559</v>
      </c>
      <c r="J204" s="250">
        <v>80111620</v>
      </c>
      <c r="K204" s="248" t="s">
        <v>560</v>
      </c>
      <c r="L204" s="248" t="s">
        <v>52</v>
      </c>
      <c r="M204" s="248" t="s">
        <v>596</v>
      </c>
      <c r="N204" s="248" t="s">
        <v>60</v>
      </c>
      <c r="O204" s="248" t="s">
        <v>60</v>
      </c>
      <c r="P204" s="248" t="s">
        <v>60</v>
      </c>
      <c r="Q204" s="248">
        <v>11.5</v>
      </c>
      <c r="R204" s="248" t="s">
        <v>41</v>
      </c>
      <c r="S204" s="248" t="s">
        <v>345</v>
      </c>
      <c r="T204" s="248" t="s">
        <v>43</v>
      </c>
      <c r="U204" s="252">
        <v>62651067</v>
      </c>
      <c r="V204" s="252">
        <v>62651067</v>
      </c>
      <c r="W204" s="252" t="s">
        <v>44</v>
      </c>
      <c r="X204" s="252" t="s">
        <v>36</v>
      </c>
      <c r="Y204" s="252" t="s">
        <v>562</v>
      </c>
      <c r="Z204" s="252" t="s">
        <v>563</v>
      </c>
      <c r="AA204" s="248">
        <v>6012220601</v>
      </c>
      <c r="AB204" s="252" t="s">
        <v>564</v>
      </c>
    </row>
    <row r="205" spans="1:28" s="253" customFormat="1" ht="14.25" customHeight="1">
      <c r="A205" s="248" t="s">
        <v>28</v>
      </c>
      <c r="B205" s="248" t="s">
        <v>554</v>
      </c>
      <c r="C205" s="249" t="s">
        <v>555</v>
      </c>
      <c r="D205" s="249" t="s">
        <v>31</v>
      </c>
      <c r="E205" s="249">
        <v>20</v>
      </c>
      <c r="F205" s="248" t="s">
        <v>597</v>
      </c>
      <c r="G205" s="248" t="s">
        <v>557</v>
      </c>
      <c r="H205" s="248" t="s">
        <v>558</v>
      </c>
      <c r="I205" s="248" t="s">
        <v>559</v>
      </c>
      <c r="J205" s="250">
        <v>80111620</v>
      </c>
      <c r="K205" s="248" t="s">
        <v>560</v>
      </c>
      <c r="L205" s="248" t="s">
        <v>52</v>
      </c>
      <c r="M205" s="248" t="s">
        <v>598</v>
      </c>
      <c r="N205" s="248" t="s">
        <v>60</v>
      </c>
      <c r="O205" s="248" t="s">
        <v>60</v>
      </c>
      <c r="P205" s="248" t="s">
        <v>54</v>
      </c>
      <c r="Q205" s="248">
        <v>11</v>
      </c>
      <c r="R205" s="248" t="s">
        <v>41</v>
      </c>
      <c r="S205" s="248" t="s">
        <v>42</v>
      </c>
      <c r="T205" s="248" t="s">
        <v>43</v>
      </c>
      <c r="U205" s="252">
        <v>78803280</v>
      </c>
      <c r="V205" s="252">
        <v>78803280</v>
      </c>
      <c r="W205" s="252" t="s">
        <v>44</v>
      </c>
      <c r="X205" s="252" t="s">
        <v>36</v>
      </c>
      <c r="Y205" s="252" t="s">
        <v>562</v>
      </c>
      <c r="Z205" s="252" t="s">
        <v>563</v>
      </c>
      <c r="AA205" s="248">
        <v>6012220601</v>
      </c>
      <c r="AB205" s="252" t="s">
        <v>564</v>
      </c>
    </row>
    <row r="206" spans="1:28" s="253" customFormat="1" ht="14.25" customHeight="1">
      <c r="A206" s="248" t="s">
        <v>28</v>
      </c>
      <c r="B206" s="248" t="s">
        <v>554</v>
      </c>
      <c r="C206" s="249" t="s">
        <v>555</v>
      </c>
      <c r="D206" s="249" t="s">
        <v>31</v>
      </c>
      <c r="E206" s="249">
        <v>20</v>
      </c>
      <c r="F206" s="248" t="s">
        <v>599</v>
      </c>
      <c r="G206" s="248" t="s">
        <v>557</v>
      </c>
      <c r="H206" s="248" t="s">
        <v>558</v>
      </c>
      <c r="I206" s="248" t="s">
        <v>559</v>
      </c>
      <c r="J206" s="250">
        <v>80111620</v>
      </c>
      <c r="K206" s="248" t="s">
        <v>560</v>
      </c>
      <c r="L206" s="248" t="s">
        <v>52</v>
      </c>
      <c r="M206" s="248" t="s">
        <v>600</v>
      </c>
      <c r="N206" s="248" t="s">
        <v>60</v>
      </c>
      <c r="O206" s="248" t="s">
        <v>60</v>
      </c>
      <c r="P206" s="248" t="s">
        <v>54</v>
      </c>
      <c r="Q206" s="248">
        <v>11</v>
      </c>
      <c r="R206" s="248" t="s">
        <v>41</v>
      </c>
      <c r="S206" s="248" t="s">
        <v>42</v>
      </c>
      <c r="T206" s="248" t="s">
        <v>43</v>
      </c>
      <c r="U206" s="252">
        <v>49105440</v>
      </c>
      <c r="V206" s="252">
        <v>49105440</v>
      </c>
      <c r="W206" s="252" t="s">
        <v>44</v>
      </c>
      <c r="X206" s="252" t="s">
        <v>36</v>
      </c>
      <c r="Y206" s="252" t="s">
        <v>562</v>
      </c>
      <c r="Z206" s="252" t="s">
        <v>563</v>
      </c>
      <c r="AA206" s="248">
        <v>6012220601</v>
      </c>
      <c r="AB206" s="252" t="s">
        <v>564</v>
      </c>
    </row>
    <row r="207" spans="1:28" s="253" customFormat="1" ht="14.25" customHeight="1">
      <c r="A207" s="248" t="s">
        <v>28</v>
      </c>
      <c r="B207" s="248" t="s">
        <v>554</v>
      </c>
      <c r="C207" s="249" t="s">
        <v>555</v>
      </c>
      <c r="D207" s="249" t="s">
        <v>31</v>
      </c>
      <c r="E207" s="249">
        <v>20</v>
      </c>
      <c r="F207" s="248" t="s">
        <v>601</v>
      </c>
      <c r="G207" s="248" t="s">
        <v>557</v>
      </c>
      <c r="H207" s="248" t="s">
        <v>558</v>
      </c>
      <c r="I207" s="248" t="s">
        <v>559</v>
      </c>
      <c r="J207" s="250">
        <v>80111620</v>
      </c>
      <c r="K207" s="248" t="s">
        <v>560</v>
      </c>
      <c r="L207" s="248" t="s">
        <v>52</v>
      </c>
      <c r="M207" s="248" t="s">
        <v>602</v>
      </c>
      <c r="N207" s="248" t="s">
        <v>60</v>
      </c>
      <c r="O207" s="248" t="s">
        <v>60</v>
      </c>
      <c r="P207" s="248" t="s">
        <v>60</v>
      </c>
      <c r="Q207" s="248">
        <v>11</v>
      </c>
      <c r="R207" s="248" t="s">
        <v>41</v>
      </c>
      <c r="S207" s="248" t="s">
        <v>42</v>
      </c>
      <c r="T207" s="248" t="s">
        <v>43</v>
      </c>
      <c r="U207" s="252">
        <v>87336160</v>
      </c>
      <c r="V207" s="252">
        <v>87336160</v>
      </c>
      <c r="W207" s="252" t="s">
        <v>44</v>
      </c>
      <c r="X207" s="252" t="s">
        <v>36</v>
      </c>
      <c r="Y207" s="252" t="s">
        <v>562</v>
      </c>
      <c r="Z207" s="252" t="s">
        <v>563</v>
      </c>
      <c r="AA207" s="248">
        <v>6012220601</v>
      </c>
      <c r="AB207" s="252" t="s">
        <v>564</v>
      </c>
    </row>
    <row r="208" spans="1:28" s="253" customFormat="1" ht="14.25" customHeight="1">
      <c r="A208" s="248" t="s">
        <v>28</v>
      </c>
      <c r="B208" s="248" t="s">
        <v>554</v>
      </c>
      <c r="C208" s="249" t="s">
        <v>555</v>
      </c>
      <c r="D208" s="249" t="s">
        <v>31</v>
      </c>
      <c r="E208" s="249">
        <v>20</v>
      </c>
      <c r="F208" s="248" t="s">
        <v>603</v>
      </c>
      <c r="G208" s="248" t="s">
        <v>557</v>
      </c>
      <c r="H208" s="248" t="s">
        <v>558</v>
      </c>
      <c r="I208" s="248" t="s">
        <v>559</v>
      </c>
      <c r="J208" s="250">
        <v>80111620</v>
      </c>
      <c r="K208" s="248" t="s">
        <v>560</v>
      </c>
      <c r="L208" s="248" t="s">
        <v>52</v>
      </c>
      <c r="M208" s="248" t="s">
        <v>604</v>
      </c>
      <c r="N208" s="248" t="s">
        <v>60</v>
      </c>
      <c r="O208" s="248" t="s">
        <v>60</v>
      </c>
      <c r="P208" s="248" t="s">
        <v>60</v>
      </c>
      <c r="Q208" s="248">
        <v>11</v>
      </c>
      <c r="R208" s="248" t="s">
        <v>41</v>
      </c>
      <c r="S208" s="248" t="s">
        <v>42</v>
      </c>
      <c r="T208" s="248" t="s">
        <v>43</v>
      </c>
      <c r="U208" s="252">
        <v>87336160</v>
      </c>
      <c r="V208" s="252">
        <v>87336160</v>
      </c>
      <c r="W208" s="252" t="s">
        <v>44</v>
      </c>
      <c r="X208" s="252" t="s">
        <v>36</v>
      </c>
      <c r="Y208" s="252" t="s">
        <v>562</v>
      </c>
      <c r="Z208" s="252" t="s">
        <v>563</v>
      </c>
      <c r="AA208" s="248">
        <v>6012220601</v>
      </c>
      <c r="AB208" s="252" t="s">
        <v>564</v>
      </c>
    </row>
    <row r="209" spans="1:28" s="253" customFormat="1" ht="14.25" customHeight="1">
      <c r="A209" s="248" t="s">
        <v>28</v>
      </c>
      <c r="B209" s="248" t="s">
        <v>554</v>
      </c>
      <c r="C209" s="249" t="s">
        <v>555</v>
      </c>
      <c r="D209" s="249" t="s">
        <v>31</v>
      </c>
      <c r="E209" s="249">
        <v>6</v>
      </c>
      <c r="F209" s="248" t="s">
        <v>605</v>
      </c>
      <c r="G209" s="248" t="s">
        <v>557</v>
      </c>
      <c r="H209" s="248" t="s">
        <v>558</v>
      </c>
      <c r="I209" s="248" t="s">
        <v>559</v>
      </c>
      <c r="J209" s="250">
        <v>80111620</v>
      </c>
      <c r="K209" s="248" t="s">
        <v>560</v>
      </c>
      <c r="L209" s="248" t="s">
        <v>52</v>
      </c>
      <c r="M209" s="248" t="s">
        <v>606</v>
      </c>
      <c r="N209" s="248" t="s">
        <v>60</v>
      </c>
      <c r="O209" s="248" t="s">
        <v>60</v>
      </c>
      <c r="P209" s="248" t="s">
        <v>54</v>
      </c>
      <c r="Q209" s="248">
        <v>11</v>
      </c>
      <c r="R209" s="248" t="s">
        <v>41</v>
      </c>
      <c r="S209" s="248" t="s">
        <v>42</v>
      </c>
      <c r="T209" s="248" t="s">
        <v>43</v>
      </c>
      <c r="U209" s="252">
        <v>85546500</v>
      </c>
      <c r="V209" s="252">
        <v>85546500</v>
      </c>
      <c r="W209" s="252" t="s">
        <v>44</v>
      </c>
      <c r="X209" s="252" t="s">
        <v>36</v>
      </c>
      <c r="Y209" s="252" t="s">
        <v>562</v>
      </c>
      <c r="Z209" s="252" t="s">
        <v>563</v>
      </c>
      <c r="AA209" s="248">
        <v>6012220601</v>
      </c>
      <c r="AB209" s="252" t="s">
        <v>564</v>
      </c>
    </row>
    <row r="210" spans="1:28" s="253" customFormat="1" ht="14.25" customHeight="1">
      <c r="A210" s="248" t="s">
        <v>28</v>
      </c>
      <c r="B210" s="248" t="s">
        <v>554</v>
      </c>
      <c r="C210" s="249" t="s">
        <v>555</v>
      </c>
      <c r="D210" s="249" t="s">
        <v>31</v>
      </c>
      <c r="E210" s="249">
        <v>6</v>
      </c>
      <c r="F210" s="248" t="s">
        <v>607</v>
      </c>
      <c r="G210" s="248" t="s">
        <v>557</v>
      </c>
      <c r="H210" s="248" t="s">
        <v>558</v>
      </c>
      <c r="I210" s="248" t="s">
        <v>559</v>
      </c>
      <c r="J210" s="250">
        <v>80111620</v>
      </c>
      <c r="K210" s="248" t="s">
        <v>560</v>
      </c>
      <c r="L210" s="248" t="s">
        <v>52</v>
      </c>
      <c r="M210" s="248" t="s">
        <v>608</v>
      </c>
      <c r="N210" s="248" t="s">
        <v>60</v>
      </c>
      <c r="O210" s="248" t="s">
        <v>60</v>
      </c>
      <c r="P210" s="248" t="s">
        <v>54</v>
      </c>
      <c r="Q210" s="248">
        <v>11</v>
      </c>
      <c r="R210" s="248" t="s">
        <v>41</v>
      </c>
      <c r="S210" s="248" t="s">
        <v>42</v>
      </c>
      <c r="T210" s="248" t="s">
        <v>43</v>
      </c>
      <c r="U210" s="252">
        <v>85546500</v>
      </c>
      <c r="V210" s="252">
        <v>85546500</v>
      </c>
      <c r="W210" s="252" t="s">
        <v>44</v>
      </c>
      <c r="X210" s="252" t="s">
        <v>36</v>
      </c>
      <c r="Y210" s="252" t="s">
        <v>562</v>
      </c>
      <c r="Z210" s="252" t="s">
        <v>563</v>
      </c>
      <c r="AA210" s="248">
        <v>6012220601</v>
      </c>
      <c r="AB210" s="252" t="s">
        <v>564</v>
      </c>
    </row>
    <row r="211" spans="1:28" s="253" customFormat="1" ht="14.25" customHeight="1">
      <c r="A211" s="248" t="s">
        <v>28</v>
      </c>
      <c r="B211" s="248" t="s">
        <v>554</v>
      </c>
      <c r="C211" s="249" t="s">
        <v>555</v>
      </c>
      <c r="D211" s="249" t="s">
        <v>31</v>
      </c>
      <c r="E211" s="249">
        <v>19</v>
      </c>
      <c r="F211" s="248" t="s">
        <v>609</v>
      </c>
      <c r="G211" s="248" t="s">
        <v>557</v>
      </c>
      <c r="H211" s="248" t="s">
        <v>558</v>
      </c>
      <c r="I211" s="248" t="s">
        <v>559</v>
      </c>
      <c r="J211" s="250">
        <v>80111620</v>
      </c>
      <c r="K211" s="248" t="s">
        <v>560</v>
      </c>
      <c r="L211" s="248" t="s">
        <v>52</v>
      </c>
      <c r="M211" s="248" t="s">
        <v>610</v>
      </c>
      <c r="N211" s="248" t="s">
        <v>54</v>
      </c>
      <c r="O211" s="248" t="s">
        <v>54</v>
      </c>
      <c r="P211" s="248" t="s">
        <v>54</v>
      </c>
      <c r="Q211" s="248">
        <v>10</v>
      </c>
      <c r="R211" s="248" t="s">
        <v>41</v>
      </c>
      <c r="S211" s="248" t="s">
        <v>42</v>
      </c>
      <c r="T211" s="248" t="s">
        <v>43</v>
      </c>
      <c r="U211" s="252">
        <v>2150330</v>
      </c>
      <c r="V211" s="252">
        <v>2150330</v>
      </c>
      <c r="W211" s="252" t="s">
        <v>44</v>
      </c>
      <c r="X211" s="252" t="s">
        <v>36</v>
      </c>
      <c r="Y211" s="252" t="s">
        <v>562</v>
      </c>
      <c r="Z211" s="252" t="s">
        <v>563</v>
      </c>
      <c r="AA211" s="248">
        <v>6012220601</v>
      </c>
      <c r="AB211" s="252" t="s">
        <v>564</v>
      </c>
    </row>
    <row r="212" spans="1:28" s="253" customFormat="1" ht="14.25" customHeight="1">
      <c r="A212" s="248" t="s">
        <v>28</v>
      </c>
      <c r="B212" s="248" t="s">
        <v>554</v>
      </c>
      <c r="C212" s="249" t="s">
        <v>555</v>
      </c>
      <c r="D212" s="249" t="s">
        <v>31</v>
      </c>
      <c r="E212" s="249">
        <v>37</v>
      </c>
      <c r="F212" s="248" t="s">
        <v>611</v>
      </c>
      <c r="G212" s="248" t="s">
        <v>612</v>
      </c>
      <c r="H212" s="248" t="s">
        <v>613</v>
      </c>
      <c r="I212" s="248" t="s">
        <v>614</v>
      </c>
      <c r="J212" s="250">
        <v>80121601</v>
      </c>
      <c r="K212" s="248" t="s">
        <v>615</v>
      </c>
      <c r="L212" s="248" t="s">
        <v>194</v>
      </c>
      <c r="M212" s="248" t="s">
        <v>616</v>
      </c>
      <c r="N212" s="248" t="s">
        <v>54</v>
      </c>
      <c r="O212" s="248" t="s">
        <v>55</v>
      </c>
      <c r="P212" s="248" t="s">
        <v>55</v>
      </c>
      <c r="Q212" s="248">
        <v>10</v>
      </c>
      <c r="R212" s="248" t="s">
        <v>41</v>
      </c>
      <c r="S212" s="248" t="s">
        <v>345</v>
      </c>
      <c r="T212" s="248" t="s">
        <v>43</v>
      </c>
      <c r="U212" s="252">
        <v>130000000</v>
      </c>
      <c r="V212" s="252">
        <v>130000000</v>
      </c>
      <c r="W212" s="252" t="s">
        <v>44</v>
      </c>
      <c r="X212" s="252" t="s">
        <v>36</v>
      </c>
      <c r="Y212" s="252" t="s">
        <v>562</v>
      </c>
      <c r="Z212" s="252" t="s">
        <v>563</v>
      </c>
      <c r="AA212" s="248">
        <v>6012220601</v>
      </c>
      <c r="AB212" s="252" t="s">
        <v>564</v>
      </c>
    </row>
    <row r="213" spans="1:28" s="253" customFormat="1" ht="14.25" customHeight="1">
      <c r="A213" s="248" t="s">
        <v>28</v>
      </c>
      <c r="B213" s="248" t="s">
        <v>554</v>
      </c>
      <c r="C213" s="249" t="s">
        <v>555</v>
      </c>
      <c r="D213" s="249" t="s">
        <v>31</v>
      </c>
      <c r="E213" s="249">
        <v>20</v>
      </c>
      <c r="F213" s="248" t="s">
        <v>617</v>
      </c>
      <c r="G213" s="248" t="s">
        <v>612</v>
      </c>
      <c r="H213" s="248" t="s">
        <v>613</v>
      </c>
      <c r="I213" s="248" t="s">
        <v>618</v>
      </c>
      <c r="J213" s="250">
        <v>80111620</v>
      </c>
      <c r="K213" s="248" t="s">
        <v>615</v>
      </c>
      <c r="L213" s="248" t="s">
        <v>52</v>
      </c>
      <c r="M213" s="248" t="s">
        <v>619</v>
      </c>
      <c r="N213" s="248" t="s">
        <v>54</v>
      </c>
      <c r="O213" s="248" t="s">
        <v>54</v>
      </c>
      <c r="P213" s="248" t="s">
        <v>55</v>
      </c>
      <c r="Q213" s="248">
        <v>10</v>
      </c>
      <c r="R213" s="248" t="s">
        <v>41</v>
      </c>
      <c r="S213" s="248" t="s">
        <v>42</v>
      </c>
      <c r="T213" s="248" t="s">
        <v>43</v>
      </c>
      <c r="U213" s="252">
        <v>63660265</v>
      </c>
      <c r="V213" s="252">
        <v>63660265</v>
      </c>
      <c r="W213" s="252" t="s">
        <v>44</v>
      </c>
      <c r="X213" s="252" t="s">
        <v>36</v>
      </c>
      <c r="Y213" s="252" t="s">
        <v>562</v>
      </c>
      <c r="Z213" s="252" t="s">
        <v>563</v>
      </c>
      <c r="AA213" s="248">
        <v>6012220601</v>
      </c>
      <c r="AB213" s="252" t="s">
        <v>564</v>
      </c>
    </row>
    <row r="214" spans="1:28" s="253" customFormat="1" ht="14.25" customHeight="1">
      <c r="A214" s="248" t="s">
        <v>28</v>
      </c>
      <c r="B214" s="248" t="s">
        <v>554</v>
      </c>
      <c r="C214" s="249" t="s">
        <v>555</v>
      </c>
      <c r="D214" s="249" t="s">
        <v>31</v>
      </c>
      <c r="E214" s="249">
        <v>15</v>
      </c>
      <c r="F214" s="248" t="s">
        <v>620</v>
      </c>
      <c r="G214" s="248" t="s">
        <v>557</v>
      </c>
      <c r="H214" s="248" t="s">
        <v>558</v>
      </c>
      <c r="I214" s="248" t="s">
        <v>559</v>
      </c>
      <c r="J214" s="250">
        <v>80111620</v>
      </c>
      <c r="K214" s="248" t="s">
        <v>560</v>
      </c>
      <c r="L214" s="248" t="s">
        <v>52</v>
      </c>
      <c r="M214" s="248" t="s">
        <v>621</v>
      </c>
      <c r="N214" s="248" t="s">
        <v>54</v>
      </c>
      <c r="O214" s="248" t="s">
        <v>54</v>
      </c>
      <c r="P214" s="248" t="s">
        <v>55</v>
      </c>
      <c r="Q214" s="248">
        <v>10</v>
      </c>
      <c r="R214" s="248" t="s">
        <v>41</v>
      </c>
      <c r="S214" s="248" t="s">
        <v>42</v>
      </c>
      <c r="T214" s="248" t="s">
        <v>43</v>
      </c>
      <c r="U214" s="252">
        <v>7116755</v>
      </c>
      <c r="V214" s="252">
        <v>7116755</v>
      </c>
      <c r="W214" s="252" t="s">
        <v>44</v>
      </c>
      <c r="X214" s="252" t="s">
        <v>36</v>
      </c>
      <c r="Y214" s="252" t="s">
        <v>562</v>
      </c>
      <c r="Z214" s="252" t="s">
        <v>563</v>
      </c>
      <c r="AA214" s="248">
        <v>6012220601</v>
      </c>
      <c r="AB214" s="252" t="s">
        <v>564</v>
      </c>
    </row>
    <row r="215" spans="1:28" s="253" customFormat="1" ht="14.25" customHeight="1">
      <c r="A215" s="248" t="s">
        <v>28</v>
      </c>
      <c r="B215" s="248" t="s">
        <v>554</v>
      </c>
      <c r="C215" s="249" t="s">
        <v>555</v>
      </c>
      <c r="D215" s="249" t="s">
        <v>31</v>
      </c>
      <c r="E215" s="249">
        <v>6</v>
      </c>
      <c r="F215" s="248" t="s">
        <v>622</v>
      </c>
      <c r="G215" s="248" t="s">
        <v>612</v>
      </c>
      <c r="H215" s="248" t="s">
        <v>613</v>
      </c>
      <c r="I215" s="248" t="s">
        <v>618</v>
      </c>
      <c r="J215" s="250">
        <v>80111620</v>
      </c>
      <c r="K215" s="248" t="s">
        <v>615</v>
      </c>
      <c r="L215" s="248" t="s">
        <v>52</v>
      </c>
      <c r="M215" s="248" t="s">
        <v>623</v>
      </c>
      <c r="N215" s="248" t="s">
        <v>60</v>
      </c>
      <c r="O215" s="248" t="s">
        <v>60</v>
      </c>
      <c r="P215" s="248" t="s">
        <v>60</v>
      </c>
      <c r="Q215" s="248">
        <v>11.3</v>
      </c>
      <c r="R215" s="248" t="s">
        <v>41</v>
      </c>
      <c r="S215" s="248" t="s">
        <v>345</v>
      </c>
      <c r="T215" s="248" t="s">
        <v>43</v>
      </c>
      <c r="U215" s="252">
        <v>92202533</v>
      </c>
      <c r="V215" s="252">
        <v>92202533</v>
      </c>
      <c r="W215" s="252" t="s">
        <v>44</v>
      </c>
      <c r="X215" s="252" t="s">
        <v>36</v>
      </c>
      <c r="Y215" s="252" t="s">
        <v>562</v>
      </c>
      <c r="Z215" s="252" t="s">
        <v>563</v>
      </c>
      <c r="AA215" s="248">
        <v>6012220601</v>
      </c>
      <c r="AB215" s="252" t="s">
        <v>564</v>
      </c>
    </row>
    <row r="216" spans="1:28" s="253" customFormat="1" ht="14.25" customHeight="1">
      <c r="A216" s="248" t="s">
        <v>28</v>
      </c>
      <c r="B216" s="248" t="s">
        <v>554</v>
      </c>
      <c r="C216" s="249" t="s">
        <v>555</v>
      </c>
      <c r="D216" s="249" t="s">
        <v>31</v>
      </c>
      <c r="E216" s="249">
        <v>20</v>
      </c>
      <c r="F216" s="248" t="s">
        <v>624</v>
      </c>
      <c r="G216" s="248" t="s">
        <v>612</v>
      </c>
      <c r="H216" s="248" t="s">
        <v>613</v>
      </c>
      <c r="I216" s="248" t="s">
        <v>618</v>
      </c>
      <c r="J216" s="250">
        <v>80111620</v>
      </c>
      <c r="K216" s="248" t="s">
        <v>615</v>
      </c>
      <c r="L216" s="248" t="s">
        <v>52</v>
      </c>
      <c r="M216" s="248" t="s">
        <v>625</v>
      </c>
      <c r="N216" s="248" t="s">
        <v>60</v>
      </c>
      <c r="O216" s="248" t="s">
        <v>60</v>
      </c>
      <c r="P216" s="248" t="s">
        <v>54</v>
      </c>
      <c r="Q216" s="248">
        <v>11</v>
      </c>
      <c r="R216" s="248" t="s">
        <v>41</v>
      </c>
      <c r="S216" s="248" t="s">
        <v>42</v>
      </c>
      <c r="T216" s="248" t="s">
        <v>43</v>
      </c>
      <c r="U216" s="252">
        <v>87318150</v>
      </c>
      <c r="V216" s="252">
        <v>87318150</v>
      </c>
      <c r="W216" s="252" t="s">
        <v>44</v>
      </c>
      <c r="X216" s="252" t="s">
        <v>36</v>
      </c>
      <c r="Y216" s="252" t="s">
        <v>562</v>
      </c>
      <c r="Z216" s="252" t="s">
        <v>563</v>
      </c>
      <c r="AA216" s="248">
        <v>6012220601</v>
      </c>
      <c r="AB216" s="252" t="s">
        <v>564</v>
      </c>
    </row>
    <row r="217" spans="1:28" s="253" customFormat="1" ht="14.25" customHeight="1">
      <c r="A217" s="248" t="s">
        <v>28</v>
      </c>
      <c r="B217" s="248" t="s">
        <v>554</v>
      </c>
      <c r="C217" s="249" t="s">
        <v>555</v>
      </c>
      <c r="D217" s="249" t="s">
        <v>31</v>
      </c>
      <c r="E217" s="249">
        <v>20</v>
      </c>
      <c r="F217" s="248" t="s">
        <v>626</v>
      </c>
      <c r="G217" s="248" t="s">
        <v>612</v>
      </c>
      <c r="H217" s="248" t="s">
        <v>613</v>
      </c>
      <c r="I217" s="248" t="s">
        <v>618</v>
      </c>
      <c r="J217" s="250">
        <v>80111620</v>
      </c>
      <c r="K217" s="248" t="s">
        <v>615</v>
      </c>
      <c r="L217" s="248" t="s">
        <v>52</v>
      </c>
      <c r="M217" s="248" t="s">
        <v>627</v>
      </c>
      <c r="N217" s="248" t="s">
        <v>60</v>
      </c>
      <c r="O217" s="248" t="s">
        <v>60</v>
      </c>
      <c r="P217" s="248" t="s">
        <v>54</v>
      </c>
      <c r="Q217" s="248">
        <v>11</v>
      </c>
      <c r="R217" s="248" t="s">
        <v>41</v>
      </c>
      <c r="S217" s="248" t="s">
        <v>42</v>
      </c>
      <c r="T217" s="248" t="s">
        <v>43</v>
      </c>
      <c r="U217" s="252">
        <v>86958200</v>
      </c>
      <c r="V217" s="252">
        <v>86958200</v>
      </c>
      <c r="W217" s="252" t="s">
        <v>44</v>
      </c>
      <c r="X217" s="252" t="s">
        <v>36</v>
      </c>
      <c r="Y217" s="252" t="s">
        <v>562</v>
      </c>
      <c r="Z217" s="252" t="s">
        <v>563</v>
      </c>
      <c r="AA217" s="248">
        <v>6012220601</v>
      </c>
      <c r="AB217" s="252" t="s">
        <v>564</v>
      </c>
    </row>
    <row r="218" spans="1:28" s="253" customFormat="1" ht="14.25" customHeight="1">
      <c r="A218" s="248" t="s">
        <v>28</v>
      </c>
      <c r="B218" s="248" t="s">
        <v>554</v>
      </c>
      <c r="C218" s="249" t="s">
        <v>555</v>
      </c>
      <c r="D218" s="249" t="s">
        <v>31</v>
      </c>
      <c r="E218" s="249">
        <v>6</v>
      </c>
      <c r="F218" s="248" t="s">
        <v>628</v>
      </c>
      <c r="G218" s="248" t="s">
        <v>612</v>
      </c>
      <c r="H218" s="248" t="s">
        <v>613</v>
      </c>
      <c r="I218" s="248" t="s">
        <v>618</v>
      </c>
      <c r="J218" s="250">
        <v>80111620</v>
      </c>
      <c r="K218" s="248" t="s">
        <v>615</v>
      </c>
      <c r="L218" s="248" t="s">
        <v>52</v>
      </c>
      <c r="M218" s="248" t="s">
        <v>629</v>
      </c>
      <c r="N218" s="248" t="s">
        <v>60</v>
      </c>
      <c r="O218" s="248" t="s">
        <v>60</v>
      </c>
      <c r="P218" s="248" t="s">
        <v>54</v>
      </c>
      <c r="Q218" s="248">
        <v>11</v>
      </c>
      <c r="R218" s="248" t="s">
        <v>41</v>
      </c>
      <c r="S218" s="248" t="s">
        <v>42</v>
      </c>
      <c r="T218" s="248" t="s">
        <v>43</v>
      </c>
      <c r="U218" s="252">
        <v>79046500</v>
      </c>
      <c r="V218" s="252">
        <v>79046500</v>
      </c>
      <c r="W218" s="252" t="s">
        <v>44</v>
      </c>
      <c r="X218" s="252" t="s">
        <v>36</v>
      </c>
      <c r="Y218" s="252" t="s">
        <v>562</v>
      </c>
      <c r="Z218" s="252" t="s">
        <v>563</v>
      </c>
      <c r="AA218" s="248">
        <v>6012220601</v>
      </c>
      <c r="AB218" s="252" t="s">
        <v>564</v>
      </c>
    </row>
    <row r="219" spans="1:28" s="253" customFormat="1" ht="14.25" customHeight="1">
      <c r="A219" s="248" t="s">
        <v>28</v>
      </c>
      <c r="B219" s="248" t="s">
        <v>554</v>
      </c>
      <c r="C219" s="249" t="s">
        <v>555</v>
      </c>
      <c r="D219" s="249" t="s">
        <v>31</v>
      </c>
      <c r="E219" s="249">
        <v>20</v>
      </c>
      <c r="F219" s="248" t="s">
        <v>630</v>
      </c>
      <c r="G219" s="248" t="s">
        <v>612</v>
      </c>
      <c r="H219" s="248" t="s">
        <v>613</v>
      </c>
      <c r="I219" s="248" t="s">
        <v>618</v>
      </c>
      <c r="J219" s="250">
        <v>80111620</v>
      </c>
      <c r="K219" s="248" t="s">
        <v>615</v>
      </c>
      <c r="L219" s="248" t="s">
        <v>52</v>
      </c>
      <c r="M219" s="248" t="s">
        <v>631</v>
      </c>
      <c r="N219" s="248" t="s">
        <v>60</v>
      </c>
      <c r="O219" s="248" t="s">
        <v>60</v>
      </c>
      <c r="P219" s="248" t="s">
        <v>54</v>
      </c>
      <c r="Q219" s="248">
        <v>11</v>
      </c>
      <c r="R219" s="248" t="s">
        <v>41</v>
      </c>
      <c r="S219" s="248" t="s">
        <v>42</v>
      </c>
      <c r="T219" s="248" t="s">
        <v>43</v>
      </c>
      <c r="U219" s="252">
        <v>78803280</v>
      </c>
      <c r="V219" s="252">
        <v>78803280</v>
      </c>
      <c r="W219" s="252" t="s">
        <v>44</v>
      </c>
      <c r="X219" s="252" t="s">
        <v>36</v>
      </c>
      <c r="Y219" s="252" t="s">
        <v>562</v>
      </c>
      <c r="Z219" s="252" t="s">
        <v>563</v>
      </c>
      <c r="AA219" s="248">
        <v>6012220601</v>
      </c>
      <c r="AB219" s="252" t="s">
        <v>564</v>
      </c>
    </row>
    <row r="220" spans="1:28" s="253" customFormat="1" ht="14.25" customHeight="1">
      <c r="A220" s="248" t="s">
        <v>28</v>
      </c>
      <c r="B220" s="248" t="s">
        <v>554</v>
      </c>
      <c r="C220" s="249" t="s">
        <v>555</v>
      </c>
      <c r="D220" s="249" t="s">
        <v>31</v>
      </c>
      <c r="E220" s="249">
        <v>6</v>
      </c>
      <c r="F220" s="248" t="s">
        <v>632</v>
      </c>
      <c r="G220" s="248" t="s">
        <v>612</v>
      </c>
      <c r="H220" s="248" t="s">
        <v>613</v>
      </c>
      <c r="I220" s="248" t="s">
        <v>618</v>
      </c>
      <c r="J220" s="250">
        <v>80111620</v>
      </c>
      <c r="K220" s="248" t="s">
        <v>615</v>
      </c>
      <c r="L220" s="248" t="s">
        <v>52</v>
      </c>
      <c r="M220" s="248" t="s">
        <v>633</v>
      </c>
      <c r="N220" s="248" t="s">
        <v>60</v>
      </c>
      <c r="O220" s="248" t="s">
        <v>60</v>
      </c>
      <c r="P220" s="248" t="s">
        <v>54</v>
      </c>
      <c r="Q220" s="248">
        <v>11</v>
      </c>
      <c r="R220" s="248" t="s">
        <v>41</v>
      </c>
      <c r="S220" s="248" t="s">
        <v>42</v>
      </c>
      <c r="T220" s="248" t="s">
        <v>43</v>
      </c>
      <c r="U220" s="252">
        <v>79046500</v>
      </c>
      <c r="V220" s="252">
        <v>79046500</v>
      </c>
      <c r="W220" s="252" t="s">
        <v>44</v>
      </c>
      <c r="X220" s="252" t="s">
        <v>36</v>
      </c>
      <c r="Y220" s="252" t="s">
        <v>562</v>
      </c>
      <c r="Z220" s="252" t="s">
        <v>563</v>
      </c>
      <c r="AA220" s="248">
        <v>6012220601</v>
      </c>
      <c r="AB220" s="252" t="s">
        <v>564</v>
      </c>
    </row>
    <row r="221" spans="1:28" s="253" customFormat="1" ht="14.25" customHeight="1">
      <c r="A221" s="248" t="s">
        <v>28</v>
      </c>
      <c r="B221" s="248" t="s">
        <v>554</v>
      </c>
      <c r="C221" s="249" t="s">
        <v>555</v>
      </c>
      <c r="D221" s="249" t="s">
        <v>31</v>
      </c>
      <c r="E221" s="249">
        <v>52</v>
      </c>
      <c r="F221" s="248" t="s">
        <v>634</v>
      </c>
      <c r="G221" s="248" t="s">
        <v>557</v>
      </c>
      <c r="H221" s="248" t="s">
        <v>558</v>
      </c>
      <c r="I221" s="248" t="s">
        <v>559</v>
      </c>
      <c r="J221" s="250">
        <v>80111620</v>
      </c>
      <c r="K221" s="248" t="s">
        <v>560</v>
      </c>
      <c r="L221" s="248" t="s">
        <v>52</v>
      </c>
      <c r="M221" s="248" t="s">
        <v>635</v>
      </c>
      <c r="N221" s="248" t="s">
        <v>54</v>
      </c>
      <c r="O221" s="248" t="s">
        <v>54</v>
      </c>
      <c r="P221" s="248" t="s">
        <v>54</v>
      </c>
      <c r="Q221" s="248">
        <v>10</v>
      </c>
      <c r="R221" s="248" t="s">
        <v>41</v>
      </c>
      <c r="S221" s="248" t="s">
        <v>42</v>
      </c>
      <c r="T221" s="248" t="s">
        <v>43</v>
      </c>
      <c r="U221" s="252">
        <v>86416667</v>
      </c>
      <c r="V221" s="252">
        <v>86416667</v>
      </c>
      <c r="W221" s="252" t="s">
        <v>44</v>
      </c>
      <c r="X221" s="252" t="s">
        <v>36</v>
      </c>
      <c r="Y221" s="252" t="s">
        <v>562</v>
      </c>
      <c r="Z221" s="252" t="s">
        <v>563</v>
      </c>
      <c r="AA221" s="248">
        <v>6012220601</v>
      </c>
      <c r="AB221" s="252" t="s">
        <v>564</v>
      </c>
    </row>
    <row r="222" spans="1:28" s="253" customFormat="1" ht="14.25" customHeight="1">
      <c r="A222" s="248" t="s">
        <v>28</v>
      </c>
      <c r="B222" s="248" t="s">
        <v>554</v>
      </c>
      <c r="C222" s="249" t="s">
        <v>555</v>
      </c>
      <c r="D222" s="249" t="s">
        <v>31</v>
      </c>
      <c r="E222" s="249">
        <v>58</v>
      </c>
      <c r="F222" s="248" t="s">
        <v>636</v>
      </c>
      <c r="G222" s="248" t="s">
        <v>557</v>
      </c>
      <c r="H222" s="248" t="s">
        <v>558</v>
      </c>
      <c r="I222" s="248" t="s">
        <v>559</v>
      </c>
      <c r="J222" s="250">
        <v>80111620</v>
      </c>
      <c r="K222" s="248" t="s">
        <v>560</v>
      </c>
      <c r="L222" s="248" t="s">
        <v>52</v>
      </c>
      <c r="M222" s="248" t="s">
        <v>637</v>
      </c>
      <c r="N222" s="248" t="s">
        <v>60</v>
      </c>
      <c r="O222" s="248" t="s">
        <v>60</v>
      </c>
      <c r="P222" s="248" t="s">
        <v>60</v>
      </c>
      <c r="Q222" s="248">
        <v>11</v>
      </c>
      <c r="R222" s="248" t="s">
        <v>41</v>
      </c>
      <c r="S222" s="248" t="s">
        <v>42</v>
      </c>
      <c r="T222" s="248" t="s">
        <v>43</v>
      </c>
      <c r="U222" s="252">
        <v>42964827</v>
      </c>
      <c r="V222" s="252">
        <v>42964827</v>
      </c>
      <c r="W222" s="252" t="s">
        <v>44</v>
      </c>
      <c r="X222" s="252" t="s">
        <v>36</v>
      </c>
      <c r="Y222" s="252" t="s">
        <v>562</v>
      </c>
      <c r="Z222" s="252" t="s">
        <v>563</v>
      </c>
      <c r="AA222" s="248">
        <v>6012220601</v>
      </c>
      <c r="AB222" s="252" t="s">
        <v>564</v>
      </c>
    </row>
    <row r="223" spans="1:28" s="253" customFormat="1" ht="14.25" customHeight="1">
      <c r="A223" s="248" t="s">
        <v>28</v>
      </c>
      <c r="B223" s="248" t="s">
        <v>554</v>
      </c>
      <c r="C223" s="249" t="s">
        <v>555</v>
      </c>
      <c r="D223" s="249" t="s">
        <v>31</v>
      </c>
      <c r="E223" s="249">
        <v>58</v>
      </c>
      <c r="F223" s="248" t="s">
        <v>638</v>
      </c>
      <c r="G223" s="248" t="s">
        <v>557</v>
      </c>
      <c r="H223" s="248" t="s">
        <v>558</v>
      </c>
      <c r="I223" s="248" t="s">
        <v>559</v>
      </c>
      <c r="J223" s="250">
        <v>81112501</v>
      </c>
      <c r="K223" s="248" t="s">
        <v>560</v>
      </c>
      <c r="L223" s="248" t="s">
        <v>115</v>
      </c>
      <c r="M223" s="248" t="s">
        <v>639</v>
      </c>
      <c r="N223" s="248" t="s">
        <v>40</v>
      </c>
      <c r="O223" s="248" t="s">
        <v>40</v>
      </c>
      <c r="P223" s="248" t="s">
        <v>112</v>
      </c>
      <c r="Q223" s="248">
        <v>12</v>
      </c>
      <c r="R223" s="248" t="s">
        <v>41</v>
      </c>
      <c r="S223" s="248" t="s">
        <v>98</v>
      </c>
      <c r="T223" s="248" t="s">
        <v>43</v>
      </c>
      <c r="U223" s="252">
        <v>323161777.5</v>
      </c>
      <c r="V223" s="252">
        <v>323161777.5</v>
      </c>
      <c r="W223" s="252" t="s">
        <v>44</v>
      </c>
      <c r="X223" s="252" t="s">
        <v>36</v>
      </c>
      <c r="Y223" s="252" t="s">
        <v>562</v>
      </c>
      <c r="Z223" s="252" t="s">
        <v>563</v>
      </c>
      <c r="AA223" s="248">
        <v>6012220601</v>
      </c>
      <c r="AB223" s="252" t="s">
        <v>564</v>
      </c>
    </row>
    <row r="224" spans="1:28" s="253" customFormat="1" ht="14.25" customHeight="1">
      <c r="A224" s="248" t="s">
        <v>28</v>
      </c>
      <c r="B224" s="248" t="s">
        <v>554</v>
      </c>
      <c r="C224" s="249" t="s">
        <v>555</v>
      </c>
      <c r="D224" s="249" t="s">
        <v>31</v>
      </c>
      <c r="E224" s="249">
        <v>39</v>
      </c>
      <c r="F224" s="248" t="s">
        <v>640</v>
      </c>
      <c r="G224" s="248" t="s">
        <v>557</v>
      </c>
      <c r="H224" s="248" t="s">
        <v>558</v>
      </c>
      <c r="I224" s="248" t="s">
        <v>559</v>
      </c>
      <c r="J224" s="250">
        <v>81112501</v>
      </c>
      <c r="K224" s="248" t="s">
        <v>560</v>
      </c>
      <c r="L224" s="248" t="s">
        <v>194</v>
      </c>
      <c r="M224" s="248" t="s">
        <v>641</v>
      </c>
      <c r="N224" s="248" t="s">
        <v>55</v>
      </c>
      <c r="O224" s="248" t="s">
        <v>55</v>
      </c>
      <c r="P224" s="248" t="s">
        <v>68</v>
      </c>
      <c r="Q224" s="248">
        <v>12</v>
      </c>
      <c r="R224" s="248" t="s">
        <v>41</v>
      </c>
      <c r="S224" s="248" t="s">
        <v>98</v>
      </c>
      <c r="T224" s="248" t="s">
        <v>43</v>
      </c>
      <c r="U224" s="252">
        <v>615975043</v>
      </c>
      <c r="V224" s="252">
        <v>615975043</v>
      </c>
      <c r="W224" s="252" t="s">
        <v>44</v>
      </c>
      <c r="X224" s="252" t="s">
        <v>36</v>
      </c>
      <c r="Y224" s="252" t="s">
        <v>562</v>
      </c>
      <c r="Z224" s="252" t="s">
        <v>563</v>
      </c>
      <c r="AA224" s="248">
        <v>6012220601</v>
      </c>
      <c r="AB224" s="252" t="s">
        <v>564</v>
      </c>
    </row>
    <row r="225" spans="1:28" s="253" customFormat="1" ht="14.25" customHeight="1">
      <c r="A225" s="248" t="s">
        <v>28</v>
      </c>
      <c r="B225" s="248" t="s">
        <v>554</v>
      </c>
      <c r="C225" s="249" t="s">
        <v>555</v>
      </c>
      <c r="D225" s="249" t="s">
        <v>31</v>
      </c>
      <c r="E225" s="249">
        <v>58</v>
      </c>
      <c r="F225" s="248" t="s">
        <v>642</v>
      </c>
      <c r="G225" s="248" t="s">
        <v>557</v>
      </c>
      <c r="H225" s="248" t="s">
        <v>558</v>
      </c>
      <c r="I225" s="248" t="s">
        <v>559</v>
      </c>
      <c r="J225" s="250">
        <v>81112501</v>
      </c>
      <c r="K225" s="248" t="s">
        <v>560</v>
      </c>
      <c r="L225" s="248" t="s">
        <v>115</v>
      </c>
      <c r="M225" s="248" t="s">
        <v>643</v>
      </c>
      <c r="N225" s="248" t="s">
        <v>112</v>
      </c>
      <c r="O225" s="248" t="s">
        <v>161</v>
      </c>
      <c r="P225" s="248" t="s">
        <v>185</v>
      </c>
      <c r="Q225" s="248">
        <v>12</v>
      </c>
      <c r="R225" s="248" t="s">
        <v>41</v>
      </c>
      <c r="S225" s="248" t="s">
        <v>98</v>
      </c>
      <c r="T225" s="248" t="s">
        <v>43</v>
      </c>
      <c r="U225" s="252">
        <v>528830288</v>
      </c>
      <c r="V225" s="252">
        <v>528830288</v>
      </c>
      <c r="W225" s="252" t="s">
        <v>44</v>
      </c>
      <c r="X225" s="252" t="s">
        <v>36</v>
      </c>
      <c r="Y225" s="252" t="s">
        <v>562</v>
      </c>
      <c r="Z225" s="252" t="s">
        <v>563</v>
      </c>
      <c r="AA225" s="248">
        <v>6012220601</v>
      </c>
      <c r="AB225" s="252" t="s">
        <v>564</v>
      </c>
    </row>
    <row r="226" spans="1:28" s="253" customFormat="1" ht="14.25" customHeight="1">
      <c r="A226" s="248" t="s">
        <v>28</v>
      </c>
      <c r="B226" s="248" t="s">
        <v>554</v>
      </c>
      <c r="C226" s="249" t="s">
        <v>555</v>
      </c>
      <c r="D226" s="249" t="s">
        <v>31</v>
      </c>
      <c r="E226" s="249">
        <v>58</v>
      </c>
      <c r="F226" s="248" t="s">
        <v>644</v>
      </c>
      <c r="G226" s="248" t="s">
        <v>557</v>
      </c>
      <c r="H226" s="248" t="s">
        <v>558</v>
      </c>
      <c r="I226" s="248" t="s">
        <v>559</v>
      </c>
      <c r="J226" s="250">
        <v>80141607</v>
      </c>
      <c r="K226" s="248" t="s">
        <v>560</v>
      </c>
      <c r="L226" s="248" t="s">
        <v>183</v>
      </c>
      <c r="M226" s="248" t="s">
        <v>645</v>
      </c>
      <c r="N226" s="248" t="s">
        <v>112</v>
      </c>
      <c r="O226" s="248" t="s">
        <v>112</v>
      </c>
      <c r="P226" s="248" t="s">
        <v>161</v>
      </c>
      <c r="Q226" s="248">
        <v>2</v>
      </c>
      <c r="R226" s="248" t="s">
        <v>41</v>
      </c>
      <c r="S226" s="248" t="s">
        <v>236</v>
      </c>
      <c r="T226" s="248" t="s">
        <v>43</v>
      </c>
      <c r="U226" s="252">
        <v>0</v>
      </c>
      <c r="V226" s="252">
        <v>0</v>
      </c>
      <c r="W226" s="252" t="s">
        <v>44</v>
      </c>
      <c r="X226" s="252" t="s">
        <v>36</v>
      </c>
      <c r="Y226" s="252" t="s">
        <v>562</v>
      </c>
      <c r="Z226" s="252" t="s">
        <v>563</v>
      </c>
      <c r="AA226" s="248">
        <v>6012220601</v>
      </c>
      <c r="AB226" s="252" t="s">
        <v>564</v>
      </c>
    </row>
    <row r="227" spans="1:28" s="253" customFormat="1" ht="14.25" customHeight="1">
      <c r="A227" s="248" t="s">
        <v>28</v>
      </c>
      <c r="B227" s="248" t="s">
        <v>554</v>
      </c>
      <c r="C227" s="249" t="s">
        <v>555</v>
      </c>
      <c r="D227" s="249" t="s">
        <v>31</v>
      </c>
      <c r="E227" s="249">
        <v>55</v>
      </c>
      <c r="F227" s="248" t="s">
        <v>646</v>
      </c>
      <c r="G227" s="248" t="s">
        <v>557</v>
      </c>
      <c r="H227" s="248" t="s">
        <v>558</v>
      </c>
      <c r="I227" s="248" t="s">
        <v>559</v>
      </c>
      <c r="J227" s="250" t="s">
        <v>36</v>
      </c>
      <c r="K227" s="248" t="s">
        <v>560</v>
      </c>
      <c r="L227" s="248" t="s">
        <v>38</v>
      </c>
      <c r="M227" s="248" t="s">
        <v>647</v>
      </c>
      <c r="N227" s="248" t="s">
        <v>161</v>
      </c>
      <c r="O227" s="248" t="s">
        <v>161</v>
      </c>
      <c r="P227" s="248" t="s">
        <v>185</v>
      </c>
      <c r="Q227" s="248">
        <v>1</v>
      </c>
      <c r="R227" s="248" t="s">
        <v>41</v>
      </c>
      <c r="S227" s="248" t="s">
        <v>345</v>
      </c>
      <c r="T227" s="248" t="s">
        <v>43</v>
      </c>
      <c r="U227" s="252">
        <v>0</v>
      </c>
      <c r="V227" s="252">
        <v>0</v>
      </c>
      <c r="W227" s="252" t="s">
        <v>44</v>
      </c>
      <c r="X227" s="252" t="s">
        <v>36</v>
      </c>
      <c r="Y227" s="252" t="s">
        <v>562</v>
      </c>
      <c r="Z227" s="252" t="s">
        <v>563</v>
      </c>
      <c r="AA227" s="248">
        <v>6012220601</v>
      </c>
      <c r="AB227" s="252" t="s">
        <v>564</v>
      </c>
    </row>
    <row r="228" spans="1:28" s="253" customFormat="1" ht="14.25" customHeight="1">
      <c r="A228" s="248" t="s">
        <v>28</v>
      </c>
      <c r="B228" s="248" t="s">
        <v>554</v>
      </c>
      <c r="C228" s="249" t="s">
        <v>555</v>
      </c>
      <c r="D228" s="249" t="s">
        <v>31</v>
      </c>
      <c r="E228" s="249">
        <v>58</v>
      </c>
      <c r="F228" s="248" t="s">
        <v>648</v>
      </c>
      <c r="G228" s="248" t="s">
        <v>557</v>
      </c>
      <c r="H228" s="248" t="s">
        <v>558</v>
      </c>
      <c r="I228" s="248" t="s">
        <v>559</v>
      </c>
      <c r="J228" s="250">
        <v>80131500</v>
      </c>
      <c r="K228" s="248" t="s">
        <v>560</v>
      </c>
      <c r="L228" s="248" t="s">
        <v>66</v>
      </c>
      <c r="M228" s="248" t="s">
        <v>649</v>
      </c>
      <c r="N228" s="248" t="s">
        <v>161</v>
      </c>
      <c r="O228" s="248" t="s">
        <v>161</v>
      </c>
      <c r="P228" s="248" t="s">
        <v>185</v>
      </c>
      <c r="Q228" s="248">
        <v>1</v>
      </c>
      <c r="R228" s="248" t="s">
        <v>41</v>
      </c>
      <c r="S228" s="254" t="s">
        <v>70</v>
      </c>
      <c r="T228" s="248" t="s">
        <v>43</v>
      </c>
      <c r="U228" s="252">
        <v>0</v>
      </c>
      <c r="V228" s="252">
        <v>0</v>
      </c>
      <c r="W228" s="252" t="s">
        <v>44</v>
      </c>
      <c r="X228" s="252" t="s">
        <v>36</v>
      </c>
      <c r="Y228" s="252" t="s">
        <v>562</v>
      </c>
      <c r="Z228" s="252" t="s">
        <v>563</v>
      </c>
      <c r="AA228" s="248">
        <v>6012220601</v>
      </c>
      <c r="AB228" s="252" t="s">
        <v>564</v>
      </c>
    </row>
    <row r="229" spans="1:28" s="253" customFormat="1" ht="14.25" customHeight="1">
      <c r="A229" s="248" t="s">
        <v>28</v>
      </c>
      <c r="B229" s="248" t="s">
        <v>554</v>
      </c>
      <c r="C229" s="249" t="s">
        <v>555</v>
      </c>
      <c r="D229" s="249" t="s">
        <v>31</v>
      </c>
      <c r="E229" s="249">
        <v>58</v>
      </c>
      <c r="F229" s="248" t="s">
        <v>650</v>
      </c>
      <c r="G229" s="248" t="s">
        <v>612</v>
      </c>
      <c r="H229" s="248" t="s">
        <v>613</v>
      </c>
      <c r="I229" s="248" t="s">
        <v>618</v>
      </c>
      <c r="J229" s="250" t="s">
        <v>36</v>
      </c>
      <c r="K229" s="248" t="s">
        <v>615</v>
      </c>
      <c r="L229" s="248" t="s">
        <v>38</v>
      </c>
      <c r="M229" s="248" t="s">
        <v>651</v>
      </c>
      <c r="N229" s="248" t="s">
        <v>161</v>
      </c>
      <c r="O229" s="248" t="s">
        <v>161</v>
      </c>
      <c r="P229" s="248" t="s">
        <v>185</v>
      </c>
      <c r="Q229" s="248">
        <v>1</v>
      </c>
      <c r="R229" s="248" t="s">
        <v>41</v>
      </c>
      <c r="S229" s="248" t="s">
        <v>345</v>
      </c>
      <c r="T229" s="248" t="s">
        <v>43</v>
      </c>
      <c r="U229" s="252">
        <v>0</v>
      </c>
      <c r="V229" s="252">
        <v>0</v>
      </c>
      <c r="W229" s="252" t="s">
        <v>44</v>
      </c>
      <c r="X229" s="252" t="s">
        <v>36</v>
      </c>
      <c r="Y229" s="252" t="s">
        <v>562</v>
      </c>
      <c r="Z229" s="252" t="s">
        <v>563</v>
      </c>
      <c r="AA229" s="248">
        <v>6012220601</v>
      </c>
      <c r="AB229" s="252" t="s">
        <v>564</v>
      </c>
    </row>
    <row r="230" spans="1:28" s="253" customFormat="1" ht="14.25" customHeight="1">
      <c r="A230" s="248" t="s">
        <v>28</v>
      </c>
      <c r="B230" s="248" t="s">
        <v>554</v>
      </c>
      <c r="C230" s="249" t="s">
        <v>555</v>
      </c>
      <c r="D230" s="249" t="s">
        <v>31</v>
      </c>
      <c r="E230" s="249">
        <v>66</v>
      </c>
      <c r="F230" s="248" t="s">
        <v>652</v>
      </c>
      <c r="G230" s="248" t="s">
        <v>557</v>
      </c>
      <c r="H230" s="248" t="s">
        <v>558</v>
      </c>
      <c r="I230" s="248" t="s">
        <v>559</v>
      </c>
      <c r="J230" s="250">
        <v>39121011</v>
      </c>
      <c r="K230" s="248" t="s">
        <v>560</v>
      </c>
      <c r="L230" s="248" t="s">
        <v>653</v>
      </c>
      <c r="M230" s="248" t="s">
        <v>654</v>
      </c>
      <c r="N230" s="248" t="s">
        <v>112</v>
      </c>
      <c r="O230" s="248" t="s">
        <v>112</v>
      </c>
      <c r="P230" s="248" t="s">
        <v>161</v>
      </c>
      <c r="Q230" s="248">
        <v>12</v>
      </c>
      <c r="R230" s="248" t="s">
        <v>41</v>
      </c>
      <c r="S230" s="248" t="s">
        <v>506</v>
      </c>
      <c r="T230" s="248" t="s">
        <v>43</v>
      </c>
      <c r="U230" s="252">
        <v>0</v>
      </c>
      <c r="V230" s="252">
        <v>0</v>
      </c>
      <c r="W230" s="252" t="s">
        <v>44</v>
      </c>
      <c r="X230" s="252" t="s">
        <v>36</v>
      </c>
      <c r="Y230" s="252" t="s">
        <v>562</v>
      </c>
      <c r="Z230" s="252" t="s">
        <v>563</v>
      </c>
      <c r="AA230" s="248">
        <v>6012220601</v>
      </c>
      <c r="AB230" s="252" t="s">
        <v>564</v>
      </c>
    </row>
    <row r="231" spans="1:28" s="253" customFormat="1" ht="14.25" customHeight="1">
      <c r="A231" s="248" t="s">
        <v>28</v>
      </c>
      <c r="B231" s="248" t="s">
        <v>554</v>
      </c>
      <c r="C231" s="249" t="s">
        <v>555</v>
      </c>
      <c r="D231" s="249" t="s">
        <v>31</v>
      </c>
      <c r="E231" s="249">
        <v>37</v>
      </c>
      <c r="F231" s="248" t="s">
        <v>655</v>
      </c>
      <c r="G231" s="248" t="s">
        <v>557</v>
      </c>
      <c r="H231" s="248" t="s">
        <v>558</v>
      </c>
      <c r="I231" s="248" t="s">
        <v>559</v>
      </c>
      <c r="J231" s="250">
        <v>80111620</v>
      </c>
      <c r="K231" s="248" t="s">
        <v>560</v>
      </c>
      <c r="L231" s="248" t="s">
        <v>52</v>
      </c>
      <c r="M231" s="248" t="s">
        <v>656</v>
      </c>
      <c r="N231" s="248" t="s">
        <v>54</v>
      </c>
      <c r="O231" s="248" t="s">
        <v>54</v>
      </c>
      <c r="P231" s="248" t="s">
        <v>54</v>
      </c>
      <c r="Q231" s="248">
        <v>11</v>
      </c>
      <c r="R231" s="248" t="s">
        <v>41</v>
      </c>
      <c r="S231" s="248" t="s">
        <v>42</v>
      </c>
      <c r="T231" s="248" t="s">
        <v>43</v>
      </c>
      <c r="U231" s="252">
        <v>79046500</v>
      </c>
      <c r="V231" s="252">
        <v>79046500</v>
      </c>
      <c r="W231" s="252" t="s">
        <v>44</v>
      </c>
      <c r="X231" s="252" t="s">
        <v>36</v>
      </c>
      <c r="Y231" s="252" t="s">
        <v>562</v>
      </c>
      <c r="Z231" s="252" t="s">
        <v>563</v>
      </c>
      <c r="AA231" s="248">
        <v>6012220601</v>
      </c>
      <c r="AB231" s="252" t="s">
        <v>564</v>
      </c>
    </row>
    <row r="232" spans="1:28" s="253" customFormat="1" ht="14.25" customHeight="1">
      <c r="A232" s="248" t="s">
        <v>28</v>
      </c>
      <c r="B232" s="248" t="s">
        <v>554</v>
      </c>
      <c r="C232" s="249" t="s">
        <v>555</v>
      </c>
      <c r="D232" s="249" t="s">
        <v>31</v>
      </c>
      <c r="E232" s="249">
        <v>58</v>
      </c>
      <c r="F232" s="248" t="s">
        <v>657</v>
      </c>
      <c r="G232" s="248" t="s">
        <v>557</v>
      </c>
      <c r="H232" s="248" t="s">
        <v>558</v>
      </c>
      <c r="I232" s="248" t="s">
        <v>559</v>
      </c>
      <c r="J232" s="250">
        <v>80111620</v>
      </c>
      <c r="K232" s="248" t="s">
        <v>560</v>
      </c>
      <c r="L232" s="248" t="s">
        <v>52</v>
      </c>
      <c r="M232" s="248" t="s">
        <v>658</v>
      </c>
      <c r="N232" s="248" t="s">
        <v>54</v>
      </c>
      <c r="O232" s="248" t="s">
        <v>54</v>
      </c>
      <c r="P232" s="248" t="s">
        <v>60</v>
      </c>
      <c r="Q232" s="248">
        <v>11</v>
      </c>
      <c r="R232" s="248" t="s">
        <v>41</v>
      </c>
      <c r="S232" s="248" t="s">
        <v>42</v>
      </c>
      <c r="T232" s="248" t="s">
        <v>43</v>
      </c>
      <c r="U232" s="252">
        <v>80262600</v>
      </c>
      <c r="V232" s="252">
        <v>80262600</v>
      </c>
      <c r="W232" s="252" t="s">
        <v>44</v>
      </c>
      <c r="X232" s="252" t="s">
        <v>36</v>
      </c>
      <c r="Y232" s="252" t="s">
        <v>562</v>
      </c>
      <c r="Z232" s="252" t="s">
        <v>563</v>
      </c>
      <c r="AA232" s="248">
        <v>6012220601</v>
      </c>
      <c r="AB232" s="252" t="s">
        <v>564</v>
      </c>
    </row>
    <row r="233" spans="1:28" s="253" customFormat="1" ht="14.25" customHeight="1">
      <c r="A233" s="248" t="s">
        <v>28</v>
      </c>
      <c r="B233" s="248" t="s">
        <v>554</v>
      </c>
      <c r="C233" s="249" t="s">
        <v>555</v>
      </c>
      <c r="D233" s="249" t="s">
        <v>31</v>
      </c>
      <c r="E233" s="249">
        <v>58</v>
      </c>
      <c r="F233" s="248" t="s">
        <v>659</v>
      </c>
      <c r="G233" s="248" t="s">
        <v>557</v>
      </c>
      <c r="H233" s="248" t="s">
        <v>558</v>
      </c>
      <c r="I233" s="248" t="s">
        <v>559</v>
      </c>
      <c r="J233" s="250">
        <v>80111620</v>
      </c>
      <c r="K233" s="248" t="s">
        <v>560</v>
      </c>
      <c r="L233" s="248" t="s">
        <v>52</v>
      </c>
      <c r="M233" s="248" t="s">
        <v>660</v>
      </c>
      <c r="N233" s="248" t="s">
        <v>54</v>
      </c>
      <c r="O233" s="248" t="s">
        <v>54</v>
      </c>
      <c r="P233" s="248" t="s">
        <v>60</v>
      </c>
      <c r="Q233" s="248">
        <v>11</v>
      </c>
      <c r="R233" s="248" t="s">
        <v>41</v>
      </c>
      <c r="S233" s="248" t="s">
        <v>42</v>
      </c>
      <c r="T233" s="248" t="s">
        <v>43</v>
      </c>
      <c r="U233" s="252">
        <v>80262600</v>
      </c>
      <c r="V233" s="252">
        <v>80262600</v>
      </c>
      <c r="W233" s="252" t="s">
        <v>44</v>
      </c>
      <c r="X233" s="252" t="s">
        <v>36</v>
      </c>
      <c r="Y233" s="252" t="s">
        <v>562</v>
      </c>
      <c r="Z233" s="252" t="s">
        <v>563</v>
      </c>
      <c r="AA233" s="248">
        <v>6012220601</v>
      </c>
      <c r="AB233" s="252" t="s">
        <v>564</v>
      </c>
    </row>
    <row r="234" spans="1:28" s="253" customFormat="1" ht="14.25" customHeight="1">
      <c r="A234" s="248" t="s">
        <v>28</v>
      </c>
      <c r="B234" s="248" t="s">
        <v>554</v>
      </c>
      <c r="C234" s="249" t="s">
        <v>555</v>
      </c>
      <c r="D234" s="249" t="s">
        <v>31</v>
      </c>
      <c r="E234" s="249">
        <v>37</v>
      </c>
      <c r="F234" s="248" t="s">
        <v>661</v>
      </c>
      <c r="G234" s="248" t="s">
        <v>557</v>
      </c>
      <c r="H234" s="248" t="s">
        <v>558</v>
      </c>
      <c r="I234" s="248" t="s">
        <v>559</v>
      </c>
      <c r="J234" s="250">
        <v>80111620</v>
      </c>
      <c r="K234" s="248" t="s">
        <v>560</v>
      </c>
      <c r="L234" s="248" t="s">
        <v>52</v>
      </c>
      <c r="M234" s="248" t="s">
        <v>662</v>
      </c>
      <c r="N234" s="248" t="s">
        <v>54</v>
      </c>
      <c r="O234" s="248" t="s">
        <v>54</v>
      </c>
      <c r="P234" s="248" t="s">
        <v>60</v>
      </c>
      <c r="Q234" s="248">
        <v>11</v>
      </c>
      <c r="R234" s="248" t="s">
        <v>41</v>
      </c>
      <c r="S234" s="248" t="s">
        <v>42</v>
      </c>
      <c r="T234" s="248" t="s">
        <v>43</v>
      </c>
      <c r="U234" s="252">
        <v>80262600</v>
      </c>
      <c r="V234" s="252">
        <v>80262600</v>
      </c>
      <c r="W234" s="252" t="s">
        <v>44</v>
      </c>
      <c r="X234" s="252" t="s">
        <v>36</v>
      </c>
      <c r="Y234" s="252" t="s">
        <v>562</v>
      </c>
      <c r="Z234" s="252" t="s">
        <v>563</v>
      </c>
      <c r="AA234" s="248">
        <v>6012220601</v>
      </c>
      <c r="AB234" s="252" t="s">
        <v>564</v>
      </c>
    </row>
    <row r="235" spans="1:28" s="253" customFormat="1" ht="14.25" customHeight="1">
      <c r="A235" s="248" t="s">
        <v>28</v>
      </c>
      <c r="B235" s="248" t="s">
        <v>554</v>
      </c>
      <c r="C235" s="249" t="s">
        <v>555</v>
      </c>
      <c r="D235" s="249" t="s">
        <v>31</v>
      </c>
      <c r="E235" s="249">
        <v>58</v>
      </c>
      <c r="F235" s="248" t="s">
        <v>663</v>
      </c>
      <c r="G235" s="248" t="s">
        <v>557</v>
      </c>
      <c r="H235" s="248" t="s">
        <v>558</v>
      </c>
      <c r="I235" s="248" t="s">
        <v>559</v>
      </c>
      <c r="J235" s="250">
        <v>80111620</v>
      </c>
      <c r="K235" s="248" t="s">
        <v>560</v>
      </c>
      <c r="L235" s="248" t="s">
        <v>52</v>
      </c>
      <c r="M235" s="248" t="s">
        <v>664</v>
      </c>
      <c r="N235" s="248" t="s">
        <v>54</v>
      </c>
      <c r="O235" s="248" t="s">
        <v>54</v>
      </c>
      <c r="P235" s="248" t="s">
        <v>60</v>
      </c>
      <c r="Q235" s="248">
        <v>11</v>
      </c>
      <c r="R235" s="248" t="s">
        <v>41</v>
      </c>
      <c r="S235" s="248" t="s">
        <v>42</v>
      </c>
      <c r="T235" s="248" t="s">
        <v>43</v>
      </c>
      <c r="U235" s="252">
        <v>80262600</v>
      </c>
      <c r="V235" s="252">
        <v>80262600</v>
      </c>
      <c r="W235" s="252" t="s">
        <v>44</v>
      </c>
      <c r="X235" s="252" t="s">
        <v>36</v>
      </c>
      <c r="Y235" s="252" t="s">
        <v>562</v>
      </c>
      <c r="Z235" s="252" t="s">
        <v>563</v>
      </c>
      <c r="AA235" s="248">
        <v>6012220601</v>
      </c>
      <c r="AB235" s="252" t="s">
        <v>564</v>
      </c>
    </row>
    <row r="236" spans="1:28" s="253" customFormat="1" ht="14.25" customHeight="1">
      <c r="A236" s="248" t="s">
        <v>28</v>
      </c>
      <c r="B236" s="248" t="s">
        <v>554</v>
      </c>
      <c r="C236" s="249" t="s">
        <v>555</v>
      </c>
      <c r="D236" s="249" t="s">
        <v>31</v>
      </c>
      <c r="E236" s="249">
        <v>41</v>
      </c>
      <c r="F236" s="248" t="s">
        <v>665</v>
      </c>
      <c r="G236" s="248" t="s">
        <v>557</v>
      </c>
      <c r="H236" s="248" t="s">
        <v>558</v>
      </c>
      <c r="I236" s="248" t="s">
        <v>559</v>
      </c>
      <c r="J236" s="250">
        <v>80111620</v>
      </c>
      <c r="K236" s="248" t="s">
        <v>560</v>
      </c>
      <c r="L236" s="248" t="s">
        <v>52</v>
      </c>
      <c r="M236" s="248" t="s">
        <v>666</v>
      </c>
      <c r="N236" s="248" t="s">
        <v>60</v>
      </c>
      <c r="O236" s="248" t="s">
        <v>60</v>
      </c>
      <c r="P236" s="248" t="s">
        <v>60</v>
      </c>
      <c r="Q236" s="248">
        <v>12</v>
      </c>
      <c r="R236" s="248" t="s">
        <v>41</v>
      </c>
      <c r="S236" s="248" t="s">
        <v>345</v>
      </c>
      <c r="T236" s="248" t="s">
        <v>43</v>
      </c>
      <c r="U236" s="252">
        <v>49732740</v>
      </c>
      <c r="V236" s="252">
        <v>49732740</v>
      </c>
      <c r="W236" s="252" t="s">
        <v>44</v>
      </c>
      <c r="X236" s="252" t="s">
        <v>36</v>
      </c>
      <c r="Y236" s="252" t="s">
        <v>562</v>
      </c>
      <c r="Z236" s="252" t="s">
        <v>563</v>
      </c>
      <c r="AA236" s="248">
        <v>6012220601</v>
      </c>
      <c r="AB236" s="252" t="s">
        <v>564</v>
      </c>
    </row>
    <row r="237" spans="1:28" s="253" customFormat="1" ht="14.25" customHeight="1">
      <c r="A237" s="248" t="s">
        <v>28</v>
      </c>
      <c r="B237" s="248" t="s">
        <v>554</v>
      </c>
      <c r="C237" s="249" t="s">
        <v>555</v>
      </c>
      <c r="D237" s="249" t="s">
        <v>31</v>
      </c>
      <c r="E237" s="249">
        <v>60</v>
      </c>
      <c r="F237" s="248" t="s">
        <v>667</v>
      </c>
      <c r="G237" s="248" t="s">
        <v>557</v>
      </c>
      <c r="H237" s="248" t="s">
        <v>558</v>
      </c>
      <c r="I237" s="248" t="s">
        <v>559</v>
      </c>
      <c r="J237" s="250">
        <v>80111620</v>
      </c>
      <c r="K237" s="248" t="s">
        <v>560</v>
      </c>
      <c r="L237" s="248" t="s">
        <v>52</v>
      </c>
      <c r="M237" s="248" t="s">
        <v>668</v>
      </c>
      <c r="N237" s="248" t="s">
        <v>60</v>
      </c>
      <c r="O237" s="248" t="s">
        <v>60</v>
      </c>
      <c r="P237" s="248" t="s">
        <v>60</v>
      </c>
      <c r="Q237" s="248">
        <v>11</v>
      </c>
      <c r="R237" s="248" t="s">
        <v>41</v>
      </c>
      <c r="S237" s="248" t="s">
        <v>42</v>
      </c>
      <c r="T237" s="248" t="s">
        <v>43</v>
      </c>
      <c r="U237" s="252">
        <v>41530210</v>
      </c>
      <c r="V237" s="252">
        <v>41530210</v>
      </c>
      <c r="W237" s="252" t="s">
        <v>44</v>
      </c>
      <c r="X237" s="252" t="s">
        <v>36</v>
      </c>
      <c r="Y237" s="252" t="s">
        <v>562</v>
      </c>
      <c r="Z237" s="252" t="s">
        <v>563</v>
      </c>
      <c r="AA237" s="248">
        <v>6012220601</v>
      </c>
      <c r="AB237" s="252" t="s">
        <v>564</v>
      </c>
    </row>
    <row r="238" spans="1:28" s="253" customFormat="1" ht="14.25" customHeight="1">
      <c r="A238" s="248" t="s">
        <v>28</v>
      </c>
      <c r="B238" s="248" t="s">
        <v>554</v>
      </c>
      <c r="C238" s="249" t="s">
        <v>555</v>
      </c>
      <c r="D238" s="249" t="s">
        <v>31</v>
      </c>
      <c r="E238" s="249">
        <v>60</v>
      </c>
      <c r="F238" s="248" t="s">
        <v>669</v>
      </c>
      <c r="G238" s="248" t="s">
        <v>557</v>
      </c>
      <c r="H238" s="248" t="s">
        <v>558</v>
      </c>
      <c r="I238" s="248" t="s">
        <v>559</v>
      </c>
      <c r="J238" s="250">
        <v>80111620</v>
      </c>
      <c r="K238" s="248" t="s">
        <v>560</v>
      </c>
      <c r="L238" s="248" t="s">
        <v>52</v>
      </c>
      <c r="M238" s="248" t="s">
        <v>670</v>
      </c>
      <c r="N238" s="248" t="s">
        <v>60</v>
      </c>
      <c r="O238" s="248" t="s">
        <v>60</v>
      </c>
      <c r="P238" s="248" t="s">
        <v>60</v>
      </c>
      <c r="Q238" s="248">
        <v>11</v>
      </c>
      <c r="R238" s="248" t="s">
        <v>41</v>
      </c>
      <c r="S238" s="248" t="s">
        <v>42</v>
      </c>
      <c r="T238" s="248" t="s">
        <v>43</v>
      </c>
      <c r="U238" s="252">
        <v>35596440</v>
      </c>
      <c r="V238" s="252">
        <v>35596440</v>
      </c>
      <c r="W238" s="252" t="s">
        <v>44</v>
      </c>
      <c r="X238" s="252" t="s">
        <v>36</v>
      </c>
      <c r="Y238" s="252" t="s">
        <v>562</v>
      </c>
      <c r="Z238" s="252" t="s">
        <v>563</v>
      </c>
      <c r="AA238" s="248">
        <v>6012220601</v>
      </c>
      <c r="AB238" s="252" t="s">
        <v>564</v>
      </c>
    </row>
    <row r="239" spans="1:28" s="253" customFormat="1" ht="14.25" customHeight="1">
      <c r="A239" s="248" t="s">
        <v>28</v>
      </c>
      <c r="B239" s="248" t="s">
        <v>554</v>
      </c>
      <c r="C239" s="249" t="s">
        <v>555</v>
      </c>
      <c r="D239" s="249" t="s">
        <v>31</v>
      </c>
      <c r="E239" s="249">
        <v>15</v>
      </c>
      <c r="F239" s="248" t="s">
        <v>671</v>
      </c>
      <c r="G239" s="248" t="s">
        <v>557</v>
      </c>
      <c r="H239" s="248" t="s">
        <v>558</v>
      </c>
      <c r="I239" s="248" t="s">
        <v>559</v>
      </c>
      <c r="J239" s="250">
        <v>80111620</v>
      </c>
      <c r="K239" s="248" t="s">
        <v>560</v>
      </c>
      <c r="L239" s="248" t="s">
        <v>52</v>
      </c>
      <c r="M239" s="248" t="s">
        <v>672</v>
      </c>
      <c r="N239" s="248" t="s">
        <v>60</v>
      </c>
      <c r="O239" s="248" t="s">
        <v>60</v>
      </c>
      <c r="P239" s="248" t="s">
        <v>60</v>
      </c>
      <c r="Q239" s="248">
        <v>11</v>
      </c>
      <c r="R239" s="248" t="s">
        <v>41</v>
      </c>
      <c r="S239" s="248" t="s">
        <v>42</v>
      </c>
      <c r="T239" s="248" t="s">
        <v>43</v>
      </c>
      <c r="U239" s="252">
        <v>68536800</v>
      </c>
      <c r="V239" s="252">
        <v>68536800</v>
      </c>
      <c r="W239" s="252" t="s">
        <v>44</v>
      </c>
      <c r="X239" s="252" t="s">
        <v>36</v>
      </c>
      <c r="Y239" s="252" t="s">
        <v>562</v>
      </c>
      <c r="Z239" s="252" t="s">
        <v>563</v>
      </c>
      <c r="AA239" s="248">
        <v>6012220601</v>
      </c>
      <c r="AB239" s="252" t="s">
        <v>564</v>
      </c>
    </row>
    <row r="240" spans="1:28" s="253" customFormat="1" ht="14.25" customHeight="1">
      <c r="A240" s="248" t="s">
        <v>28</v>
      </c>
      <c r="B240" s="248" t="s">
        <v>554</v>
      </c>
      <c r="C240" s="249" t="s">
        <v>555</v>
      </c>
      <c r="D240" s="249" t="s">
        <v>31</v>
      </c>
      <c r="E240" s="249">
        <v>20</v>
      </c>
      <c r="F240" s="248" t="s">
        <v>673</v>
      </c>
      <c r="G240" s="248" t="s">
        <v>557</v>
      </c>
      <c r="H240" s="248" t="s">
        <v>558</v>
      </c>
      <c r="I240" s="248" t="s">
        <v>559</v>
      </c>
      <c r="J240" s="250">
        <v>80111620</v>
      </c>
      <c r="K240" s="248" t="s">
        <v>560</v>
      </c>
      <c r="L240" s="248" t="s">
        <v>52</v>
      </c>
      <c r="M240" s="248" t="s">
        <v>674</v>
      </c>
      <c r="N240" s="248" t="s">
        <v>60</v>
      </c>
      <c r="O240" s="248" t="s">
        <v>60</v>
      </c>
      <c r="P240" s="248" t="s">
        <v>60</v>
      </c>
      <c r="Q240" s="248">
        <v>11</v>
      </c>
      <c r="R240" s="248" t="s">
        <v>41</v>
      </c>
      <c r="S240" s="248" t="s">
        <v>42</v>
      </c>
      <c r="T240" s="248" t="s">
        <v>43</v>
      </c>
      <c r="U240" s="252">
        <v>67902200</v>
      </c>
      <c r="V240" s="252">
        <v>67902200</v>
      </c>
      <c r="W240" s="252" t="s">
        <v>44</v>
      </c>
      <c r="X240" s="252" t="s">
        <v>36</v>
      </c>
      <c r="Y240" s="252" t="s">
        <v>562</v>
      </c>
      <c r="Z240" s="252" t="s">
        <v>563</v>
      </c>
      <c r="AA240" s="248">
        <v>6012220601</v>
      </c>
      <c r="AB240" s="252" t="s">
        <v>564</v>
      </c>
    </row>
    <row r="241" spans="1:28" s="253" customFormat="1" ht="14.25" customHeight="1">
      <c r="A241" s="248" t="s">
        <v>28</v>
      </c>
      <c r="B241" s="248" t="s">
        <v>554</v>
      </c>
      <c r="C241" s="249" t="s">
        <v>555</v>
      </c>
      <c r="D241" s="249" t="s">
        <v>31</v>
      </c>
      <c r="E241" s="249">
        <v>20</v>
      </c>
      <c r="F241" s="248" t="s">
        <v>675</v>
      </c>
      <c r="G241" s="248" t="s">
        <v>557</v>
      </c>
      <c r="H241" s="248" t="s">
        <v>558</v>
      </c>
      <c r="I241" s="248" t="s">
        <v>559</v>
      </c>
      <c r="J241" s="250">
        <v>80111620</v>
      </c>
      <c r="K241" s="248" t="s">
        <v>560</v>
      </c>
      <c r="L241" s="248" t="s">
        <v>52</v>
      </c>
      <c r="M241" s="248" t="s">
        <v>676</v>
      </c>
      <c r="N241" s="248" t="s">
        <v>60</v>
      </c>
      <c r="O241" s="248" t="s">
        <v>60</v>
      </c>
      <c r="P241" s="248" t="s">
        <v>60</v>
      </c>
      <c r="Q241" s="248">
        <v>11</v>
      </c>
      <c r="R241" s="248" t="s">
        <v>41</v>
      </c>
      <c r="S241" s="248" t="s">
        <v>42</v>
      </c>
      <c r="T241" s="248" t="s">
        <v>43</v>
      </c>
      <c r="U241" s="252">
        <v>53300380</v>
      </c>
      <c r="V241" s="252">
        <v>53300380</v>
      </c>
      <c r="W241" s="252" t="s">
        <v>44</v>
      </c>
      <c r="X241" s="252" t="s">
        <v>36</v>
      </c>
      <c r="Y241" s="252" t="s">
        <v>562</v>
      </c>
      <c r="Z241" s="252" t="s">
        <v>563</v>
      </c>
      <c r="AA241" s="248">
        <v>6012220601</v>
      </c>
      <c r="AB241" s="252" t="s">
        <v>564</v>
      </c>
    </row>
    <row r="242" spans="1:28" s="253" customFormat="1" ht="14.25" customHeight="1">
      <c r="A242" s="248" t="s">
        <v>28</v>
      </c>
      <c r="B242" s="248" t="s">
        <v>554</v>
      </c>
      <c r="C242" s="249" t="s">
        <v>555</v>
      </c>
      <c r="D242" s="249" t="s">
        <v>31</v>
      </c>
      <c r="E242" s="249">
        <v>15</v>
      </c>
      <c r="F242" s="248" t="s">
        <v>677</v>
      </c>
      <c r="G242" s="248" t="s">
        <v>557</v>
      </c>
      <c r="H242" s="248" t="s">
        <v>558</v>
      </c>
      <c r="I242" s="248" t="s">
        <v>559</v>
      </c>
      <c r="J242" s="250">
        <v>80111620</v>
      </c>
      <c r="K242" s="248" t="s">
        <v>560</v>
      </c>
      <c r="L242" s="248" t="s">
        <v>52</v>
      </c>
      <c r="M242" s="248" t="s">
        <v>678</v>
      </c>
      <c r="N242" s="248" t="s">
        <v>54</v>
      </c>
      <c r="O242" s="248" t="s">
        <v>54</v>
      </c>
      <c r="P242" s="248" t="s">
        <v>54</v>
      </c>
      <c r="Q242" s="248">
        <v>3</v>
      </c>
      <c r="R242" s="248" t="s">
        <v>41</v>
      </c>
      <c r="S242" s="248" t="s">
        <v>345</v>
      </c>
      <c r="T242" s="248" t="s">
        <v>43</v>
      </c>
      <c r="U242" s="252">
        <v>10400000</v>
      </c>
      <c r="V242" s="252">
        <v>10400000</v>
      </c>
      <c r="W242" s="252" t="s">
        <v>44</v>
      </c>
      <c r="X242" s="252" t="s">
        <v>36</v>
      </c>
      <c r="Y242" s="252" t="s">
        <v>562</v>
      </c>
      <c r="Z242" s="252" t="s">
        <v>563</v>
      </c>
      <c r="AA242" s="248">
        <v>6012220601</v>
      </c>
      <c r="AB242" s="252" t="s">
        <v>564</v>
      </c>
    </row>
    <row r="243" spans="1:28" s="253" customFormat="1" ht="14.25" customHeight="1">
      <c r="A243" s="248" t="s">
        <v>28</v>
      </c>
      <c r="B243" s="248" t="s">
        <v>554</v>
      </c>
      <c r="C243" s="249" t="s">
        <v>555</v>
      </c>
      <c r="D243" s="249" t="s">
        <v>31</v>
      </c>
      <c r="E243" s="249">
        <v>15</v>
      </c>
      <c r="F243" s="248" t="s">
        <v>679</v>
      </c>
      <c r="G243" s="248" t="s">
        <v>557</v>
      </c>
      <c r="H243" s="248" t="s">
        <v>558</v>
      </c>
      <c r="I243" s="248" t="s">
        <v>559</v>
      </c>
      <c r="J243" s="250">
        <v>80111620</v>
      </c>
      <c r="K243" s="248" t="s">
        <v>560</v>
      </c>
      <c r="L243" s="248" t="s">
        <v>52</v>
      </c>
      <c r="M243" s="248" t="s">
        <v>680</v>
      </c>
      <c r="N243" s="256" t="s">
        <v>60</v>
      </c>
      <c r="O243" s="256" t="s">
        <v>60</v>
      </c>
      <c r="P243" s="256" t="s">
        <v>60</v>
      </c>
      <c r="Q243" s="248">
        <v>11.5</v>
      </c>
      <c r="R243" s="248" t="s">
        <v>41</v>
      </c>
      <c r="S243" s="248" t="s">
        <v>42</v>
      </c>
      <c r="T243" s="248" t="s">
        <v>43</v>
      </c>
      <c r="U243" s="252">
        <v>19221955</v>
      </c>
      <c r="V243" s="252">
        <v>19221955</v>
      </c>
      <c r="W243" s="252" t="s">
        <v>44</v>
      </c>
      <c r="X243" s="252" t="s">
        <v>36</v>
      </c>
      <c r="Y243" s="252" t="s">
        <v>218</v>
      </c>
      <c r="Z243" s="252" t="s">
        <v>219</v>
      </c>
      <c r="AA243" s="248">
        <v>6012220601</v>
      </c>
      <c r="AB243" s="252" t="s">
        <v>220</v>
      </c>
    </row>
    <row r="244" spans="1:28" s="253" customFormat="1" ht="14.25" customHeight="1">
      <c r="A244" s="248" t="s">
        <v>28</v>
      </c>
      <c r="B244" s="248" t="s">
        <v>554</v>
      </c>
      <c r="C244" s="249" t="s">
        <v>555</v>
      </c>
      <c r="D244" s="249" t="s">
        <v>31</v>
      </c>
      <c r="E244" s="249">
        <v>15</v>
      </c>
      <c r="F244" s="248" t="s">
        <v>681</v>
      </c>
      <c r="G244" s="248" t="s">
        <v>557</v>
      </c>
      <c r="H244" s="248" t="s">
        <v>558</v>
      </c>
      <c r="I244" s="248" t="s">
        <v>559</v>
      </c>
      <c r="J244" s="250">
        <v>80111620</v>
      </c>
      <c r="K244" s="248" t="s">
        <v>560</v>
      </c>
      <c r="L244" s="248" t="s">
        <v>52</v>
      </c>
      <c r="M244" s="248" t="s">
        <v>682</v>
      </c>
      <c r="N244" s="256" t="s">
        <v>60</v>
      </c>
      <c r="O244" s="256" t="s">
        <v>60</v>
      </c>
      <c r="P244" s="256" t="s">
        <v>60</v>
      </c>
      <c r="Q244" s="248">
        <v>11.5</v>
      </c>
      <c r="R244" s="248" t="s">
        <v>41</v>
      </c>
      <c r="S244" s="248" t="s">
        <v>42</v>
      </c>
      <c r="T244" s="248" t="s">
        <v>43</v>
      </c>
      <c r="U244" s="252">
        <v>19221955</v>
      </c>
      <c r="V244" s="252">
        <v>19221955</v>
      </c>
      <c r="W244" s="252" t="s">
        <v>44</v>
      </c>
      <c r="X244" s="252" t="s">
        <v>36</v>
      </c>
      <c r="Y244" s="252" t="s">
        <v>218</v>
      </c>
      <c r="Z244" s="252" t="s">
        <v>219</v>
      </c>
      <c r="AA244" s="248">
        <v>6012220601</v>
      </c>
      <c r="AB244" s="252" t="s">
        <v>220</v>
      </c>
    </row>
    <row r="245" spans="1:28" s="253" customFormat="1" ht="14.25" customHeight="1">
      <c r="A245" s="248" t="s">
        <v>28</v>
      </c>
      <c r="B245" s="248" t="s">
        <v>554</v>
      </c>
      <c r="C245" s="249" t="s">
        <v>555</v>
      </c>
      <c r="D245" s="249" t="s">
        <v>31</v>
      </c>
      <c r="E245" s="249">
        <v>28</v>
      </c>
      <c r="F245" s="248" t="s">
        <v>683</v>
      </c>
      <c r="G245" s="248" t="s">
        <v>612</v>
      </c>
      <c r="H245" s="248" t="s">
        <v>613</v>
      </c>
      <c r="I245" s="248" t="s">
        <v>618</v>
      </c>
      <c r="J245" s="250">
        <v>80111620</v>
      </c>
      <c r="K245" s="248" t="s">
        <v>615</v>
      </c>
      <c r="L245" s="248" t="s">
        <v>52</v>
      </c>
      <c r="M245" s="248" t="s">
        <v>684</v>
      </c>
      <c r="N245" s="248" t="s">
        <v>60</v>
      </c>
      <c r="O245" s="248" t="s">
        <v>60</v>
      </c>
      <c r="P245" s="248" t="s">
        <v>54</v>
      </c>
      <c r="Q245" s="248">
        <v>10</v>
      </c>
      <c r="R245" s="248" t="s">
        <v>41</v>
      </c>
      <c r="S245" s="248" t="s">
        <v>42</v>
      </c>
      <c r="T245" s="248" t="s">
        <v>43</v>
      </c>
      <c r="U245" s="252">
        <v>52416881</v>
      </c>
      <c r="V245" s="252">
        <v>52416881</v>
      </c>
      <c r="W245" s="252" t="s">
        <v>44</v>
      </c>
      <c r="X245" s="252" t="s">
        <v>36</v>
      </c>
      <c r="Y245" s="252" t="s">
        <v>562</v>
      </c>
      <c r="Z245" s="252" t="s">
        <v>563</v>
      </c>
      <c r="AA245" s="248">
        <v>6012220601</v>
      </c>
      <c r="AB245" s="252" t="s">
        <v>564</v>
      </c>
    </row>
    <row r="246" spans="1:28" s="253" customFormat="1" ht="14.25" customHeight="1">
      <c r="A246" s="248" t="s">
        <v>28</v>
      </c>
      <c r="B246" s="248" t="s">
        <v>554</v>
      </c>
      <c r="C246" s="249" t="s">
        <v>555</v>
      </c>
      <c r="D246" s="249" t="s">
        <v>31</v>
      </c>
      <c r="E246" s="249">
        <v>15</v>
      </c>
      <c r="F246" s="248" t="s">
        <v>685</v>
      </c>
      <c r="G246" s="248" t="s">
        <v>686</v>
      </c>
      <c r="H246" s="248" t="s">
        <v>558</v>
      </c>
      <c r="I246" s="248" t="s">
        <v>559</v>
      </c>
      <c r="J246" s="250">
        <v>43233501</v>
      </c>
      <c r="K246" s="248" t="s">
        <v>560</v>
      </c>
      <c r="L246" s="248" t="s">
        <v>115</v>
      </c>
      <c r="M246" s="248" t="s">
        <v>687</v>
      </c>
      <c r="N246" s="248" t="s">
        <v>69</v>
      </c>
      <c r="O246" s="248" t="s">
        <v>117</v>
      </c>
      <c r="P246" s="248" t="s">
        <v>40</v>
      </c>
      <c r="Q246" s="248">
        <v>12</v>
      </c>
      <c r="R246" s="248" t="s">
        <v>41</v>
      </c>
      <c r="S246" s="248" t="s">
        <v>113</v>
      </c>
      <c r="T246" s="248" t="s">
        <v>43</v>
      </c>
      <c r="U246" s="252">
        <v>41647648</v>
      </c>
      <c r="V246" s="252">
        <v>41647648</v>
      </c>
      <c r="W246" s="252" t="s">
        <v>44</v>
      </c>
      <c r="X246" s="252" t="s">
        <v>36</v>
      </c>
      <c r="Y246" s="252" t="s">
        <v>118</v>
      </c>
      <c r="Z246" s="252" t="s">
        <v>563</v>
      </c>
      <c r="AA246" s="248">
        <v>6012220601</v>
      </c>
      <c r="AB246" s="252" t="s">
        <v>120</v>
      </c>
    </row>
    <row r="247" spans="1:28" s="253" customFormat="1" ht="14.25" customHeight="1">
      <c r="A247" s="248" t="s">
        <v>28</v>
      </c>
      <c r="B247" s="248" t="s">
        <v>554</v>
      </c>
      <c r="C247" s="249" t="s">
        <v>555</v>
      </c>
      <c r="D247" s="249" t="s">
        <v>31</v>
      </c>
      <c r="E247" s="249">
        <v>47</v>
      </c>
      <c r="F247" s="248" t="s">
        <v>688</v>
      </c>
      <c r="G247" s="248" t="s">
        <v>686</v>
      </c>
      <c r="H247" s="248" t="s">
        <v>558</v>
      </c>
      <c r="I247" s="248" t="s">
        <v>559</v>
      </c>
      <c r="J247" s="250">
        <v>43233600</v>
      </c>
      <c r="K247" s="248" t="s">
        <v>560</v>
      </c>
      <c r="L247" s="248" t="s">
        <v>110</v>
      </c>
      <c r="M247" s="248" t="s">
        <v>689</v>
      </c>
      <c r="N247" s="248" t="s">
        <v>112</v>
      </c>
      <c r="O247" s="248" t="s">
        <v>112</v>
      </c>
      <c r="P247" s="248" t="s">
        <v>112</v>
      </c>
      <c r="Q247" s="248">
        <v>12</v>
      </c>
      <c r="R247" s="248" t="s">
        <v>41</v>
      </c>
      <c r="S247" s="248" t="s">
        <v>113</v>
      </c>
      <c r="T247" s="248" t="s">
        <v>43</v>
      </c>
      <c r="U247" s="252">
        <v>95831166</v>
      </c>
      <c r="V247" s="252">
        <v>95831166</v>
      </c>
      <c r="W247" s="252" t="s">
        <v>44</v>
      </c>
      <c r="X247" s="252" t="s">
        <v>36</v>
      </c>
      <c r="Y247" s="252" t="s">
        <v>562</v>
      </c>
      <c r="Z247" s="252" t="s">
        <v>563</v>
      </c>
      <c r="AA247" s="248">
        <v>6012220601</v>
      </c>
      <c r="AB247" s="252" t="s">
        <v>564</v>
      </c>
    </row>
    <row r="248" spans="1:28" s="253" customFormat="1" ht="14.25" customHeight="1">
      <c r="A248" s="248" t="s">
        <v>28</v>
      </c>
      <c r="B248" s="248" t="s">
        <v>554</v>
      </c>
      <c r="C248" s="249" t="s">
        <v>555</v>
      </c>
      <c r="D248" s="249" t="s">
        <v>31</v>
      </c>
      <c r="E248" s="249">
        <v>48</v>
      </c>
      <c r="F248" s="248" t="s">
        <v>690</v>
      </c>
      <c r="G248" s="248" t="s">
        <v>686</v>
      </c>
      <c r="H248" s="248" t="s">
        <v>558</v>
      </c>
      <c r="I248" s="248" t="s">
        <v>559</v>
      </c>
      <c r="J248" s="250">
        <v>80111620</v>
      </c>
      <c r="K248" s="248" t="s">
        <v>560</v>
      </c>
      <c r="L248" s="248" t="s">
        <v>52</v>
      </c>
      <c r="M248" s="248" t="s">
        <v>691</v>
      </c>
      <c r="N248" s="248" t="s">
        <v>112</v>
      </c>
      <c r="O248" s="248" t="s">
        <v>112</v>
      </c>
      <c r="P248" s="248" t="s">
        <v>161</v>
      </c>
      <c r="Q248" s="248">
        <v>2</v>
      </c>
      <c r="R248" s="248" t="s">
        <v>41</v>
      </c>
      <c r="S248" s="248" t="s">
        <v>345</v>
      </c>
      <c r="T248" s="248" t="s">
        <v>43</v>
      </c>
      <c r="U248" s="252">
        <v>16000000</v>
      </c>
      <c r="V248" s="252">
        <v>16000000</v>
      </c>
      <c r="W248" s="252" t="s">
        <v>44</v>
      </c>
      <c r="X248" s="252" t="s">
        <v>36</v>
      </c>
      <c r="Y248" s="252" t="s">
        <v>562</v>
      </c>
      <c r="Z248" s="252" t="s">
        <v>563</v>
      </c>
      <c r="AA248" s="248">
        <v>6012220601</v>
      </c>
      <c r="AB248" s="252" t="s">
        <v>564</v>
      </c>
    </row>
    <row r="249" spans="1:28" s="253" customFormat="1" ht="14.25" customHeight="1">
      <c r="A249" s="248" t="s">
        <v>28</v>
      </c>
      <c r="B249" s="248" t="s">
        <v>554</v>
      </c>
      <c r="C249" s="249" t="s">
        <v>555</v>
      </c>
      <c r="D249" s="249" t="s">
        <v>31</v>
      </c>
      <c r="E249" s="249">
        <v>53</v>
      </c>
      <c r="F249" s="248" t="s">
        <v>692</v>
      </c>
      <c r="G249" s="248" t="s">
        <v>686</v>
      </c>
      <c r="H249" s="248" t="s">
        <v>558</v>
      </c>
      <c r="I249" s="248" t="s">
        <v>559</v>
      </c>
      <c r="J249" s="250">
        <v>80111620</v>
      </c>
      <c r="K249" s="248" t="s">
        <v>560</v>
      </c>
      <c r="L249" s="248" t="s">
        <v>52</v>
      </c>
      <c r="M249" s="248" t="s">
        <v>693</v>
      </c>
      <c r="N249" s="248" t="s">
        <v>161</v>
      </c>
      <c r="O249" s="248" t="s">
        <v>161</v>
      </c>
      <c r="P249" s="248" t="s">
        <v>185</v>
      </c>
      <c r="Q249" s="248">
        <v>1</v>
      </c>
      <c r="R249" s="248" t="s">
        <v>41</v>
      </c>
      <c r="S249" s="248" t="s">
        <v>42</v>
      </c>
      <c r="T249" s="248" t="s">
        <v>43</v>
      </c>
      <c r="U249" s="252">
        <v>0</v>
      </c>
      <c r="V249" s="252">
        <v>0</v>
      </c>
      <c r="W249" s="252" t="s">
        <v>44</v>
      </c>
      <c r="X249" s="252" t="s">
        <v>36</v>
      </c>
      <c r="Y249" s="252" t="s">
        <v>562</v>
      </c>
      <c r="Z249" s="252" t="s">
        <v>563</v>
      </c>
      <c r="AA249" s="248">
        <v>6012220601</v>
      </c>
      <c r="AB249" s="252" t="s">
        <v>564</v>
      </c>
    </row>
    <row r="250" spans="1:28" s="253" customFormat="1" ht="14.25" customHeight="1">
      <c r="A250" s="248" t="s">
        <v>28</v>
      </c>
      <c r="B250" s="248" t="s">
        <v>554</v>
      </c>
      <c r="C250" s="249" t="s">
        <v>555</v>
      </c>
      <c r="D250" s="249" t="s">
        <v>31</v>
      </c>
      <c r="E250" s="249">
        <v>58</v>
      </c>
      <c r="F250" s="248" t="s">
        <v>694</v>
      </c>
      <c r="G250" s="248" t="s">
        <v>686</v>
      </c>
      <c r="H250" s="248" t="s">
        <v>558</v>
      </c>
      <c r="I250" s="248" t="s">
        <v>559</v>
      </c>
      <c r="J250" s="250">
        <v>80111620</v>
      </c>
      <c r="K250" s="248" t="s">
        <v>560</v>
      </c>
      <c r="L250" s="248" t="s">
        <v>52</v>
      </c>
      <c r="M250" s="248" t="s">
        <v>695</v>
      </c>
      <c r="N250" s="248" t="s">
        <v>161</v>
      </c>
      <c r="O250" s="248" t="s">
        <v>161</v>
      </c>
      <c r="P250" s="248" t="s">
        <v>185</v>
      </c>
      <c r="Q250" s="248">
        <v>1</v>
      </c>
      <c r="R250" s="248" t="s">
        <v>41</v>
      </c>
      <c r="S250" s="248" t="s">
        <v>42</v>
      </c>
      <c r="T250" s="248" t="s">
        <v>43</v>
      </c>
      <c r="U250" s="252">
        <v>0</v>
      </c>
      <c r="V250" s="252">
        <v>0</v>
      </c>
      <c r="W250" s="252" t="s">
        <v>44</v>
      </c>
      <c r="X250" s="252" t="s">
        <v>36</v>
      </c>
      <c r="Y250" s="252" t="s">
        <v>562</v>
      </c>
      <c r="Z250" s="252" t="s">
        <v>563</v>
      </c>
      <c r="AA250" s="248">
        <v>6012220601</v>
      </c>
      <c r="AB250" s="252" t="s">
        <v>564</v>
      </c>
    </row>
    <row r="251" spans="1:28" s="253" customFormat="1" ht="14.25" customHeight="1">
      <c r="A251" s="248" t="s">
        <v>28</v>
      </c>
      <c r="B251" s="248" t="s">
        <v>554</v>
      </c>
      <c r="C251" s="249" t="s">
        <v>555</v>
      </c>
      <c r="D251" s="249" t="s">
        <v>31</v>
      </c>
      <c r="E251" s="249">
        <v>60</v>
      </c>
      <c r="F251" s="248" t="s">
        <v>696</v>
      </c>
      <c r="G251" s="248" t="s">
        <v>686</v>
      </c>
      <c r="H251" s="248" t="s">
        <v>558</v>
      </c>
      <c r="I251" s="248" t="s">
        <v>559</v>
      </c>
      <c r="J251" s="250">
        <v>80111620</v>
      </c>
      <c r="K251" s="248" t="s">
        <v>560</v>
      </c>
      <c r="L251" s="248" t="s">
        <v>52</v>
      </c>
      <c r="M251" s="248" t="s">
        <v>697</v>
      </c>
      <c r="N251" s="248" t="s">
        <v>112</v>
      </c>
      <c r="O251" s="248" t="s">
        <v>112</v>
      </c>
      <c r="P251" s="248" t="s">
        <v>161</v>
      </c>
      <c r="Q251" s="248">
        <v>2</v>
      </c>
      <c r="R251" s="248" t="s">
        <v>41</v>
      </c>
      <c r="S251" s="248" t="s">
        <v>42</v>
      </c>
      <c r="T251" s="248" t="s">
        <v>43</v>
      </c>
      <c r="U251" s="252">
        <v>9055333</v>
      </c>
      <c r="V251" s="252">
        <v>9055333</v>
      </c>
      <c r="W251" s="252" t="s">
        <v>44</v>
      </c>
      <c r="X251" s="252" t="s">
        <v>36</v>
      </c>
      <c r="Y251" s="252" t="s">
        <v>562</v>
      </c>
      <c r="Z251" s="252" t="s">
        <v>563</v>
      </c>
      <c r="AA251" s="248">
        <v>6012220601</v>
      </c>
      <c r="AB251" s="252" t="s">
        <v>564</v>
      </c>
    </row>
    <row r="252" spans="1:28" s="253" customFormat="1" ht="14.25" customHeight="1">
      <c r="A252" s="248" t="s">
        <v>28</v>
      </c>
      <c r="B252" s="248" t="s">
        <v>554</v>
      </c>
      <c r="C252" s="249" t="s">
        <v>555</v>
      </c>
      <c r="D252" s="249" t="s">
        <v>31</v>
      </c>
      <c r="E252" s="249">
        <v>53</v>
      </c>
      <c r="F252" s="248" t="s">
        <v>698</v>
      </c>
      <c r="G252" s="248" t="s">
        <v>686</v>
      </c>
      <c r="H252" s="248" t="s">
        <v>558</v>
      </c>
      <c r="I252" s="248" t="s">
        <v>559</v>
      </c>
      <c r="J252" s="250">
        <v>80111620</v>
      </c>
      <c r="K252" s="248" t="s">
        <v>560</v>
      </c>
      <c r="L252" s="248" t="s">
        <v>52</v>
      </c>
      <c r="M252" s="248" t="s">
        <v>699</v>
      </c>
      <c r="N252" s="248" t="s">
        <v>161</v>
      </c>
      <c r="O252" s="248" t="s">
        <v>161</v>
      </c>
      <c r="P252" s="248" t="s">
        <v>161</v>
      </c>
      <c r="Q252" s="248">
        <v>1</v>
      </c>
      <c r="R252" s="248" t="s">
        <v>41</v>
      </c>
      <c r="S252" s="248" t="s">
        <v>42</v>
      </c>
      <c r="T252" s="248" t="s">
        <v>43</v>
      </c>
      <c r="U252" s="252">
        <v>10033333</v>
      </c>
      <c r="V252" s="252">
        <v>10033333</v>
      </c>
      <c r="W252" s="252" t="s">
        <v>44</v>
      </c>
      <c r="X252" s="252" t="s">
        <v>36</v>
      </c>
      <c r="Y252" s="252" t="s">
        <v>562</v>
      </c>
      <c r="Z252" s="252" t="s">
        <v>563</v>
      </c>
      <c r="AA252" s="248">
        <v>6012220601</v>
      </c>
      <c r="AB252" s="252" t="s">
        <v>564</v>
      </c>
    </row>
    <row r="253" spans="1:28" s="253" customFormat="1" ht="14.25" customHeight="1">
      <c r="A253" s="248" t="s">
        <v>28</v>
      </c>
      <c r="B253" s="248" t="s">
        <v>554</v>
      </c>
      <c r="C253" s="249" t="s">
        <v>555</v>
      </c>
      <c r="D253" s="249" t="s">
        <v>31</v>
      </c>
      <c r="E253" s="249">
        <v>28</v>
      </c>
      <c r="F253" s="248" t="s">
        <v>700</v>
      </c>
      <c r="G253" s="248" t="s">
        <v>686</v>
      </c>
      <c r="H253" s="248" t="s">
        <v>558</v>
      </c>
      <c r="I253" s="248" t="s">
        <v>559</v>
      </c>
      <c r="J253" s="250">
        <v>80111620</v>
      </c>
      <c r="K253" s="248" t="s">
        <v>560</v>
      </c>
      <c r="L253" s="248" t="s">
        <v>52</v>
      </c>
      <c r="M253" s="248" t="s">
        <v>701</v>
      </c>
      <c r="N253" s="248" t="s">
        <v>68</v>
      </c>
      <c r="O253" s="248" t="s">
        <v>68</v>
      </c>
      <c r="P253" s="248" t="s">
        <v>68</v>
      </c>
      <c r="Q253" s="248">
        <v>8</v>
      </c>
      <c r="R253" s="248" t="s">
        <v>41</v>
      </c>
      <c r="S253" s="248" t="s">
        <v>42</v>
      </c>
      <c r="T253" s="248" t="s">
        <v>43</v>
      </c>
      <c r="U253" s="252">
        <v>81066666</v>
      </c>
      <c r="V253" s="252">
        <v>81066666</v>
      </c>
      <c r="W253" s="252" t="s">
        <v>44</v>
      </c>
      <c r="X253" s="252" t="s">
        <v>36</v>
      </c>
      <c r="Y253" s="252" t="s">
        <v>562</v>
      </c>
      <c r="Z253" s="252" t="s">
        <v>563</v>
      </c>
      <c r="AA253" s="248">
        <v>6012220601</v>
      </c>
      <c r="AB253" s="252" t="s">
        <v>564</v>
      </c>
    </row>
    <row r="254" spans="1:28" s="253" customFormat="1" ht="14.25" customHeight="1">
      <c r="A254" s="248" t="s">
        <v>28</v>
      </c>
      <c r="B254" s="248" t="s">
        <v>554</v>
      </c>
      <c r="C254" s="249" t="s">
        <v>555</v>
      </c>
      <c r="D254" s="249" t="s">
        <v>31</v>
      </c>
      <c r="E254" s="249">
        <v>46</v>
      </c>
      <c r="F254" s="248" t="s">
        <v>702</v>
      </c>
      <c r="G254" s="248" t="s">
        <v>686</v>
      </c>
      <c r="H254" s="248" t="s">
        <v>558</v>
      </c>
      <c r="I254" s="248" t="s">
        <v>559</v>
      </c>
      <c r="J254" s="250">
        <v>81111801</v>
      </c>
      <c r="K254" s="248" t="s">
        <v>560</v>
      </c>
      <c r="L254" s="248" t="s">
        <v>115</v>
      </c>
      <c r="M254" s="248" t="s">
        <v>703</v>
      </c>
      <c r="N254" s="248" t="s">
        <v>112</v>
      </c>
      <c r="O254" s="248" t="s">
        <v>112</v>
      </c>
      <c r="P254" s="248" t="s">
        <v>161</v>
      </c>
      <c r="Q254" s="248">
        <v>12</v>
      </c>
      <c r="R254" s="248" t="s">
        <v>41</v>
      </c>
      <c r="S254" s="248" t="s">
        <v>127</v>
      </c>
      <c r="T254" s="248" t="s">
        <v>43</v>
      </c>
      <c r="U254" s="252">
        <v>20693526</v>
      </c>
      <c r="V254" s="252">
        <v>20693526</v>
      </c>
      <c r="W254" s="252" t="s">
        <v>44</v>
      </c>
      <c r="X254" s="252" t="s">
        <v>36</v>
      </c>
      <c r="Y254" s="252" t="s">
        <v>562</v>
      </c>
      <c r="Z254" s="252" t="s">
        <v>563</v>
      </c>
      <c r="AA254" s="248">
        <v>6012220601</v>
      </c>
      <c r="AB254" s="252" t="s">
        <v>564</v>
      </c>
    </row>
    <row r="255" spans="1:28" s="253" customFormat="1" ht="14.25" customHeight="1">
      <c r="A255" s="248" t="s">
        <v>28</v>
      </c>
      <c r="B255" s="248" t="s">
        <v>554</v>
      </c>
      <c r="C255" s="249" t="s">
        <v>555</v>
      </c>
      <c r="D255" s="249" t="s">
        <v>31</v>
      </c>
      <c r="E255" s="249">
        <v>46</v>
      </c>
      <c r="F255" s="248" t="s">
        <v>704</v>
      </c>
      <c r="G255" s="248" t="s">
        <v>612</v>
      </c>
      <c r="H255" s="248" t="s">
        <v>613</v>
      </c>
      <c r="I255" s="248" t="s">
        <v>618</v>
      </c>
      <c r="J255" s="250">
        <v>81111801</v>
      </c>
      <c r="K255" s="248" t="s">
        <v>615</v>
      </c>
      <c r="L255" s="248" t="s">
        <v>115</v>
      </c>
      <c r="M255" s="248" t="s">
        <v>705</v>
      </c>
      <c r="N255" s="248" t="s">
        <v>112</v>
      </c>
      <c r="O255" s="248" t="s">
        <v>112</v>
      </c>
      <c r="P255" s="248" t="s">
        <v>161</v>
      </c>
      <c r="Q255" s="248">
        <v>12</v>
      </c>
      <c r="R255" s="248" t="s">
        <v>41</v>
      </c>
      <c r="S255" s="248" t="s">
        <v>127</v>
      </c>
      <c r="T255" s="248" t="s">
        <v>43</v>
      </c>
      <c r="U255" s="252">
        <v>3941700</v>
      </c>
      <c r="V255" s="252">
        <v>3941700</v>
      </c>
      <c r="W255" s="252" t="s">
        <v>44</v>
      </c>
      <c r="X255" s="252" t="s">
        <v>36</v>
      </c>
      <c r="Y255" s="252" t="s">
        <v>562</v>
      </c>
      <c r="Z255" s="252" t="s">
        <v>563</v>
      </c>
      <c r="AA255" s="248">
        <v>6012220601</v>
      </c>
      <c r="AB255" s="252" t="s">
        <v>564</v>
      </c>
    </row>
    <row r="256" spans="1:28" s="253" customFormat="1" ht="14.25" customHeight="1">
      <c r="A256" s="248" t="s">
        <v>28</v>
      </c>
      <c r="B256" s="248" t="s">
        <v>554</v>
      </c>
      <c r="C256" s="249" t="s">
        <v>555</v>
      </c>
      <c r="D256" s="249" t="s">
        <v>31</v>
      </c>
      <c r="E256" s="249">
        <v>58</v>
      </c>
      <c r="F256" s="248" t="s">
        <v>706</v>
      </c>
      <c r="G256" s="248" t="s">
        <v>686</v>
      </c>
      <c r="H256" s="248" t="s">
        <v>558</v>
      </c>
      <c r="I256" s="248" t="s">
        <v>559</v>
      </c>
      <c r="J256" s="250">
        <v>80111620</v>
      </c>
      <c r="K256" s="248" t="s">
        <v>560</v>
      </c>
      <c r="L256" s="248" t="s">
        <v>52</v>
      </c>
      <c r="M256" s="248" t="s">
        <v>707</v>
      </c>
      <c r="N256" s="248" t="s">
        <v>161</v>
      </c>
      <c r="O256" s="248" t="s">
        <v>161</v>
      </c>
      <c r="P256" s="248" t="s">
        <v>185</v>
      </c>
      <c r="Q256" s="248">
        <v>1</v>
      </c>
      <c r="R256" s="248" t="s">
        <v>41</v>
      </c>
      <c r="S256" s="248" t="s">
        <v>42</v>
      </c>
      <c r="T256" s="248" t="s">
        <v>43</v>
      </c>
      <c r="U256" s="252">
        <v>0</v>
      </c>
      <c r="V256" s="252">
        <v>0</v>
      </c>
      <c r="W256" s="252" t="s">
        <v>44</v>
      </c>
      <c r="X256" s="252" t="s">
        <v>36</v>
      </c>
      <c r="Y256" s="252" t="s">
        <v>562</v>
      </c>
      <c r="Z256" s="252" t="s">
        <v>563</v>
      </c>
      <c r="AA256" s="248">
        <v>6012220601</v>
      </c>
      <c r="AB256" s="252" t="s">
        <v>564</v>
      </c>
    </row>
    <row r="257" spans="1:28" s="253" customFormat="1" ht="14.25" customHeight="1">
      <c r="A257" s="248" t="s">
        <v>28</v>
      </c>
      <c r="B257" s="248" t="s">
        <v>554</v>
      </c>
      <c r="C257" s="249" t="s">
        <v>555</v>
      </c>
      <c r="D257" s="249" t="s">
        <v>31</v>
      </c>
      <c r="E257" s="249">
        <v>53</v>
      </c>
      <c r="F257" s="248" t="s">
        <v>708</v>
      </c>
      <c r="G257" s="248" t="s">
        <v>686</v>
      </c>
      <c r="H257" s="248" t="s">
        <v>558</v>
      </c>
      <c r="I257" s="248" t="s">
        <v>559</v>
      </c>
      <c r="J257" s="250">
        <v>80111620</v>
      </c>
      <c r="K257" s="248" t="s">
        <v>560</v>
      </c>
      <c r="L257" s="248" t="s">
        <v>52</v>
      </c>
      <c r="M257" s="248" t="s">
        <v>709</v>
      </c>
      <c r="N257" s="248" t="s">
        <v>161</v>
      </c>
      <c r="O257" s="248" t="s">
        <v>161</v>
      </c>
      <c r="P257" s="248" t="s">
        <v>185</v>
      </c>
      <c r="Q257" s="248">
        <v>1</v>
      </c>
      <c r="R257" s="248" t="s">
        <v>41</v>
      </c>
      <c r="S257" s="248" t="s">
        <v>42</v>
      </c>
      <c r="T257" s="248" t="s">
        <v>43</v>
      </c>
      <c r="U257" s="252">
        <v>0</v>
      </c>
      <c r="V257" s="252">
        <v>0</v>
      </c>
      <c r="W257" s="252" t="s">
        <v>44</v>
      </c>
      <c r="X257" s="252" t="s">
        <v>36</v>
      </c>
      <c r="Y257" s="252" t="s">
        <v>562</v>
      </c>
      <c r="Z257" s="252" t="s">
        <v>563</v>
      </c>
      <c r="AA257" s="248">
        <v>6012220601</v>
      </c>
      <c r="AB257" s="252" t="s">
        <v>564</v>
      </c>
    </row>
    <row r="258" spans="1:28" s="253" customFormat="1" ht="14.25" customHeight="1">
      <c r="A258" s="248" t="s">
        <v>28</v>
      </c>
      <c r="B258" s="248" t="s">
        <v>554</v>
      </c>
      <c r="C258" s="249" t="s">
        <v>555</v>
      </c>
      <c r="D258" s="249" t="s">
        <v>31</v>
      </c>
      <c r="E258" s="249">
        <v>20</v>
      </c>
      <c r="F258" s="248" t="s">
        <v>710</v>
      </c>
      <c r="G258" s="248" t="s">
        <v>686</v>
      </c>
      <c r="H258" s="248" t="s">
        <v>558</v>
      </c>
      <c r="I258" s="248" t="s">
        <v>559</v>
      </c>
      <c r="J258" s="250" t="s">
        <v>711</v>
      </c>
      <c r="K258" s="248" t="s">
        <v>560</v>
      </c>
      <c r="L258" s="248" t="s">
        <v>100</v>
      </c>
      <c r="M258" s="248" t="s">
        <v>712</v>
      </c>
      <c r="N258" s="248" t="s">
        <v>68</v>
      </c>
      <c r="O258" s="248" t="s">
        <v>68</v>
      </c>
      <c r="P258" s="248" t="s">
        <v>68</v>
      </c>
      <c r="Q258" s="248">
        <v>8</v>
      </c>
      <c r="R258" s="248" t="s">
        <v>41</v>
      </c>
      <c r="S258" s="248" t="s">
        <v>127</v>
      </c>
      <c r="T258" s="248" t="s">
        <v>43</v>
      </c>
      <c r="U258" s="252">
        <v>45994500</v>
      </c>
      <c r="V258" s="252">
        <v>45994500</v>
      </c>
      <c r="W258" s="252" t="s">
        <v>44</v>
      </c>
      <c r="X258" s="252" t="s">
        <v>36</v>
      </c>
      <c r="Y258" s="252" t="s">
        <v>562</v>
      </c>
      <c r="Z258" s="252" t="s">
        <v>563</v>
      </c>
      <c r="AA258" s="248">
        <v>6012220601</v>
      </c>
      <c r="AB258" s="252" t="s">
        <v>564</v>
      </c>
    </row>
    <row r="259" spans="1:28" s="253" customFormat="1" ht="14.25" customHeight="1">
      <c r="A259" s="248" t="s">
        <v>28</v>
      </c>
      <c r="B259" s="248" t="s">
        <v>554</v>
      </c>
      <c r="C259" s="249" t="s">
        <v>555</v>
      </c>
      <c r="D259" s="249" t="s">
        <v>31</v>
      </c>
      <c r="E259" s="249">
        <v>20</v>
      </c>
      <c r="F259" s="248" t="s">
        <v>713</v>
      </c>
      <c r="G259" s="248" t="s">
        <v>612</v>
      </c>
      <c r="H259" s="248" t="s">
        <v>613</v>
      </c>
      <c r="I259" s="248" t="s">
        <v>618</v>
      </c>
      <c r="J259" s="250" t="s">
        <v>711</v>
      </c>
      <c r="K259" s="248" t="s">
        <v>615</v>
      </c>
      <c r="L259" s="248" t="s">
        <v>100</v>
      </c>
      <c r="M259" s="248" t="s">
        <v>714</v>
      </c>
      <c r="N259" s="248" t="s">
        <v>68</v>
      </c>
      <c r="O259" s="248" t="s">
        <v>68</v>
      </c>
      <c r="P259" s="248" t="s">
        <v>96</v>
      </c>
      <c r="Q259" s="248">
        <v>8</v>
      </c>
      <c r="R259" s="248" t="s">
        <v>41</v>
      </c>
      <c r="S259" s="248" t="s">
        <v>127</v>
      </c>
      <c r="T259" s="248" t="s">
        <v>43</v>
      </c>
      <c r="U259" s="252">
        <v>4005500</v>
      </c>
      <c r="V259" s="252">
        <v>4005500</v>
      </c>
      <c r="W259" s="252" t="s">
        <v>44</v>
      </c>
      <c r="X259" s="252" t="s">
        <v>36</v>
      </c>
      <c r="Y259" s="252" t="s">
        <v>562</v>
      </c>
      <c r="Z259" s="252" t="s">
        <v>563</v>
      </c>
      <c r="AA259" s="248">
        <v>6012220601</v>
      </c>
      <c r="AB259" s="252" t="s">
        <v>564</v>
      </c>
    </row>
    <row r="260" spans="1:28" s="253" customFormat="1" ht="14.25" customHeight="1">
      <c r="A260" s="248" t="s">
        <v>28</v>
      </c>
      <c r="B260" s="248" t="s">
        <v>554</v>
      </c>
      <c r="C260" s="249" t="s">
        <v>555</v>
      </c>
      <c r="D260" s="249" t="s">
        <v>31</v>
      </c>
      <c r="E260" s="249">
        <v>37</v>
      </c>
      <c r="F260" s="248" t="s">
        <v>715</v>
      </c>
      <c r="G260" s="248" t="s">
        <v>557</v>
      </c>
      <c r="H260" s="248" t="s">
        <v>558</v>
      </c>
      <c r="I260" s="248" t="s">
        <v>559</v>
      </c>
      <c r="J260" s="250">
        <v>80111620</v>
      </c>
      <c r="K260" s="248" t="s">
        <v>560</v>
      </c>
      <c r="L260" s="248" t="s">
        <v>52</v>
      </c>
      <c r="M260" s="248" t="s">
        <v>716</v>
      </c>
      <c r="N260" s="248" t="s">
        <v>97</v>
      </c>
      <c r="O260" s="248" t="s">
        <v>97</v>
      </c>
      <c r="P260" s="248" t="s">
        <v>97</v>
      </c>
      <c r="Q260" s="248">
        <v>6</v>
      </c>
      <c r="R260" s="248" t="s">
        <v>41</v>
      </c>
      <c r="S260" s="248" t="s">
        <v>42</v>
      </c>
      <c r="T260" s="248" t="s">
        <v>43</v>
      </c>
      <c r="U260" s="252">
        <v>1144453</v>
      </c>
      <c r="V260" s="252">
        <v>1144453</v>
      </c>
      <c r="W260" s="252" t="s">
        <v>44</v>
      </c>
      <c r="X260" s="252" t="s">
        <v>36</v>
      </c>
      <c r="Y260" s="252" t="s">
        <v>717</v>
      </c>
      <c r="Z260" s="252" t="s">
        <v>718</v>
      </c>
      <c r="AA260" s="248">
        <v>6012220601</v>
      </c>
      <c r="AB260" s="252" t="s">
        <v>719</v>
      </c>
    </row>
    <row r="261" spans="1:28" s="253" customFormat="1" ht="14.25" customHeight="1">
      <c r="A261" s="248" t="s">
        <v>28</v>
      </c>
      <c r="B261" s="248" t="s">
        <v>554</v>
      </c>
      <c r="C261" s="249" t="s">
        <v>555</v>
      </c>
      <c r="D261" s="249" t="s">
        <v>31</v>
      </c>
      <c r="E261" s="249">
        <v>33</v>
      </c>
      <c r="F261" s="248" t="s">
        <v>720</v>
      </c>
      <c r="G261" s="248" t="s">
        <v>686</v>
      </c>
      <c r="H261" s="248" t="s">
        <v>558</v>
      </c>
      <c r="I261" s="248" t="s">
        <v>559</v>
      </c>
      <c r="J261" s="250">
        <v>55101519</v>
      </c>
      <c r="K261" s="248" t="s">
        <v>560</v>
      </c>
      <c r="L261" s="248" t="s">
        <v>100</v>
      </c>
      <c r="M261" s="248" t="s">
        <v>721</v>
      </c>
      <c r="N261" s="248" t="s">
        <v>69</v>
      </c>
      <c r="O261" s="248" t="s">
        <v>69</v>
      </c>
      <c r="P261" s="248" t="s">
        <v>69</v>
      </c>
      <c r="Q261" s="248">
        <v>5</v>
      </c>
      <c r="R261" s="248" t="s">
        <v>41</v>
      </c>
      <c r="S261" s="248" t="s">
        <v>127</v>
      </c>
      <c r="T261" s="248" t="s">
        <v>43</v>
      </c>
      <c r="U261" s="252">
        <v>5000000</v>
      </c>
      <c r="V261" s="252">
        <v>5000000</v>
      </c>
      <c r="W261" s="252" t="s">
        <v>44</v>
      </c>
      <c r="X261" s="252" t="s">
        <v>36</v>
      </c>
      <c r="Y261" s="252" t="s">
        <v>717</v>
      </c>
      <c r="Z261" s="252" t="s">
        <v>718</v>
      </c>
      <c r="AA261" s="248">
        <v>6012220601</v>
      </c>
      <c r="AB261" s="252" t="s">
        <v>719</v>
      </c>
    </row>
    <row r="262" spans="1:28" s="253" customFormat="1">
      <c r="A262" s="248" t="s">
        <v>28</v>
      </c>
      <c r="B262" s="248" t="s">
        <v>554</v>
      </c>
      <c r="C262" s="249" t="s">
        <v>555</v>
      </c>
      <c r="D262" s="249" t="s">
        <v>31</v>
      </c>
      <c r="E262" s="249">
        <v>58</v>
      </c>
      <c r="F262" s="248" t="s">
        <v>722</v>
      </c>
      <c r="G262" s="248" t="s">
        <v>612</v>
      </c>
      <c r="H262" s="248" t="s">
        <v>613</v>
      </c>
      <c r="I262" s="248" t="s">
        <v>614</v>
      </c>
      <c r="J262" s="250">
        <v>80111620</v>
      </c>
      <c r="K262" s="248" t="s">
        <v>615</v>
      </c>
      <c r="L262" s="248" t="s">
        <v>52</v>
      </c>
      <c r="M262" s="248" t="s">
        <v>723</v>
      </c>
      <c r="N262" s="248" t="s">
        <v>40</v>
      </c>
      <c r="O262" s="248" t="s">
        <v>40</v>
      </c>
      <c r="P262" s="248" t="s">
        <v>40</v>
      </c>
      <c r="Q262" s="248">
        <v>5</v>
      </c>
      <c r="R262" s="248" t="s">
        <v>41</v>
      </c>
      <c r="S262" s="248" t="s">
        <v>42</v>
      </c>
      <c r="T262" s="248" t="s">
        <v>43</v>
      </c>
      <c r="U262" s="252">
        <v>291733</v>
      </c>
      <c r="V262" s="252">
        <v>291733</v>
      </c>
      <c r="W262" s="252" t="s">
        <v>44</v>
      </c>
      <c r="X262" s="252" t="s">
        <v>36</v>
      </c>
      <c r="Y262" s="252" t="s">
        <v>724</v>
      </c>
      <c r="Z262" s="252" t="s">
        <v>725</v>
      </c>
      <c r="AA262" s="248">
        <v>6012220601</v>
      </c>
      <c r="AB262" s="252" t="s">
        <v>726</v>
      </c>
    </row>
    <row r="263" spans="1:28" s="253" customFormat="1" ht="14.25" customHeight="1">
      <c r="A263" s="248" t="s">
        <v>28</v>
      </c>
      <c r="B263" s="248" t="s">
        <v>554</v>
      </c>
      <c r="C263" s="249" t="s">
        <v>555</v>
      </c>
      <c r="D263" s="249" t="s">
        <v>31</v>
      </c>
      <c r="E263" s="249">
        <v>46</v>
      </c>
      <c r="F263" s="248" t="s">
        <v>727</v>
      </c>
      <c r="G263" s="248" t="s">
        <v>686</v>
      </c>
      <c r="H263" s="248" t="s">
        <v>558</v>
      </c>
      <c r="I263" s="248" t="s">
        <v>559</v>
      </c>
      <c r="J263" s="250">
        <v>80111620</v>
      </c>
      <c r="K263" s="248" t="s">
        <v>560</v>
      </c>
      <c r="L263" s="248" t="s">
        <v>52</v>
      </c>
      <c r="M263" s="248" t="s">
        <v>728</v>
      </c>
      <c r="N263" s="248" t="s">
        <v>40</v>
      </c>
      <c r="O263" s="248" t="s">
        <v>40</v>
      </c>
      <c r="P263" s="248" t="s">
        <v>40</v>
      </c>
      <c r="Q263" s="248">
        <v>5</v>
      </c>
      <c r="R263" s="248" t="s">
        <v>41</v>
      </c>
      <c r="S263" s="248" t="s">
        <v>42</v>
      </c>
      <c r="T263" s="248" t="s">
        <v>43</v>
      </c>
      <c r="U263" s="252">
        <v>2641600</v>
      </c>
      <c r="V263" s="252">
        <v>2641600</v>
      </c>
      <c r="W263" s="252" t="s">
        <v>44</v>
      </c>
      <c r="X263" s="252" t="s">
        <v>36</v>
      </c>
      <c r="Y263" s="252" t="s">
        <v>724</v>
      </c>
      <c r="Z263" s="252" t="s">
        <v>725</v>
      </c>
      <c r="AA263" s="248">
        <v>6012220601</v>
      </c>
      <c r="AB263" s="252" t="s">
        <v>726</v>
      </c>
    </row>
    <row r="264" spans="1:28" s="253" customFormat="1" ht="14.25" customHeight="1">
      <c r="A264" s="248" t="s">
        <v>28</v>
      </c>
      <c r="B264" s="248" t="s">
        <v>554</v>
      </c>
      <c r="C264" s="249" t="s">
        <v>555</v>
      </c>
      <c r="D264" s="249" t="s">
        <v>31</v>
      </c>
      <c r="E264" s="249">
        <v>39</v>
      </c>
      <c r="F264" s="248" t="s">
        <v>729</v>
      </c>
      <c r="G264" s="248" t="s">
        <v>686</v>
      </c>
      <c r="H264" s="248" t="s">
        <v>558</v>
      </c>
      <c r="I264" s="248" t="s">
        <v>559</v>
      </c>
      <c r="J264" s="250">
        <v>81112501</v>
      </c>
      <c r="K264" s="248" t="s">
        <v>560</v>
      </c>
      <c r="L264" s="248" t="s">
        <v>115</v>
      </c>
      <c r="M264" s="248" t="s">
        <v>730</v>
      </c>
      <c r="N264" s="248" t="s">
        <v>117</v>
      </c>
      <c r="O264" s="248" t="s">
        <v>117</v>
      </c>
      <c r="P264" s="248" t="s">
        <v>117</v>
      </c>
      <c r="Q264" s="248">
        <v>3</v>
      </c>
      <c r="R264" s="248" t="s">
        <v>41</v>
      </c>
      <c r="S264" s="248" t="s">
        <v>127</v>
      </c>
      <c r="T264" s="248" t="s">
        <v>43</v>
      </c>
      <c r="U264" s="252">
        <v>180000000</v>
      </c>
      <c r="V264" s="252">
        <v>180000000</v>
      </c>
      <c r="W264" s="252" t="s">
        <v>44</v>
      </c>
      <c r="X264" s="252" t="s">
        <v>36</v>
      </c>
      <c r="Y264" s="252" t="s">
        <v>724</v>
      </c>
      <c r="Z264" s="252" t="s">
        <v>725</v>
      </c>
      <c r="AA264" s="248">
        <v>6012220601</v>
      </c>
      <c r="AB264" s="252" t="s">
        <v>726</v>
      </c>
    </row>
    <row r="265" spans="1:28" s="253" customFormat="1" ht="14.25" customHeight="1">
      <c r="A265" s="248" t="s">
        <v>28</v>
      </c>
      <c r="B265" s="248" t="s">
        <v>554</v>
      </c>
      <c r="C265" s="249" t="s">
        <v>555</v>
      </c>
      <c r="D265" s="249" t="s">
        <v>31</v>
      </c>
      <c r="E265" s="249">
        <v>58</v>
      </c>
      <c r="F265" s="248" t="s">
        <v>731</v>
      </c>
      <c r="G265" s="248" t="s">
        <v>612</v>
      </c>
      <c r="H265" s="248" t="s">
        <v>613</v>
      </c>
      <c r="I265" s="248" t="s">
        <v>618</v>
      </c>
      <c r="J265" s="250">
        <v>81112501</v>
      </c>
      <c r="K265" s="248" t="s">
        <v>615</v>
      </c>
      <c r="L265" s="248" t="s">
        <v>115</v>
      </c>
      <c r="M265" s="248" t="s">
        <v>732</v>
      </c>
      <c r="N265" s="248" t="s">
        <v>112</v>
      </c>
      <c r="O265" s="248" t="s">
        <v>161</v>
      </c>
      <c r="P265" s="248" t="s">
        <v>185</v>
      </c>
      <c r="Q265" s="248">
        <v>12</v>
      </c>
      <c r="R265" s="248" t="s">
        <v>41</v>
      </c>
      <c r="S265" s="248" t="s">
        <v>127</v>
      </c>
      <c r="T265" s="248" t="s">
        <v>43</v>
      </c>
      <c r="U265" s="252">
        <v>0</v>
      </c>
      <c r="V265" s="252">
        <v>0</v>
      </c>
      <c r="W265" s="252" t="s">
        <v>44</v>
      </c>
      <c r="X265" s="252" t="s">
        <v>36</v>
      </c>
      <c r="Y265" s="252" t="s">
        <v>724</v>
      </c>
      <c r="Z265" s="252" t="s">
        <v>725</v>
      </c>
      <c r="AA265" s="248">
        <v>6012220601</v>
      </c>
      <c r="AB265" s="252" t="s">
        <v>726</v>
      </c>
    </row>
    <row r="266" spans="1:28" s="253" customFormat="1" ht="20.25" customHeight="1">
      <c r="A266" s="248" t="s">
        <v>28</v>
      </c>
      <c r="B266" s="248" t="s">
        <v>554</v>
      </c>
      <c r="C266" s="249" t="s">
        <v>555</v>
      </c>
      <c r="D266" s="249" t="s">
        <v>31</v>
      </c>
      <c r="E266" s="249">
        <v>58</v>
      </c>
      <c r="F266" s="248" t="s">
        <v>733</v>
      </c>
      <c r="G266" s="248" t="s">
        <v>686</v>
      </c>
      <c r="H266" s="248" t="s">
        <v>558</v>
      </c>
      <c r="I266" s="248" t="s">
        <v>559</v>
      </c>
      <c r="J266" s="250">
        <v>80111620</v>
      </c>
      <c r="K266" s="248" t="s">
        <v>560</v>
      </c>
      <c r="L266" s="248" t="s">
        <v>52</v>
      </c>
      <c r="M266" s="248" t="s">
        <v>734</v>
      </c>
      <c r="N266" s="248" t="s">
        <v>40</v>
      </c>
      <c r="O266" s="248" t="s">
        <v>40</v>
      </c>
      <c r="P266" s="248" t="s">
        <v>40</v>
      </c>
      <c r="Q266" s="248">
        <v>3</v>
      </c>
      <c r="R266" s="248" t="s">
        <v>41</v>
      </c>
      <c r="S266" s="248" t="s">
        <v>127</v>
      </c>
      <c r="T266" s="248" t="s">
        <v>43</v>
      </c>
      <c r="U266" s="252">
        <v>17800000</v>
      </c>
      <c r="V266" s="252">
        <v>17800000</v>
      </c>
      <c r="W266" s="252" t="s">
        <v>44</v>
      </c>
      <c r="X266" s="252" t="s">
        <v>36</v>
      </c>
      <c r="Y266" s="252" t="s">
        <v>724</v>
      </c>
      <c r="Z266" s="252" t="s">
        <v>725</v>
      </c>
      <c r="AA266" s="248">
        <v>6012220601</v>
      </c>
      <c r="AB266" s="252" t="s">
        <v>726</v>
      </c>
    </row>
    <row r="267" spans="1:28" s="253" customFormat="1" ht="24.75" customHeight="1">
      <c r="A267" s="248" t="s">
        <v>28</v>
      </c>
      <c r="B267" s="248" t="s">
        <v>554</v>
      </c>
      <c r="C267" s="249" t="s">
        <v>555</v>
      </c>
      <c r="D267" s="249" t="s">
        <v>31</v>
      </c>
      <c r="E267" s="249">
        <v>66</v>
      </c>
      <c r="F267" s="248" t="s">
        <v>735</v>
      </c>
      <c r="G267" s="248" t="s">
        <v>686</v>
      </c>
      <c r="H267" s="248" t="s">
        <v>558</v>
      </c>
      <c r="I267" s="248" t="s">
        <v>559</v>
      </c>
      <c r="J267" s="250">
        <v>81112501</v>
      </c>
      <c r="K267" s="248" t="s">
        <v>560</v>
      </c>
      <c r="L267" s="248" t="s">
        <v>115</v>
      </c>
      <c r="M267" s="248" t="s">
        <v>736</v>
      </c>
      <c r="N267" s="248" t="s">
        <v>185</v>
      </c>
      <c r="O267" s="248" t="s">
        <v>185</v>
      </c>
      <c r="P267" s="248" t="s">
        <v>185</v>
      </c>
      <c r="Q267" s="248">
        <v>12</v>
      </c>
      <c r="R267" s="248" t="s">
        <v>41</v>
      </c>
      <c r="S267" s="248" t="s">
        <v>113</v>
      </c>
      <c r="T267" s="248" t="s">
        <v>43</v>
      </c>
      <c r="U267" s="252">
        <v>71058411</v>
      </c>
      <c r="V267" s="252">
        <v>71058411</v>
      </c>
      <c r="W267" s="252" t="s">
        <v>44</v>
      </c>
      <c r="X267" s="252" t="s">
        <v>36</v>
      </c>
      <c r="Y267" s="252" t="s">
        <v>724</v>
      </c>
      <c r="Z267" s="252" t="s">
        <v>725</v>
      </c>
      <c r="AA267" s="248">
        <v>6012220601</v>
      </c>
      <c r="AB267" s="252" t="s">
        <v>726</v>
      </c>
    </row>
    <row r="268" spans="1:28" s="253" customFormat="1" ht="14.25" customHeight="1">
      <c r="A268" s="248" t="s">
        <v>28</v>
      </c>
      <c r="B268" s="248" t="s">
        <v>554</v>
      </c>
      <c r="C268" s="249" t="s">
        <v>555</v>
      </c>
      <c r="D268" s="249" t="s">
        <v>31</v>
      </c>
      <c r="E268" s="249">
        <v>46</v>
      </c>
      <c r="F268" s="248" t="s">
        <v>737</v>
      </c>
      <c r="G268" s="248" t="s">
        <v>686</v>
      </c>
      <c r="H268" s="248" t="s">
        <v>558</v>
      </c>
      <c r="I268" s="248" t="s">
        <v>559</v>
      </c>
      <c r="J268" s="250">
        <v>81112210</v>
      </c>
      <c r="K268" s="248" t="s">
        <v>560</v>
      </c>
      <c r="L268" s="248" t="s">
        <v>115</v>
      </c>
      <c r="M268" s="248" t="s">
        <v>738</v>
      </c>
      <c r="N268" s="248" t="s">
        <v>40</v>
      </c>
      <c r="O268" s="248" t="s">
        <v>40</v>
      </c>
      <c r="P268" s="248" t="s">
        <v>112</v>
      </c>
      <c r="Q268" s="248">
        <v>8</v>
      </c>
      <c r="R268" s="248" t="s">
        <v>41</v>
      </c>
      <c r="S268" s="248" t="s">
        <v>127</v>
      </c>
      <c r="T268" s="248" t="s">
        <v>43</v>
      </c>
      <c r="U268" s="252">
        <v>10000000</v>
      </c>
      <c r="V268" s="252">
        <v>10000000</v>
      </c>
      <c r="W268" s="252" t="s">
        <v>44</v>
      </c>
      <c r="X268" s="252" t="s">
        <v>36</v>
      </c>
      <c r="Y268" s="252" t="s">
        <v>724</v>
      </c>
      <c r="Z268" s="252" t="s">
        <v>725</v>
      </c>
      <c r="AA268" s="248">
        <v>6012220601</v>
      </c>
      <c r="AB268" s="252" t="s">
        <v>726</v>
      </c>
    </row>
    <row r="269" spans="1:28" s="253" customFormat="1" ht="14.25" customHeight="1">
      <c r="A269" s="248" t="s">
        <v>28</v>
      </c>
      <c r="B269" s="248" t="s">
        <v>554</v>
      </c>
      <c r="C269" s="249" t="s">
        <v>555</v>
      </c>
      <c r="D269" s="249" t="s">
        <v>31</v>
      </c>
      <c r="E269" s="249">
        <v>47</v>
      </c>
      <c r="F269" s="248" t="s">
        <v>739</v>
      </c>
      <c r="G269" s="248" t="s">
        <v>612</v>
      </c>
      <c r="H269" s="248" t="s">
        <v>613</v>
      </c>
      <c r="I269" s="248" t="s">
        <v>618</v>
      </c>
      <c r="J269" s="250">
        <v>43233600</v>
      </c>
      <c r="K269" s="248" t="s">
        <v>615</v>
      </c>
      <c r="L269" s="248" t="s">
        <v>110</v>
      </c>
      <c r="M269" s="248" t="s">
        <v>740</v>
      </c>
      <c r="N269" s="248" t="s">
        <v>112</v>
      </c>
      <c r="O269" s="248" t="s">
        <v>112</v>
      </c>
      <c r="P269" s="248" t="s">
        <v>112</v>
      </c>
      <c r="Q269" s="248">
        <v>12</v>
      </c>
      <c r="R269" s="248" t="s">
        <v>41</v>
      </c>
      <c r="S269" s="248" t="s">
        <v>113</v>
      </c>
      <c r="T269" s="248" t="s">
        <v>43</v>
      </c>
      <c r="U269" s="252">
        <v>14168834</v>
      </c>
      <c r="V269" s="252">
        <v>14168834</v>
      </c>
      <c r="W269" s="252" t="s">
        <v>44</v>
      </c>
      <c r="X269" s="252" t="s">
        <v>36</v>
      </c>
      <c r="Y269" s="252" t="s">
        <v>724</v>
      </c>
      <c r="Z269" s="252" t="s">
        <v>725</v>
      </c>
      <c r="AA269" s="248">
        <v>6012220601</v>
      </c>
      <c r="AB269" s="252" t="s">
        <v>726</v>
      </c>
    </row>
    <row r="270" spans="1:28" s="253" customFormat="1">
      <c r="A270" s="248" t="s">
        <v>28</v>
      </c>
      <c r="B270" s="248" t="s">
        <v>554</v>
      </c>
      <c r="C270" s="249" t="s">
        <v>555</v>
      </c>
      <c r="D270" s="249" t="s">
        <v>31</v>
      </c>
      <c r="E270" s="249">
        <v>62</v>
      </c>
      <c r="F270" s="248" t="s">
        <v>741</v>
      </c>
      <c r="G270" s="248" t="s">
        <v>686</v>
      </c>
      <c r="H270" s="248" t="s">
        <v>558</v>
      </c>
      <c r="I270" s="248" t="s">
        <v>559</v>
      </c>
      <c r="J270" s="250">
        <v>80111620</v>
      </c>
      <c r="K270" s="248" t="s">
        <v>560</v>
      </c>
      <c r="L270" s="248" t="s">
        <v>52</v>
      </c>
      <c r="M270" s="248" t="s">
        <v>742</v>
      </c>
      <c r="N270" s="248" t="s">
        <v>161</v>
      </c>
      <c r="O270" s="248" t="s">
        <v>161</v>
      </c>
      <c r="P270" s="248" t="s">
        <v>161</v>
      </c>
      <c r="Q270" s="248">
        <v>1</v>
      </c>
      <c r="R270" s="248" t="s">
        <v>41</v>
      </c>
      <c r="S270" s="248" t="s">
        <v>42</v>
      </c>
      <c r="T270" s="248" t="s">
        <v>43</v>
      </c>
      <c r="U270" s="252">
        <v>6167200</v>
      </c>
      <c r="V270" s="252">
        <v>6167200</v>
      </c>
      <c r="W270" s="252" t="s">
        <v>44</v>
      </c>
      <c r="X270" s="252" t="s">
        <v>36</v>
      </c>
      <c r="Y270" s="252" t="s">
        <v>724</v>
      </c>
      <c r="Z270" s="252" t="s">
        <v>725</v>
      </c>
      <c r="AA270" s="248">
        <v>6012220601</v>
      </c>
      <c r="AB270" s="252" t="s">
        <v>726</v>
      </c>
    </row>
    <row r="271" spans="1:28" s="253" customFormat="1" ht="14.25" customHeight="1">
      <c r="A271" s="248" t="s">
        <v>28</v>
      </c>
      <c r="B271" s="248" t="s">
        <v>554</v>
      </c>
      <c r="C271" s="249" t="s">
        <v>555</v>
      </c>
      <c r="D271" s="249" t="s">
        <v>31</v>
      </c>
      <c r="E271" s="249">
        <v>60</v>
      </c>
      <c r="F271" s="248" t="s">
        <v>743</v>
      </c>
      <c r="G271" s="248" t="s">
        <v>557</v>
      </c>
      <c r="H271" s="248" t="s">
        <v>558</v>
      </c>
      <c r="I271" s="248" t="s">
        <v>559</v>
      </c>
      <c r="J271" s="250">
        <v>43232201</v>
      </c>
      <c r="K271" s="248" t="s">
        <v>560</v>
      </c>
      <c r="L271" s="248" t="s">
        <v>394</v>
      </c>
      <c r="M271" s="248" t="s">
        <v>744</v>
      </c>
      <c r="N271" s="248" t="s">
        <v>185</v>
      </c>
      <c r="O271" s="248" t="s">
        <v>185</v>
      </c>
      <c r="P271" s="248" t="s">
        <v>185</v>
      </c>
      <c r="Q271" s="248">
        <v>12</v>
      </c>
      <c r="R271" s="248" t="s">
        <v>41</v>
      </c>
      <c r="S271" s="248" t="s">
        <v>127</v>
      </c>
      <c r="T271" s="248" t="s">
        <v>43</v>
      </c>
      <c r="U271" s="252">
        <v>93184666.5</v>
      </c>
      <c r="V271" s="252">
        <v>93184666.5</v>
      </c>
      <c r="W271" s="252" t="s">
        <v>44</v>
      </c>
      <c r="X271" s="252" t="s">
        <v>36</v>
      </c>
      <c r="Y271" s="252" t="s">
        <v>745</v>
      </c>
      <c r="Z271" s="252" t="s">
        <v>725</v>
      </c>
      <c r="AA271" s="248">
        <v>6012220601</v>
      </c>
      <c r="AB271" s="252" t="s">
        <v>746</v>
      </c>
    </row>
    <row r="272" spans="1:28" s="253" customFormat="1" ht="14.25" customHeight="1">
      <c r="A272" s="248" t="s">
        <v>28</v>
      </c>
      <c r="B272" s="248" t="s">
        <v>554</v>
      </c>
      <c r="C272" s="249" t="s">
        <v>555</v>
      </c>
      <c r="D272" s="249" t="s">
        <v>31</v>
      </c>
      <c r="E272" s="249">
        <v>60</v>
      </c>
      <c r="F272" s="248" t="s">
        <v>747</v>
      </c>
      <c r="G272" s="248" t="s">
        <v>612</v>
      </c>
      <c r="H272" s="248" t="s">
        <v>613</v>
      </c>
      <c r="I272" s="248" t="s">
        <v>618</v>
      </c>
      <c r="J272" s="250">
        <v>43232201</v>
      </c>
      <c r="K272" s="248" t="s">
        <v>615</v>
      </c>
      <c r="L272" s="248" t="s">
        <v>394</v>
      </c>
      <c r="M272" s="248" t="s">
        <v>748</v>
      </c>
      <c r="N272" s="248" t="s">
        <v>185</v>
      </c>
      <c r="O272" s="248" t="s">
        <v>185</v>
      </c>
      <c r="P272" s="248" t="s">
        <v>185</v>
      </c>
      <c r="Q272" s="248">
        <v>12</v>
      </c>
      <c r="R272" s="248" t="s">
        <v>41</v>
      </c>
      <c r="S272" s="248" t="s">
        <v>127</v>
      </c>
      <c r="T272" s="248" t="s">
        <v>43</v>
      </c>
      <c r="U272" s="252">
        <v>21253252</v>
      </c>
      <c r="V272" s="252">
        <v>21253252</v>
      </c>
      <c r="W272" s="252" t="s">
        <v>44</v>
      </c>
      <c r="X272" s="252" t="s">
        <v>36</v>
      </c>
      <c r="Y272" s="252" t="s">
        <v>745</v>
      </c>
      <c r="Z272" s="252" t="s">
        <v>725</v>
      </c>
      <c r="AA272" s="248">
        <v>6012220601</v>
      </c>
      <c r="AB272" s="252" t="s">
        <v>746</v>
      </c>
    </row>
    <row r="273" spans="1:28" s="253" customFormat="1" ht="14.25" customHeight="1">
      <c r="A273" s="248" t="s">
        <v>28</v>
      </c>
      <c r="B273" s="248" t="s">
        <v>554</v>
      </c>
      <c r="C273" s="249" t="s">
        <v>555</v>
      </c>
      <c r="D273" s="249" t="s">
        <v>31</v>
      </c>
      <c r="E273" s="249">
        <v>60</v>
      </c>
      <c r="F273" s="248" t="s">
        <v>749</v>
      </c>
      <c r="G273" s="248" t="s">
        <v>612</v>
      </c>
      <c r="H273" s="248" t="s">
        <v>613</v>
      </c>
      <c r="I273" s="248" t="s">
        <v>614</v>
      </c>
      <c r="J273" s="250">
        <v>43232201</v>
      </c>
      <c r="K273" s="248" t="s">
        <v>615</v>
      </c>
      <c r="L273" s="248" t="s">
        <v>394</v>
      </c>
      <c r="M273" s="248" t="s">
        <v>750</v>
      </c>
      <c r="N273" s="248" t="s">
        <v>185</v>
      </c>
      <c r="O273" s="248" t="s">
        <v>185</v>
      </c>
      <c r="P273" s="248" t="s">
        <v>185</v>
      </c>
      <c r="Q273" s="248">
        <v>12</v>
      </c>
      <c r="R273" s="248" t="s">
        <v>41</v>
      </c>
      <c r="S273" s="248" t="s">
        <v>127</v>
      </c>
      <c r="T273" s="248" t="s">
        <v>43</v>
      </c>
      <c r="U273" s="252">
        <v>6066667</v>
      </c>
      <c r="V273" s="252">
        <v>6066667</v>
      </c>
      <c r="W273" s="252" t="s">
        <v>44</v>
      </c>
      <c r="X273" s="252" t="s">
        <v>36</v>
      </c>
      <c r="Y273" s="252" t="s">
        <v>745</v>
      </c>
      <c r="Z273" s="252" t="s">
        <v>725</v>
      </c>
      <c r="AA273" s="248">
        <v>6012220601</v>
      </c>
      <c r="AB273" s="252" t="s">
        <v>746</v>
      </c>
    </row>
    <row r="274" spans="1:28" s="253" customFormat="1" ht="14.25" customHeight="1">
      <c r="A274" s="248" t="s">
        <v>28</v>
      </c>
      <c r="B274" s="248" t="s">
        <v>554</v>
      </c>
      <c r="C274" s="249" t="s">
        <v>555</v>
      </c>
      <c r="D274" s="249" t="s">
        <v>31</v>
      </c>
      <c r="E274" s="249">
        <v>62</v>
      </c>
      <c r="F274" s="248" t="s">
        <v>751</v>
      </c>
      <c r="G274" s="248" t="s">
        <v>686</v>
      </c>
      <c r="H274" s="248" t="s">
        <v>558</v>
      </c>
      <c r="I274" s="248" t="s">
        <v>559</v>
      </c>
      <c r="J274" s="250">
        <v>81112003</v>
      </c>
      <c r="K274" s="248" t="s">
        <v>560</v>
      </c>
      <c r="L274" s="248" t="s">
        <v>110</v>
      </c>
      <c r="M274" s="248" t="s">
        <v>752</v>
      </c>
      <c r="N274" s="248" t="s">
        <v>161</v>
      </c>
      <c r="O274" s="248" t="s">
        <v>161</v>
      </c>
      <c r="P274" s="248" t="s">
        <v>185</v>
      </c>
      <c r="Q274" s="248">
        <v>3</v>
      </c>
      <c r="R274" s="248" t="s">
        <v>41</v>
      </c>
      <c r="S274" s="248" t="s">
        <v>127</v>
      </c>
      <c r="T274" s="248" t="s">
        <v>43</v>
      </c>
      <c r="U274" s="252">
        <v>3000180</v>
      </c>
      <c r="V274" s="252">
        <v>3000180</v>
      </c>
      <c r="W274" s="252" t="s">
        <v>44</v>
      </c>
      <c r="X274" s="252" t="s">
        <v>36</v>
      </c>
      <c r="Y274" s="252" t="s">
        <v>753</v>
      </c>
      <c r="Z274" s="252" t="s">
        <v>725</v>
      </c>
      <c r="AA274" s="248">
        <v>6012220601</v>
      </c>
      <c r="AB274" s="252" t="s">
        <v>754</v>
      </c>
    </row>
    <row r="275" spans="1:28" s="253" customFormat="1" ht="14.25" customHeight="1">
      <c r="A275" s="248" t="s">
        <v>28</v>
      </c>
      <c r="B275" s="248" t="s">
        <v>554</v>
      </c>
      <c r="C275" s="249" t="s">
        <v>555</v>
      </c>
      <c r="D275" s="249" t="s">
        <v>31</v>
      </c>
      <c r="E275" s="249">
        <v>62</v>
      </c>
      <c r="F275" s="248" t="s">
        <v>755</v>
      </c>
      <c r="G275" s="248" t="s">
        <v>686</v>
      </c>
      <c r="H275" s="248" t="s">
        <v>558</v>
      </c>
      <c r="I275" s="248" t="s">
        <v>559</v>
      </c>
      <c r="J275" s="250">
        <v>43222501</v>
      </c>
      <c r="K275" s="248" t="s">
        <v>560</v>
      </c>
      <c r="L275" s="248" t="s">
        <v>115</v>
      </c>
      <c r="M275" s="248" t="s">
        <v>756</v>
      </c>
      <c r="N275" s="248" t="s">
        <v>185</v>
      </c>
      <c r="O275" s="248" t="s">
        <v>185</v>
      </c>
      <c r="P275" s="248" t="s">
        <v>185</v>
      </c>
      <c r="Q275" s="248">
        <v>13</v>
      </c>
      <c r="R275" s="248" t="s">
        <v>41</v>
      </c>
      <c r="S275" s="248" t="s">
        <v>127</v>
      </c>
      <c r="T275" s="248" t="s">
        <v>43</v>
      </c>
      <c r="U275" s="252">
        <v>174313366</v>
      </c>
      <c r="V275" s="252">
        <v>174313366</v>
      </c>
      <c r="W275" s="252" t="s">
        <v>44</v>
      </c>
      <c r="X275" s="252" t="s">
        <v>36</v>
      </c>
      <c r="Y275" s="252" t="s">
        <v>753</v>
      </c>
      <c r="Z275" s="252" t="s">
        <v>725</v>
      </c>
      <c r="AA275" s="248">
        <v>6012220601</v>
      </c>
      <c r="AB275" s="252" t="s">
        <v>754</v>
      </c>
    </row>
    <row r="276" spans="1:28" s="253" customFormat="1" ht="14.25" customHeight="1">
      <c r="A276" s="248" t="s">
        <v>28</v>
      </c>
      <c r="B276" s="248" t="s">
        <v>554</v>
      </c>
      <c r="C276" s="249" t="s">
        <v>555</v>
      </c>
      <c r="D276" s="249" t="s">
        <v>31</v>
      </c>
      <c r="E276" s="249">
        <v>66</v>
      </c>
      <c r="F276" s="248" t="s">
        <v>757</v>
      </c>
      <c r="G276" s="248" t="s">
        <v>686</v>
      </c>
      <c r="H276" s="248" t="s">
        <v>558</v>
      </c>
      <c r="I276" s="248" t="s">
        <v>559</v>
      </c>
      <c r="J276" s="250">
        <v>39121011</v>
      </c>
      <c r="K276" s="248" t="s">
        <v>560</v>
      </c>
      <c r="L276" s="248" t="s">
        <v>653</v>
      </c>
      <c r="M276" s="248" t="s">
        <v>758</v>
      </c>
      <c r="N276" s="248" t="s">
        <v>185</v>
      </c>
      <c r="O276" s="248" t="s">
        <v>185</v>
      </c>
      <c r="P276" s="248" t="s">
        <v>185</v>
      </c>
      <c r="Q276" s="248">
        <v>12</v>
      </c>
      <c r="R276" s="248" t="s">
        <v>41</v>
      </c>
      <c r="S276" s="248" t="s">
        <v>127</v>
      </c>
      <c r="T276" s="248" t="s">
        <v>43</v>
      </c>
      <c r="U276" s="252">
        <v>105891487</v>
      </c>
      <c r="V276" s="252">
        <v>105891487</v>
      </c>
      <c r="W276" s="252" t="s">
        <v>44</v>
      </c>
      <c r="X276" s="252" t="s">
        <v>36</v>
      </c>
      <c r="Y276" s="252" t="s">
        <v>753</v>
      </c>
      <c r="Z276" s="252" t="s">
        <v>725</v>
      </c>
      <c r="AA276" s="248">
        <v>6012220601</v>
      </c>
      <c r="AB276" s="252" t="s">
        <v>754</v>
      </c>
    </row>
    <row r="277" spans="1:28" s="253" customFormat="1" ht="14.25" customHeight="1">
      <c r="A277" s="248" t="s">
        <v>28</v>
      </c>
      <c r="B277" s="248" t="s">
        <v>759</v>
      </c>
      <c r="C277" s="249" t="s">
        <v>760</v>
      </c>
      <c r="D277" s="249" t="s">
        <v>31</v>
      </c>
      <c r="E277" s="249" t="s">
        <v>83</v>
      </c>
      <c r="F277" s="248" t="s">
        <v>761</v>
      </c>
      <c r="G277" s="248" t="s">
        <v>762</v>
      </c>
      <c r="H277" s="248" t="s">
        <v>763</v>
      </c>
      <c r="I277" s="248" t="s">
        <v>764</v>
      </c>
      <c r="J277" s="250">
        <v>80111620</v>
      </c>
      <c r="K277" s="248" t="s">
        <v>765</v>
      </c>
      <c r="L277" s="248" t="s">
        <v>52</v>
      </c>
      <c r="M277" s="248" t="s">
        <v>766</v>
      </c>
      <c r="N277" s="256" t="s">
        <v>60</v>
      </c>
      <c r="O277" s="256" t="s">
        <v>60</v>
      </c>
      <c r="P277" s="256" t="s">
        <v>60</v>
      </c>
      <c r="Q277" s="248">
        <v>11.5</v>
      </c>
      <c r="R277" s="248" t="s">
        <v>41</v>
      </c>
      <c r="S277" s="248" t="s">
        <v>42</v>
      </c>
      <c r="T277" s="248" t="s">
        <v>43</v>
      </c>
      <c r="U277" s="252">
        <v>103500000</v>
      </c>
      <c r="V277" s="252">
        <v>103500000</v>
      </c>
      <c r="W277" s="252" t="s">
        <v>44</v>
      </c>
      <c r="X277" s="252" t="s">
        <v>36</v>
      </c>
      <c r="Y277" s="252" t="s">
        <v>767</v>
      </c>
      <c r="Z277" s="252" t="s">
        <v>768</v>
      </c>
      <c r="AA277" s="248">
        <v>6012220601</v>
      </c>
      <c r="AB277" s="252" t="s">
        <v>769</v>
      </c>
    </row>
    <row r="278" spans="1:28" s="253" customFormat="1" ht="14.25" customHeight="1">
      <c r="A278" s="248" t="s">
        <v>28</v>
      </c>
      <c r="B278" s="248" t="s">
        <v>759</v>
      </c>
      <c r="C278" s="249" t="s">
        <v>760</v>
      </c>
      <c r="D278" s="249" t="s">
        <v>31</v>
      </c>
      <c r="E278" s="249" t="s">
        <v>83</v>
      </c>
      <c r="F278" s="248" t="s">
        <v>770</v>
      </c>
      <c r="G278" s="248" t="s">
        <v>762</v>
      </c>
      <c r="H278" s="248" t="s">
        <v>763</v>
      </c>
      <c r="I278" s="248" t="s">
        <v>764</v>
      </c>
      <c r="J278" s="250">
        <v>80111620</v>
      </c>
      <c r="K278" s="248" t="s">
        <v>765</v>
      </c>
      <c r="L278" s="248" t="s">
        <v>52</v>
      </c>
      <c r="M278" s="248" t="s">
        <v>771</v>
      </c>
      <c r="N278" s="256" t="s">
        <v>60</v>
      </c>
      <c r="O278" s="256" t="s">
        <v>60</v>
      </c>
      <c r="P278" s="256" t="s">
        <v>60</v>
      </c>
      <c r="Q278" s="248">
        <v>2</v>
      </c>
      <c r="R278" s="248" t="s">
        <v>41</v>
      </c>
      <c r="S278" s="248" t="s">
        <v>42</v>
      </c>
      <c r="T278" s="248" t="s">
        <v>43</v>
      </c>
      <c r="U278" s="252">
        <v>26000000</v>
      </c>
      <c r="V278" s="252">
        <v>26000000</v>
      </c>
      <c r="W278" s="252" t="s">
        <v>44</v>
      </c>
      <c r="X278" s="252" t="s">
        <v>36</v>
      </c>
      <c r="Y278" s="252" t="s">
        <v>767</v>
      </c>
      <c r="Z278" s="252" t="s">
        <v>768</v>
      </c>
      <c r="AA278" s="248">
        <v>6012220601</v>
      </c>
      <c r="AB278" s="252" t="s">
        <v>769</v>
      </c>
    </row>
    <row r="279" spans="1:28" s="253" customFormat="1" ht="14.25" customHeight="1">
      <c r="A279" s="248" t="s">
        <v>28</v>
      </c>
      <c r="B279" s="248" t="s">
        <v>759</v>
      </c>
      <c r="C279" s="249" t="s">
        <v>760</v>
      </c>
      <c r="D279" s="249" t="s">
        <v>31</v>
      </c>
      <c r="E279" s="249">
        <v>52</v>
      </c>
      <c r="F279" s="248" t="s">
        <v>772</v>
      </c>
      <c r="G279" s="248" t="s">
        <v>762</v>
      </c>
      <c r="H279" s="248" t="s">
        <v>763</v>
      </c>
      <c r="I279" s="248" t="s">
        <v>764</v>
      </c>
      <c r="J279" s="250">
        <v>80111620</v>
      </c>
      <c r="K279" s="248" t="s">
        <v>765</v>
      </c>
      <c r="L279" s="248" t="s">
        <v>52</v>
      </c>
      <c r="M279" s="248" t="s">
        <v>773</v>
      </c>
      <c r="N279" s="256" t="s">
        <v>60</v>
      </c>
      <c r="O279" s="256" t="s">
        <v>60</v>
      </c>
      <c r="P279" s="256" t="s">
        <v>60</v>
      </c>
      <c r="Q279" s="248">
        <v>11.5</v>
      </c>
      <c r="R279" s="248" t="s">
        <v>41</v>
      </c>
      <c r="S279" s="248" t="s">
        <v>42</v>
      </c>
      <c r="T279" s="248" t="s">
        <v>43</v>
      </c>
      <c r="U279" s="252">
        <v>83699829</v>
      </c>
      <c r="V279" s="252">
        <v>83699829</v>
      </c>
      <c r="W279" s="252" t="s">
        <v>44</v>
      </c>
      <c r="X279" s="252" t="s">
        <v>36</v>
      </c>
      <c r="Y279" s="252" t="s">
        <v>767</v>
      </c>
      <c r="Z279" s="252" t="s">
        <v>768</v>
      </c>
      <c r="AA279" s="248">
        <v>6012220601</v>
      </c>
      <c r="AB279" s="252" t="s">
        <v>769</v>
      </c>
    </row>
    <row r="280" spans="1:28" s="253" customFormat="1" ht="14.25" customHeight="1">
      <c r="A280" s="248" t="s">
        <v>28</v>
      </c>
      <c r="B280" s="248" t="s">
        <v>759</v>
      </c>
      <c r="C280" s="249" t="s">
        <v>760</v>
      </c>
      <c r="D280" s="249" t="s">
        <v>31</v>
      </c>
      <c r="E280" s="249">
        <v>16</v>
      </c>
      <c r="F280" s="248" t="s">
        <v>774</v>
      </c>
      <c r="G280" s="248" t="s">
        <v>762</v>
      </c>
      <c r="H280" s="248" t="s">
        <v>763</v>
      </c>
      <c r="I280" s="248" t="s">
        <v>764</v>
      </c>
      <c r="J280" s="250">
        <v>80111620</v>
      </c>
      <c r="K280" s="248" t="s">
        <v>765</v>
      </c>
      <c r="L280" s="248" t="s">
        <v>52</v>
      </c>
      <c r="M280" s="248" t="s">
        <v>775</v>
      </c>
      <c r="N280" s="256" t="s">
        <v>60</v>
      </c>
      <c r="O280" s="248" t="s">
        <v>54</v>
      </c>
      <c r="P280" s="248" t="s">
        <v>54</v>
      </c>
      <c r="Q280" s="248">
        <v>10</v>
      </c>
      <c r="R280" s="248" t="s">
        <v>41</v>
      </c>
      <c r="S280" s="248" t="s">
        <v>42</v>
      </c>
      <c r="T280" s="248" t="s">
        <v>43</v>
      </c>
      <c r="U280" s="252">
        <v>13122900</v>
      </c>
      <c r="V280" s="252">
        <v>13122900</v>
      </c>
      <c r="W280" s="252" t="s">
        <v>44</v>
      </c>
      <c r="X280" s="252" t="s">
        <v>36</v>
      </c>
      <c r="Y280" s="252" t="s">
        <v>767</v>
      </c>
      <c r="Z280" s="252" t="s">
        <v>768</v>
      </c>
      <c r="AA280" s="248">
        <v>6012220601</v>
      </c>
      <c r="AB280" s="252" t="s">
        <v>769</v>
      </c>
    </row>
    <row r="281" spans="1:28" s="253" customFormat="1" ht="18" customHeight="1">
      <c r="A281" s="248" t="s">
        <v>28</v>
      </c>
      <c r="B281" s="248" t="s">
        <v>759</v>
      </c>
      <c r="C281" s="249" t="s">
        <v>760</v>
      </c>
      <c r="D281" s="249" t="s">
        <v>31</v>
      </c>
      <c r="E281" s="249">
        <v>52</v>
      </c>
      <c r="F281" s="248" t="s">
        <v>776</v>
      </c>
      <c r="G281" s="248" t="s">
        <v>762</v>
      </c>
      <c r="H281" s="248" t="s">
        <v>763</v>
      </c>
      <c r="I281" s="248" t="s">
        <v>764</v>
      </c>
      <c r="J281" s="250" t="s">
        <v>36</v>
      </c>
      <c r="K281" s="248" t="s">
        <v>765</v>
      </c>
      <c r="L281" s="248" t="s">
        <v>293</v>
      </c>
      <c r="M281" s="248" t="s">
        <v>777</v>
      </c>
      <c r="N281" s="248" t="s">
        <v>112</v>
      </c>
      <c r="O281" s="248" t="s">
        <v>112</v>
      </c>
      <c r="P281" s="248" t="s">
        <v>112</v>
      </c>
      <c r="Q281" s="248">
        <v>3</v>
      </c>
      <c r="R281" s="248" t="s">
        <v>41</v>
      </c>
      <c r="S281" s="248" t="s">
        <v>127</v>
      </c>
      <c r="T281" s="248" t="s">
        <v>43</v>
      </c>
      <c r="U281" s="252">
        <v>1229075</v>
      </c>
      <c r="V281" s="252">
        <v>1229075</v>
      </c>
      <c r="W281" s="252" t="s">
        <v>44</v>
      </c>
      <c r="X281" s="252" t="s">
        <v>36</v>
      </c>
      <c r="Y281" s="252" t="s">
        <v>767</v>
      </c>
      <c r="Z281" s="252" t="s">
        <v>768</v>
      </c>
      <c r="AA281" s="248">
        <v>6012220601</v>
      </c>
      <c r="AB281" s="252" t="s">
        <v>769</v>
      </c>
    </row>
    <row r="282" spans="1:28" s="253" customFormat="1" ht="16.5" customHeight="1">
      <c r="A282" s="248" t="s">
        <v>28</v>
      </c>
      <c r="B282" s="248" t="s">
        <v>759</v>
      </c>
      <c r="C282" s="249" t="s">
        <v>760</v>
      </c>
      <c r="D282" s="249" t="s">
        <v>31</v>
      </c>
      <c r="E282" s="249">
        <v>49</v>
      </c>
      <c r="F282" s="248" t="s">
        <v>778</v>
      </c>
      <c r="G282" s="248" t="s">
        <v>762</v>
      </c>
      <c r="H282" s="248" t="s">
        <v>763</v>
      </c>
      <c r="I282" s="248" t="s">
        <v>559</v>
      </c>
      <c r="J282" s="250" t="s">
        <v>36</v>
      </c>
      <c r="K282" s="248" t="s">
        <v>765</v>
      </c>
      <c r="L282" s="248" t="s">
        <v>293</v>
      </c>
      <c r="M282" s="248" t="s">
        <v>779</v>
      </c>
      <c r="N282" s="256" t="s">
        <v>780</v>
      </c>
      <c r="O282" s="256" t="s">
        <v>780</v>
      </c>
      <c r="P282" s="256" t="s">
        <v>60</v>
      </c>
      <c r="Q282" s="248" t="s">
        <v>780</v>
      </c>
      <c r="R282" s="256" t="s">
        <v>780</v>
      </c>
      <c r="S282" s="248" t="s">
        <v>36</v>
      </c>
      <c r="T282" s="248" t="s">
        <v>43</v>
      </c>
      <c r="U282" s="252">
        <v>30447305</v>
      </c>
      <c r="V282" s="252">
        <v>30447305</v>
      </c>
      <c r="W282" s="252" t="s">
        <v>44</v>
      </c>
      <c r="X282" s="252" t="s">
        <v>36</v>
      </c>
      <c r="Y282" s="252" t="s">
        <v>767</v>
      </c>
      <c r="Z282" s="252" t="s">
        <v>768</v>
      </c>
      <c r="AA282" s="248">
        <v>6012220601</v>
      </c>
      <c r="AB282" s="252" t="s">
        <v>769</v>
      </c>
    </row>
    <row r="283" spans="1:28" s="253" customFormat="1" ht="14.25" customHeight="1">
      <c r="A283" s="248" t="s">
        <v>28</v>
      </c>
      <c r="B283" s="248" t="s">
        <v>759</v>
      </c>
      <c r="C283" s="249" t="s">
        <v>760</v>
      </c>
      <c r="D283" s="249" t="s">
        <v>31</v>
      </c>
      <c r="E283" s="249">
        <v>18</v>
      </c>
      <c r="F283" s="248" t="s">
        <v>781</v>
      </c>
      <c r="G283" s="248" t="s">
        <v>762</v>
      </c>
      <c r="H283" s="248" t="s">
        <v>763</v>
      </c>
      <c r="I283" s="248" t="s">
        <v>559</v>
      </c>
      <c r="J283" s="250">
        <v>80111620</v>
      </c>
      <c r="K283" s="248" t="s">
        <v>765</v>
      </c>
      <c r="L283" s="248" t="s">
        <v>52</v>
      </c>
      <c r="M283" s="248" t="s">
        <v>782</v>
      </c>
      <c r="N283" s="256" t="s">
        <v>60</v>
      </c>
      <c r="O283" s="256" t="s">
        <v>60</v>
      </c>
      <c r="P283" s="256" t="s">
        <v>60</v>
      </c>
      <c r="Q283" s="248">
        <v>11</v>
      </c>
      <c r="R283" s="248" t="s">
        <v>41</v>
      </c>
      <c r="S283" s="248" t="s">
        <v>42</v>
      </c>
      <c r="T283" s="248" t="s">
        <v>43</v>
      </c>
      <c r="U283" s="252">
        <v>87893680</v>
      </c>
      <c r="V283" s="252">
        <v>87893680</v>
      </c>
      <c r="W283" s="252" t="s">
        <v>44</v>
      </c>
      <c r="X283" s="252" t="s">
        <v>36</v>
      </c>
      <c r="Y283" s="252" t="s">
        <v>767</v>
      </c>
      <c r="Z283" s="252" t="s">
        <v>768</v>
      </c>
      <c r="AA283" s="248">
        <v>6012220601</v>
      </c>
      <c r="AB283" s="252" t="s">
        <v>769</v>
      </c>
    </row>
    <row r="284" spans="1:28" s="253" customFormat="1" ht="14.25" customHeight="1">
      <c r="A284" s="248" t="s">
        <v>28</v>
      </c>
      <c r="B284" s="248" t="s">
        <v>759</v>
      </c>
      <c r="C284" s="249" t="s">
        <v>760</v>
      </c>
      <c r="D284" s="249" t="s">
        <v>31</v>
      </c>
      <c r="E284" s="249">
        <v>2</v>
      </c>
      <c r="F284" s="248" t="s">
        <v>783</v>
      </c>
      <c r="G284" s="248" t="s">
        <v>762</v>
      </c>
      <c r="H284" s="248" t="s">
        <v>763</v>
      </c>
      <c r="I284" s="248" t="s">
        <v>784</v>
      </c>
      <c r="J284" s="250">
        <v>78111502</v>
      </c>
      <c r="K284" s="248" t="s">
        <v>765</v>
      </c>
      <c r="L284" s="248" t="s">
        <v>343</v>
      </c>
      <c r="M284" s="248" t="s">
        <v>785</v>
      </c>
      <c r="N284" s="248" t="s">
        <v>96</v>
      </c>
      <c r="O284" s="248" t="s">
        <v>96</v>
      </c>
      <c r="P284" s="248" t="s">
        <v>96</v>
      </c>
      <c r="Q284" s="248">
        <v>8</v>
      </c>
      <c r="R284" s="248" t="s">
        <v>41</v>
      </c>
      <c r="S284" s="248" t="s">
        <v>345</v>
      </c>
      <c r="T284" s="248" t="s">
        <v>43</v>
      </c>
      <c r="U284" s="252">
        <v>17341466</v>
      </c>
      <c r="V284" s="252">
        <v>17341466</v>
      </c>
      <c r="W284" s="252" t="s">
        <v>44</v>
      </c>
      <c r="X284" s="252" t="s">
        <v>36</v>
      </c>
      <c r="Y284" s="252" t="s">
        <v>767</v>
      </c>
      <c r="Z284" s="252" t="s">
        <v>768</v>
      </c>
      <c r="AA284" s="248">
        <v>6012220601</v>
      </c>
      <c r="AB284" s="252" t="s">
        <v>769</v>
      </c>
    </row>
    <row r="285" spans="1:28" s="253" customFormat="1" ht="17.25" customHeight="1">
      <c r="A285" s="248" t="s">
        <v>28</v>
      </c>
      <c r="B285" s="248" t="s">
        <v>759</v>
      </c>
      <c r="C285" s="249" t="s">
        <v>760</v>
      </c>
      <c r="D285" s="249" t="s">
        <v>31</v>
      </c>
      <c r="E285" s="249">
        <v>52</v>
      </c>
      <c r="F285" s="248" t="s">
        <v>786</v>
      </c>
      <c r="G285" s="248" t="s">
        <v>762</v>
      </c>
      <c r="H285" s="248" t="s">
        <v>763</v>
      </c>
      <c r="I285" s="248" t="s">
        <v>784</v>
      </c>
      <c r="J285" s="250">
        <v>80111620</v>
      </c>
      <c r="K285" s="248" t="s">
        <v>765</v>
      </c>
      <c r="L285" s="248" t="s">
        <v>52</v>
      </c>
      <c r="M285" s="248" t="s">
        <v>787</v>
      </c>
      <c r="N285" s="256" t="s">
        <v>60</v>
      </c>
      <c r="O285" s="248" t="s">
        <v>54</v>
      </c>
      <c r="P285" s="248" t="s">
        <v>54</v>
      </c>
      <c r="Q285" s="248">
        <v>11</v>
      </c>
      <c r="R285" s="248" t="s">
        <v>41</v>
      </c>
      <c r="S285" s="248" t="s">
        <v>42</v>
      </c>
      <c r="T285" s="248" t="s">
        <v>43</v>
      </c>
      <c r="U285" s="252">
        <v>125402040</v>
      </c>
      <c r="V285" s="252">
        <v>125402040</v>
      </c>
      <c r="W285" s="252" t="s">
        <v>44</v>
      </c>
      <c r="X285" s="252" t="s">
        <v>36</v>
      </c>
      <c r="Y285" s="252" t="s">
        <v>767</v>
      </c>
      <c r="Z285" s="252" t="s">
        <v>768</v>
      </c>
      <c r="AA285" s="248">
        <v>6012220601</v>
      </c>
      <c r="AB285" s="252" t="s">
        <v>769</v>
      </c>
    </row>
    <row r="286" spans="1:28" s="253" customFormat="1" ht="14.25" customHeight="1">
      <c r="A286" s="248" t="s">
        <v>28</v>
      </c>
      <c r="B286" s="248" t="s">
        <v>759</v>
      </c>
      <c r="C286" s="249" t="s">
        <v>760</v>
      </c>
      <c r="D286" s="249" t="s">
        <v>31</v>
      </c>
      <c r="E286" s="249">
        <v>5</v>
      </c>
      <c r="F286" s="248" t="s">
        <v>788</v>
      </c>
      <c r="G286" s="248" t="s">
        <v>762</v>
      </c>
      <c r="H286" s="248" t="s">
        <v>763</v>
      </c>
      <c r="I286" s="248" t="s">
        <v>784</v>
      </c>
      <c r="J286" s="250">
        <v>80111620</v>
      </c>
      <c r="K286" s="248" t="s">
        <v>765</v>
      </c>
      <c r="L286" s="248" t="s">
        <v>52</v>
      </c>
      <c r="M286" s="248" t="s">
        <v>789</v>
      </c>
      <c r="N286" s="256" t="s">
        <v>60</v>
      </c>
      <c r="O286" s="248" t="s">
        <v>54</v>
      </c>
      <c r="P286" s="248" t="s">
        <v>55</v>
      </c>
      <c r="Q286" s="248">
        <v>10</v>
      </c>
      <c r="R286" s="248" t="s">
        <v>41</v>
      </c>
      <c r="S286" s="248" t="s">
        <v>42</v>
      </c>
      <c r="T286" s="248" t="s">
        <v>43</v>
      </c>
      <c r="U286" s="252">
        <v>70677620</v>
      </c>
      <c r="V286" s="252">
        <v>70677620</v>
      </c>
      <c r="W286" s="252" t="s">
        <v>44</v>
      </c>
      <c r="X286" s="252" t="s">
        <v>36</v>
      </c>
      <c r="Y286" s="252" t="s">
        <v>767</v>
      </c>
      <c r="Z286" s="252" t="s">
        <v>768</v>
      </c>
      <c r="AA286" s="248">
        <v>6012220601</v>
      </c>
      <c r="AB286" s="252" t="s">
        <v>769</v>
      </c>
    </row>
    <row r="287" spans="1:28" s="253" customFormat="1" ht="14.25" customHeight="1">
      <c r="A287" s="248" t="s">
        <v>28</v>
      </c>
      <c r="B287" s="248" t="s">
        <v>759</v>
      </c>
      <c r="C287" s="249" t="s">
        <v>760</v>
      </c>
      <c r="D287" s="249" t="s">
        <v>31</v>
      </c>
      <c r="E287" s="249">
        <v>52</v>
      </c>
      <c r="F287" s="248" t="s">
        <v>790</v>
      </c>
      <c r="G287" s="248" t="s">
        <v>762</v>
      </c>
      <c r="H287" s="248" t="s">
        <v>763</v>
      </c>
      <c r="I287" s="248" t="s">
        <v>784</v>
      </c>
      <c r="J287" s="250">
        <v>80111620</v>
      </c>
      <c r="K287" s="248" t="s">
        <v>765</v>
      </c>
      <c r="L287" s="248" t="s">
        <v>52</v>
      </c>
      <c r="M287" s="248" t="s">
        <v>791</v>
      </c>
      <c r="N287" s="256" t="s">
        <v>60</v>
      </c>
      <c r="O287" s="256" t="s">
        <v>60</v>
      </c>
      <c r="P287" s="256" t="s">
        <v>60</v>
      </c>
      <c r="Q287" s="248">
        <v>11.5</v>
      </c>
      <c r="R287" s="248" t="s">
        <v>41</v>
      </c>
      <c r="S287" s="248" t="s">
        <v>42</v>
      </c>
      <c r="T287" s="248" t="s">
        <v>43</v>
      </c>
      <c r="U287" s="252">
        <v>49708000</v>
      </c>
      <c r="V287" s="252">
        <v>49708000</v>
      </c>
      <c r="W287" s="252" t="s">
        <v>44</v>
      </c>
      <c r="X287" s="252" t="s">
        <v>36</v>
      </c>
      <c r="Y287" s="252" t="s">
        <v>767</v>
      </c>
      <c r="Z287" s="252" t="s">
        <v>768</v>
      </c>
      <c r="AA287" s="248">
        <v>6012220601</v>
      </c>
      <c r="AB287" s="252" t="s">
        <v>769</v>
      </c>
    </row>
    <row r="288" spans="1:28" s="253" customFormat="1" ht="14.25" customHeight="1">
      <c r="A288" s="248" t="s">
        <v>28</v>
      </c>
      <c r="B288" s="248" t="s">
        <v>759</v>
      </c>
      <c r="C288" s="249" t="s">
        <v>760</v>
      </c>
      <c r="D288" s="249" t="s">
        <v>31</v>
      </c>
      <c r="E288" s="249">
        <v>49</v>
      </c>
      <c r="F288" s="248" t="s">
        <v>792</v>
      </c>
      <c r="G288" s="248" t="s">
        <v>793</v>
      </c>
      <c r="H288" s="248" t="s">
        <v>794</v>
      </c>
      <c r="I288" s="248" t="s">
        <v>795</v>
      </c>
      <c r="J288" s="250">
        <v>43233600</v>
      </c>
      <c r="K288" s="248" t="s">
        <v>796</v>
      </c>
      <c r="L288" s="248" t="s">
        <v>110</v>
      </c>
      <c r="M288" s="248" t="s">
        <v>797</v>
      </c>
      <c r="N288" s="248" t="s">
        <v>112</v>
      </c>
      <c r="O288" s="248" t="s">
        <v>112</v>
      </c>
      <c r="P288" s="248" t="s">
        <v>112</v>
      </c>
      <c r="Q288" s="248">
        <v>12</v>
      </c>
      <c r="R288" s="248" t="s">
        <v>41</v>
      </c>
      <c r="S288" s="248" t="s">
        <v>113</v>
      </c>
      <c r="T288" s="248" t="s">
        <v>43</v>
      </c>
      <c r="U288" s="252">
        <v>60000000</v>
      </c>
      <c r="V288" s="252">
        <v>60000000</v>
      </c>
      <c r="W288" s="252" t="s">
        <v>44</v>
      </c>
      <c r="X288" s="252" t="s">
        <v>36</v>
      </c>
      <c r="Y288" s="252" t="s">
        <v>767</v>
      </c>
      <c r="Z288" s="252" t="s">
        <v>768</v>
      </c>
      <c r="AA288" s="248">
        <v>6012220601</v>
      </c>
      <c r="AB288" s="252" t="s">
        <v>769</v>
      </c>
    </row>
    <row r="289" spans="1:28" s="253" customFormat="1" ht="14.25" customHeight="1">
      <c r="A289" s="248" t="s">
        <v>28</v>
      </c>
      <c r="B289" s="248" t="s">
        <v>759</v>
      </c>
      <c r="C289" s="249" t="s">
        <v>760</v>
      </c>
      <c r="D289" s="249" t="s">
        <v>31</v>
      </c>
      <c r="E289" s="249">
        <v>5</v>
      </c>
      <c r="F289" s="248" t="s">
        <v>798</v>
      </c>
      <c r="G289" s="248" t="s">
        <v>793</v>
      </c>
      <c r="H289" s="248" t="s">
        <v>794</v>
      </c>
      <c r="I289" s="248" t="s">
        <v>795</v>
      </c>
      <c r="J289" s="250">
        <v>80111620</v>
      </c>
      <c r="K289" s="248" t="s">
        <v>796</v>
      </c>
      <c r="L289" s="248" t="s">
        <v>52</v>
      </c>
      <c r="M289" s="248" t="s">
        <v>799</v>
      </c>
      <c r="N289" s="248" t="s">
        <v>60</v>
      </c>
      <c r="O289" s="248" t="s">
        <v>54</v>
      </c>
      <c r="P289" s="248" t="s">
        <v>55</v>
      </c>
      <c r="Q289" s="248">
        <v>10</v>
      </c>
      <c r="R289" s="248" t="s">
        <v>41</v>
      </c>
      <c r="S289" s="248" t="s">
        <v>506</v>
      </c>
      <c r="T289" s="248" t="s">
        <v>43</v>
      </c>
      <c r="U289" s="252">
        <v>100000000</v>
      </c>
      <c r="V289" s="252">
        <v>100000000</v>
      </c>
      <c r="W289" s="252" t="s">
        <v>44</v>
      </c>
      <c r="X289" s="252" t="s">
        <v>36</v>
      </c>
      <c r="Y289" s="252" t="s">
        <v>767</v>
      </c>
      <c r="Z289" s="252" t="s">
        <v>768</v>
      </c>
      <c r="AA289" s="248">
        <v>6012220601</v>
      </c>
      <c r="AB289" s="252" t="s">
        <v>769</v>
      </c>
    </row>
    <row r="290" spans="1:28" s="253" customFormat="1" ht="14.25" customHeight="1">
      <c r="A290" s="248" t="s">
        <v>28</v>
      </c>
      <c r="B290" s="248" t="s">
        <v>759</v>
      </c>
      <c r="C290" s="249" t="s">
        <v>760</v>
      </c>
      <c r="D290" s="249" t="s">
        <v>31</v>
      </c>
      <c r="E290" s="249">
        <v>33</v>
      </c>
      <c r="F290" s="248" t="s">
        <v>800</v>
      </c>
      <c r="G290" s="248" t="s">
        <v>793</v>
      </c>
      <c r="H290" s="248" t="s">
        <v>794</v>
      </c>
      <c r="I290" s="248" t="s">
        <v>801</v>
      </c>
      <c r="J290" s="250">
        <v>93151509</v>
      </c>
      <c r="K290" s="248" t="s">
        <v>796</v>
      </c>
      <c r="L290" s="248" t="s">
        <v>535</v>
      </c>
      <c r="M290" s="248" t="s">
        <v>802</v>
      </c>
      <c r="N290" s="256" t="s">
        <v>60</v>
      </c>
      <c r="O290" s="256" t="s">
        <v>54</v>
      </c>
      <c r="P290" s="256" t="s">
        <v>55</v>
      </c>
      <c r="Q290" s="248">
        <v>12</v>
      </c>
      <c r="R290" s="248" t="s">
        <v>41</v>
      </c>
      <c r="S290" s="248" t="s">
        <v>236</v>
      </c>
      <c r="T290" s="248" t="s">
        <v>43</v>
      </c>
      <c r="U290" s="252">
        <v>218356415</v>
      </c>
      <c r="V290" s="252">
        <v>218356415</v>
      </c>
      <c r="W290" s="252" t="s">
        <v>44</v>
      </c>
      <c r="X290" s="252" t="s">
        <v>36</v>
      </c>
      <c r="Y290" s="252" t="s">
        <v>767</v>
      </c>
      <c r="Z290" s="252" t="s">
        <v>768</v>
      </c>
      <c r="AA290" s="248">
        <v>6012220601</v>
      </c>
      <c r="AB290" s="252" t="s">
        <v>769</v>
      </c>
    </row>
    <row r="291" spans="1:28" s="253" customFormat="1" ht="14.25" customHeight="1">
      <c r="A291" s="248" t="s">
        <v>28</v>
      </c>
      <c r="B291" s="248" t="s">
        <v>759</v>
      </c>
      <c r="C291" s="249" t="s">
        <v>760</v>
      </c>
      <c r="D291" s="249" t="s">
        <v>31</v>
      </c>
      <c r="E291" s="249">
        <v>33</v>
      </c>
      <c r="F291" s="248" t="s">
        <v>803</v>
      </c>
      <c r="G291" s="248" t="s">
        <v>793</v>
      </c>
      <c r="H291" s="248" t="s">
        <v>794</v>
      </c>
      <c r="I291" s="248" t="s">
        <v>801</v>
      </c>
      <c r="J291" s="250">
        <v>93151510</v>
      </c>
      <c r="K291" s="248" t="s">
        <v>796</v>
      </c>
      <c r="L291" s="248" t="s">
        <v>535</v>
      </c>
      <c r="M291" s="248" t="s">
        <v>804</v>
      </c>
      <c r="N291" s="256" t="s">
        <v>54</v>
      </c>
      <c r="O291" s="256" t="s">
        <v>55</v>
      </c>
      <c r="P291" s="256" t="s">
        <v>68</v>
      </c>
      <c r="Q291" s="248">
        <v>12</v>
      </c>
      <c r="R291" s="248" t="s">
        <v>41</v>
      </c>
      <c r="S291" s="248" t="s">
        <v>236</v>
      </c>
      <c r="T291" s="248" t="s">
        <v>43</v>
      </c>
      <c r="U291" s="252">
        <v>376833620</v>
      </c>
      <c r="V291" s="252">
        <v>376833620</v>
      </c>
      <c r="W291" s="252" t="s">
        <v>44</v>
      </c>
      <c r="X291" s="252" t="s">
        <v>36</v>
      </c>
      <c r="Y291" s="252" t="s">
        <v>767</v>
      </c>
      <c r="Z291" s="252" t="s">
        <v>768</v>
      </c>
      <c r="AA291" s="248">
        <v>6012220601</v>
      </c>
      <c r="AB291" s="252" t="s">
        <v>769</v>
      </c>
    </row>
    <row r="292" spans="1:28" s="253" customFormat="1" ht="14.25" customHeight="1">
      <c r="A292" s="248" t="s">
        <v>28</v>
      </c>
      <c r="B292" s="248" t="s">
        <v>759</v>
      </c>
      <c r="C292" s="249" t="s">
        <v>760</v>
      </c>
      <c r="D292" s="249" t="s">
        <v>31</v>
      </c>
      <c r="E292" s="249">
        <v>62</v>
      </c>
      <c r="F292" s="248" t="s">
        <v>805</v>
      </c>
      <c r="G292" s="248" t="s">
        <v>793</v>
      </c>
      <c r="H292" s="248" t="s">
        <v>794</v>
      </c>
      <c r="I292" s="248" t="s">
        <v>801</v>
      </c>
      <c r="J292" s="250">
        <v>93151511</v>
      </c>
      <c r="K292" s="248" t="s">
        <v>796</v>
      </c>
      <c r="L292" s="248" t="s">
        <v>535</v>
      </c>
      <c r="M292" s="248" t="s">
        <v>806</v>
      </c>
      <c r="N292" s="256" t="s">
        <v>161</v>
      </c>
      <c r="O292" s="256" t="s">
        <v>185</v>
      </c>
      <c r="P292" s="256" t="s">
        <v>185</v>
      </c>
      <c r="Q292" s="248">
        <v>12</v>
      </c>
      <c r="R292" s="248" t="s">
        <v>41</v>
      </c>
      <c r="S292" s="248" t="s">
        <v>236</v>
      </c>
      <c r="T292" s="248" t="s">
        <v>43</v>
      </c>
      <c r="U292" s="252">
        <v>33600000</v>
      </c>
      <c r="V292" s="252">
        <v>33600000</v>
      </c>
      <c r="W292" s="252" t="s">
        <v>44</v>
      </c>
      <c r="X292" s="252" t="s">
        <v>36</v>
      </c>
      <c r="Y292" s="252" t="s">
        <v>767</v>
      </c>
      <c r="Z292" s="252" t="s">
        <v>768</v>
      </c>
      <c r="AA292" s="248">
        <v>6012220601</v>
      </c>
      <c r="AB292" s="252" t="s">
        <v>769</v>
      </c>
    </row>
    <row r="293" spans="1:28" s="253" customFormat="1" ht="14.25" customHeight="1">
      <c r="A293" s="248" t="s">
        <v>28</v>
      </c>
      <c r="B293" s="248" t="s">
        <v>759</v>
      </c>
      <c r="C293" s="249" t="s">
        <v>760</v>
      </c>
      <c r="D293" s="249" t="s">
        <v>31</v>
      </c>
      <c r="E293" s="249">
        <v>45</v>
      </c>
      <c r="F293" s="248" t="s">
        <v>807</v>
      </c>
      <c r="G293" s="248" t="s">
        <v>793</v>
      </c>
      <c r="H293" s="248" t="s">
        <v>794</v>
      </c>
      <c r="I293" s="248" t="s">
        <v>801</v>
      </c>
      <c r="J293" s="250">
        <v>80101507</v>
      </c>
      <c r="K293" s="248" t="s">
        <v>796</v>
      </c>
      <c r="L293" s="248" t="s">
        <v>194</v>
      </c>
      <c r="M293" s="248" t="s">
        <v>808</v>
      </c>
      <c r="N293" s="248" t="s">
        <v>40</v>
      </c>
      <c r="O293" s="248" t="s">
        <v>112</v>
      </c>
      <c r="P293" s="248" t="s">
        <v>161</v>
      </c>
      <c r="Q293" s="248">
        <v>2.5</v>
      </c>
      <c r="R293" s="248" t="s">
        <v>41</v>
      </c>
      <c r="S293" s="248" t="s">
        <v>295</v>
      </c>
      <c r="T293" s="248" t="s">
        <v>43</v>
      </c>
      <c r="U293" s="252">
        <v>152000000</v>
      </c>
      <c r="V293" s="252">
        <v>152000000</v>
      </c>
      <c r="W293" s="252" t="s">
        <v>44</v>
      </c>
      <c r="X293" s="252" t="s">
        <v>36</v>
      </c>
      <c r="Y293" s="252" t="s">
        <v>767</v>
      </c>
      <c r="Z293" s="252" t="s">
        <v>768</v>
      </c>
      <c r="AA293" s="248">
        <v>6012220601</v>
      </c>
      <c r="AB293" s="252" t="s">
        <v>769</v>
      </c>
    </row>
    <row r="294" spans="1:28" s="253" customFormat="1" ht="14.25" customHeight="1">
      <c r="A294" s="248" t="s">
        <v>28</v>
      </c>
      <c r="B294" s="248" t="s">
        <v>759</v>
      </c>
      <c r="C294" s="249" t="s">
        <v>760</v>
      </c>
      <c r="D294" s="249" t="s">
        <v>31</v>
      </c>
      <c r="E294" s="249">
        <v>45</v>
      </c>
      <c r="F294" s="248" t="s">
        <v>809</v>
      </c>
      <c r="G294" s="248" t="s">
        <v>793</v>
      </c>
      <c r="H294" s="248" t="s">
        <v>794</v>
      </c>
      <c r="I294" s="248" t="s">
        <v>810</v>
      </c>
      <c r="J294" s="250">
        <v>80101507</v>
      </c>
      <c r="K294" s="248" t="s">
        <v>796</v>
      </c>
      <c r="L294" s="248" t="s">
        <v>194</v>
      </c>
      <c r="M294" s="248" t="s">
        <v>811</v>
      </c>
      <c r="N294" s="248" t="s">
        <v>40</v>
      </c>
      <c r="O294" s="248" t="s">
        <v>112</v>
      </c>
      <c r="P294" s="248" t="s">
        <v>161</v>
      </c>
      <c r="Q294" s="248">
        <v>2.5</v>
      </c>
      <c r="R294" s="248" t="s">
        <v>41</v>
      </c>
      <c r="S294" s="248" t="s">
        <v>295</v>
      </c>
      <c r="T294" s="248" t="s">
        <v>43</v>
      </c>
      <c r="U294" s="252">
        <v>195000000</v>
      </c>
      <c r="V294" s="252">
        <v>195000000</v>
      </c>
      <c r="W294" s="252" t="s">
        <v>44</v>
      </c>
      <c r="X294" s="252" t="s">
        <v>36</v>
      </c>
      <c r="Y294" s="252" t="s">
        <v>767</v>
      </c>
      <c r="Z294" s="252" t="s">
        <v>768</v>
      </c>
      <c r="AA294" s="248">
        <v>6012220601</v>
      </c>
      <c r="AB294" s="252" t="s">
        <v>769</v>
      </c>
    </row>
    <row r="295" spans="1:28" s="253" customFormat="1" ht="14.25" customHeight="1">
      <c r="A295" s="248" t="s">
        <v>28</v>
      </c>
      <c r="B295" s="248" t="s">
        <v>759</v>
      </c>
      <c r="C295" s="249" t="s">
        <v>760</v>
      </c>
      <c r="D295" s="249" t="s">
        <v>31</v>
      </c>
      <c r="E295" s="249" t="s">
        <v>83</v>
      </c>
      <c r="F295" s="248" t="s">
        <v>812</v>
      </c>
      <c r="G295" s="248" t="s">
        <v>762</v>
      </c>
      <c r="H295" s="248" t="s">
        <v>763</v>
      </c>
      <c r="I295" s="248" t="s">
        <v>764</v>
      </c>
      <c r="J295" s="250">
        <v>80111620</v>
      </c>
      <c r="K295" s="248" t="s">
        <v>765</v>
      </c>
      <c r="L295" s="248" t="s">
        <v>52</v>
      </c>
      <c r="M295" s="248" t="s">
        <v>813</v>
      </c>
      <c r="N295" s="256" t="s">
        <v>60</v>
      </c>
      <c r="O295" s="256" t="s">
        <v>60</v>
      </c>
      <c r="P295" s="256" t="s">
        <v>60</v>
      </c>
      <c r="Q295" s="248">
        <v>11.5</v>
      </c>
      <c r="R295" s="248" t="s">
        <v>41</v>
      </c>
      <c r="S295" s="248" t="s">
        <v>42</v>
      </c>
      <c r="T295" s="248" t="s">
        <v>43</v>
      </c>
      <c r="U295" s="252">
        <v>6970733</v>
      </c>
      <c r="V295" s="252">
        <v>6970733</v>
      </c>
      <c r="W295" s="252" t="s">
        <v>44</v>
      </c>
      <c r="X295" s="252" t="s">
        <v>36</v>
      </c>
      <c r="Y295" s="252" t="s">
        <v>218</v>
      </c>
      <c r="Z295" s="252" t="s">
        <v>219</v>
      </c>
      <c r="AA295" s="248">
        <v>6012220601</v>
      </c>
      <c r="AB295" s="252" t="s">
        <v>220</v>
      </c>
    </row>
    <row r="296" spans="1:28" s="253" customFormat="1" ht="14.25" customHeight="1">
      <c r="A296" s="248" t="s">
        <v>28</v>
      </c>
      <c r="B296" s="248" t="s">
        <v>759</v>
      </c>
      <c r="C296" s="249" t="s">
        <v>760</v>
      </c>
      <c r="D296" s="249" t="s">
        <v>31</v>
      </c>
      <c r="E296" s="249" t="s">
        <v>83</v>
      </c>
      <c r="F296" s="248" t="s">
        <v>814</v>
      </c>
      <c r="G296" s="248" t="s">
        <v>762</v>
      </c>
      <c r="H296" s="248" t="s">
        <v>763</v>
      </c>
      <c r="I296" s="248" t="s">
        <v>764</v>
      </c>
      <c r="J296" s="250">
        <v>80111620</v>
      </c>
      <c r="K296" s="248" t="s">
        <v>765</v>
      </c>
      <c r="L296" s="248" t="s">
        <v>52</v>
      </c>
      <c r="M296" s="248" t="s">
        <v>815</v>
      </c>
      <c r="N296" s="256" t="s">
        <v>60</v>
      </c>
      <c r="O296" s="256" t="s">
        <v>60</v>
      </c>
      <c r="P296" s="256" t="s">
        <v>60</v>
      </c>
      <c r="Q296" s="248">
        <v>11.5</v>
      </c>
      <c r="R296" s="248" t="s">
        <v>41</v>
      </c>
      <c r="S296" s="248" t="s">
        <v>42</v>
      </c>
      <c r="T296" s="248" t="s">
        <v>43</v>
      </c>
      <c r="U296" s="252">
        <v>6970733</v>
      </c>
      <c r="V296" s="252">
        <v>6970733</v>
      </c>
      <c r="W296" s="252" t="s">
        <v>44</v>
      </c>
      <c r="X296" s="252" t="s">
        <v>36</v>
      </c>
      <c r="Y296" s="252" t="s">
        <v>218</v>
      </c>
      <c r="Z296" s="252" t="s">
        <v>219</v>
      </c>
      <c r="AA296" s="248">
        <v>6012220601</v>
      </c>
      <c r="AB296" s="252" t="s">
        <v>220</v>
      </c>
    </row>
    <row r="297" spans="1:28" s="253" customFormat="1" ht="14.25" customHeight="1">
      <c r="A297" s="248" t="s">
        <v>28</v>
      </c>
      <c r="B297" s="248" t="s">
        <v>759</v>
      </c>
      <c r="C297" s="249" t="s">
        <v>760</v>
      </c>
      <c r="D297" s="249" t="s">
        <v>31</v>
      </c>
      <c r="E297" s="249">
        <v>32</v>
      </c>
      <c r="F297" s="248" t="s">
        <v>816</v>
      </c>
      <c r="G297" s="248" t="s">
        <v>762</v>
      </c>
      <c r="H297" s="248" t="s">
        <v>763</v>
      </c>
      <c r="I297" s="248" t="s">
        <v>784</v>
      </c>
      <c r="J297" s="250">
        <v>43233501</v>
      </c>
      <c r="K297" s="248" t="s">
        <v>765</v>
      </c>
      <c r="L297" s="248" t="s">
        <v>115</v>
      </c>
      <c r="M297" s="248" t="s">
        <v>817</v>
      </c>
      <c r="N297" s="248" t="s">
        <v>69</v>
      </c>
      <c r="O297" s="248" t="s">
        <v>117</v>
      </c>
      <c r="P297" s="248" t="s">
        <v>40</v>
      </c>
      <c r="Q297" s="248">
        <v>12</v>
      </c>
      <c r="R297" s="248" t="s">
        <v>41</v>
      </c>
      <c r="S297" s="248" t="s">
        <v>113</v>
      </c>
      <c r="T297" s="248" t="s">
        <v>43</v>
      </c>
      <c r="U297" s="252">
        <v>13600000</v>
      </c>
      <c r="V297" s="252">
        <v>13600000</v>
      </c>
      <c r="W297" s="252" t="s">
        <v>44</v>
      </c>
      <c r="X297" s="252" t="s">
        <v>36</v>
      </c>
      <c r="Y297" s="252" t="s">
        <v>818</v>
      </c>
      <c r="Z297" s="252" t="s">
        <v>819</v>
      </c>
      <c r="AA297" s="248">
        <v>6012220601</v>
      </c>
      <c r="AB297" s="252" t="s">
        <v>820</v>
      </c>
    </row>
    <row r="298" spans="1:28" s="253" customFormat="1" ht="14.25" customHeight="1">
      <c r="A298" s="248" t="s">
        <v>28</v>
      </c>
      <c r="B298" s="248" t="s">
        <v>759</v>
      </c>
      <c r="C298" s="249" t="s">
        <v>760</v>
      </c>
      <c r="D298" s="249" t="s">
        <v>31</v>
      </c>
      <c r="E298" s="249">
        <v>52</v>
      </c>
      <c r="F298" s="248" t="s">
        <v>821</v>
      </c>
      <c r="G298" s="248" t="s">
        <v>762</v>
      </c>
      <c r="H298" s="248" t="s">
        <v>763</v>
      </c>
      <c r="I298" s="248" t="s">
        <v>784</v>
      </c>
      <c r="J298" s="250">
        <v>80111620</v>
      </c>
      <c r="K298" s="248" t="s">
        <v>765</v>
      </c>
      <c r="L298" s="248" t="s">
        <v>52</v>
      </c>
      <c r="M298" s="248" t="s">
        <v>822</v>
      </c>
      <c r="N298" s="248" t="s">
        <v>55</v>
      </c>
      <c r="O298" s="248" t="s">
        <v>55</v>
      </c>
      <c r="P298" s="248" t="s">
        <v>55</v>
      </c>
      <c r="Q298" s="248">
        <v>4.5</v>
      </c>
      <c r="R298" s="248" t="s">
        <v>41</v>
      </c>
      <c r="S298" s="248" t="s">
        <v>236</v>
      </c>
      <c r="T298" s="248" t="s">
        <v>43</v>
      </c>
      <c r="U298" s="252">
        <v>31333745</v>
      </c>
      <c r="V298" s="252">
        <v>31333745</v>
      </c>
      <c r="W298" s="252" t="s">
        <v>44</v>
      </c>
      <c r="X298" s="252" t="s">
        <v>36</v>
      </c>
      <c r="Y298" s="252" t="s">
        <v>767</v>
      </c>
      <c r="Z298" s="252" t="s">
        <v>768</v>
      </c>
      <c r="AA298" s="248">
        <v>6012220601</v>
      </c>
      <c r="AB298" s="252" t="s">
        <v>769</v>
      </c>
    </row>
    <row r="299" spans="1:28" s="253" customFormat="1" ht="14.25" customHeight="1">
      <c r="A299" s="248" t="s">
        <v>28</v>
      </c>
      <c r="B299" s="248" t="s">
        <v>759</v>
      </c>
      <c r="C299" s="249" t="s">
        <v>760</v>
      </c>
      <c r="D299" s="249" t="s">
        <v>31</v>
      </c>
      <c r="E299" s="249">
        <v>52</v>
      </c>
      <c r="F299" s="248" t="s">
        <v>823</v>
      </c>
      <c r="G299" s="248" t="s">
        <v>824</v>
      </c>
      <c r="H299" s="248" t="s">
        <v>763</v>
      </c>
      <c r="I299" s="248" t="s">
        <v>559</v>
      </c>
      <c r="J299" s="250">
        <v>80111620</v>
      </c>
      <c r="K299" s="248" t="s">
        <v>765</v>
      </c>
      <c r="L299" s="248" t="s">
        <v>52</v>
      </c>
      <c r="M299" s="248" t="s">
        <v>825</v>
      </c>
      <c r="N299" s="248" t="s">
        <v>97</v>
      </c>
      <c r="O299" s="248" t="s">
        <v>97</v>
      </c>
      <c r="P299" s="248" t="s">
        <v>97</v>
      </c>
      <c r="Q299" s="248">
        <v>4.5</v>
      </c>
      <c r="R299" s="248" t="s">
        <v>41</v>
      </c>
      <c r="S299" s="248" t="s">
        <v>236</v>
      </c>
      <c r="T299" s="248" t="s">
        <v>43</v>
      </c>
      <c r="U299" s="252">
        <v>31333745</v>
      </c>
      <c r="V299" s="252">
        <v>31333745</v>
      </c>
      <c r="W299" s="252" t="s">
        <v>44</v>
      </c>
      <c r="X299" s="252" t="s">
        <v>36</v>
      </c>
      <c r="Y299" s="252" t="s">
        <v>767</v>
      </c>
      <c r="Z299" s="252" t="s">
        <v>768</v>
      </c>
      <c r="AA299" s="248">
        <v>6012220601</v>
      </c>
      <c r="AB299" s="252" t="s">
        <v>769</v>
      </c>
    </row>
    <row r="300" spans="1:28" s="253" customFormat="1" ht="14.25" customHeight="1">
      <c r="A300" s="248" t="s">
        <v>28</v>
      </c>
      <c r="B300" s="248" t="s">
        <v>759</v>
      </c>
      <c r="C300" s="249" t="s">
        <v>760</v>
      </c>
      <c r="D300" s="249" t="s">
        <v>31</v>
      </c>
      <c r="E300" s="249">
        <v>5</v>
      </c>
      <c r="F300" s="248" t="s">
        <v>826</v>
      </c>
      <c r="G300" s="248" t="s">
        <v>824</v>
      </c>
      <c r="H300" s="248" t="s">
        <v>763</v>
      </c>
      <c r="I300" s="248" t="s">
        <v>764</v>
      </c>
      <c r="J300" s="250">
        <v>80111620</v>
      </c>
      <c r="K300" s="248" t="s">
        <v>765</v>
      </c>
      <c r="L300" s="248" t="s">
        <v>52</v>
      </c>
      <c r="M300" s="248" t="s">
        <v>827</v>
      </c>
      <c r="N300" s="248" t="s">
        <v>54</v>
      </c>
      <c r="O300" s="248" t="s">
        <v>54</v>
      </c>
      <c r="P300" s="248" t="s">
        <v>54</v>
      </c>
      <c r="Q300" s="248">
        <v>10.5</v>
      </c>
      <c r="R300" s="248" t="s">
        <v>41</v>
      </c>
      <c r="S300" s="248" t="s">
        <v>42</v>
      </c>
      <c r="T300" s="248" t="s">
        <v>43</v>
      </c>
      <c r="U300" s="252">
        <v>22007467</v>
      </c>
      <c r="V300" s="252">
        <v>22007467</v>
      </c>
      <c r="W300" s="252" t="s">
        <v>44</v>
      </c>
      <c r="X300" s="252" t="s">
        <v>36</v>
      </c>
      <c r="Y300" s="252" t="s">
        <v>767</v>
      </c>
      <c r="Z300" s="252" t="s">
        <v>768</v>
      </c>
      <c r="AA300" s="248">
        <v>6012220601</v>
      </c>
      <c r="AB300" s="252" t="s">
        <v>769</v>
      </c>
    </row>
    <row r="301" spans="1:28" s="253" customFormat="1" ht="14.25" customHeight="1">
      <c r="A301" s="248" t="s">
        <v>28</v>
      </c>
      <c r="B301" s="248" t="s">
        <v>759</v>
      </c>
      <c r="C301" s="249" t="s">
        <v>760</v>
      </c>
      <c r="D301" s="249" t="s">
        <v>31</v>
      </c>
      <c r="E301" s="249">
        <v>5</v>
      </c>
      <c r="F301" s="248" t="s">
        <v>828</v>
      </c>
      <c r="G301" s="248" t="s">
        <v>824</v>
      </c>
      <c r="H301" s="248" t="s">
        <v>763</v>
      </c>
      <c r="I301" s="248" t="s">
        <v>784</v>
      </c>
      <c r="J301" s="250">
        <v>80111620</v>
      </c>
      <c r="K301" s="248" t="s">
        <v>765</v>
      </c>
      <c r="L301" s="248" t="s">
        <v>52</v>
      </c>
      <c r="M301" s="248" t="s">
        <v>829</v>
      </c>
      <c r="N301" s="248" t="s">
        <v>54</v>
      </c>
      <c r="O301" s="248" t="s">
        <v>54</v>
      </c>
      <c r="P301" s="248" t="s">
        <v>54</v>
      </c>
      <c r="Q301" s="248">
        <v>10.5</v>
      </c>
      <c r="R301" s="248" t="s">
        <v>41</v>
      </c>
      <c r="S301" s="248" t="s">
        <v>42</v>
      </c>
      <c r="T301" s="248" t="s">
        <v>43</v>
      </c>
      <c r="U301" s="252">
        <v>9377347</v>
      </c>
      <c r="V301" s="252">
        <v>9377347</v>
      </c>
      <c r="W301" s="252" t="s">
        <v>44</v>
      </c>
      <c r="X301" s="252" t="s">
        <v>36</v>
      </c>
      <c r="Y301" s="252" t="s">
        <v>767</v>
      </c>
      <c r="Z301" s="252" t="s">
        <v>768</v>
      </c>
      <c r="AA301" s="248">
        <v>6012220601</v>
      </c>
      <c r="AB301" s="252" t="s">
        <v>769</v>
      </c>
    </row>
    <row r="302" spans="1:28" s="253" customFormat="1" ht="14.25" customHeight="1">
      <c r="A302" s="248" t="s">
        <v>28</v>
      </c>
      <c r="B302" s="248" t="s">
        <v>759</v>
      </c>
      <c r="C302" s="249" t="s">
        <v>760</v>
      </c>
      <c r="D302" s="249" t="s">
        <v>31</v>
      </c>
      <c r="E302" s="249">
        <v>16</v>
      </c>
      <c r="F302" s="248" t="s">
        <v>830</v>
      </c>
      <c r="G302" s="248" t="s">
        <v>824</v>
      </c>
      <c r="H302" s="248" t="s">
        <v>763</v>
      </c>
      <c r="I302" s="248" t="s">
        <v>764</v>
      </c>
      <c r="J302" s="250">
        <v>80111620</v>
      </c>
      <c r="K302" s="248" t="s">
        <v>765</v>
      </c>
      <c r="L302" s="248" t="s">
        <v>52</v>
      </c>
      <c r="M302" s="248" t="s">
        <v>831</v>
      </c>
      <c r="N302" s="248" t="s">
        <v>68</v>
      </c>
      <c r="O302" s="248" t="s">
        <v>96</v>
      </c>
      <c r="P302" s="248" t="s">
        <v>97</v>
      </c>
      <c r="Q302" s="248">
        <v>7</v>
      </c>
      <c r="R302" s="248" t="s">
        <v>41</v>
      </c>
      <c r="S302" s="248" t="s">
        <v>42</v>
      </c>
      <c r="T302" s="248" t="s">
        <v>43</v>
      </c>
      <c r="U302" s="252">
        <v>46148900</v>
      </c>
      <c r="V302" s="252">
        <v>46148900</v>
      </c>
      <c r="W302" s="252" t="s">
        <v>44</v>
      </c>
      <c r="X302" s="252" t="s">
        <v>36</v>
      </c>
      <c r="Y302" s="252" t="s">
        <v>767</v>
      </c>
      <c r="Z302" s="252" t="s">
        <v>768</v>
      </c>
      <c r="AA302" s="248">
        <v>6012220601</v>
      </c>
      <c r="AB302" s="252" t="s">
        <v>769</v>
      </c>
    </row>
    <row r="303" spans="1:28" s="253" customFormat="1" ht="14.25" customHeight="1">
      <c r="A303" s="248" t="s">
        <v>28</v>
      </c>
      <c r="B303" s="248" t="s">
        <v>759</v>
      </c>
      <c r="C303" s="249" t="s">
        <v>760</v>
      </c>
      <c r="D303" s="249" t="s">
        <v>31</v>
      </c>
      <c r="E303" s="249">
        <v>49</v>
      </c>
      <c r="F303" s="248" t="s">
        <v>832</v>
      </c>
      <c r="G303" s="248" t="s">
        <v>824</v>
      </c>
      <c r="H303" s="248" t="s">
        <v>763</v>
      </c>
      <c r="I303" s="248" t="s">
        <v>559</v>
      </c>
      <c r="J303" s="250">
        <v>43233600</v>
      </c>
      <c r="K303" s="248" t="s">
        <v>765</v>
      </c>
      <c r="L303" s="248" t="s">
        <v>110</v>
      </c>
      <c r="M303" s="248" t="s">
        <v>833</v>
      </c>
      <c r="N303" s="248" t="s">
        <v>112</v>
      </c>
      <c r="O303" s="248" t="s">
        <v>112</v>
      </c>
      <c r="P303" s="248" t="s">
        <v>112</v>
      </c>
      <c r="Q303" s="248">
        <v>12</v>
      </c>
      <c r="R303" s="248" t="s">
        <v>41</v>
      </c>
      <c r="S303" s="248" t="s">
        <v>113</v>
      </c>
      <c r="T303" s="248" t="s">
        <v>43</v>
      </c>
      <c r="U303" s="252">
        <v>9835415</v>
      </c>
      <c r="V303" s="252">
        <v>9835415</v>
      </c>
      <c r="W303" s="252" t="s">
        <v>44</v>
      </c>
      <c r="X303" s="252" t="s">
        <v>36</v>
      </c>
      <c r="Y303" s="252" t="s">
        <v>767</v>
      </c>
      <c r="Z303" s="252" t="s">
        <v>768</v>
      </c>
      <c r="AA303" s="248">
        <v>6012220601</v>
      </c>
      <c r="AB303" s="252" t="s">
        <v>769</v>
      </c>
    </row>
    <row r="304" spans="1:28" s="253" customFormat="1" ht="14.25" customHeight="1">
      <c r="A304" s="248" t="s">
        <v>28</v>
      </c>
      <c r="B304" s="248" t="s">
        <v>759</v>
      </c>
      <c r="C304" s="249" t="s">
        <v>760</v>
      </c>
      <c r="D304" s="249" t="s">
        <v>31</v>
      </c>
      <c r="E304" s="249">
        <v>33</v>
      </c>
      <c r="F304" s="248" t="s">
        <v>834</v>
      </c>
      <c r="G304" s="248" t="s">
        <v>793</v>
      </c>
      <c r="H304" s="248" t="s">
        <v>794</v>
      </c>
      <c r="I304" s="248" t="s">
        <v>801</v>
      </c>
      <c r="J304" s="250">
        <v>55101519</v>
      </c>
      <c r="K304" s="248" t="s">
        <v>796</v>
      </c>
      <c r="L304" s="248" t="s">
        <v>100</v>
      </c>
      <c r="M304" s="248" t="s">
        <v>835</v>
      </c>
      <c r="N304" s="248" t="s">
        <v>60</v>
      </c>
      <c r="O304" s="248" t="s">
        <v>60</v>
      </c>
      <c r="P304" s="248" t="s">
        <v>54</v>
      </c>
      <c r="Q304" s="248">
        <v>10</v>
      </c>
      <c r="R304" s="248" t="s">
        <v>41</v>
      </c>
      <c r="S304" s="248" t="s">
        <v>127</v>
      </c>
      <c r="T304" s="248" t="s">
        <v>43</v>
      </c>
      <c r="U304" s="252">
        <v>9000000</v>
      </c>
      <c r="V304" s="252">
        <v>9000000</v>
      </c>
      <c r="W304" s="252" t="s">
        <v>44</v>
      </c>
      <c r="X304" s="252" t="s">
        <v>36</v>
      </c>
      <c r="Y304" s="252" t="s">
        <v>836</v>
      </c>
      <c r="Z304" s="252" t="s">
        <v>768</v>
      </c>
      <c r="AA304" s="248">
        <v>6012220601</v>
      </c>
      <c r="AB304" s="252" t="s">
        <v>837</v>
      </c>
    </row>
    <row r="305" spans="1:28" s="253" customFormat="1" ht="14.25" customHeight="1">
      <c r="A305" s="248" t="s">
        <v>28</v>
      </c>
      <c r="B305" s="248" t="s">
        <v>759</v>
      </c>
      <c r="C305" s="249" t="s">
        <v>760</v>
      </c>
      <c r="D305" s="249" t="s">
        <v>31</v>
      </c>
      <c r="E305" s="249">
        <v>33</v>
      </c>
      <c r="F305" s="248" t="s">
        <v>838</v>
      </c>
      <c r="G305" s="248" t="s">
        <v>824</v>
      </c>
      <c r="H305" s="248" t="s">
        <v>763</v>
      </c>
      <c r="I305" s="248" t="s">
        <v>764</v>
      </c>
      <c r="J305" s="250">
        <v>43233501</v>
      </c>
      <c r="K305" s="248" t="s">
        <v>765</v>
      </c>
      <c r="L305" s="248" t="s">
        <v>115</v>
      </c>
      <c r="M305" s="248" t="s">
        <v>839</v>
      </c>
      <c r="N305" s="248" t="s">
        <v>69</v>
      </c>
      <c r="O305" s="248" t="s">
        <v>117</v>
      </c>
      <c r="P305" s="248" t="s">
        <v>40</v>
      </c>
      <c r="Q305" s="248">
        <v>12</v>
      </c>
      <c r="R305" s="248" t="s">
        <v>41</v>
      </c>
      <c r="S305" s="248" t="s">
        <v>113</v>
      </c>
      <c r="T305" s="248" t="s">
        <v>43</v>
      </c>
      <c r="U305" s="252">
        <v>1400000</v>
      </c>
      <c r="V305" s="252">
        <v>1400000</v>
      </c>
      <c r="W305" s="252" t="s">
        <v>44</v>
      </c>
      <c r="X305" s="252" t="s">
        <v>36</v>
      </c>
      <c r="Y305" s="252" t="s">
        <v>118</v>
      </c>
      <c r="Z305" s="252" t="s">
        <v>840</v>
      </c>
      <c r="AA305" s="248">
        <v>6012220601</v>
      </c>
      <c r="AB305" s="252" t="s">
        <v>120</v>
      </c>
    </row>
    <row r="306" spans="1:28" s="253" customFormat="1" ht="14.25" customHeight="1">
      <c r="A306" s="248" t="s">
        <v>28</v>
      </c>
      <c r="B306" s="248" t="s">
        <v>759</v>
      </c>
      <c r="C306" s="249" t="s">
        <v>760</v>
      </c>
      <c r="D306" s="249" t="s">
        <v>31</v>
      </c>
      <c r="E306" s="249">
        <v>62</v>
      </c>
      <c r="F306" s="248" t="s">
        <v>841</v>
      </c>
      <c r="G306" s="248" t="s">
        <v>793</v>
      </c>
      <c r="H306" s="248" t="s">
        <v>794</v>
      </c>
      <c r="I306" s="248" t="s">
        <v>810</v>
      </c>
      <c r="J306" s="250">
        <v>80111620</v>
      </c>
      <c r="K306" s="248" t="s">
        <v>796</v>
      </c>
      <c r="L306" s="248" t="s">
        <v>52</v>
      </c>
      <c r="M306" s="248" t="s">
        <v>842</v>
      </c>
      <c r="N306" s="248" t="s">
        <v>117</v>
      </c>
      <c r="O306" s="248" t="s">
        <v>117</v>
      </c>
      <c r="P306" s="248" t="s">
        <v>117</v>
      </c>
      <c r="Q306" s="248">
        <v>5</v>
      </c>
      <c r="R306" s="248" t="s">
        <v>41</v>
      </c>
      <c r="S306" s="248" t="s">
        <v>127</v>
      </c>
      <c r="T306" s="248" t="s">
        <v>43</v>
      </c>
      <c r="U306" s="252">
        <v>36400000</v>
      </c>
      <c r="V306" s="252">
        <v>36400000</v>
      </c>
      <c r="W306" s="252" t="s">
        <v>44</v>
      </c>
      <c r="X306" s="252" t="s">
        <v>36</v>
      </c>
      <c r="Y306" s="252" t="s">
        <v>843</v>
      </c>
      <c r="Z306" s="252" t="s">
        <v>844</v>
      </c>
      <c r="AA306" s="248">
        <v>6012220601</v>
      </c>
      <c r="AB306" s="252" t="s">
        <v>120</v>
      </c>
    </row>
    <row r="307" spans="1:28" s="253" customFormat="1" ht="14.25" customHeight="1">
      <c r="A307" s="248" t="s">
        <v>28</v>
      </c>
      <c r="B307" s="248" t="s">
        <v>759</v>
      </c>
      <c r="C307" s="249" t="s">
        <v>760</v>
      </c>
      <c r="D307" s="249" t="s">
        <v>31</v>
      </c>
      <c r="E307" s="249">
        <v>52</v>
      </c>
      <c r="F307" s="248" t="s">
        <v>845</v>
      </c>
      <c r="G307" s="248" t="s">
        <v>824</v>
      </c>
      <c r="H307" s="248" t="s">
        <v>763</v>
      </c>
      <c r="I307" s="248" t="s">
        <v>559</v>
      </c>
      <c r="J307" s="250">
        <v>80111620</v>
      </c>
      <c r="K307" s="248" t="s">
        <v>765</v>
      </c>
      <c r="L307" s="248" t="s">
        <v>52</v>
      </c>
      <c r="M307" s="248" t="s">
        <v>846</v>
      </c>
      <c r="N307" s="248" t="s">
        <v>40</v>
      </c>
      <c r="O307" s="248" t="s">
        <v>40</v>
      </c>
      <c r="P307" s="248" t="s">
        <v>40</v>
      </c>
      <c r="Q307" s="248">
        <v>3</v>
      </c>
      <c r="R307" s="248" t="s">
        <v>41</v>
      </c>
      <c r="S307" s="248" t="s">
        <v>127</v>
      </c>
      <c r="T307" s="248" t="s">
        <v>43</v>
      </c>
      <c r="U307" s="252">
        <v>489855</v>
      </c>
      <c r="V307" s="252">
        <v>489855</v>
      </c>
      <c r="W307" s="252" t="s">
        <v>44</v>
      </c>
      <c r="X307" s="252" t="s">
        <v>36</v>
      </c>
      <c r="Y307" s="252" t="s">
        <v>176</v>
      </c>
      <c r="Z307" s="252" t="s">
        <v>844</v>
      </c>
      <c r="AA307" s="248">
        <v>6012220601</v>
      </c>
      <c r="AB307" s="252" t="s">
        <v>178</v>
      </c>
    </row>
    <row r="308" spans="1:28" s="253" customFormat="1" ht="14.25" customHeight="1">
      <c r="A308" s="248" t="s">
        <v>28</v>
      </c>
      <c r="B308" s="248" t="s">
        <v>759</v>
      </c>
      <c r="C308" s="249" t="s">
        <v>760</v>
      </c>
      <c r="D308" s="249" t="s">
        <v>31</v>
      </c>
      <c r="E308" s="249">
        <v>63</v>
      </c>
      <c r="F308" s="248" t="s">
        <v>847</v>
      </c>
      <c r="G308" s="248" t="s">
        <v>824</v>
      </c>
      <c r="H308" s="248" t="s">
        <v>763</v>
      </c>
      <c r="I308" s="248" t="s">
        <v>764</v>
      </c>
      <c r="J308" s="250">
        <v>80111620</v>
      </c>
      <c r="K308" s="248" t="s">
        <v>765</v>
      </c>
      <c r="L308" s="248" t="s">
        <v>52</v>
      </c>
      <c r="M308" s="248" t="s">
        <v>848</v>
      </c>
      <c r="N308" s="248" t="s">
        <v>161</v>
      </c>
      <c r="O308" s="248" t="s">
        <v>161</v>
      </c>
      <c r="P308" s="248" t="s">
        <v>161</v>
      </c>
      <c r="Q308" s="248">
        <v>45</v>
      </c>
      <c r="R308" s="248" t="s">
        <v>41</v>
      </c>
      <c r="S308" s="248" t="s">
        <v>42</v>
      </c>
      <c r="T308" s="248" t="s">
        <v>43</v>
      </c>
      <c r="U308" s="252">
        <v>6176811</v>
      </c>
      <c r="V308" s="252">
        <v>6176811</v>
      </c>
      <c r="W308" s="252" t="s">
        <v>44</v>
      </c>
      <c r="X308" s="252" t="s">
        <v>36</v>
      </c>
      <c r="Y308" s="252" t="s">
        <v>176</v>
      </c>
      <c r="Z308" s="252" t="s">
        <v>844</v>
      </c>
      <c r="AA308" s="248">
        <v>6012220601</v>
      </c>
      <c r="AB308" s="252" t="s">
        <v>178</v>
      </c>
    </row>
    <row r="309" spans="1:28" s="253" customFormat="1" ht="14.25" customHeight="1">
      <c r="A309" s="248" t="s">
        <v>28</v>
      </c>
      <c r="B309" s="248" t="s">
        <v>759</v>
      </c>
      <c r="C309" s="249" t="s">
        <v>760</v>
      </c>
      <c r="D309" s="249" t="s">
        <v>31</v>
      </c>
      <c r="E309" s="249">
        <v>52</v>
      </c>
      <c r="F309" s="248" t="s">
        <v>849</v>
      </c>
      <c r="G309" s="248" t="s">
        <v>824</v>
      </c>
      <c r="H309" s="248" t="s">
        <v>763</v>
      </c>
      <c r="I309" s="248" t="s">
        <v>764</v>
      </c>
      <c r="J309" s="250">
        <v>80111620</v>
      </c>
      <c r="K309" s="248" t="s">
        <v>765</v>
      </c>
      <c r="L309" s="248" t="s">
        <v>52</v>
      </c>
      <c r="M309" s="248" t="s">
        <v>850</v>
      </c>
      <c r="N309" s="248" t="s">
        <v>161</v>
      </c>
      <c r="O309" s="248" t="s">
        <v>161</v>
      </c>
      <c r="P309" s="248" t="s">
        <v>161</v>
      </c>
      <c r="Q309" s="248">
        <v>60</v>
      </c>
      <c r="R309" s="248" t="s">
        <v>41</v>
      </c>
      <c r="S309" s="248" t="s">
        <v>42</v>
      </c>
      <c r="T309" s="248" t="s">
        <v>43</v>
      </c>
      <c r="U309" s="252">
        <v>2440218</v>
      </c>
      <c r="V309" s="252">
        <v>2440218</v>
      </c>
      <c r="W309" s="252" t="s">
        <v>44</v>
      </c>
      <c r="X309" s="252" t="s">
        <v>36</v>
      </c>
      <c r="Y309" s="252" t="s">
        <v>176</v>
      </c>
      <c r="Z309" s="252" t="s">
        <v>844</v>
      </c>
      <c r="AA309" s="248">
        <v>6012220601</v>
      </c>
      <c r="AB309" s="252" t="s">
        <v>178</v>
      </c>
    </row>
    <row r="310" spans="1:28" s="253" customFormat="1" ht="14.25" customHeight="1">
      <c r="A310" s="248" t="s">
        <v>28</v>
      </c>
      <c r="B310" s="248" t="s">
        <v>759</v>
      </c>
      <c r="C310" s="249" t="s">
        <v>760</v>
      </c>
      <c r="D310" s="249" t="s">
        <v>31</v>
      </c>
      <c r="E310" s="249">
        <v>52</v>
      </c>
      <c r="F310" s="248" t="s">
        <v>851</v>
      </c>
      <c r="G310" s="248" t="s">
        <v>824</v>
      </c>
      <c r="H310" s="248" t="s">
        <v>763</v>
      </c>
      <c r="I310" s="248" t="s">
        <v>784</v>
      </c>
      <c r="J310" s="250">
        <v>80111620</v>
      </c>
      <c r="K310" s="248" t="s">
        <v>765</v>
      </c>
      <c r="L310" s="248" t="s">
        <v>52</v>
      </c>
      <c r="M310" s="248" t="s">
        <v>852</v>
      </c>
      <c r="N310" s="248" t="s">
        <v>161</v>
      </c>
      <c r="O310" s="248" t="s">
        <v>161</v>
      </c>
      <c r="P310" s="248" t="s">
        <v>161</v>
      </c>
      <c r="Q310" s="248">
        <v>60</v>
      </c>
      <c r="R310" s="248" t="s">
        <v>41</v>
      </c>
      <c r="S310" s="248" t="s">
        <v>42</v>
      </c>
      <c r="T310" s="248" t="s">
        <v>43</v>
      </c>
      <c r="U310" s="252">
        <v>2559782</v>
      </c>
      <c r="V310" s="252">
        <v>2559782</v>
      </c>
      <c r="W310" s="252" t="s">
        <v>44</v>
      </c>
      <c r="X310" s="252" t="s">
        <v>36</v>
      </c>
      <c r="Y310" s="252" t="s">
        <v>176</v>
      </c>
      <c r="Z310" s="252" t="s">
        <v>844</v>
      </c>
      <c r="AA310" s="248">
        <v>6012220601</v>
      </c>
      <c r="AB310" s="252" t="s">
        <v>178</v>
      </c>
    </row>
    <row r="311" spans="1:28" s="253" customFormat="1" ht="14.25" customHeight="1">
      <c r="A311" s="248" t="s">
        <v>28</v>
      </c>
      <c r="B311" s="248" t="s">
        <v>759</v>
      </c>
      <c r="C311" s="249" t="s">
        <v>760</v>
      </c>
      <c r="D311" s="249" t="s">
        <v>31</v>
      </c>
      <c r="E311" s="249">
        <v>63</v>
      </c>
      <c r="F311" s="248" t="s">
        <v>853</v>
      </c>
      <c r="G311" s="248" t="s">
        <v>793</v>
      </c>
      <c r="H311" s="248" t="s">
        <v>794</v>
      </c>
      <c r="I311" s="248" t="s">
        <v>810</v>
      </c>
      <c r="J311" s="250">
        <v>80111620</v>
      </c>
      <c r="K311" s="248" t="s">
        <v>796</v>
      </c>
      <c r="L311" s="248" t="s">
        <v>52</v>
      </c>
      <c r="M311" s="248" t="s">
        <v>854</v>
      </c>
      <c r="N311" s="248" t="s">
        <v>161</v>
      </c>
      <c r="O311" s="248" t="s">
        <v>161</v>
      </c>
      <c r="P311" s="248" t="s">
        <v>161</v>
      </c>
      <c r="Q311" s="248">
        <v>60</v>
      </c>
      <c r="R311" s="248" t="s">
        <v>41</v>
      </c>
      <c r="S311" s="248" t="s">
        <v>42</v>
      </c>
      <c r="T311" s="248" t="s">
        <v>43</v>
      </c>
      <c r="U311" s="252">
        <v>3667120</v>
      </c>
      <c r="V311" s="252">
        <v>3667120</v>
      </c>
      <c r="W311" s="252" t="s">
        <v>44</v>
      </c>
      <c r="X311" s="252" t="s">
        <v>36</v>
      </c>
      <c r="Y311" s="252" t="s">
        <v>176</v>
      </c>
      <c r="Z311" s="252" t="s">
        <v>844</v>
      </c>
      <c r="AA311" s="248">
        <v>6012220601</v>
      </c>
      <c r="AB311" s="252" t="s">
        <v>178</v>
      </c>
    </row>
    <row r="312" spans="1:28" s="253" customFormat="1" ht="14.25" customHeight="1">
      <c r="A312" s="248" t="s">
        <v>28</v>
      </c>
      <c r="B312" s="248" t="s">
        <v>759</v>
      </c>
      <c r="C312" s="249" t="s">
        <v>760</v>
      </c>
      <c r="D312" s="249" t="s">
        <v>31</v>
      </c>
      <c r="E312" s="249">
        <v>62</v>
      </c>
      <c r="F312" s="248" t="s">
        <v>855</v>
      </c>
      <c r="G312" s="248" t="s">
        <v>793</v>
      </c>
      <c r="H312" s="248" t="s">
        <v>794</v>
      </c>
      <c r="I312" s="248" t="s">
        <v>801</v>
      </c>
      <c r="J312" s="250">
        <v>80111620</v>
      </c>
      <c r="K312" s="248" t="s">
        <v>796</v>
      </c>
      <c r="L312" s="248" t="s">
        <v>52</v>
      </c>
      <c r="M312" s="248" t="s">
        <v>856</v>
      </c>
      <c r="N312" s="248" t="s">
        <v>161</v>
      </c>
      <c r="O312" s="248" t="s">
        <v>161</v>
      </c>
      <c r="P312" s="248" t="s">
        <v>161</v>
      </c>
      <c r="Q312" s="248">
        <v>30</v>
      </c>
      <c r="R312" s="248" t="s">
        <v>181</v>
      </c>
      <c r="S312" s="248" t="s">
        <v>42</v>
      </c>
      <c r="T312" s="248" t="s">
        <v>43</v>
      </c>
      <c r="U312" s="258">
        <v>5416950</v>
      </c>
      <c r="V312" s="258">
        <v>5416950</v>
      </c>
      <c r="W312" s="252" t="s">
        <v>44</v>
      </c>
      <c r="X312" s="252" t="s">
        <v>36</v>
      </c>
      <c r="Y312" s="252" t="s">
        <v>176</v>
      </c>
      <c r="Z312" s="252" t="s">
        <v>844</v>
      </c>
      <c r="AA312" s="248">
        <v>6012220601</v>
      </c>
      <c r="AB312" s="252" t="s">
        <v>178</v>
      </c>
    </row>
    <row r="313" spans="1:28" s="253" customFormat="1" ht="21" customHeight="1">
      <c r="A313" s="248" t="s">
        <v>28</v>
      </c>
      <c r="B313" s="248" t="s">
        <v>759</v>
      </c>
      <c r="C313" s="249" t="s">
        <v>760</v>
      </c>
      <c r="D313" s="249" t="s">
        <v>31</v>
      </c>
      <c r="E313" s="249">
        <v>62</v>
      </c>
      <c r="F313" s="248" t="s">
        <v>857</v>
      </c>
      <c r="G313" s="248" t="s">
        <v>793</v>
      </c>
      <c r="H313" s="248" t="s">
        <v>794</v>
      </c>
      <c r="I313" s="248" t="s">
        <v>801</v>
      </c>
      <c r="J313" s="250" t="s">
        <v>36</v>
      </c>
      <c r="K313" s="248" t="s">
        <v>796</v>
      </c>
      <c r="L313" s="248" t="s">
        <v>293</v>
      </c>
      <c r="M313" s="248" t="s">
        <v>858</v>
      </c>
      <c r="N313" s="248" t="s">
        <v>185</v>
      </c>
      <c r="O313" s="248" t="s">
        <v>185</v>
      </c>
      <c r="P313" s="248" t="s">
        <v>185</v>
      </c>
      <c r="Q313" s="248">
        <v>1</v>
      </c>
      <c r="R313" s="248" t="s">
        <v>41</v>
      </c>
      <c r="S313" s="248" t="s">
        <v>36</v>
      </c>
      <c r="T313" s="248" t="s">
        <v>43</v>
      </c>
      <c r="U313" s="252">
        <v>4100000</v>
      </c>
      <c r="V313" s="252">
        <v>4100000</v>
      </c>
      <c r="W313" s="252" t="s">
        <v>44</v>
      </c>
      <c r="X313" s="252" t="s">
        <v>36</v>
      </c>
      <c r="Y313" s="252" t="s">
        <v>176</v>
      </c>
      <c r="Z313" s="252" t="s">
        <v>844</v>
      </c>
      <c r="AA313" s="248">
        <v>6012220601</v>
      </c>
      <c r="AB313" s="252" t="s">
        <v>178</v>
      </c>
    </row>
    <row r="314" spans="1:28" s="253" customFormat="1" ht="14.25" customHeight="1">
      <c r="A314" s="248" t="s">
        <v>28</v>
      </c>
      <c r="B314" s="248" t="s">
        <v>759</v>
      </c>
      <c r="C314" s="249" t="s">
        <v>760</v>
      </c>
      <c r="D314" s="249" t="s">
        <v>31</v>
      </c>
      <c r="E314" s="249">
        <v>62</v>
      </c>
      <c r="F314" s="248" t="s">
        <v>859</v>
      </c>
      <c r="G314" s="248" t="s">
        <v>793</v>
      </c>
      <c r="H314" s="248" t="s">
        <v>794</v>
      </c>
      <c r="I314" s="248" t="s">
        <v>801</v>
      </c>
      <c r="J314" s="250">
        <v>43222501</v>
      </c>
      <c r="K314" s="248" t="s">
        <v>796</v>
      </c>
      <c r="L314" s="248" t="s">
        <v>115</v>
      </c>
      <c r="M314" s="248" t="s">
        <v>860</v>
      </c>
      <c r="N314" s="248" t="s">
        <v>185</v>
      </c>
      <c r="O314" s="248" t="s">
        <v>185</v>
      </c>
      <c r="P314" s="248" t="s">
        <v>185</v>
      </c>
      <c r="Q314" s="248">
        <v>13</v>
      </c>
      <c r="R314" s="248" t="s">
        <v>41</v>
      </c>
      <c r="S314" s="248" t="s">
        <v>127</v>
      </c>
      <c r="T314" s="248" t="s">
        <v>43</v>
      </c>
      <c r="U314" s="252">
        <v>693015</v>
      </c>
      <c r="V314" s="252">
        <v>693015</v>
      </c>
      <c r="W314" s="252" t="s">
        <v>44</v>
      </c>
      <c r="X314" s="252" t="s">
        <v>36</v>
      </c>
      <c r="Y314" s="252" t="s">
        <v>176</v>
      </c>
      <c r="Z314" s="252" t="s">
        <v>844</v>
      </c>
      <c r="AA314" s="248">
        <v>6012220601</v>
      </c>
      <c r="AB314" s="252" t="s">
        <v>178</v>
      </c>
    </row>
    <row r="315" spans="1:28" s="253" customFormat="1" ht="14.25" customHeight="1">
      <c r="A315" s="248" t="s">
        <v>28</v>
      </c>
      <c r="B315" s="248" t="s">
        <v>759</v>
      </c>
      <c r="C315" s="249" t="s">
        <v>760</v>
      </c>
      <c r="D315" s="249" t="s">
        <v>31</v>
      </c>
      <c r="E315" s="249">
        <v>62</v>
      </c>
      <c r="F315" s="248" t="s">
        <v>861</v>
      </c>
      <c r="G315" s="248" t="s">
        <v>793</v>
      </c>
      <c r="H315" s="248" t="s">
        <v>794</v>
      </c>
      <c r="I315" s="248" t="s">
        <v>810</v>
      </c>
      <c r="J315" s="250">
        <v>43222501</v>
      </c>
      <c r="K315" s="248" t="s">
        <v>796</v>
      </c>
      <c r="L315" s="248" t="s">
        <v>115</v>
      </c>
      <c r="M315" s="248" t="s">
        <v>862</v>
      </c>
      <c r="N315" s="248" t="s">
        <v>185</v>
      </c>
      <c r="O315" s="248" t="s">
        <v>185</v>
      </c>
      <c r="P315" s="248" t="s">
        <v>185</v>
      </c>
      <c r="Q315" s="248">
        <v>13</v>
      </c>
      <c r="R315" s="248" t="s">
        <v>41</v>
      </c>
      <c r="S315" s="248" t="s">
        <v>127</v>
      </c>
      <c r="T315" s="248" t="s">
        <v>43</v>
      </c>
      <c r="U315" s="252">
        <v>4266099</v>
      </c>
      <c r="V315" s="252">
        <v>4266099</v>
      </c>
      <c r="W315" s="252" t="s">
        <v>44</v>
      </c>
      <c r="X315" s="252" t="s">
        <v>36</v>
      </c>
      <c r="Y315" s="252" t="s">
        <v>176</v>
      </c>
      <c r="Z315" s="252" t="s">
        <v>844</v>
      </c>
      <c r="AA315" s="248">
        <v>6012220601</v>
      </c>
      <c r="AB315" s="252" t="s">
        <v>178</v>
      </c>
    </row>
    <row r="316" spans="1:28" s="253" customFormat="1" ht="14.25" customHeight="1">
      <c r="A316" s="248" t="s">
        <v>28</v>
      </c>
      <c r="B316" s="248" t="s">
        <v>759</v>
      </c>
      <c r="C316" s="249" t="s">
        <v>760</v>
      </c>
      <c r="D316" s="249" t="s">
        <v>31</v>
      </c>
      <c r="E316" s="249">
        <v>63</v>
      </c>
      <c r="F316" s="248" t="s">
        <v>863</v>
      </c>
      <c r="G316" s="248" t="s">
        <v>793</v>
      </c>
      <c r="H316" s="248" t="s">
        <v>794</v>
      </c>
      <c r="I316" s="248" t="s">
        <v>810</v>
      </c>
      <c r="J316" s="250">
        <v>80101507</v>
      </c>
      <c r="K316" s="248" t="s">
        <v>796</v>
      </c>
      <c r="L316" s="248" t="s">
        <v>194</v>
      </c>
      <c r="M316" s="248" t="s">
        <v>864</v>
      </c>
      <c r="N316" s="248" t="s">
        <v>185</v>
      </c>
      <c r="O316" s="248" t="s">
        <v>185</v>
      </c>
      <c r="P316" s="248" t="s">
        <v>185</v>
      </c>
      <c r="Q316" s="248">
        <v>1</v>
      </c>
      <c r="R316" s="248" t="s">
        <v>41</v>
      </c>
      <c r="S316" s="248" t="s">
        <v>127</v>
      </c>
      <c r="T316" s="248" t="s">
        <v>43</v>
      </c>
      <c r="U316" s="252">
        <v>666781</v>
      </c>
      <c r="V316" s="252">
        <v>666781</v>
      </c>
      <c r="W316" s="252" t="s">
        <v>44</v>
      </c>
      <c r="X316" s="252" t="s">
        <v>36</v>
      </c>
      <c r="Y316" s="252" t="s">
        <v>176</v>
      </c>
      <c r="Z316" s="252" t="s">
        <v>844</v>
      </c>
      <c r="AA316" s="248">
        <v>6012220601</v>
      </c>
      <c r="AB316" s="252" t="s">
        <v>178</v>
      </c>
    </row>
    <row r="317" spans="1:28" s="253" customFormat="1" ht="14.25" customHeight="1">
      <c r="A317" s="248" t="s">
        <v>28</v>
      </c>
      <c r="B317" s="248" t="s">
        <v>759</v>
      </c>
      <c r="C317" s="249" t="s">
        <v>760</v>
      </c>
      <c r="D317" s="249" t="s">
        <v>31</v>
      </c>
      <c r="E317" s="249">
        <v>63</v>
      </c>
      <c r="F317" s="248" t="s">
        <v>865</v>
      </c>
      <c r="G317" s="248" t="s">
        <v>824</v>
      </c>
      <c r="H317" s="248" t="s">
        <v>763</v>
      </c>
      <c r="I317" s="248" t="s">
        <v>764</v>
      </c>
      <c r="J317" s="250">
        <v>80101507</v>
      </c>
      <c r="K317" s="248" t="s">
        <v>765</v>
      </c>
      <c r="L317" s="248" t="s">
        <v>194</v>
      </c>
      <c r="M317" s="248" t="s">
        <v>866</v>
      </c>
      <c r="N317" s="248" t="s">
        <v>185</v>
      </c>
      <c r="O317" s="248" t="s">
        <v>185</v>
      </c>
      <c r="P317" s="248" t="s">
        <v>185</v>
      </c>
      <c r="Q317" s="248">
        <v>1</v>
      </c>
      <c r="R317" s="248" t="s">
        <v>41</v>
      </c>
      <c r="S317" s="248" t="s">
        <v>127</v>
      </c>
      <c r="T317" s="248" t="s">
        <v>43</v>
      </c>
      <c r="U317" s="252">
        <v>333334</v>
      </c>
      <c r="V317" s="252">
        <v>333334</v>
      </c>
      <c r="W317" s="252" t="s">
        <v>44</v>
      </c>
      <c r="X317" s="252" t="s">
        <v>36</v>
      </c>
      <c r="Y317" s="252" t="s">
        <v>176</v>
      </c>
      <c r="Z317" s="252" t="s">
        <v>844</v>
      </c>
      <c r="AA317" s="248">
        <v>6012220601</v>
      </c>
      <c r="AB317" s="252" t="s">
        <v>178</v>
      </c>
    </row>
    <row r="318" spans="1:28" s="253" customFormat="1" ht="14.25" customHeight="1">
      <c r="A318" s="248" t="s">
        <v>28</v>
      </c>
      <c r="B318" s="248" t="s">
        <v>867</v>
      </c>
      <c r="C318" s="249" t="s">
        <v>868</v>
      </c>
      <c r="D318" s="249" t="s">
        <v>31</v>
      </c>
      <c r="E318" s="249">
        <v>51</v>
      </c>
      <c r="F318" s="248" t="s">
        <v>869</v>
      </c>
      <c r="G318" s="248" t="s">
        <v>870</v>
      </c>
      <c r="H318" s="248" t="s">
        <v>871</v>
      </c>
      <c r="I318" s="248" t="s">
        <v>314</v>
      </c>
      <c r="J318" s="250">
        <v>80111620</v>
      </c>
      <c r="K318" s="248" t="s">
        <v>872</v>
      </c>
      <c r="L318" s="248" t="s">
        <v>52</v>
      </c>
      <c r="M318" s="248" t="s">
        <v>873</v>
      </c>
      <c r="N318" s="248" t="s">
        <v>54</v>
      </c>
      <c r="O318" s="248" t="s">
        <v>54</v>
      </c>
      <c r="P318" s="248" t="s">
        <v>54</v>
      </c>
      <c r="Q318" s="248">
        <v>10.5</v>
      </c>
      <c r="R318" s="248" t="s">
        <v>41</v>
      </c>
      <c r="S318" s="248" t="s">
        <v>42</v>
      </c>
      <c r="T318" s="248" t="s">
        <v>43</v>
      </c>
      <c r="U318" s="252">
        <v>68250000</v>
      </c>
      <c r="V318" s="252">
        <v>68250000</v>
      </c>
      <c r="W318" s="252" t="s">
        <v>44</v>
      </c>
      <c r="X318" s="252" t="s">
        <v>36</v>
      </c>
      <c r="Y318" s="252" t="s">
        <v>874</v>
      </c>
      <c r="Z318" s="252" t="s">
        <v>875</v>
      </c>
      <c r="AA318" s="248">
        <v>6012220601</v>
      </c>
      <c r="AB318" s="252" t="s">
        <v>876</v>
      </c>
    </row>
    <row r="319" spans="1:28" s="253" customFormat="1" ht="14.25" customHeight="1">
      <c r="A319" s="248" t="s">
        <v>28</v>
      </c>
      <c r="B319" s="248" t="s">
        <v>867</v>
      </c>
      <c r="C319" s="249" t="s">
        <v>868</v>
      </c>
      <c r="D319" s="249" t="s">
        <v>31</v>
      </c>
      <c r="E319" s="249">
        <v>51</v>
      </c>
      <c r="F319" s="248" t="s">
        <v>877</v>
      </c>
      <c r="G319" s="248" t="s">
        <v>870</v>
      </c>
      <c r="H319" s="248" t="s">
        <v>871</v>
      </c>
      <c r="I319" s="248" t="s">
        <v>314</v>
      </c>
      <c r="J319" s="250">
        <v>80111620</v>
      </c>
      <c r="K319" s="248" t="s">
        <v>872</v>
      </c>
      <c r="L319" s="248" t="s">
        <v>52</v>
      </c>
      <c r="M319" s="248" t="s">
        <v>878</v>
      </c>
      <c r="N319" s="248" t="s">
        <v>60</v>
      </c>
      <c r="O319" s="248" t="s">
        <v>60</v>
      </c>
      <c r="P319" s="248" t="s">
        <v>54</v>
      </c>
      <c r="Q319" s="248">
        <v>11</v>
      </c>
      <c r="R319" s="248" t="s">
        <v>41</v>
      </c>
      <c r="S319" s="248" t="s">
        <v>42</v>
      </c>
      <c r="T319" s="248" t="s">
        <v>43</v>
      </c>
      <c r="U319" s="252">
        <v>43333333</v>
      </c>
      <c r="V319" s="252">
        <v>43333333</v>
      </c>
      <c r="W319" s="252" t="s">
        <v>44</v>
      </c>
      <c r="X319" s="252" t="s">
        <v>36</v>
      </c>
      <c r="Y319" s="252" t="s">
        <v>874</v>
      </c>
      <c r="Z319" s="252" t="s">
        <v>875</v>
      </c>
      <c r="AA319" s="248">
        <v>6012220601</v>
      </c>
      <c r="AB319" s="252" t="s">
        <v>876</v>
      </c>
    </row>
    <row r="320" spans="1:28" s="253" customFormat="1" ht="14.25" customHeight="1">
      <c r="A320" s="248" t="s">
        <v>28</v>
      </c>
      <c r="B320" s="248" t="s">
        <v>867</v>
      </c>
      <c r="C320" s="249" t="s">
        <v>868</v>
      </c>
      <c r="D320" s="249" t="s">
        <v>31</v>
      </c>
      <c r="E320" s="249">
        <v>51</v>
      </c>
      <c r="F320" s="248" t="s">
        <v>879</v>
      </c>
      <c r="G320" s="248" t="s">
        <v>870</v>
      </c>
      <c r="H320" s="248" t="s">
        <v>871</v>
      </c>
      <c r="I320" s="248" t="s">
        <v>314</v>
      </c>
      <c r="J320" s="250">
        <v>80111620</v>
      </c>
      <c r="K320" s="248" t="s">
        <v>872</v>
      </c>
      <c r="L320" s="248" t="s">
        <v>52</v>
      </c>
      <c r="M320" s="248" t="s">
        <v>880</v>
      </c>
      <c r="N320" s="248" t="s">
        <v>60</v>
      </c>
      <c r="O320" s="248" t="s">
        <v>60</v>
      </c>
      <c r="P320" s="248" t="s">
        <v>60</v>
      </c>
      <c r="Q320" s="248">
        <v>10</v>
      </c>
      <c r="R320" s="248" t="s">
        <v>41</v>
      </c>
      <c r="S320" s="248" t="s">
        <v>42</v>
      </c>
      <c r="T320" s="248" t="s">
        <v>43</v>
      </c>
      <c r="U320" s="252">
        <v>28000000</v>
      </c>
      <c r="V320" s="252">
        <v>28000000</v>
      </c>
      <c r="W320" s="252" t="s">
        <v>44</v>
      </c>
      <c r="X320" s="252" t="s">
        <v>36</v>
      </c>
      <c r="Y320" s="252" t="s">
        <v>874</v>
      </c>
      <c r="Z320" s="252" t="s">
        <v>875</v>
      </c>
      <c r="AA320" s="248">
        <v>6012220601</v>
      </c>
      <c r="AB320" s="252" t="s">
        <v>876</v>
      </c>
    </row>
    <row r="321" spans="1:28" s="253" customFormat="1" ht="14.25" customHeight="1">
      <c r="A321" s="248" t="s">
        <v>28</v>
      </c>
      <c r="B321" s="248" t="s">
        <v>867</v>
      </c>
      <c r="C321" s="249" t="s">
        <v>868</v>
      </c>
      <c r="D321" s="249" t="s">
        <v>31</v>
      </c>
      <c r="E321" s="249">
        <v>4</v>
      </c>
      <c r="F321" s="248" t="s">
        <v>881</v>
      </c>
      <c r="G321" s="248" t="s">
        <v>870</v>
      </c>
      <c r="H321" s="248" t="s">
        <v>871</v>
      </c>
      <c r="I321" s="248" t="s">
        <v>882</v>
      </c>
      <c r="J321" s="250">
        <v>80111620</v>
      </c>
      <c r="K321" s="248" t="s">
        <v>872</v>
      </c>
      <c r="L321" s="248" t="s">
        <v>52</v>
      </c>
      <c r="M321" s="248" t="s">
        <v>883</v>
      </c>
      <c r="N321" s="248" t="s">
        <v>60</v>
      </c>
      <c r="O321" s="248" t="s">
        <v>60</v>
      </c>
      <c r="P321" s="248" t="s">
        <v>54</v>
      </c>
      <c r="Q321" s="248">
        <v>11</v>
      </c>
      <c r="R321" s="248" t="s">
        <v>41</v>
      </c>
      <c r="S321" s="248" t="s">
        <v>42</v>
      </c>
      <c r="T321" s="248" t="s">
        <v>43</v>
      </c>
      <c r="U321" s="252">
        <v>42000000</v>
      </c>
      <c r="V321" s="252">
        <v>42000000</v>
      </c>
      <c r="W321" s="252" t="s">
        <v>44</v>
      </c>
      <c r="X321" s="252" t="s">
        <v>36</v>
      </c>
      <c r="Y321" s="252" t="s">
        <v>874</v>
      </c>
      <c r="Z321" s="252" t="s">
        <v>875</v>
      </c>
      <c r="AA321" s="248">
        <v>6012220601</v>
      </c>
      <c r="AB321" s="252" t="s">
        <v>876</v>
      </c>
    </row>
    <row r="322" spans="1:28" s="253" customFormat="1" ht="14.25" customHeight="1">
      <c r="A322" s="248" t="s">
        <v>28</v>
      </c>
      <c r="B322" s="248" t="s">
        <v>867</v>
      </c>
      <c r="C322" s="249" t="s">
        <v>868</v>
      </c>
      <c r="D322" s="249" t="s">
        <v>31</v>
      </c>
      <c r="E322" s="249">
        <v>3</v>
      </c>
      <c r="F322" s="248" t="s">
        <v>884</v>
      </c>
      <c r="G322" s="248" t="s">
        <v>870</v>
      </c>
      <c r="H322" s="248" t="s">
        <v>885</v>
      </c>
      <c r="I322" s="248" t="s">
        <v>886</v>
      </c>
      <c r="J322" s="250">
        <v>80111620</v>
      </c>
      <c r="K322" s="248" t="s">
        <v>887</v>
      </c>
      <c r="L322" s="248" t="s">
        <v>52</v>
      </c>
      <c r="M322" s="248" t="s">
        <v>888</v>
      </c>
      <c r="N322" s="248" t="s">
        <v>60</v>
      </c>
      <c r="O322" s="248" t="s">
        <v>60</v>
      </c>
      <c r="P322" s="248" t="s">
        <v>60</v>
      </c>
      <c r="Q322" s="248">
        <v>11</v>
      </c>
      <c r="R322" s="248" t="s">
        <v>41</v>
      </c>
      <c r="S322" s="248" t="s">
        <v>42</v>
      </c>
      <c r="T322" s="248" t="s">
        <v>43</v>
      </c>
      <c r="U322" s="252">
        <v>63000000</v>
      </c>
      <c r="V322" s="252">
        <v>63000000</v>
      </c>
      <c r="W322" s="252" t="s">
        <v>44</v>
      </c>
      <c r="X322" s="252" t="s">
        <v>36</v>
      </c>
      <c r="Y322" s="252" t="s">
        <v>874</v>
      </c>
      <c r="Z322" s="252" t="s">
        <v>875</v>
      </c>
      <c r="AA322" s="248">
        <v>6012220601</v>
      </c>
      <c r="AB322" s="252" t="s">
        <v>876</v>
      </c>
    </row>
    <row r="323" spans="1:28" s="253" customFormat="1" ht="14.25" customHeight="1">
      <c r="A323" s="248" t="s">
        <v>28</v>
      </c>
      <c r="B323" s="248" t="s">
        <v>867</v>
      </c>
      <c r="C323" s="249" t="s">
        <v>868</v>
      </c>
      <c r="D323" s="249" t="s">
        <v>31</v>
      </c>
      <c r="E323" s="249">
        <v>3</v>
      </c>
      <c r="F323" s="248" t="s">
        <v>889</v>
      </c>
      <c r="G323" s="248" t="s">
        <v>870</v>
      </c>
      <c r="H323" s="248" t="s">
        <v>885</v>
      </c>
      <c r="I323" s="248" t="s">
        <v>890</v>
      </c>
      <c r="J323" s="250">
        <v>80111620</v>
      </c>
      <c r="K323" s="248" t="s">
        <v>887</v>
      </c>
      <c r="L323" s="248" t="s">
        <v>52</v>
      </c>
      <c r="M323" s="248" t="s">
        <v>891</v>
      </c>
      <c r="N323" s="248" t="s">
        <v>60</v>
      </c>
      <c r="O323" s="248" t="s">
        <v>60</v>
      </c>
      <c r="P323" s="248" t="s">
        <v>60</v>
      </c>
      <c r="Q323" s="248">
        <v>11</v>
      </c>
      <c r="R323" s="248" t="s">
        <v>41</v>
      </c>
      <c r="S323" s="248" t="s">
        <v>42</v>
      </c>
      <c r="T323" s="248" t="s">
        <v>43</v>
      </c>
      <c r="U323" s="252">
        <v>25000000</v>
      </c>
      <c r="V323" s="252">
        <v>25000000</v>
      </c>
      <c r="W323" s="252" t="s">
        <v>44</v>
      </c>
      <c r="X323" s="252" t="s">
        <v>36</v>
      </c>
      <c r="Y323" s="252" t="s">
        <v>874</v>
      </c>
      <c r="Z323" s="252" t="s">
        <v>875</v>
      </c>
      <c r="AA323" s="248">
        <v>6012220601</v>
      </c>
      <c r="AB323" s="252" t="s">
        <v>876</v>
      </c>
    </row>
    <row r="324" spans="1:28" s="253" customFormat="1" ht="14.25" customHeight="1">
      <c r="A324" s="248" t="s">
        <v>28</v>
      </c>
      <c r="B324" s="248" t="s">
        <v>867</v>
      </c>
      <c r="C324" s="249" t="s">
        <v>868</v>
      </c>
      <c r="D324" s="249" t="s">
        <v>31</v>
      </c>
      <c r="E324" s="249">
        <v>51</v>
      </c>
      <c r="F324" s="248" t="s">
        <v>892</v>
      </c>
      <c r="G324" s="248" t="s">
        <v>870</v>
      </c>
      <c r="H324" s="248" t="s">
        <v>885</v>
      </c>
      <c r="I324" s="248" t="s">
        <v>890</v>
      </c>
      <c r="J324" s="250">
        <v>80111620</v>
      </c>
      <c r="K324" s="248" t="s">
        <v>887</v>
      </c>
      <c r="L324" s="248" t="s">
        <v>52</v>
      </c>
      <c r="M324" s="248" t="s">
        <v>893</v>
      </c>
      <c r="N324" s="248" t="s">
        <v>60</v>
      </c>
      <c r="O324" s="248" t="s">
        <v>60</v>
      </c>
      <c r="P324" s="248" t="s">
        <v>60</v>
      </c>
      <c r="Q324" s="248">
        <v>11.5</v>
      </c>
      <c r="R324" s="248" t="s">
        <v>41</v>
      </c>
      <c r="S324" s="248" t="s">
        <v>42</v>
      </c>
      <c r="T324" s="248" t="s">
        <v>43</v>
      </c>
      <c r="U324" s="252">
        <v>8250000</v>
      </c>
      <c r="V324" s="252">
        <v>8250000</v>
      </c>
      <c r="W324" s="252" t="s">
        <v>44</v>
      </c>
      <c r="X324" s="252" t="s">
        <v>36</v>
      </c>
      <c r="Y324" s="252" t="s">
        <v>874</v>
      </c>
      <c r="Z324" s="252" t="s">
        <v>875</v>
      </c>
      <c r="AA324" s="248">
        <v>6012220601</v>
      </c>
      <c r="AB324" s="252" t="s">
        <v>876</v>
      </c>
    </row>
    <row r="325" spans="1:28" s="253" customFormat="1" ht="14.25" customHeight="1">
      <c r="A325" s="248" t="s">
        <v>28</v>
      </c>
      <c r="B325" s="248" t="s">
        <v>867</v>
      </c>
      <c r="C325" s="249" t="s">
        <v>868</v>
      </c>
      <c r="D325" s="249" t="s">
        <v>31</v>
      </c>
      <c r="E325" s="249" t="s">
        <v>83</v>
      </c>
      <c r="F325" s="248" t="s">
        <v>894</v>
      </c>
      <c r="G325" s="248" t="s">
        <v>870</v>
      </c>
      <c r="H325" s="248" t="s">
        <v>885</v>
      </c>
      <c r="I325" s="248" t="s">
        <v>890</v>
      </c>
      <c r="J325" s="250">
        <v>80111620</v>
      </c>
      <c r="K325" s="248" t="s">
        <v>887</v>
      </c>
      <c r="L325" s="248" t="s">
        <v>52</v>
      </c>
      <c r="M325" s="248" t="s">
        <v>895</v>
      </c>
      <c r="N325" s="248" t="s">
        <v>60</v>
      </c>
      <c r="O325" s="248" t="s">
        <v>60</v>
      </c>
      <c r="P325" s="248" t="s">
        <v>60</v>
      </c>
      <c r="Q325" s="248">
        <v>3</v>
      </c>
      <c r="R325" s="248" t="s">
        <v>41</v>
      </c>
      <c r="S325" s="248" t="s">
        <v>42</v>
      </c>
      <c r="T325" s="248" t="s">
        <v>43</v>
      </c>
      <c r="U325" s="252">
        <v>18000000</v>
      </c>
      <c r="V325" s="252">
        <v>18000000</v>
      </c>
      <c r="W325" s="252" t="s">
        <v>44</v>
      </c>
      <c r="X325" s="252" t="s">
        <v>36</v>
      </c>
      <c r="Y325" s="252" t="s">
        <v>874</v>
      </c>
      <c r="Z325" s="252" t="s">
        <v>875</v>
      </c>
      <c r="AA325" s="248">
        <v>6012220601</v>
      </c>
      <c r="AB325" s="252" t="s">
        <v>876</v>
      </c>
    </row>
    <row r="326" spans="1:28" s="253" customFormat="1" ht="14.25" customHeight="1">
      <c r="A326" s="248" t="s">
        <v>28</v>
      </c>
      <c r="B326" s="248" t="s">
        <v>867</v>
      </c>
      <c r="C326" s="249" t="s">
        <v>868</v>
      </c>
      <c r="D326" s="249" t="s">
        <v>31</v>
      </c>
      <c r="E326" s="249">
        <v>51</v>
      </c>
      <c r="F326" s="248" t="s">
        <v>896</v>
      </c>
      <c r="G326" s="248" t="s">
        <v>870</v>
      </c>
      <c r="H326" s="248" t="s">
        <v>885</v>
      </c>
      <c r="I326" s="248" t="s">
        <v>890</v>
      </c>
      <c r="J326" s="250">
        <v>80111620</v>
      </c>
      <c r="K326" s="248" t="s">
        <v>887</v>
      </c>
      <c r="L326" s="248" t="s">
        <v>52</v>
      </c>
      <c r="M326" s="248" t="s">
        <v>897</v>
      </c>
      <c r="N326" s="248" t="s">
        <v>60</v>
      </c>
      <c r="O326" s="248" t="s">
        <v>60</v>
      </c>
      <c r="P326" s="248" t="s">
        <v>54</v>
      </c>
      <c r="Q326" s="248">
        <v>11</v>
      </c>
      <c r="R326" s="248" t="s">
        <v>41</v>
      </c>
      <c r="S326" s="248" t="s">
        <v>42</v>
      </c>
      <c r="T326" s="248" t="s">
        <v>43</v>
      </c>
      <c r="U326" s="252">
        <v>85600000</v>
      </c>
      <c r="V326" s="252">
        <v>85600000</v>
      </c>
      <c r="W326" s="252" t="s">
        <v>44</v>
      </c>
      <c r="X326" s="252" t="s">
        <v>36</v>
      </c>
      <c r="Y326" s="252" t="s">
        <v>874</v>
      </c>
      <c r="Z326" s="252" t="s">
        <v>875</v>
      </c>
      <c r="AA326" s="248">
        <v>6012220601</v>
      </c>
      <c r="AB326" s="252" t="s">
        <v>876</v>
      </c>
    </row>
    <row r="327" spans="1:28" s="253" customFormat="1" ht="14.25" customHeight="1">
      <c r="A327" s="248" t="s">
        <v>28</v>
      </c>
      <c r="B327" s="248" t="s">
        <v>867</v>
      </c>
      <c r="C327" s="249" t="s">
        <v>868</v>
      </c>
      <c r="D327" s="249" t="s">
        <v>31</v>
      </c>
      <c r="E327" s="249">
        <v>6</v>
      </c>
      <c r="F327" s="248" t="s">
        <v>898</v>
      </c>
      <c r="G327" s="248" t="s">
        <v>870</v>
      </c>
      <c r="H327" s="248" t="s">
        <v>885</v>
      </c>
      <c r="I327" s="248" t="s">
        <v>890</v>
      </c>
      <c r="J327" s="250">
        <v>80111620</v>
      </c>
      <c r="K327" s="248" t="s">
        <v>887</v>
      </c>
      <c r="L327" s="248" t="s">
        <v>52</v>
      </c>
      <c r="M327" s="248" t="s">
        <v>899</v>
      </c>
      <c r="N327" s="248" t="s">
        <v>54</v>
      </c>
      <c r="O327" s="248" t="s">
        <v>54</v>
      </c>
      <c r="P327" s="248" t="s">
        <v>54</v>
      </c>
      <c r="Q327" s="248">
        <v>11</v>
      </c>
      <c r="R327" s="248" t="s">
        <v>41</v>
      </c>
      <c r="S327" s="248" t="s">
        <v>42</v>
      </c>
      <c r="T327" s="248" t="s">
        <v>43</v>
      </c>
      <c r="U327" s="252">
        <v>79235000</v>
      </c>
      <c r="V327" s="252">
        <v>79235000</v>
      </c>
      <c r="W327" s="252" t="s">
        <v>44</v>
      </c>
      <c r="X327" s="252" t="s">
        <v>36</v>
      </c>
      <c r="Y327" s="252" t="s">
        <v>874</v>
      </c>
      <c r="Z327" s="252" t="s">
        <v>875</v>
      </c>
      <c r="AA327" s="248">
        <v>6012220601</v>
      </c>
      <c r="AB327" s="252" t="s">
        <v>876</v>
      </c>
    </row>
    <row r="328" spans="1:28" s="253" customFormat="1" ht="14.25" customHeight="1">
      <c r="A328" s="248" t="s">
        <v>28</v>
      </c>
      <c r="B328" s="248" t="s">
        <v>867</v>
      </c>
      <c r="C328" s="249" t="s">
        <v>868</v>
      </c>
      <c r="D328" s="249" t="s">
        <v>31</v>
      </c>
      <c r="E328" s="249">
        <v>51</v>
      </c>
      <c r="F328" s="248" t="s">
        <v>900</v>
      </c>
      <c r="G328" s="248" t="s">
        <v>870</v>
      </c>
      <c r="H328" s="248" t="s">
        <v>885</v>
      </c>
      <c r="I328" s="248" t="s">
        <v>890</v>
      </c>
      <c r="J328" s="250">
        <v>43233400</v>
      </c>
      <c r="K328" s="248" t="s">
        <v>887</v>
      </c>
      <c r="L328" s="248" t="s">
        <v>115</v>
      </c>
      <c r="M328" s="248" t="s">
        <v>901</v>
      </c>
      <c r="N328" s="248" t="s">
        <v>117</v>
      </c>
      <c r="O328" s="248" t="s">
        <v>117</v>
      </c>
      <c r="P328" s="248" t="s">
        <v>40</v>
      </c>
      <c r="Q328" s="248">
        <v>12</v>
      </c>
      <c r="R328" s="248" t="s">
        <v>41</v>
      </c>
      <c r="S328" s="248" t="s">
        <v>233</v>
      </c>
      <c r="T328" s="248" t="s">
        <v>43</v>
      </c>
      <c r="U328" s="252">
        <v>0</v>
      </c>
      <c r="V328" s="252">
        <v>0</v>
      </c>
      <c r="W328" s="252" t="s">
        <v>44</v>
      </c>
      <c r="X328" s="252" t="s">
        <v>36</v>
      </c>
      <c r="Y328" s="252" t="s">
        <v>874</v>
      </c>
      <c r="Z328" s="252" t="s">
        <v>875</v>
      </c>
      <c r="AA328" s="248">
        <v>6012220601</v>
      </c>
      <c r="AB328" s="252" t="s">
        <v>876</v>
      </c>
    </row>
    <row r="329" spans="1:28" s="253" customFormat="1" ht="14.25" customHeight="1">
      <c r="A329" s="248" t="s">
        <v>28</v>
      </c>
      <c r="B329" s="248" t="s">
        <v>867</v>
      </c>
      <c r="C329" s="249" t="s">
        <v>868</v>
      </c>
      <c r="D329" s="249" t="s">
        <v>31</v>
      </c>
      <c r="E329" s="249">
        <v>3</v>
      </c>
      <c r="F329" s="248" t="s">
        <v>902</v>
      </c>
      <c r="G329" s="248" t="s">
        <v>903</v>
      </c>
      <c r="H329" s="248" t="s">
        <v>904</v>
      </c>
      <c r="I329" s="248" t="s">
        <v>306</v>
      </c>
      <c r="J329" s="250">
        <v>80111620</v>
      </c>
      <c r="K329" s="248" t="s">
        <v>872</v>
      </c>
      <c r="L329" s="248" t="s">
        <v>52</v>
      </c>
      <c r="M329" s="248" t="s">
        <v>905</v>
      </c>
      <c r="N329" s="248" t="s">
        <v>60</v>
      </c>
      <c r="O329" s="248" t="s">
        <v>54</v>
      </c>
      <c r="P329" s="248" t="s">
        <v>60</v>
      </c>
      <c r="Q329" s="248">
        <v>11.5</v>
      </c>
      <c r="R329" s="248" t="s">
        <v>41</v>
      </c>
      <c r="S329" s="248" t="s">
        <v>42</v>
      </c>
      <c r="T329" s="248" t="s">
        <v>43</v>
      </c>
      <c r="U329" s="252">
        <v>29500000</v>
      </c>
      <c r="V329" s="252">
        <v>29500000</v>
      </c>
      <c r="W329" s="252" t="s">
        <v>44</v>
      </c>
      <c r="X329" s="252" t="s">
        <v>36</v>
      </c>
      <c r="Y329" s="252" t="s">
        <v>874</v>
      </c>
      <c r="Z329" s="252" t="s">
        <v>875</v>
      </c>
      <c r="AA329" s="248">
        <v>6012220601</v>
      </c>
      <c r="AB329" s="252" t="s">
        <v>876</v>
      </c>
    </row>
    <row r="330" spans="1:28" s="253" customFormat="1" ht="14.25" customHeight="1">
      <c r="A330" s="248" t="s">
        <v>28</v>
      </c>
      <c r="B330" s="248" t="s">
        <v>867</v>
      </c>
      <c r="C330" s="249" t="s">
        <v>868</v>
      </c>
      <c r="D330" s="249" t="s">
        <v>31</v>
      </c>
      <c r="E330" s="249" t="s">
        <v>83</v>
      </c>
      <c r="F330" s="248" t="s">
        <v>906</v>
      </c>
      <c r="G330" s="248" t="s">
        <v>903</v>
      </c>
      <c r="H330" s="248" t="s">
        <v>904</v>
      </c>
      <c r="I330" s="248" t="s">
        <v>306</v>
      </c>
      <c r="J330" s="250">
        <v>80111620</v>
      </c>
      <c r="K330" s="248" t="s">
        <v>872</v>
      </c>
      <c r="L330" s="248" t="s">
        <v>52</v>
      </c>
      <c r="M330" s="248" t="s">
        <v>907</v>
      </c>
      <c r="N330" s="248" t="s">
        <v>60</v>
      </c>
      <c r="O330" s="248" t="s">
        <v>60</v>
      </c>
      <c r="P330" s="248" t="s">
        <v>60</v>
      </c>
      <c r="Q330" s="248">
        <v>11.5</v>
      </c>
      <c r="R330" s="248" t="s">
        <v>41</v>
      </c>
      <c r="S330" s="248" t="s">
        <v>42</v>
      </c>
      <c r="T330" s="248" t="s">
        <v>43</v>
      </c>
      <c r="U330" s="252">
        <v>7667806</v>
      </c>
      <c r="V330" s="252">
        <v>7667806</v>
      </c>
      <c r="W330" s="252" t="s">
        <v>44</v>
      </c>
      <c r="X330" s="252" t="s">
        <v>36</v>
      </c>
      <c r="Y330" s="252" t="s">
        <v>218</v>
      </c>
      <c r="Z330" s="252" t="s">
        <v>219</v>
      </c>
      <c r="AA330" s="248">
        <v>6012220601</v>
      </c>
      <c r="AB330" s="252" t="s">
        <v>220</v>
      </c>
    </row>
    <row r="331" spans="1:28" s="253" customFormat="1" ht="14.25" customHeight="1">
      <c r="A331" s="248" t="s">
        <v>28</v>
      </c>
      <c r="B331" s="248" t="s">
        <v>867</v>
      </c>
      <c r="C331" s="249" t="s">
        <v>868</v>
      </c>
      <c r="D331" s="249" t="s">
        <v>31</v>
      </c>
      <c r="E331" s="249" t="s">
        <v>83</v>
      </c>
      <c r="F331" s="248" t="s">
        <v>908</v>
      </c>
      <c r="G331" s="248" t="s">
        <v>903</v>
      </c>
      <c r="H331" s="248" t="s">
        <v>904</v>
      </c>
      <c r="I331" s="248" t="s">
        <v>306</v>
      </c>
      <c r="J331" s="250">
        <v>80111620</v>
      </c>
      <c r="K331" s="248" t="s">
        <v>872</v>
      </c>
      <c r="L331" s="248" t="s">
        <v>52</v>
      </c>
      <c r="M331" s="248" t="s">
        <v>909</v>
      </c>
      <c r="N331" s="248" t="s">
        <v>60</v>
      </c>
      <c r="O331" s="248" t="s">
        <v>60</v>
      </c>
      <c r="P331" s="248" t="s">
        <v>60</v>
      </c>
      <c r="Q331" s="248">
        <v>11.5</v>
      </c>
      <c r="R331" s="248" t="s">
        <v>41</v>
      </c>
      <c r="S331" s="248" t="s">
        <v>42</v>
      </c>
      <c r="T331" s="248" t="s">
        <v>43</v>
      </c>
      <c r="U331" s="252">
        <v>7667806</v>
      </c>
      <c r="V331" s="252">
        <v>7667806</v>
      </c>
      <c r="W331" s="252" t="s">
        <v>44</v>
      </c>
      <c r="X331" s="252" t="s">
        <v>36</v>
      </c>
      <c r="Y331" s="252" t="s">
        <v>218</v>
      </c>
      <c r="Z331" s="252" t="s">
        <v>219</v>
      </c>
      <c r="AA331" s="248">
        <v>6012220601</v>
      </c>
      <c r="AB331" s="252" t="s">
        <v>220</v>
      </c>
    </row>
    <row r="332" spans="1:28" s="253" customFormat="1" ht="14.25" customHeight="1">
      <c r="A332" s="248" t="s">
        <v>28</v>
      </c>
      <c r="B332" s="248" t="s">
        <v>867</v>
      </c>
      <c r="C332" s="249" t="s">
        <v>868</v>
      </c>
      <c r="D332" s="249" t="s">
        <v>31</v>
      </c>
      <c r="E332" s="249">
        <v>4</v>
      </c>
      <c r="F332" s="248" t="s">
        <v>910</v>
      </c>
      <c r="G332" s="248" t="s">
        <v>903</v>
      </c>
      <c r="H332" s="248" t="s">
        <v>904</v>
      </c>
      <c r="I332" s="248" t="s">
        <v>306</v>
      </c>
      <c r="J332" s="250">
        <v>80111620</v>
      </c>
      <c r="K332" s="248" t="s">
        <v>872</v>
      </c>
      <c r="L332" s="248" t="s">
        <v>52</v>
      </c>
      <c r="M332" s="248" t="s">
        <v>911</v>
      </c>
      <c r="N332" s="248" t="s">
        <v>60</v>
      </c>
      <c r="O332" s="248" t="s">
        <v>60</v>
      </c>
      <c r="P332" s="248" t="s">
        <v>60</v>
      </c>
      <c r="Q332" s="248">
        <v>11.5</v>
      </c>
      <c r="R332" s="248" t="s">
        <v>41</v>
      </c>
      <c r="S332" s="248" t="s">
        <v>42</v>
      </c>
      <c r="T332" s="248" t="s">
        <v>43</v>
      </c>
      <c r="U332" s="252">
        <v>4874388</v>
      </c>
      <c r="V332" s="252">
        <v>4874388</v>
      </c>
      <c r="W332" s="252" t="s">
        <v>44</v>
      </c>
      <c r="X332" s="252" t="s">
        <v>36</v>
      </c>
      <c r="Y332" s="252" t="s">
        <v>874</v>
      </c>
      <c r="Z332" s="252" t="s">
        <v>875</v>
      </c>
      <c r="AA332" s="248">
        <v>6012220601</v>
      </c>
      <c r="AB332" s="252" t="s">
        <v>876</v>
      </c>
    </row>
    <row r="333" spans="1:28" s="253" customFormat="1" ht="14.25" customHeight="1">
      <c r="A333" s="248" t="s">
        <v>28</v>
      </c>
      <c r="B333" s="248" t="s">
        <v>867</v>
      </c>
      <c r="C333" s="249" t="s">
        <v>868</v>
      </c>
      <c r="D333" s="249" t="s">
        <v>31</v>
      </c>
      <c r="E333" s="249">
        <v>3</v>
      </c>
      <c r="F333" s="248" t="s">
        <v>912</v>
      </c>
      <c r="G333" s="248" t="s">
        <v>903</v>
      </c>
      <c r="H333" s="248" t="s">
        <v>904</v>
      </c>
      <c r="I333" s="248" t="s">
        <v>306</v>
      </c>
      <c r="J333" s="250">
        <v>80111620</v>
      </c>
      <c r="K333" s="248" t="s">
        <v>872</v>
      </c>
      <c r="L333" s="248" t="s">
        <v>52</v>
      </c>
      <c r="M333" s="248" t="s">
        <v>913</v>
      </c>
      <c r="N333" s="248" t="s">
        <v>60</v>
      </c>
      <c r="O333" s="248" t="s">
        <v>60</v>
      </c>
      <c r="P333" s="248" t="s">
        <v>60</v>
      </c>
      <c r="Q333" s="248">
        <v>11</v>
      </c>
      <c r="R333" s="248" t="s">
        <v>41</v>
      </c>
      <c r="S333" s="248" t="s">
        <v>42</v>
      </c>
      <c r="T333" s="248" t="s">
        <v>43</v>
      </c>
      <c r="U333" s="252">
        <v>44000000</v>
      </c>
      <c r="V333" s="252">
        <v>44000000</v>
      </c>
      <c r="W333" s="252" t="s">
        <v>44</v>
      </c>
      <c r="X333" s="252" t="s">
        <v>36</v>
      </c>
      <c r="Y333" s="252" t="s">
        <v>874</v>
      </c>
      <c r="Z333" s="252" t="s">
        <v>875</v>
      </c>
      <c r="AA333" s="248">
        <v>6012220601</v>
      </c>
      <c r="AB333" s="252" t="s">
        <v>876</v>
      </c>
    </row>
    <row r="334" spans="1:28" s="253" customFormat="1" ht="14.25" customHeight="1">
      <c r="A334" s="248" t="s">
        <v>28</v>
      </c>
      <c r="B334" s="248" t="s">
        <v>867</v>
      </c>
      <c r="C334" s="249" t="s">
        <v>868</v>
      </c>
      <c r="D334" s="249" t="s">
        <v>31</v>
      </c>
      <c r="E334" s="249">
        <v>27</v>
      </c>
      <c r="F334" s="248" t="s">
        <v>914</v>
      </c>
      <c r="G334" s="248" t="s">
        <v>903</v>
      </c>
      <c r="H334" s="248" t="s">
        <v>904</v>
      </c>
      <c r="I334" s="248" t="s">
        <v>306</v>
      </c>
      <c r="J334" s="250">
        <v>80111620</v>
      </c>
      <c r="K334" s="248" t="s">
        <v>872</v>
      </c>
      <c r="L334" s="248" t="s">
        <v>52</v>
      </c>
      <c r="M334" s="248" t="s">
        <v>915</v>
      </c>
      <c r="N334" s="248" t="s">
        <v>97</v>
      </c>
      <c r="O334" s="248" t="s">
        <v>97</v>
      </c>
      <c r="P334" s="248" t="s">
        <v>69</v>
      </c>
      <c r="Q334" s="248">
        <v>6.5</v>
      </c>
      <c r="R334" s="248" t="s">
        <v>41</v>
      </c>
      <c r="S334" s="248" t="s">
        <v>42</v>
      </c>
      <c r="T334" s="248" t="s">
        <v>43</v>
      </c>
      <c r="U334" s="252">
        <v>22966667</v>
      </c>
      <c r="V334" s="252">
        <v>22966667</v>
      </c>
      <c r="W334" s="252" t="s">
        <v>44</v>
      </c>
      <c r="X334" s="252" t="s">
        <v>36</v>
      </c>
      <c r="Y334" s="252" t="s">
        <v>874</v>
      </c>
      <c r="Z334" s="252" t="s">
        <v>875</v>
      </c>
      <c r="AA334" s="248">
        <v>6012220601</v>
      </c>
      <c r="AB334" s="252" t="s">
        <v>876</v>
      </c>
    </row>
    <row r="335" spans="1:28" s="253" customFormat="1" ht="14.25" customHeight="1">
      <c r="A335" s="248" t="s">
        <v>28</v>
      </c>
      <c r="B335" s="248" t="s">
        <v>867</v>
      </c>
      <c r="C335" s="249" t="s">
        <v>868</v>
      </c>
      <c r="D335" s="249" t="s">
        <v>31</v>
      </c>
      <c r="E335" s="249" t="s">
        <v>83</v>
      </c>
      <c r="F335" s="248" t="s">
        <v>916</v>
      </c>
      <c r="G335" s="248" t="s">
        <v>903</v>
      </c>
      <c r="H335" s="248" t="s">
        <v>904</v>
      </c>
      <c r="I335" s="248" t="s">
        <v>306</v>
      </c>
      <c r="J335" s="250">
        <v>80111620</v>
      </c>
      <c r="K335" s="248" t="s">
        <v>872</v>
      </c>
      <c r="L335" s="248" t="s">
        <v>52</v>
      </c>
      <c r="M335" s="248" t="s">
        <v>917</v>
      </c>
      <c r="N335" s="248" t="s">
        <v>60</v>
      </c>
      <c r="O335" s="248" t="s">
        <v>60</v>
      </c>
      <c r="P335" s="248" t="s">
        <v>60</v>
      </c>
      <c r="Q335" s="248">
        <v>11.5</v>
      </c>
      <c r="R335" s="248" t="s">
        <v>41</v>
      </c>
      <c r="S335" s="248" t="s">
        <v>42</v>
      </c>
      <c r="T335" s="248" t="s">
        <v>43</v>
      </c>
      <c r="U335" s="252">
        <v>77357740</v>
      </c>
      <c r="V335" s="252">
        <v>77357740</v>
      </c>
      <c r="W335" s="252" t="s">
        <v>44</v>
      </c>
      <c r="X335" s="252" t="s">
        <v>36</v>
      </c>
      <c r="Y335" s="252" t="s">
        <v>874</v>
      </c>
      <c r="Z335" s="252" t="s">
        <v>875</v>
      </c>
      <c r="AA335" s="248">
        <v>6012220601</v>
      </c>
      <c r="AB335" s="252" t="s">
        <v>876</v>
      </c>
    </row>
    <row r="336" spans="1:28" s="253" customFormat="1" ht="14.25" customHeight="1">
      <c r="A336" s="248" t="s">
        <v>28</v>
      </c>
      <c r="B336" s="248" t="s">
        <v>867</v>
      </c>
      <c r="C336" s="249" t="s">
        <v>868</v>
      </c>
      <c r="D336" s="249" t="s">
        <v>31</v>
      </c>
      <c r="E336" s="249">
        <v>27</v>
      </c>
      <c r="F336" s="248" t="s">
        <v>918</v>
      </c>
      <c r="G336" s="248" t="s">
        <v>903</v>
      </c>
      <c r="H336" s="248" t="s">
        <v>904</v>
      </c>
      <c r="I336" s="248" t="s">
        <v>306</v>
      </c>
      <c r="J336" s="250">
        <v>80111620</v>
      </c>
      <c r="K336" s="248" t="s">
        <v>872</v>
      </c>
      <c r="L336" s="248" t="s">
        <v>52</v>
      </c>
      <c r="M336" s="248" t="s">
        <v>919</v>
      </c>
      <c r="N336" s="248" t="s">
        <v>60</v>
      </c>
      <c r="O336" s="248" t="s">
        <v>60</v>
      </c>
      <c r="P336" s="248" t="s">
        <v>60</v>
      </c>
      <c r="Q336" s="248">
        <v>11</v>
      </c>
      <c r="R336" s="248" t="s">
        <v>41</v>
      </c>
      <c r="S336" s="248" t="s">
        <v>42</v>
      </c>
      <c r="T336" s="248" t="s">
        <v>43</v>
      </c>
      <c r="U336" s="252">
        <v>78100000</v>
      </c>
      <c r="V336" s="252">
        <v>78100000</v>
      </c>
      <c r="W336" s="252" t="s">
        <v>44</v>
      </c>
      <c r="X336" s="252" t="s">
        <v>36</v>
      </c>
      <c r="Y336" s="252" t="s">
        <v>874</v>
      </c>
      <c r="Z336" s="252" t="s">
        <v>875</v>
      </c>
      <c r="AA336" s="248">
        <v>6012220601</v>
      </c>
      <c r="AB336" s="252" t="s">
        <v>876</v>
      </c>
    </row>
    <row r="337" spans="1:28" s="253" customFormat="1" ht="14.25" customHeight="1">
      <c r="A337" s="248" t="s">
        <v>28</v>
      </c>
      <c r="B337" s="248" t="s">
        <v>867</v>
      </c>
      <c r="C337" s="249" t="s">
        <v>868</v>
      </c>
      <c r="D337" s="249" t="s">
        <v>31</v>
      </c>
      <c r="E337" s="249">
        <v>27</v>
      </c>
      <c r="F337" s="248" t="s">
        <v>920</v>
      </c>
      <c r="G337" s="248" t="s">
        <v>903</v>
      </c>
      <c r="H337" s="248" t="s">
        <v>904</v>
      </c>
      <c r="I337" s="248" t="s">
        <v>306</v>
      </c>
      <c r="J337" s="250">
        <v>80111620</v>
      </c>
      <c r="K337" s="248" t="s">
        <v>872</v>
      </c>
      <c r="L337" s="248" t="s">
        <v>52</v>
      </c>
      <c r="M337" s="248" t="s">
        <v>921</v>
      </c>
      <c r="N337" s="248" t="s">
        <v>60</v>
      </c>
      <c r="O337" s="248" t="s">
        <v>60</v>
      </c>
      <c r="P337" s="248" t="s">
        <v>60</v>
      </c>
      <c r="Q337" s="248">
        <v>11.5</v>
      </c>
      <c r="R337" s="248" t="s">
        <v>41</v>
      </c>
      <c r="S337" s="248" t="s">
        <v>42</v>
      </c>
      <c r="T337" s="248" t="s">
        <v>43</v>
      </c>
      <c r="U337" s="252">
        <v>66825753</v>
      </c>
      <c r="V337" s="252">
        <v>66825753</v>
      </c>
      <c r="W337" s="252" t="s">
        <v>44</v>
      </c>
      <c r="X337" s="252" t="s">
        <v>36</v>
      </c>
      <c r="Y337" s="252" t="s">
        <v>874</v>
      </c>
      <c r="Z337" s="252" t="s">
        <v>875</v>
      </c>
      <c r="AA337" s="248">
        <v>6012220601</v>
      </c>
      <c r="AB337" s="252" t="s">
        <v>876</v>
      </c>
    </row>
    <row r="338" spans="1:28" s="253" customFormat="1" ht="14.25" customHeight="1">
      <c r="A338" s="248" t="s">
        <v>28</v>
      </c>
      <c r="B338" s="248" t="s">
        <v>867</v>
      </c>
      <c r="C338" s="249" t="s">
        <v>868</v>
      </c>
      <c r="D338" s="249" t="s">
        <v>31</v>
      </c>
      <c r="E338" s="249" t="s">
        <v>83</v>
      </c>
      <c r="F338" s="248" t="s">
        <v>922</v>
      </c>
      <c r="G338" s="248" t="s">
        <v>903</v>
      </c>
      <c r="H338" s="248" t="s">
        <v>904</v>
      </c>
      <c r="I338" s="248" t="s">
        <v>882</v>
      </c>
      <c r="J338" s="250">
        <v>80111620</v>
      </c>
      <c r="K338" s="248" t="s">
        <v>872</v>
      </c>
      <c r="L338" s="248" t="s">
        <v>52</v>
      </c>
      <c r="M338" s="248" t="s">
        <v>923</v>
      </c>
      <c r="N338" s="248" t="s">
        <v>60</v>
      </c>
      <c r="O338" s="248" t="s">
        <v>60</v>
      </c>
      <c r="P338" s="248" t="s">
        <v>60</v>
      </c>
      <c r="Q338" s="248">
        <v>11.5</v>
      </c>
      <c r="R338" s="248" t="s">
        <v>41</v>
      </c>
      <c r="S338" s="248" t="s">
        <v>42</v>
      </c>
      <c r="T338" s="248" t="s">
        <v>43</v>
      </c>
      <c r="U338" s="252">
        <v>7057580</v>
      </c>
      <c r="V338" s="252">
        <v>7057580</v>
      </c>
      <c r="W338" s="252" t="s">
        <v>44</v>
      </c>
      <c r="X338" s="252" t="s">
        <v>36</v>
      </c>
      <c r="Y338" s="252" t="s">
        <v>874</v>
      </c>
      <c r="Z338" s="252" t="s">
        <v>875</v>
      </c>
      <c r="AA338" s="248">
        <v>6012220601</v>
      </c>
      <c r="AB338" s="252" t="s">
        <v>876</v>
      </c>
    </row>
    <row r="339" spans="1:28" s="253" customFormat="1" ht="14.25" customHeight="1">
      <c r="A339" s="248" t="s">
        <v>28</v>
      </c>
      <c r="B339" s="248" t="s">
        <v>867</v>
      </c>
      <c r="C339" s="249" t="s">
        <v>868</v>
      </c>
      <c r="D339" s="249" t="s">
        <v>31</v>
      </c>
      <c r="E339" s="249">
        <v>27</v>
      </c>
      <c r="F339" s="248" t="s">
        <v>924</v>
      </c>
      <c r="G339" s="248" t="s">
        <v>903</v>
      </c>
      <c r="H339" s="248" t="s">
        <v>904</v>
      </c>
      <c r="I339" s="248" t="s">
        <v>882</v>
      </c>
      <c r="J339" s="250">
        <v>80111620</v>
      </c>
      <c r="K339" s="248" t="s">
        <v>872</v>
      </c>
      <c r="L339" s="248" t="s">
        <v>52</v>
      </c>
      <c r="M339" s="248" t="s">
        <v>925</v>
      </c>
      <c r="N339" s="248" t="s">
        <v>60</v>
      </c>
      <c r="O339" s="248" t="s">
        <v>60</v>
      </c>
      <c r="P339" s="248" t="s">
        <v>60</v>
      </c>
      <c r="Q339" s="248">
        <v>11</v>
      </c>
      <c r="R339" s="248" t="s">
        <v>41</v>
      </c>
      <c r="S339" s="248" t="s">
        <v>42</v>
      </c>
      <c r="T339" s="248" t="s">
        <v>43</v>
      </c>
      <c r="U339" s="252">
        <v>42468876</v>
      </c>
      <c r="V339" s="252">
        <v>42468876</v>
      </c>
      <c r="W339" s="252" t="s">
        <v>44</v>
      </c>
      <c r="X339" s="252" t="s">
        <v>36</v>
      </c>
      <c r="Y339" s="252" t="s">
        <v>874</v>
      </c>
      <c r="Z339" s="252" t="s">
        <v>875</v>
      </c>
      <c r="AA339" s="248">
        <v>6012220601</v>
      </c>
      <c r="AB339" s="252" t="s">
        <v>876</v>
      </c>
    </row>
    <row r="340" spans="1:28" s="253" customFormat="1" ht="14.25" customHeight="1">
      <c r="A340" s="248" t="s">
        <v>28</v>
      </c>
      <c r="B340" s="248" t="s">
        <v>867</v>
      </c>
      <c r="C340" s="249" t="s">
        <v>868</v>
      </c>
      <c r="D340" s="249" t="s">
        <v>31</v>
      </c>
      <c r="E340" s="249">
        <v>27</v>
      </c>
      <c r="F340" s="248" t="s">
        <v>926</v>
      </c>
      <c r="G340" s="248" t="s">
        <v>903</v>
      </c>
      <c r="H340" s="248" t="s">
        <v>904</v>
      </c>
      <c r="I340" s="248" t="s">
        <v>882</v>
      </c>
      <c r="J340" s="250">
        <v>43232605</v>
      </c>
      <c r="K340" s="248" t="s">
        <v>872</v>
      </c>
      <c r="L340" s="248" t="s">
        <v>115</v>
      </c>
      <c r="M340" s="248" t="s">
        <v>927</v>
      </c>
      <c r="N340" s="248" t="s">
        <v>96</v>
      </c>
      <c r="O340" s="248" t="s">
        <v>97</v>
      </c>
      <c r="P340" s="248" t="s">
        <v>97</v>
      </c>
      <c r="Q340" s="248">
        <v>12</v>
      </c>
      <c r="R340" s="248" t="s">
        <v>41</v>
      </c>
      <c r="S340" s="248" t="s">
        <v>113</v>
      </c>
      <c r="T340" s="248" t="s">
        <v>43</v>
      </c>
      <c r="U340" s="252">
        <v>27997791</v>
      </c>
      <c r="V340" s="252">
        <v>27997791</v>
      </c>
      <c r="W340" s="252" t="s">
        <v>44</v>
      </c>
      <c r="X340" s="252" t="s">
        <v>36</v>
      </c>
      <c r="Y340" s="252" t="s">
        <v>874</v>
      </c>
      <c r="Z340" s="252" t="s">
        <v>875</v>
      </c>
      <c r="AA340" s="248">
        <v>6012220601</v>
      </c>
      <c r="AB340" s="252" t="s">
        <v>876</v>
      </c>
    </row>
    <row r="341" spans="1:28" s="253" customFormat="1" ht="14.25" customHeight="1">
      <c r="A341" s="248" t="s">
        <v>28</v>
      </c>
      <c r="B341" s="248" t="s">
        <v>867</v>
      </c>
      <c r="C341" s="249" t="s">
        <v>868</v>
      </c>
      <c r="D341" s="249" t="s">
        <v>31</v>
      </c>
      <c r="E341" s="249">
        <v>4</v>
      </c>
      <c r="F341" s="248" t="s">
        <v>928</v>
      </c>
      <c r="G341" s="248" t="s">
        <v>903</v>
      </c>
      <c r="H341" s="248" t="s">
        <v>904</v>
      </c>
      <c r="I341" s="248" t="s">
        <v>882</v>
      </c>
      <c r="J341" s="250">
        <v>80111620</v>
      </c>
      <c r="K341" s="248" t="s">
        <v>872</v>
      </c>
      <c r="L341" s="248" t="s">
        <v>52</v>
      </c>
      <c r="M341" s="248" t="s">
        <v>929</v>
      </c>
      <c r="N341" s="248" t="s">
        <v>60</v>
      </c>
      <c r="O341" s="248" t="s">
        <v>60</v>
      </c>
      <c r="P341" s="248" t="s">
        <v>60</v>
      </c>
      <c r="Q341" s="248">
        <v>11.5</v>
      </c>
      <c r="R341" s="248" t="s">
        <v>41</v>
      </c>
      <c r="S341" s="248" t="s">
        <v>42</v>
      </c>
      <c r="T341" s="248" t="s">
        <v>43</v>
      </c>
      <c r="U341" s="252">
        <v>12397420</v>
      </c>
      <c r="V341" s="252">
        <v>12397420</v>
      </c>
      <c r="W341" s="252" t="s">
        <v>44</v>
      </c>
      <c r="X341" s="252" t="s">
        <v>36</v>
      </c>
      <c r="Y341" s="252" t="s">
        <v>874</v>
      </c>
      <c r="Z341" s="252" t="s">
        <v>875</v>
      </c>
      <c r="AA341" s="248">
        <v>6012220601</v>
      </c>
      <c r="AB341" s="252" t="s">
        <v>876</v>
      </c>
    </row>
    <row r="342" spans="1:28" s="253" customFormat="1" ht="14.25" customHeight="1">
      <c r="A342" s="248" t="s">
        <v>28</v>
      </c>
      <c r="B342" s="248" t="s">
        <v>867</v>
      </c>
      <c r="C342" s="249" t="s">
        <v>868</v>
      </c>
      <c r="D342" s="249" t="s">
        <v>31</v>
      </c>
      <c r="E342" s="249">
        <v>63</v>
      </c>
      <c r="F342" s="248" t="s">
        <v>930</v>
      </c>
      <c r="G342" s="248" t="s">
        <v>903</v>
      </c>
      <c r="H342" s="248" t="s">
        <v>931</v>
      </c>
      <c r="I342" s="248" t="s">
        <v>886</v>
      </c>
      <c r="J342" s="250">
        <v>80111620</v>
      </c>
      <c r="K342" s="248" t="s">
        <v>932</v>
      </c>
      <c r="L342" s="248" t="s">
        <v>52</v>
      </c>
      <c r="M342" s="248" t="s">
        <v>933</v>
      </c>
      <c r="N342" s="248" t="s">
        <v>40</v>
      </c>
      <c r="O342" s="248" t="s">
        <v>40</v>
      </c>
      <c r="P342" s="248" t="s">
        <v>185</v>
      </c>
      <c r="Q342" s="248">
        <v>3.7</v>
      </c>
      <c r="R342" s="248" t="s">
        <v>41</v>
      </c>
      <c r="S342" s="248" t="s">
        <v>42</v>
      </c>
      <c r="T342" s="248" t="s">
        <v>43</v>
      </c>
      <c r="U342" s="252">
        <v>1200000</v>
      </c>
      <c r="V342" s="252">
        <v>1200000</v>
      </c>
      <c r="W342" s="252" t="s">
        <v>44</v>
      </c>
      <c r="X342" s="252" t="s">
        <v>36</v>
      </c>
      <c r="Y342" s="252" t="s">
        <v>874</v>
      </c>
      <c r="Z342" s="252" t="s">
        <v>875</v>
      </c>
      <c r="AA342" s="248">
        <v>6012220601</v>
      </c>
      <c r="AB342" s="252" t="s">
        <v>876</v>
      </c>
    </row>
    <row r="343" spans="1:28" s="253" customFormat="1" ht="15.75" customHeight="1">
      <c r="A343" s="248" t="s">
        <v>28</v>
      </c>
      <c r="B343" s="248" t="s">
        <v>867</v>
      </c>
      <c r="C343" s="249" t="s">
        <v>868</v>
      </c>
      <c r="D343" s="249" t="s">
        <v>31</v>
      </c>
      <c r="E343" s="249">
        <v>51</v>
      </c>
      <c r="F343" s="248" t="s">
        <v>934</v>
      </c>
      <c r="G343" s="248" t="s">
        <v>903</v>
      </c>
      <c r="H343" s="248" t="s">
        <v>931</v>
      </c>
      <c r="I343" s="248" t="s">
        <v>890</v>
      </c>
      <c r="J343" s="250">
        <v>80111620</v>
      </c>
      <c r="K343" s="248" t="s">
        <v>932</v>
      </c>
      <c r="L343" s="248" t="s">
        <v>52</v>
      </c>
      <c r="M343" s="248" t="s">
        <v>935</v>
      </c>
      <c r="N343" s="248" t="s">
        <v>69</v>
      </c>
      <c r="O343" s="248" t="s">
        <v>69</v>
      </c>
      <c r="P343" s="248" t="s">
        <v>69</v>
      </c>
      <c r="Q343" s="248">
        <v>6</v>
      </c>
      <c r="R343" s="248" t="s">
        <v>41</v>
      </c>
      <c r="S343" s="248" t="s">
        <v>42</v>
      </c>
      <c r="T343" s="248" t="s">
        <v>43</v>
      </c>
      <c r="U343" s="252">
        <v>30000000</v>
      </c>
      <c r="V343" s="252">
        <v>30000000</v>
      </c>
      <c r="W343" s="252" t="s">
        <v>44</v>
      </c>
      <c r="X343" s="252" t="s">
        <v>36</v>
      </c>
      <c r="Y343" s="252" t="s">
        <v>874</v>
      </c>
      <c r="Z343" s="252" t="s">
        <v>875</v>
      </c>
      <c r="AA343" s="248">
        <v>6012220601</v>
      </c>
      <c r="AB343" s="252" t="s">
        <v>876</v>
      </c>
    </row>
    <row r="344" spans="1:28" s="253" customFormat="1" ht="14.25" customHeight="1">
      <c r="A344" s="248" t="s">
        <v>28</v>
      </c>
      <c r="B344" s="248" t="s">
        <v>867</v>
      </c>
      <c r="C344" s="249" t="s">
        <v>868</v>
      </c>
      <c r="D344" s="249" t="s">
        <v>31</v>
      </c>
      <c r="E344" s="249">
        <v>6</v>
      </c>
      <c r="F344" s="248" t="s">
        <v>936</v>
      </c>
      <c r="G344" s="248" t="s">
        <v>903</v>
      </c>
      <c r="H344" s="248" t="s">
        <v>931</v>
      </c>
      <c r="I344" s="248" t="s">
        <v>890</v>
      </c>
      <c r="J344" s="250">
        <v>80111620</v>
      </c>
      <c r="K344" s="248" t="s">
        <v>932</v>
      </c>
      <c r="L344" s="248" t="s">
        <v>52</v>
      </c>
      <c r="M344" s="248" t="s">
        <v>937</v>
      </c>
      <c r="N344" s="248" t="s">
        <v>54</v>
      </c>
      <c r="O344" s="248" t="s">
        <v>54</v>
      </c>
      <c r="P344" s="248" t="s">
        <v>54</v>
      </c>
      <c r="Q344" s="248">
        <v>11</v>
      </c>
      <c r="R344" s="248" t="s">
        <v>41</v>
      </c>
      <c r="S344" s="248" t="s">
        <v>42</v>
      </c>
      <c r="T344" s="248" t="s">
        <v>43</v>
      </c>
      <c r="U344" s="252">
        <v>45000000</v>
      </c>
      <c r="V344" s="252">
        <v>45000000</v>
      </c>
      <c r="W344" s="252" t="s">
        <v>44</v>
      </c>
      <c r="X344" s="252" t="s">
        <v>36</v>
      </c>
      <c r="Y344" s="252" t="s">
        <v>874</v>
      </c>
      <c r="Z344" s="252" t="s">
        <v>875</v>
      </c>
      <c r="AA344" s="248">
        <v>6012220601</v>
      </c>
      <c r="AB344" s="252" t="s">
        <v>876</v>
      </c>
    </row>
    <row r="345" spans="1:28" s="253" customFormat="1" ht="19.5" customHeight="1">
      <c r="A345" s="248" t="s">
        <v>28</v>
      </c>
      <c r="B345" s="248" t="s">
        <v>867</v>
      </c>
      <c r="C345" s="249" t="s">
        <v>868</v>
      </c>
      <c r="D345" s="249" t="s">
        <v>31</v>
      </c>
      <c r="E345" s="249">
        <v>51</v>
      </c>
      <c r="F345" s="248" t="s">
        <v>938</v>
      </c>
      <c r="G345" s="248" t="s">
        <v>903</v>
      </c>
      <c r="H345" s="248" t="s">
        <v>931</v>
      </c>
      <c r="I345" s="248" t="s">
        <v>890</v>
      </c>
      <c r="J345" s="250">
        <v>80111620</v>
      </c>
      <c r="K345" s="248" t="s">
        <v>932</v>
      </c>
      <c r="L345" s="248" t="s">
        <v>52</v>
      </c>
      <c r="M345" s="248" t="s">
        <v>939</v>
      </c>
      <c r="N345" s="248" t="s">
        <v>117</v>
      </c>
      <c r="O345" s="248" t="s">
        <v>117</v>
      </c>
      <c r="P345" s="248" t="s">
        <v>117</v>
      </c>
      <c r="Q345" s="248">
        <v>5</v>
      </c>
      <c r="R345" s="248" t="s">
        <v>41</v>
      </c>
      <c r="S345" s="248" t="s">
        <v>42</v>
      </c>
      <c r="T345" s="248" t="s">
        <v>43</v>
      </c>
      <c r="U345" s="252">
        <v>24200000</v>
      </c>
      <c r="V345" s="252">
        <v>24200000</v>
      </c>
      <c r="W345" s="252" t="s">
        <v>44</v>
      </c>
      <c r="X345" s="252" t="s">
        <v>36</v>
      </c>
      <c r="Y345" s="252" t="s">
        <v>874</v>
      </c>
      <c r="Z345" s="252" t="s">
        <v>875</v>
      </c>
      <c r="AA345" s="248">
        <v>6012220601</v>
      </c>
      <c r="AB345" s="252" t="s">
        <v>876</v>
      </c>
    </row>
    <row r="346" spans="1:28" s="253" customFormat="1" ht="14.25" customHeight="1">
      <c r="A346" s="248" t="s">
        <v>28</v>
      </c>
      <c r="B346" s="248" t="s">
        <v>867</v>
      </c>
      <c r="C346" s="249" t="s">
        <v>868</v>
      </c>
      <c r="D346" s="249" t="s">
        <v>31</v>
      </c>
      <c r="E346" s="249">
        <v>3</v>
      </c>
      <c r="F346" s="248" t="s">
        <v>940</v>
      </c>
      <c r="G346" s="248" t="s">
        <v>903</v>
      </c>
      <c r="H346" s="248" t="s">
        <v>931</v>
      </c>
      <c r="I346" s="248" t="s">
        <v>890</v>
      </c>
      <c r="J346" s="250">
        <v>80111620</v>
      </c>
      <c r="K346" s="248" t="s">
        <v>932</v>
      </c>
      <c r="L346" s="248" t="s">
        <v>52</v>
      </c>
      <c r="M346" s="248" t="s">
        <v>941</v>
      </c>
      <c r="N346" s="248" t="s">
        <v>60</v>
      </c>
      <c r="O346" s="248" t="s">
        <v>60</v>
      </c>
      <c r="P346" s="248" t="s">
        <v>60</v>
      </c>
      <c r="Q346" s="248">
        <v>11.5</v>
      </c>
      <c r="R346" s="248" t="s">
        <v>41</v>
      </c>
      <c r="S346" s="248" t="s">
        <v>42</v>
      </c>
      <c r="T346" s="248" t="s">
        <v>43</v>
      </c>
      <c r="U346" s="252">
        <v>2000000</v>
      </c>
      <c r="V346" s="252">
        <v>2000000</v>
      </c>
      <c r="W346" s="252" t="s">
        <v>44</v>
      </c>
      <c r="X346" s="252" t="s">
        <v>36</v>
      </c>
      <c r="Y346" s="252" t="s">
        <v>874</v>
      </c>
      <c r="Z346" s="252" t="s">
        <v>875</v>
      </c>
      <c r="AA346" s="248">
        <v>6012220601</v>
      </c>
      <c r="AB346" s="252" t="s">
        <v>876</v>
      </c>
    </row>
    <row r="347" spans="1:28" s="253" customFormat="1" ht="14.25" customHeight="1">
      <c r="A347" s="248" t="s">
        <v>28</v>
      </c>
      <c r="B347" s="248" t="s">
        <v>867</v>
      </c>
      <c r="C347" s="249" t="s">
        <v>868</v>
      </c>
      <c r="D347" s="249" t="s">
        <v>31</v>
      </c>
      <c r="E347" s="249">
        <v>6</v>
      </c>
      <c r="F347" s="248" t="s">
        <v>942</v>
      </c>
      <c r="G347" s="248" t="s">
        <v>903</v>
      </c>
      <c r="H347" s="248" t="s">
        <v>931</v>
      </c>
      <c r="I347" s="248" t="s">
        <v>890</v>
      </c>
      <c r="J347" s="250">
        <v>80111620</v>
      </c>
      <c r="K347" s="248" t="s">
        <v>932</v>
      </c>
      <c r="L347" s="248" t="s">
        <v>52</v>
      </c>
      <c r="M347" s="248" t="s">
        <v>943</v>
      </c>
      <c r="N347" s="248" t="s">
        <v>60</v>
      </c>
      <c r="O347" s="248" t="s">
        <v>60</v>
      </c>
      <c r="P347" s="248" t="s">
        <v>60</v>
      </c>
      <c r="Q347" s="248">
        <v>11.5</v>
      </c>
      <c r="R347" s="248" t="s">
        <v>41</v>
      </c>
      <c r="S347" s="248" t="s">
        <v>42</v>
      </c>
      <c r="T347" s="248" t="s">
        <v>43</v>
      </c>
      <c r="U347" s="252">
        <v>10200000</v>
      </c>
      <c r="V347" s="252">
        <v>10200000</v>
      </c>
      <c r="W347" s="252" t="s">
        <v>44</v>
      </c>
      <c r="X347" s="252" t="s">
        <v>36</v>
      </c>
      <c r="Y347" s="252" t="s">
        <v>874</v>
      </c>
      <c r="Z347" s="252" t="s">
        <v>875</v>
      </c>
      <c r="AA347" s="248">
        <v>6012220601</v>
      </c>
      <c r="AB347" s="252" t="s">
        <v>876</v>
      </c>
    </row>
    <row r="348" spans="1:28" s="253" customFormat="1" ht="14.25" customHeight="1">
      <c r="A348" s="248" t="s">
        <v>28</v>
      </c>
      <c r="B348" s="248" t="s">
        <v>867</v>
      </c>
      <c r="C348" s="249" t="s">
        <v>868</v>
      </c>
      <c r="D348" s="249" t="s">
        <v>31</v>
      </c>
      <c r="E348" s="249">
        <v>35</v>
      </c>
      <c r="F348" s="248" t="s">
        <v>944</v>
      </c>
      <c r="G348" s="248" t="s">
        <v>903</v>
      </c>
      <c r="H348" s="248" t="s">
        <v>931</v>
      </c>
      <c r="I348" s="248" t="s">
        <v>890</v>
      </c>
      <c r="J348" s="250">
        <v>80111620</v>
      </c>
      <c r="K348" s="248" t="s">
        <v>932</v>
      </c>
      <c r="L348" s="248" t="s">
        <v>52</v>
      </c>
      <c r="M348" s="248" t="s">
        <v>945</v>
      </c>
      <c r="N348" s="248" t="s">
        <v>60</v>
      </c>
      <c r="O348" s="248" t="s">
        <v>60</v>
      </c>
      <c r="P348" s="248" t="s">
        <v>54</v>
      </c>
      <c r="Q348" s="248">
        <v>11</v>
      </c>
      <c r="R348" s="248" t="s">
        <v>41</v>
      </c>
      <c r="S348" s="248" t="s">
        <v>42</v>
      </c>
      <c r="T348" s="248" t="s">
        <v>43</v>
      </c>
      <c r="U348" s="252">
        <v>76206667</v>
      </c>
      <c r="V348" s="252">
        <v>76206667</v>
      </c>
      <c r="W348" s="252" t="s">
        <v>44</v>
      </c>
      <c r="X348" s="252" t="s">
        <v>36</v>
      </c>
      <c r="Y348" s="252" t="s">
        <v>874</v>
      </c>
      <c r="Z348" s="252" t="s">
        <v>875</v>
      </c>
      <c r="AA348" s="248">
        <v>6012220601</v>
      </c>
      <c r="AB348" s="252" t="s">
        <v>876</v>
      </c>
    </row>
    <row r="349" spans="1:28" s="253" customFormat="1" ht="14.25" customHeight="1">
      <c r="A349" s="248" t="s">
        <v>28</v>
      </c>
      <c r="B349" s="248" t="s">
        <v>867</v>
      </c>
      <c r="C349" s="249" t="s">
        <v>868</v>
      </c>
      <c r="D349" s="249" t="s">
        <v>31</v>
      </c>
      <c r="E349" s="249">
        <v>40</v>
      </c>
      <c r="F349" s="248" t="s">
        <v>946</v>
      </c>
      <c r="G349" s="248" t="s">
        <v>903</v>
      </c>
      <c r="H349" s="248" t="s">
        <v>931</v>
      </c>
      <c r="I349" s="248" t="s">
        <v>890</v>
      </c>
      <c r="J349" s="250">
        <v>80111620</v>
      </c>
      <c r="K349" s="248" t="s">
        <v>932</v>
      </c>
      <c r="L349" s="248" t="s">
        <v>52</v>
      </c>
      <c r="M349" s="248" t="s">
        <v>947</v>
      </c>
      <c r="N349" s="248" t="s">
        <v>60</v>
      </c>
      <c r="O349" s="248" t="s">
        <v>60</v>
      </c>
      <c r="P349" s="248" t="s">
        <v>54</v>
      </c>
      <c r="Q349" s="248">
        <v>11</v>
      </c>
      <c r="R349" s="248" t="s">
        <v>41</v>
      </c>
      <c r="S349" s="248" t="s">
        <v>42</v>
      </c>
      <c r="T349" s="248" t="s">
        <v>43</v>
      </c>
      <c r="U349" s="252">
        <v>37800000</v>
      </c>
      <c r="V349" s="252">
        <v>37800000</v>
      </c>
      <c r="W349" s="252" t="s">
        <v>44</v>
      </c>
      <c r="X349" s="252" t="s">
        <v>36</v>
      </c>
      <c r="Y349" s="252" t="s">
        <v>874</v>
      </c>
      <c r="Z349" s="252" t="s">
        <v>875</v>
      </c>
      <c r="AA349" s="248">
        <v>6012220601</v>
      </c>
      <c r="AB349" s="252" t="s">
        <v>876</v>
      </c>
    </row>
    <row r="350" spans="1:28" s="253" customFormat="1" ht="14.25" customHeight="1">
      <c r="A350" s="248" t="s">
        <v>28</v>
      </c>
      <c r="B350" s="248" t="s">
        <v>867</v>
      </c>
      <c r="C350" s="249" t="s">
        <v>868</v>
      </c>
      <c r="D350" s="249" t="s">
        <v>31</v>
      </c>
      <c r="E350" s="249">
        <v>35</v>
      </c>
      <c r="F350" s="248" t="s">
        <v>948</v>
      </c>
      <c r="G350" s="248" t="s">
        <v>903</v>
      </c>
      <c r="H350" s="248" t="s">
        <v>931</v>
      </c>
      <c r="I350" s="248" t="s">
        <v>890</v>
      </c>
      <c r="J350" s="250">
        <v>80111620</v>
      </c>
      <c r="K350" s="248" t="s">
        <v>932</v>
      </c>
      <c r="L350" s="248" t="s">
        <v>52</v>
      </c>
      <c r="M350" s="248" t="s">
        <v>949</v>
      </c>
      <c r="N350" s="248" t="s">
        <v>54</v>
      </c>
      <c r="O350" s="248" t="s">
        <v>54</v>
      </c>
      <c r="P350" s="248" t="s">
        <v>54</v>
      </c>
      <c r="Q350" s="248">
        <v>11</v>
      </c>
      <c r="R350" s="248" t="s">
        <v>41</v>
      </c>
      <c r="S350" s="248" t="s">
        <v>42</v>
      </c>
      <c r="T350" s="248" t="s">
        <v>43</v>
      </c>
      <c r="U350" s="252">
        <v>11831673</v>
      </c>
      <c r="V350" s="252">
        <v>11831673</v>
      </c>
      <c r="W350" s="252" t="s">
        <v>44</v>
      </c>
      <c r="X350" s="252" t="s">
        <v>36</v>
      </c>
      <c r="Y350" s="252" t="s">
        <v>874</v>
      </c>
      <c r="Z350" s="252" t="s">
        <v>875</v>
      </c>
      <c r="AA350" s="248">
        <v>6012220601</v>
      </c>
      <c r="AB350" s="252" t="s">
        <v>876</v>
      </c>
    </row>
    <row r="351" spans="1:28" s="253" customFormat="1" ht="14.25" customHeight="1">
      <c r="A351" s="248" t="s">
        <v>28</v>
      </c>
      <c r="B351" s="248" t="s">
        <v>867</v>
      </c>
      <c r="C351" s="249" t="s">
        <v>868</v>
      </c>
      <c r="D351" s="249" t="s">
        <v>31</v>
      </c>
      <c r="E351" s="249">
        <v>35</v>
      </c>
      <c r="F351" s="248" t="s">
        <v>950</v>
      </c>
      <c r="G351" s="248" t="s">
        <v>951</v>
      </c>
      <c r="H351" s="248" t="s">
        <v>952</v>
      </c>
      <c r="I351" s="248" t="s">
        <v>953</v>
      </c>
      <c r="J351" s="250">
        <v>80111620</v>
      </c>
      <c r="K351" s="248" t="s">
        <v>887</v>
      </c>
      <c r="L351" s="248" t="s">
        <v>52</v>
      </c>
      <c r="M351" s="248" t="s">
        <v>954</v>
      </c>
      <c r="N351" s="248" t="s">
        <v>96</v>
      </c>
      <c r="O351" s="248" t="s">
        <v>96</v>
      </c>
      <c r="P351" s="248" t="s">
        <v>96</v>
      </c>
      <c r="Q351" s="248">
        <v>8</v>
      </c>
      <c r="R351" s="248" t="s">
        <v>41</v>
      </c>
      <c r="S351" s="248" t="s">
        <v>955</v>
      </c>
      <c r="T351" s="248" t="s">
        <v>43</v>
      </c>
      <c r="U351" s="252">
        <v>7769439</v>
      </c>
      <c r="V351" s="252">
        <v>7769439</v>
      </c>
      <c r="W351" s="252" t="s">
        <v>44</v>
      </c>
      <c r="X351" s="252" t="s">
        <v>36</v>
      </c>
      <c r="Y351" s="252" t="s">
        <v>874</v>
      </c>
      <c r="Z351" s="252" t="s">
        <v>875</v>
      </c>
      <c r="AA351" s="248">
        <v>6012220601</v>
      </c>
      <c r="AB351" s="252" t="s">
        <v>876</v>
      </c>
    </row>
    <row r="352" spans="1:28" s="253" customFormat="1" ht="14.25" customHeight="1">
      <c r="A352" s="248" t="s">
        <v>28</v>
      </c>
      <c r="B352" s="248" t="s">
        <v>867</v>
      </c>
      <c r="C352" s="249" t="s">
        <v>868</v>
      </c>
      <c r="D352" s="249" t="s">
        <v>31</v>
      </c>
      <c r="E352" s="249">
        <v>35</v>
      </c>
      <c r="F352" s="248" t="s">
        <v>956</v>
      </c>
      <c r="G352" s="248" t="s">
        <v>951</v>
      </c>
      <c r="H352" s="248" t="s">
        <v>952</v>
      </c>
      <c r="I352" s="248" t="s">
        <v>953</v>
      </c>
      <c r="J352" s="250">
        <v>80111620</v>
      </c>
      <c r="K352" s="248" t="s">
        <v>887</v>
      </c>
      <c r="L352" s="248" t="s">
        <v>52</v>
      </c>
      <c r="M352" s="248" t="s">
        <v>957</v>
      </c>
      <c r="N352" s="248" t="s">
        <v>54</v>
      </c>
      <c r="O352" s="248" t="s">
        <v>54</v>
      </c>
      <c r="P352" s="248" t="s">
        <v>54</v>
      </c>
      <c r="Q352" s="248">
        <v>11</v>
      </c>
      <c r="R352" s="248" t="s">
        <v>41</v>
      </c>
      <c r="S352" s="248" t="s">
        <v>42</v>
      </c>
      <c r="T352" s="248" t="s">
        <v>958</v>
      </c>
      <c r="U352" s="252">
        <v>2933333</v>
      </c>
      <c r="V352" s="252">
        <v>2933333</v>
      </c>
      <c r="W352" s="252" t="s">
        <v>44</v>
      </c>
      <c r="X352" s="252" t="s">
        <v>36</v>
      </c>
      <c r="Y352" s="252" t="s">
        <v>874</v>
      </c>
      <c r="Z352" s="252" t="s">
        <v>875</v>
      </c>
      <c r="AA352" s="248">
        <v>6012220601</v>
      </c>
      <c r="AB352" s="252" t="s">
        <v>876</v>
      </c>
    </row>
    <row r="353" spans="1:28" s="253" customFormat="1" ht="14.25" customHeight="1">
      <c r="A353" s="248" t="s">
        <v>28</v>
      </c>
      <c r="B353" s="248" t="s">
        <v>867</v>
      </c>
      <c r="C353" s="249" t="s">
        <v>868</v>
      </c>
      <c r="D353" s="249" t="s">
        <v>31</v>
      </c>
      <c r="E353" s="249">
        <v>56</v>
      </c>
      <c r="F353" s="248" t="s">
        <v>959</v>
      </c>
      <c r="G353" s="248" t="s">
        <v>951</v>
      </c>
      <c r="H353" s="248" t="s">
        <v>952</v>
      </c>
      <c r="I353" s="248" t="s">
        <v>953</v>
      </c>
      <c r="J353" s="250">
        <v>43233600</v>
      </c>
      <c r="K353" s="248" t="s">
        <v>887</v>
      </c>
      <c r="L353" s="248" t="s">
        <v>110</v>
      </c>
      <c r="M353" s="248" t="s">
        <v>960</v>
      </c>
      <c r="N353" s="248" t="s">
        <v>112</v>
      </c>
      <c r="O353" s="248" t="s">
        <v>112</v>
      </c>
      <c r="P353" s="248" t="s">
        <v>112</v>
      </c>
      <c r="Q353" s="248">
        <v>12</v>
      </c>
      <c r="R353" s="248" t="s">
        <v>41</v>
      </c>
      <c r="S353" s="248" t="s">
        <v>113</v>
      </c>
      <c r="T353" s="248" t="s">
        <v>958</v>
      </c>
      <c r="U353" s="252">
        <v>50000000</v>
      </c>
      <c r="V353" s="252">
        <v>50000000</v>
      </c>
      <c r="W353" s="252" t="s">
        <v>44</v>
      </c>
      <c r="X353" s="252" t="s">
        <v>36</v>
      </c>
      <c r="Y353" s="252" t="s">
        <v>874</v>
      </c>
      <c r="Z353" s="252" t="s">
        <v>875</v>
      </c>
      <c r="AA353" s="248">
        <v>6012220601</v>
      </c>
      <c r="AB353" s="252" t="s">
        <v>876</v>
      </c>
    </row>
    <row r="354" spans="1:28" s="253" customFormat="1" ht="14.25" customHeight="1">
      <c r="A354" s="248" t="s">
        <v>28</v>
      </c>
      <c r="B354" s="248" t="s">
        <v>867</v>
      </c>
      <c r="C354" s="249" t="s">
        <v>868</v>
      </c>
      <c r="D354" s="249" t="s">
        <v>31</v>
      </c>
      <c r="E354" s="249">
        <v>4</v>
      </c>
      <c r="F354" s="248" t="s">
        <v>961</v>
      </c>
      <c r="G354" s="248" t="s">
        <v>951</v>
      </c>
      <c r="H354" s="248" t="s">
        <v>952</v>
      </c>
      <c r="I354" s="248" t="s">
        <v>890</v>
      </c>
      <c r="J354" s="250">
        <v>80111620</v>
      </c>
      <c r="K354" s="248" t="s">
        <v>887</v>
      </c>
      <c r="L354" s="248" t="s">
        <v>52</v>
      </c>
      <c r="M354" s="248" t="s">
        <v>962</v>
      </c>
      <c r="N354" s="248" t="s">
        <v>60</v>
      </c>
      <c r="O354" s="248" t="s">
        <v>60</v>
      </c>
      <c r="P354" s="248" t="s">
        <v>60</v>
      </c>
      <c r="Q354" s="248">
        <v>11.5</v>
      </c>
      <c r="R354" s="248" t="s">
        <v>41</v>
      </c>
      <c r="S354" s="248" t="s">
        <v>42</v>
      </c>
      <c r="T354" s="248" t="s">
        <v>958</v>
      </c>
      <c r="U354" s="252">
        <v>20839740</v>
      </c>
      <c r="V354" s="252">
        <v>20839740</v>
      </c>
      <c r="W354" s="252" t="s">
        <v>44</v>
      </c>
      <c r="X354" s="252" t="s">
        <v>36</v>
      </c>
      <c r="Y354" s="252" t="s">
        <v>874</v>
      </c>
      <c r="Z354" s="252" t="s">
        <v>875</v>
      </c>
      <c r="AA354" s="248">
        <v>6012220601</v>
      </c>
      <c r="AB354" s="252" t="s">
        <v>876</v>
      </c>
    </row>
    <row r="355" spans="1:28" s="253" customFormat="1" ht="14.25" customHeight="1">
      <c r="A355" s="248" t="s">
        <v>28</v>
      </c>
      <c r="B355" s="248" t="s">
        <v>867</v>
      </c>
      <c r="C355" s="249" t="s">
        <v>868</v>
      </c>
      <c r="D355" s="249" t="s">
        <v>31</v>
      </c>
      <c r="E355" s="249">
        <v>24</v>
      </c>
      <c r="F355" s="248" t="s">
        <v>963</v>
      </c>
      <c r="G355" s="248" t="s">
        <v>951</v>
      </c>
      <c r="H355" s="248" t="s">
        <v>952</v>
      </c>
      <c r="I355" s="248" t="s">
        <v>890</v>
      </c>
      <c r="J355" s="250">
        <v>80111620</v>
      </c>
      <c r="K355" s="248" t="s">
        <v>887</v>
      </c>
      <c r="L355" s="248" t="s">
        <v>52</v>
      </c>
      <c r="M355" s="248" t="s">
        <v>964</v>
      </c>
      <c r="N355" s="248" t="s">
        <v>60</v>
      </c>
      <c r="O355" s="248" t="s">
        <v>60</v>
      </c>
      <c r="P355" s="248" t="s">
        <v>60</v>
      </c>
      <c r="Q355" s="248">
        <v>10</v>
      </c>
      <c r="R355" s="248" t="s">
        <v>41</v>
      </c>
      <c r="S355" s="248" t="s">
        <v>42</v>
      </c>
      <c r="T355" s="248" t="s">
        <v>958</v>
      </c>
      <c r="U355" s="252">
        <v>84763894</v>
      </c>
      <c r="V355" s="252">
        <v>84763894</v>
      </c>
      <c r="W355" s="252" t="s">
        <v>44</v>
      </c>
      <c r="X355" s="252" t="s">
        <v>36</v>
      </c>
      <c r="Y355" s="252" t="s">
        <v>874</v>
      </c>
      <c r="Z355" s="252" t="s">
        <v>875</v>
      </c>
      <c r="AA355" s="248">
        <v>6012220601</v>
      </c>
      <c r="AB355" s="252" t="s">
        <v>876</v>
      </c>
    </row>
    <row r="356" spans="1:28" s="253" customFormat="1" ht="14.25" customHeight="1">
      <c r="A356" s="248" t="s">
        <v>28</v>
      </c>
      <c r="B356" s="248" t="s">
        <v>867</v>
      </c>
      <c r="C356" s="249" t="s">
        <v>868</v>
      </c>
      <c r="D356" s="249" t="s">
        <v>31</v>
      </c>
      <c r="E356" s="249">
        <v>6</v>
      </c>
      <c r="F356" s="248" t="s">
        <v>965</v>
      </c>
      <c r="G356" s="248" t="s">
        <v>951</v>
      </c>
      <c r="H356" s="248" t="s">
        <v>952</v>
      </c>
      <c r="I356" s="248" t="s">
        <v>890</v>
      </c>
      <c r="J356" s="250">
        <v>80111620</v>
      </c>
      <c r="K356" s="248" t="s">
        <v>887</v>
      </c>
      <c r="L356" s="248" t="s">
        <v>52</v>
      </c>
      <c r="M356" s="248" t="s">
        <v>966</v>
      </c>
      <c r="N356" s="248" t="s">
        <v>54</v>
      </c>
      <c r="O356" s="248" t="s">
        <v>54</v>
      </c>
      <c r="P356" s="248" t="s">
        <v>54</v>
      </c>
      <c r="Q356" s="248">
        <v>11</v>
      </c>
      <c r="R356" s="248" t="s">
        <v>41</v>
      </c>
      <c r="S356" s="248" t="s">
        <v>42</v>
      </c>
      <c r="T356" s="248" t="s">
        <v>958</v>
      </c>
      <c r="U356" s="252">
        <v>84000000</v>
      </c>
      <c r="V356" s="252">
        <v>84000000</v>
      </c>
      <c r="W356" s="252" t="s">
        <v>44</v>
      </c>
      <c r="X356" s="252" t="s">
        <v>36</v>
      </c>
      <c r="Y356" s="252" t="s">
        <v>874</v>
      </c>
      <c r="Z356" s="252" t="s">
        <v>875</v>
      </c>
      <c r="AA356" s="248">
        <v>6012220601</v>
      </c>
      <c r="AB356" s="252" t="s">
        <v>876</v>
      </c>
    </row>
    <row r="357" spans="1:28" s="253" customFormat="1" ht="14.25" customHeight="1">
      <c r="A357" s="248" t="s">
        <v>28</v>
      </c>
      <c r="B357" s="248" t="s">
        <v>867</v>
      </c>
      <c r="C357" s="249" t="s">
        <v>868</v>
      </c>
      <c r="D357" s="249" t="s">
        <v>31</v>
      </c>
      <c r="E357" s="249">
        <v>24</v>
      </c>
      <c r="F357" s="248" t="s">
        <v>967</v>
      </c>
      <c r="G357" s="248" t="s">
        <v>951</v>
      </c>
      <c r="H357" s="248" t="s">
        <v>952</v>
      </c>
      <c r="I357" s="248" t="s">
        <v>890</v>
      </c>
      <c r="J357" s="250">
        <v>80111620</v>
      </c>
      <c r="K357" s="248" t="s">
        <v>887</v>
      </c>
      <c r="L357" s="248" t="s">
        <v>52</v>
      </c>
      <c r="M357" s="248" t="s">
        <v>968</v>
      </c>
      <c r="N357" s="248" t="s">
        <v>60</v>
      </c>
      <c r="O357" s="248" t="s">
        <v>60</v>
      </c>
      <c r="P357" s="248" t="s">
        <v>60</v>
      </c>
      <c r="Q357" s="248">
        <v>11</v>
      </c>
      <c r="R357" s="248" t="s">
        <v>41</v>
      </c>
      <c r="S357" s="248" t="s">
        <v>42</v>
      </c>
      <c r="T357" s="248" t="s">
        <v>958</v>
      </c>
      <c r="U357" s="252">
        <v>147348692</v>
      </c>
      <c r="V357" s="252">
        <v>147348692</v>
      </c>
      <c r="W357" s="252" t="s">
        <v>44</v>
      </c>
      <c r="X357" s="252" t="s">
        <v>36</v>
      </c>
      <c r="Y357" s="252" t="s">
        <v>874</v>
      </c>
      <c r="Z357" s="252" t="s">
        <v>875</v>
      </c>
      <c r="AA357" s="248">
        <v>6012220601</v>
      </c>
      <c r="AB357" s="252" t="s">
        <v>876</v>
      </c>
    </row>
    <row r="358" spans="1:28" s="253" customFormat="1" ht="14.25" customHeight="1">
      <c r="A358" s="248" t="s">
        <v>28</v>
      </c>
      <c r="B358" s="248" t="s">
        <v>867</v>
      </c>
      <c r="C358" s="249" t="s">
        <v>868</v>
      </c>
      <c r="D358" s="249" t="s">
        <v>31</v>
      </c>
      <c r="E358" s="249">
        <v>24</v>
      </c>
      <c r="F358" s="248" t="s">
        <v>969</v>
      </c>
      <c r="G358" s="248" t="s">
        <v>951</v>
      </c>
      <c r="H358" s="248" t="s">
        <v>952</v>
      </c>
      <c r="I358" s="248" t="s">
        <v>890</v>
      </c>
      <c r="J358" s="250">
        <v>80111620</v>
      </c>
      <c r="K358" s="248" t="s">
        <v>887</v>
      </c>
      <c r="L358" s="248" t="s">
        <v>52</v>
      </c>
      <c r="M358" s="248" t="s">
        <v>970</v>
      </c>
      <c r="N358" s="248" t="s">
        <v>60</v>
      </c>
      <c r="O358" s="248" t="s">
        <v>60</v>
      </c>
      <c r="P358" s="248" t="s">
        <v>60</v>
      </c>
      <c r="Q358" s="248">
        <v>11.5</v>
      </c>
      <c r="R358" s="248" t="s">
        <v>41</v>
      </c>
      <c r="S358" s="248" t="s">
        <v>42</v>
      </c>
      <c r="T358" s="248" t="s">
        <v>958</v>
      </c>
      <c r="U358" s="252">
        <v>44933333</v>
      </c>
      <c r="V358" s="252">
        <v>44933333</v>
      </c>
      <c r="W358" s="252" t="s">
        <v>44</v>
      </c>
      <c r="X358" s="252" t="s">
        <v>36</v>
      </c>
      <c r="Y358" s="252" t="s">
        <v>874</v>
      </c>
      <c r="Z358" s="252" t="s">
        <v>875</v>
      </c>
      <c r="AA358" s="248">
        <v>6012220601</v>
      </c>
      <c r="AB358" s="252" t="s">
        <v>876</v>
      </c>
    </row>
    <row r="359" spans="1:28" s="253" customFormat="1" ht="14.25" customHeight="1">
      <c r="A359" s="248" t="s">
        <v>28</v>
      </c>
      <c r="B359" s="248" t="s">
        <v>867</v>
      </c>
      <c r="C359" s="249" t="s">
        <v>868</v>
      </c>
      <c r="D359" s="249" t="s">
        <v>31</v>
      </c>
      <c r="E359" s="249">
        <v>51</v>
      </c>
      <c r="F359" s="248" t="s">
        <v>971</v>
      </c>
      <c r="G359" s="248" t="s">
        <v>951</v>
      </c>
      <c r="H359" s="248" t="s">
        <v>952</v>
      </c>
      <c r="I359" s="248" t="s">
        <v>890</v>
      </c>
      <c r="J359" s="250">
        <v>80111620</v>
      </c>
      <c r="K359" s="248" t="s">
        <v>887</v>
      </c>
      <c r="L359" s="248" t="s">
        <v>52</v>
      </c>
      <c r="M359" s="248" t="s">
        <v>972</v>
      </c>
      <c r="N359" s="248" t="s">
        <v>68</v>
      </c>
      <c r="O359" s="248" t="s">
        <v>68</v>
      </c>
      <c r="P359" s="248" t="s">
        <v>68</v>
      </c>
      <c r="Q359" s="248">
        <v>9</v>
      </c>
      <c r="R359" s="248" t="s">
        <v>41</v>
      </c>
      <c r="S359" s="248" t="s">
        <v>42</v>
      </c>
      <c r="T359" s="248" t="s">
        <v>958</v>
      </c>
      <c r="U359" s="252">
        <v>27269235</v>
      </c>
      <c r="V359" s="252">
        <v>27269235</v>
      </c>
      <c r="W359" s="252" t="s">
        <v>44</v>
      </c>
      <c r="X359" s="252" t="s">
        <v>36</v>
      </c>
      <c r="Y359" s="252" t="s">
        <v>874</v>
      </c>
      <c r="Z359" s="252" t="s">
        <v>875</v>
      </c>
      <c r="AA359" s="248">
        <v>6012220601</v>
      </c>
      <c r="AB359" s="252" t="s">
        <v>876</v>
      </c>
    </row>
    <row r="360" spans="1:28" s="253" customFormat="1" ht="14.25" customHeight="1">
      <c r="A360" s="248" t="s">
        <v>28</v>
      </c>
      <c r="B360" s="248" t="s">
        <v>867</v>
      </c>
      <c r="C360" s="249" t="s">
        <v>868</v>
      </c>
      <c r="D360" s="249" t="s">
        <v>31</v>
      </c>
      <c r="E360" s="249">
        <v>51</v>
      </c>
      <c r="F360" s="248" t="s">
        <v>973</v>
      </c>
      <c r="G360" s="248" t="s">
        <v>951</v>
      </c>
      <c r="H360" s="248" t="s">
        <v>974</v>
      </c>
      <c r="I360" s="248" t="s">
        <v>975</v>
      </c>
      <c r="J360" s="250">
        <v>78111502</v>
      </c>
      <c r="K360" s="248" t="s">
        <v>976</v>
      </c>
      <c r="L360" s="248" t="s">
        <v>343</v>
      </c>
      <c r="M360" s="248" t="s">
        <v>977</v>
      </c>
      <c r="N360" s="248" t="s">
        <v>40</v>
      </c>
      <c r="O360" s="248" t="s">
        <v>40</v>
      </c>
      <c r="P360" s="248" t="s">
        <v>40</v>
      </c>
      <c r="Q360" s="248">
        <v>3</v>
      </c>
      <c r="R360" s="248" t="s">
        <v>41</v>
      </c>
      <c r="S360" s="248" t="s">
        <v>345</v>
      </c>
      <c r="T360" s="248" t="s">
        <v>958</v>
      </c>
      <c r="U360" s="252">
        <v>20000000</v>
      </c>
      <c r="V360" s="252">
        <v>20000000</v>
      </c>
      <c r="W360" s="252" t="s">
        <v>44</v>
      </c>
      <c r="X360" s="252" t="s">
        <v>36</v>
      </c>
      <c r="Y360" s="252" t="s">
        <v>874</v>
      </c>
      <c r="Z360" s="252" t="s">
        <v>875</v>
      </c>
      <c r="AA360" s="248">
        <v>6012220601</v>
      </c>
      <c r="AB360" s="252" t="s">
        <v>876</v>
      </c>
    </row>
    <row r="361" spans="1:28" s="253" customFormat="1" ht="14.25" customHeight="1">
      <c r="A361" s="248" t="s">
        <v>28</v>
      </c>
      <c r="B361" s="248" t="s">
        <v>867</v>
      </c>
      <c r="C361" s="249" t="s">
        <v>868</v>
      </c>
      <c r="D361" s="249" t="s">
        <v>31</v>
      </c>
      <c r="E361" s="249">
        <v>13</v>
      </c>
      <c r="F361" s="248" t="s">
        <v>978</v>
      </c>
      <c r="G361" s="248" t="s">
        <v>951</v>
      </c>
      <c r="H361" s="248" t="s">
        <v>974</v>
      </c>
      <c r="I361" s="248" t="s">
        <v>975</v>
      </c>
      <c r="J361" s="250">
        <v>80141607</v>
      </c>
      <c r="K361" s="248" t="s">
        <v>976</v>
      </c>
      <c r="L361" s="248" t="s">
        <v>979</v>
      </c>
      <c r="M361" s="248" t="s">
        <v>980</v>
      </c>
      <c r="N361" s="248" t="s">
        <v>55</v>
      </c>
      <c r="O361" s="248" t="s">
        <v>55</v>
      </c>
      <c r="P361" s="248" t="s">
        <v>55</v>
      </c>
      <c r="Q361" s="248">
        <v>9.5</v>
      </c>
      <c r="R361" s="248" t="s">
        <v>41</v>
      </c>
      <c r="S361" s="248" t="s">
        <v>981</v>
      </c>
      <c r="T361" s="248" t="s">
        <v>958</v>
      </c>
      <c r="U361" s="252">
        <v>34000000</v>
      </c>
      <c r="V361" s="252">
        <v>34000000</v>
      </c>
      <c r="W361" s="252" t="s">
        <v>44</v>
      </c>
      <c r="X361" s="252" t="s">
        <v>36</v>
      </c>
      <c r="Y361" s="252" t="s">
        <v>874</v>
      </c>
      <c r="Z361" s="252" t="s">
        <v>875</v>
      </c>
      <c r="AA361" s="248">
        <v>6012220601</v>
      </c>
      <c r="AB361" s="252" t="s">
        <v>876</v>
      </c>
    </row>
    <row r="362" spans="1:28" s="253" customFormat="1" ht="14.25" customHeight="1">
      <c r="A362" s="248" t="s">
        <v>28</v>
      </c>
      <c r="B362" s="248" t="s">
        <v>867</v>
      </c>
      <c r="C362" s="249" t="s">
        <v>868</v>
      </c>
      <c r="D362" s="249" t="s">
        <v>31</v>
      </c>
      <c r="E362" s="249">
        <v>35</v>
      </c>
      <c r="F362" s="248" t="s">
        <v>982</v>
      </c>
      <c r="G362" s="248" t="s">
        <v>951</v>
      </c>
      <c r="H362" s="248" t="s">
        <v>974</v>
      </c>
      <c r="I362" s="248" t="s">
        <v>975</v>
      </c>
      <c r="J362" s="250">
        <v>80111620</v>
      </c>
      <c r="K362" s="248" t="s">
        <v>976</v>
      </c>
      <c r="L362" s="248" t="s">
        <v>52</v>
      </c>
      <c r="M362" s="248" t="s">
        <v>983</v>
      </c>
      <c r="N362" s="248" t="s">
        <v>54</v>
      </c>
      <c r="O362" s="248" t="s">
        <v>54</v>
      </c>
      <c r="P362" s="248" t="s">
        <v>54</v>
      </c>
      <c r="Q362" s="248">
        <v>11</v>
      </c>
      <c r="R362" s="248" t="s">
        <v>41</v>
      </c>
      <c r="S362" s="248" t="s">
        <v>42</v>
      </c>
      <c r="T362" s="248" t="s">
        <v>958</v>
      </c>
      <c r="U362" s="252">
        <v>65400000</v>
      </c>
      <c r="V362" s="252">
        <v>65400000</v>
      </c>
      <c r="W362" s="252" t="s">
        <v>44</v>
      </c>
      <c r="X362" s="252" t="s">
        <v>36</v>
      </c>
      <c r="Y362" s="252" t="s">
        <v>874</v>
      </c>
      <c r="Z362" s="252" t="s">
        <v>875</v>
      </c>
      <c r="AA362" s="248">
        <v>6012220601</v>
      </c>
      <c r="AB362" s="252" t="s">
        <v>876</v>
      </c>
    </row>
    <row r="363" spans="1:28" s="253" customFormat="1" ht="14.25" customHeight="1">
      <c r="A363" s="248" t="s">
        <v>28</v>
      </c>
      <c r="B363" s="248" t="s">
        <v>867</v>
      </c>
      <c r="C363" s="249" t="s">
        <v>868</v>
      </c>
      <c r="D363" s="249" t="s">
        <v>31</v>
      </c>
      <c r="E363" s="249">
        <v>6</v>
      </c>
      <c r="F363" s="248" t="s">
        <v>984</v>
      </c>
      <c r="G363" s="248" t="s">
        <v>951</v>
      </c>
      <c r="H363" s="248" t="s">
        <v>974</v>
      </c>
      <c r="I363" s="248" t="s">
        <v>975</v>
      </c>
      <c r="J363" s="250">
        <v>80111620</v>
      </c>
      <c r="K363" s="248" t="s">
        <v>976</v>
      </c>
      <c r="L363" s="248" t="s">
        <v>52</v>
      </c>
      <c r="M363" s="248" t="s">
        <v>985</v>
      </c>
      <c r="N363" s="248" t="s">
        <v>60</v>
      </c>
      <c r="O363" s="248" t="s">
        <v>60</v>
      </c>
      <c r="P363" s="248" t="s">
        <v>60</v>
      </c>
      <c r="Q363" s="248">
        <v>10</v>
      </c>
      <c r="R363" s="248" t="s">
        <v>41</v>
      </c>
      <c r="S363" s="248" t="s">
        <v>42</v>
      </c>
      <c r="T363" s="248" t="s">
        <v>958</v>
      </c>
      <c r="U363" s="252">
        <v>80500000</v>
      </c>
      <c r="V363" s="252">
        <v>80500000</v>
      </c>
      <c r="W363" s="252" t="s">
        <v>44</v>
      </c>
      <c r="X363" s="252" t="s">
        <v>36</v>
      </c>
      <c r="Y363" s="252" t="s">
        <v>874</v>
      </c>
      <c r="Z363" s="252" t="s">
        <v>875</v>
      </c>
      <c r="AA363" s="248">
        <v>6012220601</v>
      </c>
      <c r="AB363" s="252" t="s">
        <v>876</v>
      </c>
    </row>
    <row r="364" spans="1:28" s="253" customFormat="1" ht="14.25" customHeight="1">
      <c r="A364" s="248" t="s">
        <v>28</v>
      </c>
      <c r="B364" s="248" t="s">
        <v>867</v>
      </c>
      <c r="C364" s="249" t="s">
        <v>868</v>
      </c>
      <c r="D364" s="249" t="s">
        <v>31</v>
      </c>
      <c r="E364" s="249" t="s">
        <v>83</v>
      </c>
      <c r="F364" s="248" t="s">
        <v>986</v>
      </c>
      <c r="G364" s="248" t="s">
        <v>951</v>
      </c>
      <c r="H364" s="248" t="s">
        <v>974</v>
      </c>
      <c r="I364" s="248" t="s">
        <v>987</v>
      </c>
      <c r="J364" s="250" t="s">
        <v>36</v>
      </c>
      <c r="K364" s="248" t="s">
        <v>976</v>
      </c>
      <c r="L364" s="248" t="s">
        <v>293</v>
      </c>
      <c r="M364" s="248" t="s">
        <v>988</v>
      </c>
      <c r="N364" s="248" t="s">
        <v>60</v>
      </c>
      <c r="O364" s="248" t="s">
        <v>60</v>
      </c>
      <c r="P364" s="248" t="s">
        <v>40</v>
      </c>
      <c r="Q364" s="248">
        <v>12</v>
      </c>
      <c r="R364" s="248" t="s">
        <v>41</v>
      </c>
      <c r="S364" s="248" t="s">
        <v>36</v>
      </c>
      <c r="T364" s="248" t="s">
        <v>958</v>
      </c>
      <c r="U364" s="252">
        <v>17726220</v>
      </c>
      <c r="V364" s="252">
        <v>17726220</v>
      </c>
      <c r="W364" s="252" t="s">
        <v>44</v>
      </c>
      <c r="X364" s="252" t="s">
        <v>36</v>
      </c>
      <c r="Y364" s="252" t="s">
        <v>874</v>
      </c>
      <c r="Z364" s="252" t="s">
        <v>875</v>
      </c>
      <c r="AA364" s="248">
        <v>6012220601</v>
      </c>
      <c r="AB364" s="252" t="s">
        <v>876</v>
      </c>
    </row>
    <row r="365" spans="1:28" s="253" customFormat="1" ht="14.25" customHeight="1">
      <c r="A365" s="248" t="s">
        <v>28</v>
      </c>
      <c r="B365" s="248" t="s">
        <v>867</v>
      </c>
      <c r="C365" s="249" t="s">
        <v>868</v>
      </c>
      <c r="D365" s="249" t="s">
        <v>31</v>
      </c>
      <c r="E365" s="249">
        <v>35</v>
      </c>
      <c r="F365" s="248" t="s">
        <v>989</v>
      </c>
      <c r="G365" s="248" t="s">
        <v>951</v>
      </c>
      <c r="H365" s="248" t="s">
        <v>974</v>
      </c>
      <c r="I365" s="248" t="s">
        <v>987</v>
      </c>
      <c r="J365" s="250">
        <v>80111620</v>
      </c>
      <c r="K365" s="248" t="s">
        <v>976</v>
      </c>
      <c r="L365" s="248" t="s">
        <v>52</v>
      </c>
      <c r="M365" s="248" t="s">
        <v>990</v>
      </c>
      <c r="N365" s="248" t="s">
        <v>60</v>
      </c>
      <c r="O365" s="248" t="s">
        <v>60</v>
      </c>
      <c r="P365" s="248" t="s">
        <v>60</v>
      </c>
      <c r="Q365" s="248">
        <v>11.5</v>
      </c>
      <c r="R365" s="248" t="s">
        <v>41</v>
      </c>
      <c r="S365" s="248" t="s">
        <v>42</v>
      </c>
      <c r="T365" s="248" t="s">
        <v>958</v>
      </c>
      <c r="U365" s="252">
        <v>80880000</v>
      </c>
      <c r="V365" s="252">
        <v>80880000</v>
      </c>
      <c r="W365" s="252" t="s">
        <v>44</v>
      </c>
      <c r="X365" s="252" t="s">
        <v>36</v>
      </c>
      <c r="Y365" s="252" t="s">
        <v>874</v>
      </c>
      <c r="Z365" s="252" t="s">
        <v>875</v>
      </c>
      <c r="AA365" s="248">
        <v>6012220601</v>
      </c>
      <c r="AB365" s="252" t="s">
        <v>876</v>
      </c>
    </row>
    <row r="366" spans="1:28" s="253" customFormat="1" ht="14.25" customHeight="1">
      <c r="A366" s="248" t="s">
        <v>28</v>
      </c>
      <c r="B366" s="248" t="s">
        <v>867</v>
      </c>
      <c r="C366" s="249" t="s">
        <v>868</v>
      </c>
      <c r="D366" s="249" t="s">
        <v>31</v>
      </c>
      <c r="E366" s="249">
        <v>51</v>
      </c>
      <c r="F366" s="248" t="s">
        <v>991</v>
      </c>
      <c r="G366" s="248" t="s">
        <v>951</v>
      </c>
      <c r="H366" s="248" t="s">
        <v>974</v>
      </c>
      <c r="I366" s="248" t="s">
        <v>987</v>
      </c>
      <c r="J366" s="250">
        <v>80111620</v>
      </c>
      <c r="K366" s="248" t="s">
        <v>976</v>
      </c>
      <c r="L366" s="248" t="s">
        <v>52</v>
      </c>
      <c r="M366" s="248" t="s">
        <v>992</v>
      </c>
      <c r="N366" s="248" t="s">
        <v>54</v>
      </c>
      <c r="O366" s="248" t="s">
        <v>54</v>
      </c>
      <c r="P366" s="248" t="s">
        <v>54</v>
      </c>
      <c r="Q366" s="248">
        <v>11</v>
      </c>
      <c r="R366" s="248" t="s">
        <v>41</v>
      </c>
      <c r="S366" s="248" t="s">
        <v>42</v>
      </c>
      <c r="T366" s="248" t="s">
        <v>958</v>
      </c>
      <c r="U366" s="252">
        <v>40761000</v>
      </c>
      <c r="V366" s="252">
        <v>40761000</v>
      </c>
      <c r="W366" s="252" t="s">
        <v>44</v>
      </c>
      <c r="X366" s="252" t="s">
        <v>36</v>
      </c>
      <c r="Y366" s="252" t="s">
        <v>874</v>
      </c>
      <c r="Z366" s="252" t="s">
        <v>875</v>
      </c>
      <c r="AA366" s="248">
        <v>6012220601</v>
      </c>
      <c r="AB366" s="252" t="s">
        <v>876</v>
      </c>
    </row>
    <row r="367" spans="1:28" s="253" customFormat="1" ht="14.25" customHeight="1">
      <c r="A367" s="248" t="s">
        <v>28</v>
      </c>
      <c r="B367" s="248" t="s">
        <v>867</v>
      </c>
      <c r="C367" s="249" t="s">
        <v>868</v>
      </c>
      <c r="D367" s="249" t="s">
        <v>31</v>
      </c>
      <c r="E367" s="249">
        <v>51</v>
      </c>
      <c r="F367" s="248" t="s">
        <v>993</v>
      </c>
      <c r="G367" s="248" t="s">
        <v>951</v>
      </c>
      <c r="H367" s="248" t="s">
        <v>974</v>
      </c>
      <c r="I367" s="248" t="s">
        <v>987</v>
      </c>
      <c r="J367" s="250">
        <v>80111620</v>
      </c>
      <c r="K367" s="248" t="s">
        <v>976</v>
      </c>
      <c r="L367" s="248" t="s">
        <v>52</v>
      </c>
      <c r="M367" s="248" t="s">
        <v>994</v>
      </c>
      <c r="N367" s="248" t="s">
        <v>117</v>
      </c>
      <c r="O367" s="248" t="s">
        <v>117</v>
      </c>
      <c r="P367" s="248" t="s">
        <v>40</v>
      </c>
      <c r="Q367" s="248">
        <v>5</v>
      </c>
      <c r="R367" s="248" t="s">
        <v>41</v>
      </c>
      <c r="S367" s="248" t="s">
        <v>42</v>
      </c>
      <c r="T367" s="248" t="s">
        <v>958</v>
      </c>
      <c r="U367" s="252">
        <v>4839215</v>
      </c>
      <c r="V367" s="252">
        <v>4839215</v>
      </c>
      <c r="W367" s="252" t="s">
        <v>44</v>
      </c>
      <c r="X367" s="252" t="s">
        <v>36</v>
      </c>
      <c r="Y367" s="252" t="s">
        <v>874</v>
      </c>
      <c r="Z367" s="252" t="s">
        <v>875</v>
      </c>
      <c r="AA367" s="248">
        <v>6012220601</v>
      </c>
      <c r="AB367" s="252" t="s">
        <v>876</v>
      </c>
    </row>
    <row r="368" spans="1:28" s="253" customFormat="1" ht="14.25" customHeight="1">
      <c r="A368" s="248" t="s">
        <v>28</v>
      </c>
      <c r="B368" s="248" t="s">
        <v>867</v>
      </c>
      <c r="C368" s="249" t="s">
        <v>868</v>
      </c>
      <c r="D368" s="249" t="s">
        <v>31</v>
      </c>
      <c r="E368" s="249">
        <v>35</v>
      </c>
      <c r="F368" s="248" t="s">
        <v>995</v>
      </c>
      <c r="G368" s="248" t="s">
        <v>951</v>
      </c>
      <c r="H368" s="248" t="s">
        <v>952</v>
      </c>
      <c r="I368" s="248" t="s">
        <v>953</v>
      </c>
      <c r="J368" s="250">
        <v>80111620</v>
      </c>
      <c r="K368" s="248" t="s">
        <v>887</v>
      </c>
      <c r="L368" s="248" t="s">
        <v>52</v>
      </c>
      <c r="M368" s="248" t="s">
        <v>996</v>
      </c>
      <c r="N368" s="248" t="s">
        <v>54</v>
      </c>
      <c r="O368" s="248" t="s">
        <v>54</v>
      </c>
      <c r="P368" s="248" t="s">
        <v>54</v>
      </c>
      <c r="Q368" s="248">
        <v>10.5</v>
      </c>
      <c r="R368" s="248" t="s">
        <v>41</v>
      </c>
      <c r="S368" s="248" t="s">
        <v>42</v>
      </c>
      <c r="T368" s="248" t="s">
        <v>43</v>
      </c>
      <c r="U368" s="252">
        <v>39315186</v>
      </c>
      <c r="V368" s="252">
        <v>39315186</v>
      </c>
      <c r="W368" s="252" t="s">
        <v>44</v>
      </c>
      <c r="X368" s="252" t="s">
        <v>36</v>
      </c>
      <c r="Y368" s="252" t="s">
        <v>874</v>
      </c>
      <c r="Z368" s="252" t="s">
        <v>875</v>
      </c>
      <c r="AA368" s="248">
        <v>6012220601</v>
      </c>
      <c r="AB368" s="252" t="s">
        <v>876</v>
      </c>
    </row>
    <row r="369" spans="1:28" s="253" customFormat="1" ht="14.25" customHeight="1">
      <c r="A369" s="248" t="s">
        <v>28</v>
      </c>
      <c r="B369" s="248" t="s">
        <v>867</v>
      </c>
      <c r="C369" s="249" t="s">
        <v>868</v>
      </c>
      <c r="D369" s="249" t="s">
        <v>31</v>
      </c>
      <c r="E369" s="249">
        <v>60</v>
      </c>
      <c r="F369" s="248" t="s">
        <v>997</v>
      </c>
      <c r="G369" s="248" t="s">
        <v>951</v>
      </c>
      <c r="H369" s="248" t="s">
        <v>952</v>
      </c>
      <c r="I369" s="248" t="s">
        <v>953</v>
      </c>
      <c r="J369" s="250">
        <v>80111620</v>
      </c>
      <c r="K369" s="248" t="s">
        <v>887</v>
      </c>
      <c r="L369" s="248" t="s">
        <v>52</v>
      </c>
      <c r="M369" s="248" t="s">
        <v>998</v>
      </c>
      <c r="N369" s="248" t="s">
        <v>40</v>
      </c>
      <c r="O369" s="248" t="s">
        <v>40</v>
      </c>
      <c r="P369" s="248" t="s">
        <v>161</v>
      </c>
      <c r="Q369" s="248">
        <v>3</v>
      </c>
      <c r="R369" s="248" t="s">
        <v>41</v>
      </c>
      <c r="S369" s="248" t="s">
        <v>127</v>
      </c>
      <c r="T369" s="248" t="s">
        <v>958</v>
      </c>
      <c r="U369" s="252">
        <v>13300000</v>
      </c>
      <c r="V369" s="252">
        <v>13300000</v>
      </c>
      <c r="W369" s="252" t="s">
        <v>44</v>
      </c>
      <c r="X369" s="252" t="s">
        <v>36</v>
      </c>
      <c r="Y369" s="252" t="s">
        <v>874</v>
      </c>
      <c r="Z369" s="252" t="s">
        <v>875</v>
      </c>
      <c r="AA369" s="248">
        <v>6012220601</v>
      </c>
      <c r="AB369" s="252" t="s">
        <v>876</v>
      </c>
    </row>
    <row r="370" spans="1:28" s="253" customFormat="1" ht="14.25" customHeight="1">
      <c r="A370" s="248" t="s">
        <v>28</v>
      </c>
      <c r="B370" s="248" t="s">
        <v>867</v>
      </c>
      <c r="C370" s="249" t="s">
        <v>868</v>
      </c>
      <c r="D370" s="249" t="s">
        <v>31</v>
      </c>
      <c r="E370" s="249">
        <v>35</v>
      </c>
      <c r="F370" s="248" t="s">
        <v>999</v>
      </c>
      <c r="G370" s="248" t="s">
        <v>951</v>
      </c>
      <c r="H370" s="248" t="s">
        <v>952</v>
      </c>
      <c r="I370" s="248" t="s">
        <v>953</v>
      </c>
      <c r="J370" s="250">
        <v>80111620</v>
      </c>
      <c r="K370" s="248" t="s">
        <v>887</v>
      </c>
      <c r="L370" s="248" t="s">
        <v>52</v>
      </c>
      <c r="M370" s="248" t="s">
        <v>1000</v>
      </c>
      <c r="N370" s="248" t="s">
        <v>60</v>
      </c>
      <c r="O370" s="248" t="s">
        <v>60</v>
      </c>
      <c r="P370" s="248" t="s">
        <v>60</v>
      </c>
      <c r="Q370" s="248">
        <v>3</v>
      </c>
      <c r="R370" s="248" t="s">
        <v>41</v>
      </c>
      <c r="S370" s="248" t="s">
        <v>42</v>
      </c>
      <c r="T370" s="248" t="s">
        <v>958</v>
      </c>
      <c r="U370" s="252">
        <v>18000000</v>
      </c>
      <c r="V370" s="252">
        <v>18000000</v>
      </c>
      <c r="W370" s="252" t="s">
        <v>44</v>
      </c>
      <c r="X370" s="252" t="s">
        <v>36</v>
      </c>
      <c r="Y370" s="252" t="s">
        <v>874</v>
      </c>
      <c r="Z370" s="252" t="s">
        <v>875</v>
      </c>
      <c r="AA370" s="248">
        <v>6012220601</v>
      </c>
      <c r="AB370" s="252" t="s">
        <v>876</v>
      </c>
    </row>
    <row r="371" spans="1:28" s="253" customFormat="1" ht="14.25" customHeight="1">
      <c r="A371" s="248" t="s">
        <v>28</v>
      </c>
      <c r="B371" s="248" t="s">
        <v>867</v>
      </c>
      <c r="C371" s="249" t="s">
        <v>868</v>
      </c>
      <c r="D371" s="249" t="s">
        <v>31</v>
      </c>
      <c r="E371" s="249">
        <v>16</v>
      </c>
      <c r="F371" s="248" t="s">
        <v>1001</v>
      </c>
      <c r="G371" s="248" t="s">
        <v>951</v>
      </c>
      <c r="H371" s="248" t="s">
        <v>952</v>
      </c>
      <c r="I371" s="248" t="s">
        <v>890</v>
      </c>
      <c r="J371" s="250">
        <v>43233501</v>
      </c>
      <c r="K371" s="248" t="s">
        <v>887</v>
      </c>
      <c r="L371" s="248" t="s">
        <v>115</v>
      </c>
      <c r="M371" s="248" t="s">
        <v>1002</v>
      </c>
      <c r="N371" s="248" t="s">
        <v>69</v>
      </c>
      <c r="O371" s="248" t="s">
        <v>117</v>
      </c>
      <c r="P371" s="248" t="s">
        <v>40</v>
      </c>
      <c r="Q371" s="248">
        <v>12</v>
      </c>
      <c r="R371" s="248" t="s">
        <v>41</v>
      </c>
      <c r="S371" s="248" t="s">
        <v>113</v>
      </c>
      <c r="T371" s="248" t="s">
        <v>958</v>
      </c>
      <c r="U371" s="252">
        <v>15688606</v>
      </c>
      <c r="V371" s="252">
        <v>15688606</v>
      </c>
      <c r="W371" s="252" t="s">
        <v>44</v>
      </c>
      <c r="X371" s="252" t="s">
        <v>36</v>
      </c>
      <c r="Y371" s="252" t="s">
        <v>874</v>
      </c>
      <c r="Z371" s="252" t="s">
        <v>875</v>
      </c>
      <c r="AA371" s="248">
        <v>6012220601</v>
      </c>
      <c r="AB371" s="252" t="s">
        <v>876</v>
      </c>
    </row>
    <row r="372" spans="1:28" s="253" customFormat="1" ht="14.25" customHeight="1">
      <c r="A372" s="248" t="s">
        <v>28</v>
      </c>
      <c r="B372" s="248" t="s">
        <v>867</v>
      </c>
      <c r="C372" s="249" t="s">
        <v>868</v>
      </c>
      <c r="D372" s="249" t="s">
        <v>31</v>
      </c>
      <c r="E372" s="249">
        <v>51</v>
      </c>
      <c r="F372" s="248" t="s">
        <v>1003</v>
      </c>
      <c r="G372" s="248" t="s">
        <v>903</v>
      </c>
      <c r="H372" s="248" t="s">
        <v>904</v>
      </c>
      <c r="I372" s="248" t="s">
        <v>882</v>
      </c>
      <c r="J372" s="250">
        <v>80111620</v>
      </c>
      <c r="K372" s="248" t="s">
        <v>872</v>
      </c>
      <c r="L372" s="248" t="s">
        <v>52</v>
      </c>
      <c r="M372" s="248" t="s">
        <v>1004</v>
      </c>
      <c r="N372" s="248" t="s">
        <v>97</v>
      </c>
      <c r="O372" s="248" t="s">
        <v>97</v>
      </c>
      <c r="P372" s="248" t="s">
        <v>69</v>
      </c>
      <c r="Q372" s="248">
        <v>6.5</v>
      </c>
      <c r="R372" s="248" t="s">
        <v>41</v>
      </c>
      <c r="S372" s="248" t="s">
        <v>955</v>
      </c>
      <c r="T372" s="248" t="s">
        <v>43</v>
      </c>
      <c r="U372" s="252">
        <v>2366666</v>
      </c>
      <c r="V372" s="252">
        <v>2366666</v>
      </c>
      <c r="W372" s="252" t="s">
        <v>44</v>
      </c>
      <c r="X372" s="252" t="s">
        <v>36</v>
      </c>
      <c r="Y372" s="252" t="s">
        <v>874</v>
      </c>
      <c r="Z372" s="252" t="s">
        <v>875</v>
      </c>
      <c r="AA372" s="248">
        <v>6012220601</v>
      </c>
      <c r="AB372" s="252" t="s">
        <v>876</v>
      </c>
    </row>
    <row r="373" spans="1:28" s="253" customFormat="1" ht="14.25" customHeight="1">
      <c r="A373" s="248" t="s">
        <v>28</v>
      </c>
      <c r="B373" s="248" t="s">
        <v>867</v>
      </c>
      <c r="C373" s="249" t="s">
        <v>868</v>
      </c>
      <c r="D373" s="249" t="s">
        <v>31</v>
      </c>
      <c r="E373" s="249">
        <v>35</v>
      </c>
      <c r="F373" s="248" t="s">
        <v>1005</v>
      </c>
      <c r="G373" s="248" t="s">
        <v>903</v>
      </c>
      <c r="H373" s="248" t="s">
        <v>931</v>
      </c>
      <c r="I373" s="248" t="s">
        <v>890</v>
      </c>
      <c r="J373" s="250">
        <v>80111620</v>
      </c>
      <c r="K373" s="248" t="s">
        <v>932</v>
      </c>
      <c r="L373" s="248" t="s">
        <v>52</v>
      </c>
      <c r="M373" s="248" t="s">
        <v>1006</v>
      </c>
      <c r="N373" s="248" t="s">
        <v>117</v>
      </c>
      <c r="O373" s="248" t="s">
        <v>117</v>
      </c>
      <c r="P373" s="248" t="s">
        <v>117</v>
      </c>
      <c r="Q373" s="248">
        <v>5</v>
      </c>
      <c r="R373" s="248" t="s">
        <v>41</v>
      </c>
      <c r="S373" s="248" t="s">
        <v>42</v>
      </c>
      <c r="T373" s="248" t="s">
        <v>43</v>
      </c>
      <c r="U373" s="252">
        <v>10361660</v>
      </c>
      <c r="V373" s="252">
        <v>10361660</v>
      </c>
      <c r="W373" s="252" t="s">
        <v>44</v>
      </c>
      <c r="X373" s="252" t="s">
        <v>36</v>
      </c>
      <c r="Y373" s="252" t="s">
        <v>874</v>
      </c>
      <c r="Z373" s="252" t="s">
        <v>875</v>
      </c>
      <c r="AA373" s="248">
        <v>6012220601</v>
      </c>
      <c r="AB373" s="252" t="s">
        <v>876</v>
      </c>
    </row>
    <row r="374" spans="1:28" s="253" customFormat="1" ht="14.25" customHeight="1">
      <c r="A374" s="248" t="s">
        <v>28</v>
      </c>
      <c r="B374" s="248" t="s">
        <v>867</v>
      </c>
      <c r="C374" s="249" t="s">
        <v>868</v>
      </c>
      <c r="D374" s="249" t="s">
        <v>31</v>
      </c>
      <c r="E374" s="249">
        <v>35</v>
      </c>
      <c r="F374" s="248" t="s">
        <v>1007</v>
      </c>
      <c r="G374" s="248" t="s">
        <v>903</v>
      </c>
      <c r="H374" s="248" t="s">
        <v>904</v>
      </c>
      <c r="I374" s="248" t="s">
        <v>882</v>
      </c>
      <c r="J374" s="250">
        <v>80111620</v>
      </c>
      <c r="K374" s="248" t="s">
        <v>872</v>
      </c>
      <c r="L374" s="248" t="s">
        <v>52</v>
      </c>
      <c r="M374" s="248" t="s">
        <v>1008</v>
      </c>
      <c r="N374" s="248" t="s">
        <v>117</v>
      </c>
      <c r="O374" s="248" t="s">
        <v>117</v>
      </c>
      <c r="P374" s="248" t="s">
        <v>117</v>
      </c>
      <c r="Q374" s="248">
        <v>5</v>
      </c>
      <c r="R374" s="248" t="s">
        <v>41</v>
      </c>
      <c r="S374" s="248" t="s">
        <v>42</v>
      </c>
      <c r="T374" s="248" t="s">
        <v>43</v>
      </c>
      <c r="U374" s="252">
        <v>5000000</v>
      </c>
      <c r="V374" s="252">
        <v>5000000</v>
      </c>
      <c r="W374" s="252" t="s">
        <v>44</v>
      </c>
      <c r="X374" s="252" t="s">
        <v>36</v>
      </c>
      <c r="Y374" s="252" t="s">
        <v>874</v>
      </c>
      <c r="Z374" s="252" t="s">
        <v>875</v>
      </c>
      <c r="AA374" s="248">
        <v>6012220601</v>
      </c>
      <c r="AB374" s="252" t="s">
        <v>876</v>
      </c>
    </row>
    <row r="375" spans="1:28" s="253" customFormat="1" ht="14.25" customHeight="1">
      <c r="A375" s="248" t="s">
        <v>28</v>
      </c>
      <c r="B375" s="248" t="s">
        <v>867</v>
      </c>
      <c r="C375" s="249" t="s">
        <v>868</v>
      </c>
      <c r="D375" s="249" t="s">
        <v>31</v>
      </c>
      <c r="E375" s="249">
        <v>56</v>
      </c>
      <c r="F375" s="248" t="s">
        <v>1009</v>
      </c>
      <c r="G375" s="248" t="s">
        <v>951</v>
      </c>
      <c r="H375" s="248" t="s">
        <v>952</v>
      </c>
      <c r="I375" s="248" t="s">
        <v>953</v>
      </c>
      <c r="J375" s="250">
        <v>80111620</v>
      </c>
      <c r="K375" s="248" t="s">
        <v>887</v>
      </c>
      <c r="L375" s="248" t="s">
        <v>52</v>
      </c>
      <c r="M375" s="248" t="s">
        <v>1010</v>
      </c>
      <c r="N375" s="248" t="s">
        <v>117</v>
      </c>
      <c r="O375" s="248" t="s">
        <v>117</v>
      </c>
      <c r="P375" s="248" t="s">
        <v>117</v>
      </c>
      <c r="Q375" s="248">
        <v>5</v>
      </c>
      <c r="R375" s="248" t="s">
        <v>41</v>
      </c>
      <c r="S375" s="248" t="s">
        <v>42</v>
      </c>
      <c r="T375" s="248" t="s">
        <v>43</v>
      </c>
      <c r="U375" s="252">
        <v>2883691</v>
      </c>
      <c r="V375" s="252">
        <v>2883691</v>
      </c>
      <c r="W375" s="252" t="s">
        <v>44</v>
      </c>
      <c r="X375" s="252" t="s">
        <v>36</v>
      </c>
      <c r="Y375" s="252" t="s">
        <v>874</v>
      </c>
      <c r="Z375" s="252" t="s">
        <v>875</v>
      </c>
      <c r="AA375" s="248">
        <v>6012220601</v>
      </c>
      <c r="AB375" s="252" t="s">
        <v>876</v>
      </c>
    </row>
    <row r="376" spans="1:28" s="253" customFormat="1" ht="14.25" customHeight="1">
      <c r="A376" s="248" t="s">
        <v>28</v>
      </c>
      <c r="B376" s="248" t="s">
        <v>867</v>
      </c>
      <c r="C376" s="249" t="s">
        <v>868</v>
      </c>
      <c r="D376" s="249" t="s">
        <v>31</v>
      </c>
      <c r="E376" s="249">
        <v>56</v>
      </c>
      <c r="F376" s="248" t="s">
        <v>1011</v>
      </c>
      <c r="G376" s="248" t="s">
        <v>951</v>
      </c>
      <c r="H376" s="248" t="s">
        <v>952</v>
      </c>
      <c r="I376" s="248" t="s">
        <v>953</v>
      </c>
      <c r="J376" s="250">
        <v>80111620</v>
      </c>
      <c r="K376" s="248" t="s">
        <v>887</v>
      </c>
      <c r="L376" s="248" t="s">
        <v>52</v>
      </c>
      <c r="M376" s="248" t="s">
        <v>1012</v>
      </c>
      <c r="N376" s="248" t="s">
        <v>117</v>
      </c>
      <c r="O376" s="248" t="s">
        <v>117</v>
      </c>
      <c r="P376" s="248" t="s">
        <v>117</v>
      </c>
      <c r="Q376" s="248">
        <v>5</v>
      </c>
      <c r="R376" s="248" t="s">
        <v>41</v>
      </c>
      <c r="S376" s="248" t="s">
        <v>42</v>
      </c>
      <c r="T376" s="248" t="s">
        <v>958</v>
      </c>
      <c r="U376" s="252">
        <v>117049</v>
      </c>
      <c r="V376" s="252">
        <v>117049</v>
      </c>
      <c r="W376" s="252" t="s">
        <v>44</v>
      </c>
      <c r="X376" s="252" t="s">
        <v>36</v>
      </c>
      <c r="Y376" s="252" t="s">
        <v>874</v>
      </c>
      <c r="Z376" s="252" t="s">
        <v>875</v>
      </c>
      <c r="AA376" s="248">
        <v>6012220601</v>
      </c>
      <c r="AB376" s="252" t="s">
        <v>876</v>
      </c>
    </row>
    <row r="377" spans="1:28" s="253" customFormat="1" ht="14.25" customHeight="1">
      <c r="A377" s="248" t="s">
        <v>28</v>
      </c>
      <c r="B377" s="248" t="s">
        <v>867</v>
      </c>
      <c r="C377" s="249" t="s">
        <v>868</v>
      </c>
      <c r="D377" s="249" t="s">
        <v>31</v>
      </c>
      <c r="E377" s="249">
        <v>35</v>
      </c>
      <c r="F377" s="248" t="s">
        <v>1013</v>
      </c>
      <c r="G377" s="248" t="s">
        <v>951</v>
      </c>
      <c r="H377" s="248" t="s">
        <v>974</v>
      </c>
      <c r="I377" s="248" t="s">
        <v>975</v>
      </c>
      <c r="J377" s="250">
        <v>80111620</v>
      </c>
      <c r="K377" s="248" t="s">
        <v>976</v>
      </c>
      <c r="L377" s="248" t="s">
        <v>52</v>
      </c>
      <c r="M377" s="248" t="s">
        <v>1014</v>
      </c>
      <c r="N377" s="248" t="s">
        <v>117</v>
      </c>
      <c r="O377" s="248" t="s">
        <v>117</v>
      </c>
      <c r="P377" s="248" t="s">
        <v>40</v>
      </c>
      <c r="Q377" s="248">
        <v>5</v>
      </c>
      <c r="R377" s="248" t="s">
        <v>41</v>
      </c>
      <c r="S377" s="248" t="s">
        <v>42</v>
      </c>
      <c r="T377" s="248" t="s">
        <v>958</v>
      </c>
      <c r="U377" s="252">
        <v>4600000</v>
      </c>
      <c r="V377" s="252">
        <v>4600000</v>
      </c>
      <c r="W377" s="252" t="s">
        <v>44</v>
      </c>
      <c r="X377" s="252" t="s">
        <v>36</v>
      </c>
      <c r="Y377" s="252" t="s">
        <v>874</v>
      </c>
      <c r="Z377" s="252" t="s">
        <v>875</v>
      </c>
      <c r="AA377" s="248">
        <v>6012220601</v>
      </c>
      <c r="AB377" s="252" t="s">
        <v>876</v>
      </c>
    </row>
    <row r="378" spans="1:28" s="253" customFormat="1" ht="14.25" customHeight="1">
      <c r="A378" s="248" t="s">
        <v>28</v>
      </c>
      <c r="B378" s="248" t="s">
        <v>867</v>
      </c>
      <c r="C378" s="249" t="s">
        <v>868</v>
      </c>
      <c r="D378" s="249" t="s">
        <v>31</v>
      </c>
      <c r="E378" s="249">
        <v>51</v>
      </c>
      <c r="F378" s="248" t="s">
        <v>1015</v>
      </c>
      <c r="G378" s="248" t="s">
        <v>870</v>
      </c>
      <c r="H378" s="248" t="s">
        <v>871</v>
      </c>
      <c r="I378" s="248" t="s">
        <v>314</v>
      </c>
      <c r="J378" s="250">
        <v>80111620</v>
      </c>
      <c r="K378" s="248" t="s">
        <v>872</v>
      </c>
      <c r="L378" s="248" t="s">
        <v>52</v>
      </c>
      <c r="M378" s="248" t="s">
        <v>1016</v>
      </c>
      <c r="N378" s="248" t="s">
        <v>117</v>
      </c>
      <c r="O378" s="248" t="s">
        <v>117</v>
      </c>
      <c r="P378" s="248" t="s">
        <v>40</v>
      </c>
      <c r="Q378" s="248">
        <v>5</v>
      </c>
      <c r="R378" s="248" t="s">
        <v>41</v>
      </c>
      <c r="S378" s="248" t="s">
        <v>42</v>
      </c>
      <c r="T378" s="248" t="s">
        <v>43</v>
      </c>
      <c r="U378" s="252">
        <v>1183740</v>
      </c>
      <c r="V378" s="252">
        <v>1183740</v>
      </c>
      <c r="W378" s="252" t="s">
        <v>44</v>
      </c>
      <c r="X378" s="252" t="s">
        <v>36</v>
      </c>
      <c r="Y378" s="252" t="s">
        <v>874</v>
      </c>
      <c r="Z378" s="252" t="s">
        <v>875</v>
      </c>
      <c r="AA378" s="248">
        <v>6012220601</v>
      </c>
      <c r="AB378" s="252" t="s">
        <v>876</v>
      </c>
    </row>
    <row r="379" spans="1:28" s="253" customFormat="1" ht="14.25" customHeight="1">
      <c r="A379" s="248" t="s">
        <v>28</v>
      </c>
      <c r="B379" s="248" t="s">
        <v>867</v>
      </c>
      <c r="C379" s="249" t="s">
        <v>868</v>
      </c>
      <c r="D379" s="249" t="s">
        <v>31</v>
      </c>
      <c r="E379" s="249">
        <v>51</v>
      </c>
      <c r="F379" s="248" t="s">
        <v>1017</v>
      </c>
      <c r="G379" s="248" t="s">
        <v>903</v>
      </c>
      <c r="H379" s="248" t="s">
        <v>931</v>
      </c>
      <c r="I379" s="248" t="s">
        <v>890</v>
      </c>
      <c r="J379" s="250">
        <v>80111620</v>
      </c>
      <c r="K379" s="248" t="s">
        <v>932</v>
      </c>
      <c r="L379" s="248" t="s">
        <v>52</v>
      </c>
      <c r="M379" s="248" t="s">
        <v>1018</v>
      </c>
      <c r="N379" s="248" t="s">
        <v>40</v>
      </c>
      <c r="O379" s="248" t="s">
        <v>40</v>
      </c>
      <c r="P379" s="248" t="s">
        <v>40</v>
      </c>
      <c r="Q379" s="248">
        <v>3.7</v>
      </c>
      <c r="R379" s="248" t="s">
        <v>41</v>
      </c>
      <c r="S379" s="248" t="s">
        <v>42</v>
      </c>
      <c r="T379" s="248" t="s">
        <v>43</v>
      </c>
      <c r="U379" s="252">
        <v>22316667</v>
      </c>
      <c r="V379" s="252">
        <v>22316667</v>
      </c>
      <c r="W379" s="252" t="s">
        <v>44</v>
      </c>
      <c r="X379" s="252" t="s">
        <v>36</v>
      </c>
      <c r="Y379" s="252" t="s">
        <v>874</v>
      </c>
      <c r="Z379" s="252" t="s">
        <v>875</v>
      </c>
      <c r="AA379" s="248">
        <v>6012220601</v>
      </c>
      <c r="AB379" s="252" t="s">
        <v>876</v>
      </c>
    </row>
    <row r="380" spans="1:28" s="253" customFormat="1" ht="14.25" customHeight="1">
      <c r="A380" s="248" t="s">
        <v>28</v>
      </c>
      <c r="B380" s="248" t="s">
        <v>867</v>
      </c>
      <c r="C380" s="249" t="s">
        <v>868</v>
      </c>
      <c r="D380" s="249" t="s">
        <v>31</v>
      </c>
      <c r="E380" s="249">
        <v>63</v>
      </c>
      <c r="F380" s="248" t="s">
        <v>1019</v>
      </c>
      <c r="G380" s="248" t="s">
        <v>903</v>
      </c>
      <c r="H380" s="248" t="s">
        <v>931</v>
      </c>
      <c r="I380" s="248" t="s">
        <v>886</v>
      </c>
      <c r="J380" s="250">
        <v>80101507</v>
      </c>
      <c r="K380" s="248" t="s">
        <v>932</v>
      </c>
      <c r="L380" s="248" t="s">
        <v>194</v>
      </c>
      <c r="M380" s="248" t="s">
        <v>1020</v>
      </c>
      <c r="N380" s="248" t="s">
        <v>185</v>
      </c>
      <c r="O380" s="248" t="s">
        <v>185</v>
      </c>
      <c r="P380" s="248" t="s">
        <v>185</v>
      </c>
      <c r="Q380" s="248">
        <v>2.5</v>
      </c>
      <c r="R380" s="248" t="s">
        <v>41</v>
      </c>
      <c r="S380" s="248" t="s">
        <v>102</v>
      </c>
      <c r="T380" s="248" t="s">
        <v>43</v>
      </c>
      <c r="U380" s="252">
        <v>30000000</v>
      </c>
      <c r="V380" s="252">
        <v>30000000</v>
      </c>
      <c r="W380" s="252" t="s">
        <v>44</v>
      </c>
      <c r="X380" s="252" t="s">
        <v>36</v>
      </c>
      <c r="Y380" s="252" t="s">
        <v>874</v>
      </c>
      <c r="Z380" s="252" t="s">
        <v>875</v>
      </c>
      <c r="AA380" s="248">
        <v>6012220601</v>
      </c>
      <c r="AB380" s="252" t="s">
        <v>876</v>
      </c>
    </row>
    <row r="381" spans="1:28" s="253" customFormat="1" ht="14.25" customHeight="1">
      <c r="A381" s="248" t="s">
        <v>28</v>
      </c>
      <c r="B381" s="248" t="s">
        <v>867</v>
      </c>
      <c r="C381" s="249" t="s">
        <v>868</v>
      </c>
      <c r="D381" s="249" t="s">
        <v>31</v>
      </c>
      <c r="E381" s="249">
        <v>51</v>
      </c>
      <c r="F381" s="248" t="s">
        <v>1021</v>
      </c>
      <c r="G381" s="248" t="s">
        <v>951</v>
      </c>
      <c r="H381" s="248" t="s">
        <v>952</v>
      </c>
      <c r="I381" s="248" t="s">
        <v>953</v>
      </c>
      <c r="J381" s="250">
        <v>81112103</v>
      </c>
      <c r="K381" s="248" t="s">
        <v>887</v>
      </c>
      <c r="L381" s="248" t="s">
        <v>115</v>
      </c>
      <c r="M381" s="248" t="s">
        <v>1022</v>
      </c>
      <c r="N381" s="248" t="s">
        <v>112</v>
      </c>
      <c r="O381" s="248" t="s">
        <v>112</v>
      </c>
      <c r="P381" s="248" t="s">
        <v>112</v>
      </c>
      <c r="Q381" s="248">
        <v>12</v>
      </c>
      <c r="R381" s="248" t="s">
        <v>41</v>
      </c>
      <c r="S381" s="248" t="s">
        <v>127</v>
      </c>
      <c r="T381" s="248" t="s">
        <v>958</v>
      </c>
      <c r="U381" s="252">
        <v>9131302</v>
      </c>
      <c r="V381" s="252">
        <v>9131302</v>
      </c>
      <c r="W381" s="252" t="s">
        <v>44</v>
      </c>
      <c r="X381" s="252" t="s">
        <v>36</v>
      </c>
      <c r="Y381" s="252" t="s">
        <v>753</v>
      </c>
      <c r="Z381" s="252" t="s">
        <v>1023</v>
      </c>
      <c r="AA381" s="248">
        <v>6012220601</v>
      </c>
      <c r="AB381" s="252" t="s">
        <v>754</v>
      </c>
    </row>
    <row r="382" spans="1:28" s="253" customFormat="1" ht="14.25" customHeight="1">
      <c r="A382" s="248" t="s">
        <v>28</v>
      </c>
      <c r="B382" s="248" t="s">
        <v>867</v>
      </c>
      <c r="C382" s="249" t="s">
        <v>868</v>
      </c>
      <c r="D382" s="249" t="s">
        <v>31</v>
      </c>
      <c r="E382" s="249">
        <v>56</v>
      </c>
      <c r="F382" s="248" t="s">
        <v>1024</v>
      </c>
      <c r="G382" s="248" t="s">
        <v>951</v>
      </c>
      <c r="H382" s="248" t="s">
        <v>952</v>
      </c>
      <c r="I382" s="248" t="s">
        <v>953</v>
      </c>
      <c r="J382" s="250">
        <v>43232605</v>
      </c>
      <c r="K382" s="248" t="s">
        <v>887</v>
      </c>
      <c r="L382" s="248" t="s">
        <v>115</v>
      </c>
      <c r="M382" s="248" t="s">
        <v>1025</v>
      </c>
      <c r="N382" s="248" t="s">
        <v>161</v>
      </c>
      <c r="O382" s="248" t="s">
        <v>161</v>
      </c>
      <c r="P382" s="248" t="s">
        <v>161</v>
      </c>
      <c r="Q382" s="248">
        <v>2</v>
      </c>
      <c r="R382" s="248" t="s">
        <v>41</v>
      </c>
      <c r="S382" s="248" t="s">
        <v>1026</v>
      </c>
      <c r="T382" s="248" t="s">
        <v>43</v>
      </c>
      <c r="U382" s="252">
        <v>0</v>
      </c>
      <c r="V382" s="252">
        <v>0</v>
      </c>
      <c r="W382" s="252" t="s">
        <v>44</v>
      </c>
      <c r="X382" s="252" t="s">
        <v>36</v>
      </c>
      <c r="Y382" s="252" t="s">
        <v>753</v>
      </c>
      <c r="Z382" s="252" t="s">
        <v>1023</v>
      </c>
      <c r="AA382" s="248">
        <v>6012220601</v>
      </c>
      <c r="AB382" s="252" t="s">
        <v>754</v>
      </c>
    </row>
    <row r="383" spans="1:28" s="253" customFormat="1" ht="14.25" customHeight="1">
      <c r="A383" s="248" t="s">
        <v>28</v>
      </c>
      <c r="B383" s="248" t="s">
        <v>867</v>
      </c>
      <c r="C383" s="249" t="s">
        <v>868</v>
      </c>
      <c r="D383" s="249" t="s">
        <v>31</v>
      </c>
      <c r="E383" s="249">
        <v>55</v>
      </c>
      <c r="F383" s="248" t="s">
        <v>1027</v>
      </c>
      <c r="G383" s="248" t="s">
        <v>870</v>
      </c>
      <c r="H383" s="248" t="s">
        <v>871</v>
      </c>
      <c r="I383" s="248" t="s">
        <v>314</v>
      </c>
      <c r="J383" s="250">
        <v>80111620</v>
      </c>
      <c r="K383" s="248" t="s">
        <v>872</v>
      </c>
      <c r="L383" s="248" t="s">
        <v>52</v>
      </c>
      <c r="M383" s="248" t="s">
        <v>1028</v>
      </c>
      <c r="N383" s="248" t="s">
        <v>161</v>
      </c>
      <c r="O383" s="248" t="s">
        <v>161</v>
      </c>
      <c r="P383" s="248" t="s">
        <v>161</v>
      </c>
      <c r="Q383" s="248">
        <v>2</v>
      </c>
      <c r="R383" s="248" t="s">
        <v>41</v>
      </c>
      <c r="S383" s="248" t="s">
        <v>42</v>
      </c>
      <c r="T383" s="248" t="s">
        <v>43</v>
      </c>
      <c r="U383" s="252">
        <v>11900000</v>
      </c>
      <c r="V383" s="252">
        <v>11900000</v>
      </c>
      <c r="W383" s="252" t="s">
        <v>44</v>
      </c>
      <c r="X383" s="252" t="s">
        <v>36</v>
      </c>
      <c r="Y383" s="252" t="s">
        <v>753</v>
      </c>
      <c r="Z383" s="252" t="s">
        <v>1023</v>
      </c>
      <c r="AA383" s="248">
        <v>6012220601</v>
      </c>
      <c r="AB383" s="252" t="s">
        <v>754</v>
      </c>
    </row>
    <row r="384" spans="1:28" s="253" customFormat="1" ht="14.25" customHeight="1">
      <c r="A384" s="248" t="s">
        <v>28</v>
      </c>
      <c r="B384" s="248" t="s">
        <v>867</v>
      </c>
      <c r="C384" s="249" t="s">
        <v>868</v>
      </c>
      <c r="D384" s="249" t="s">
        <v>31</v>
      </c>
      <c r="E384" s="249">
        <v>63</v>
      </c>
      <c r="F384" s="248" t="s">
        <v>1029</v>
      </c>
      <c r="G384" s="248" t="s">
        <v>870</v>
      </c>
      <c r="H384" s="248" t="s">
        <v>871</v>
      </c>
      <c r="I384" s="248" t="s">
        <v>314</v>
      </c>
      <c r="J384" s="250">
        <v>80101507</v>
      </c>
      <c r="K384" s="248" t="s">
        <v>872</v>
      </c>
      <c r="L384" s="248" t="s">
        <v>194</v>
      </c>
      <c r="M384" s="248" t="s">
        <v>1030</v>
      </c>
      <c r="N384" s="248" t="s">
        <v>185</v>
      </c>
      <c r="O384" s="248" t="s">
        <v>185</v>
      </c>
      <c r="P384" s="248" t="s">
        <v>185</v>
      </c>
      <c r="Q384" s="248">
        <v>2.5</v>
      </c>
      <c r="R384" s="248" t="s">
        <v>41</v>
      </c>
      <c r="S384" s="248" t="s">
        <v>102</v>
      </c>
      <c r="T384" s="248" t="s">
        <v>43</v>
      </c>
      <c r="U384" s="252">
        <v>7126931</v>
      </c>
      <c r="V384" s="252">
        <v>7126931</v>
      </c>
      <c r="W384" s="252" t="s">
        <v>44</v>
      </c>
      <c r="X384" s="252" t="s">
        <v>36</v>
      </c>
      <c r="Y384" s="252" t="s">
        <v>753</v>
      </c>
      <c r="Z384" s="252" t="s">
        <v>1023</v>
      </c>
      <c r="AA384" s="248">
        <v>6012220601</v>
      </c>
      <c r="AB384" s="252" t="s">
        <v>754</v>
      </c>
    </row>
    <row r="385" spans="1:28" s="253" customFormat="1" ht="14.25" customHeight="1">
      <c r="A385" s="248" t="s">
        <v>28</v>
      </c>
      <c r="B385" s="248" t="s">
        <v>867</v>
      </c>
      <c r="C385" s="249" t="s">
        <v>868</v>
      </c>
      <c r="D385" s="249" t="s">
        <v>31</v>
      </c>
      <c r="E385" s="249">
        <v>63</v>
      </c>
      <c r="F385" s="248" t="s">
        <v>1031</v>
      </c>
      <c r="G385" s="248" t="s">
        <v>870</v>
      </c>
      <c r="H385" s="248" t="s">
        <v>885</v>
      </c>
      <c r="I385" s="248" t="s">
        <v>890</v>
      </c>
      <c r="J385" s="250">
        <v>80101507</v>
      </c>
      <c r="K385" s="248" t="s">
        <v>887</v>
      </c>
      <c r="L385" s="248" t="s">
        <v>194</v>
      </c>
      <c r="M385" s="248" t="s">
        <v>1032</v>
      </c>
      <c r="N385" s="248" t="s">
        <v>185</v>
      </c>
      <c r="O385" s="248" t="s">
        <v>185</v>
      </c>
      <c r="P385" s="248" t="s">
        <v>185</v>
      </c>
      <c r="Q385" s="248">
        <v>2.5</v>
      </c>
      <c r="R385" s="248" t="s">
        <v>41</v>
      </c>
      <c r="S385" s="248" t="s">
        <v>102</v>
      </c>
      <c r="T385" s="248" t="s">
        <v>43</v>
      </c>
      <c r="U385" s="252">
        <v>1947600</v>
      </c>
      <c r="V385" s="252">
        <v>1947600</v>
      </c>
      <c r="W385" s="252" t="s">
        <v>44</v>
      </c>
      <c r="X385" s="252" t="s">
        <v>36</v>
      </c>
      <c r="Y385" s="252" t="s">
        <v>753</v>
      </c>
      <c r="Z385" s="252" t="s">
        <v>1023</v>
      </c>
      <c r="AA385" s="248">
        <v>6012220601</v>
      </c>
      <c r="AB385" s="252" t="s">
        <v>754</v>
      </c>
    </row>
    <row r="386" spans="1:28" s="253" customFormat="1" ht="14.25" customHeight="1">
      <c r="A386" s="248" t="s">
        <v>28</v>
      </c>
      <c r="B386" s="248" t="s">
        <v>867</v>
      </c>
      <c r="C386" s="249" t="s">
        <v>868</v>
      </c>
      <c r="D386" s="249" t="s">
        <v>31</v>
      </c>
      <c r="E386" s="249">
        <v>62</v>
      </c>
      <c r="F386" s="248" t="s">
        <v>1033</v>
      </c>
      <c r="G386" s="248" t="s">
        <v>870</v>
      </c>
      <c r="H386" s="248" t="s">
        <v>885</v>
      </c>
      <c r="I386" s="248" t="s">
        <v>890</v>
      </c>
      <c r="J386" s="250">
        <v>43233400</v>
      </c>
      <c r="K386" s="248" t="s">
        <v>887</v>
      </c>
      <c r="L386" s="248" t="s">
        <v>115</v>
      </c>
      <c r="M386" s="248" t="s">
        <v>1034</v>
      </c>
      <c r="N386" s="248" t="s">
        <v>161</v>
      </c>
      <c r="O386" s="248" t="s">
        <v>161</v>
      </c>
      <c r="P386" s="248" t="s">
        <v>185</v>
      </c>
      <c r="Q386" s="248">
        <v>12</v>
      </c>
      <c r="R386" s="248" t="s">
        <v>41</v>
      </c>
      <c r="S386" s="248" t="s">
        <v>127</v>
      </c>
      <c r="T386" s="248" t="s">
        <v>43</v>
      </c>
      <c r="U386" s="252">
        <v>0</v>
      </c>
      <c r="V386" s="252">
        <v>0</v>
      </c>
      <c r="W386" s="252" t="s">
        <v>44</v>
      </c>
      <c r="X386" s="252" t="s">
        <v>36</v>
      </c>
      <c r="Y386" s="252" t="s">
        <v>753</v>
      </c>
      <c r="Z386" s="252" t="s">
        <v>1023</v>
      </c>
      <c r="AA386" s="248">
        <v>6012220601</v>
      </c>
      <c r="AB386" s="252" t="s">
        <v>754</v>
      </c>
    </row>
    <row r="387" spans="1:28" s="253" customFormat="1" ht="14.25" customHeight="1">
      <c r="A387" s="248" t="s">
        <v>28</v>
      </c>
      <c r="B387" s="248" t="s">
        <v>867</v>
      </c>
      <c r="C387" s="249" t="s">
        <v>868</v>
      </c>
      <c r="D387" s="249" t="s">
        <v>31</v>
      </c>
      <c r="E387" s="249">
        <v>63</v>
      </c>
      <c r="F387" s="248" t="s">
        <v>1035</v>
      </c>
      <c r="G387" s="248" t="s">
        <v>903</v>
      </c>
      <c r="H387" s="248" t="s">
        <v>904</v>
      </c>
      <c r="I387" s="248" t="s">
        <v>882</v>
      </c>
      <c r="J387" s="250">
        <v>80101507</v>
      </c>
      <c r="K387" s="248" t="s">
        <v>872</v>
      </c>
      <c r="L387" s="248" t="s">
        <v>194</v>
      </c>
      <c r="M387" s="248" t="s">
        <v>1036</v>
      </c>
      <c r="N387" s="248" t="s">
        <v>185</v>
      </c>
      <c r="O387" s="248" t="s">
        <v>185</v>
      </c>
      <c r="P387" s="248" t="s">
        <v>185</v>
      </c>
      <c r="Q387" s="248">
        <v>2.5</v>
      </c>
      <c r="R387" s="248" t="s">
        <v>41</v>
      </c>
      <c r="S387" s="248" t="s">
        <v>102</v>
      </c>
      <c r="T387" s="248" t="s">
        <v>43</v>
      </c>
      <c r="U387" s="252">
        <v>2166667</v>
      </c>
      <c r="V387" s="252">
        <v>2166667</v>
      </c>
      <c r="W387" s="252" t="s">
        <v>44</v>
      </c>
      <c r="X387" s="252" t="s">
        <v>36</v>
      </c>
      <c r="Y387" s="252" t="s">
        <v>753</v>
      </c>
      <c r="Z387" s="252" t="s">
        <v>1023</v>
      </c>
      <c r="AA387" s="248">
        <v>6012220601</v>
      </c>
      <c r="AB387" s="252" t="s">
        <v>754</v>
      </c>
    </row>
    <row r="388" spans="1:28" s="253" customFormat="1" ht="14.25" customHeight="1">
      <c r="A388" s="248" t="s">
        <v>28</v>
      </c>
      <c r="B388" s="248" t="s">
        <v>867</v>
      </c>
      <c r="C388" s="249" t="s">
        <v>868</v>
      </c>
      <c r="D388" s="249" t="s">
        <v>31</v>
      </c>
      <c r="E388" s="249">
        <v>53</v>
      </c>
      <c r="F388" s="248" t="s">
        <v>1037</v>
      </c>
      <c r="G388" s="248" t="s">
        <v>903</v>
      </c>
      <c r="H388" s="248" t="s">
        <v>931</v>
      </c>
      <c r="I388" s="248" t="s">
        <v>890</v>
      </c>
      <c r="J388" s="250">
        <v>81112103</v>
      </c>
      <c r="K388" s="248" t="s">
        <v>932</v>
      </c>
      <c r="L388" s="248" t="s">
        <v>115</v>
      </c>
      <c r="M388" s="248" t="s">
        <v>1038</v>
      </c>
      <c r="N388" s="248" t="s">
        <v>112</v>
      </c>
      <c r="O388" s="248" t="s">
        <v>112</v>
      </c>
      <c r="P388" s="248" t="s">
        <v>161</v>
      </c>
      <c r="Q388" s="248">
        <v>12</v>
      </c>
      <c r="R388" s="248" t="s">
        <v>41</v>
      </c>
      <c r="S388" s="248" t="s">
        <v>127</v>
      </c>
      <c r="T388" s="248" t="s">
        <v>43</v>
      </c>
      <c r="U388" s="252">
        <v>6647384</v>
      </c>
      <c r="V388" s="252">
        <v>6647384</v>
      </c>
      <c r="W388" s="252" t="s">
        <v>44</v>
      </c>
      <c r="X388" s="252" t="s">
        <v>36</v>
      </c>
      <c r="Y388" s="252" t="s">
        <v>753</v>
      </c>
      <c r="Z388" s="252" t="s">
        <v>1023</v>
      </c>
      <c r="AA388" s="248">
        <v>6012220601</v>
      </c>
      <c r="AB388" s="252" t="s">
        <v>754</v>
      </c>
    </row>
    <row r="389" spans="1:28" s="253" customFormat="1" ht="14.25" customHeight="1">
      <c r="A389" s="248" t="s">
        <v>28</v>
      </c>
      <c r="B389" s="248" t="s">
        <v>867</v>
      </c>
      <c r="C389" s="249" t="s">
        <v>868</v>
      </c>
      <c r="D389" s="249" t="s">
        <v>31</v>
      </c>
      <c r="E389" s="249">
        <v>56</v>
      </c>
      <c r="F389" s="248" t="s">
        <v>1039</v>
      </c>
      <c r="G389" s="248" t="s">
        <v>951</v>
      </c>
      <c r="H389" s="248" t="s">
        <v>952</v>
      </c>
      <c r="I389" s="248" t="s">
        <v>953</v>
      </c>
      <c r="J389" s="250">
        <v>43232605</v>
      </c>
      <c r="K389" s="248" t="s">
        <v>887</v>
      </c>
      <c r="L389" s="248" t="s">
        <v>115</v>
      </c>
      <c r="M389" s="248" t="s">
        <v>1040</v>
      </c>
      <c r="N389" s="248" t="s">
        <v>161</v>
      </c>
      <c r="O389" s="248" t="s">
        <v>161</v>
      </c>
      <c r="P389" s="248" t="s">
        <v>161</v>
      </c>
      <c r="Q389" s="248">
        <v>2</v>
      </c>
      <c r="R389" s="248" t="s">
        <v>41</v>
      </c>
      <c r="S389" s="248" t="s">
        <v>113</v>
      </c>
      <c r="T389" s="248" t="s">
        <v>958</v>
      </c>
      <c r="U389" s="252">
        <v>16800000</v>
      </c>
      <c r="V389" s="252">
        <v>16800000</v>
      </c>
      <c r="W389" s="252" t="s">
        <v>44</v>
      </c>
      <c r="X389" s="252" t="s">
        <v>36</v>
      </c>
      <c r="Y389" s="252" t="s">
        <v>753</v>
      </c>
      <c r="Z389" s="252" t="s">
        <v>1023</v>
      </c>
      <c r="AA389" s="248">
        <v>6012220601</v>
      </c>
      <c r="AB389" s="252" t="s">
        <v>754</v>
      </c>
    </row>
    <row r="390" spans="1:28" s="253" customFormat="1" ht="14.25" customHeight="1">
      <c r="A390" s="248" t="s">
        <v>28</v>
      </c>
      <c r="B390" s="248" t="s">
        <v>867</v>
      </c>
      <c r="C390" s="249" t="s">
        <v>868</v>
      </c>
      <c r="D390" s="249" t="s">
        <v>31</v>
      </c>
      <c r="E390" s="249">
        <v>56</v>
      </c>
      <c r="F390" s="248" t="s">
        <v>1041</v>
      </c>
      <c r="G390" s="248" t="s">
        <v>951</v>
      </c>
      <c r="H390" s="248" t="s">
        <v>952</v>
      </c>
      <c r="I390" s="248" t="s">
        <v>890</v>
      </c>
      <c r="J390" s="250">
        <v>81112003</v>
      </c>
      <c r="K390" s="248" t="s">
        <v>887</v>
      </c>
      <c r="L390" s="248" t="s">
        <v>110</v>
      </c>
      <c r="M390" s="248" t="s">
        <v>1042</v>
      </c>
      <c r="N390" s="248" t="s">
        <v>161</v>
      </c>
      <c r="O390" s="248" t="s">
        <v>161</v>
      </c>
      <c r="P390" s="248" t="s">
        <v>185</v>
      </c>
      <c r="Q390" s="248">
        <v>3</v>
      </c>
      <c r="R390" s="248" t="s">
        <v>41</v>
      </c>
      <c r="S390" s="248" t="s">
        <v>127</v>
      </c>
      <c r="T390" s="248" t="s">
        <v>958</v>
      </c>
      <c r="U390" s="252">
        <v>876120</v>
      </c>
      <c r="V390" s="252">
        <v>876120</v>
      </c>
      <c r="W390" s="252" t="s">
        <v>44</v>
      </c>
      <c r="X390" s="252" t="s">
        <v>36</v>
      </c>
      <c r="Y390" s="252" t="s">
        <v>753</v>
      </c>
      <c r="Z390" s="252" t="s">
        <v>1023</v>
      </c>
      <c r="AA390" s="248">
        <v>6012220601</v>
      </c>
      <c r="AB390" s="252" t="s">
        <v>754</v>
      </c>
    </row>
    <row r="391" spans="1:28" s="253" customFormat="1" ht="14.25" customHeight="1">
      <c r="A391" s="248" t="s">
        <v>28</v>
      </c>
      <c r="B391" s="248" t="s">
        <v>867</v>
      </c>
      <c r="C391" s="249" t="s">
        <v>868</v>
      </c>
      <c r="D391" s="249" t="s">
        <v>31</v>
      </c>
      <c r="E391" s="249">
        <v>56</v>
      </c>
      <c r="F391" s="248" t="s">
        <v>1043</v>
      </c>
      <c r="G391" s="248" t="s">
        <v>951</v>
      </c>
      <c r="H391" s="248" t="s">
        <v>974</v>
      </c>
      <c r="I391" s="248" t="s">
        <v>975</v>
      </c>
      <c r="J391" s="250">
        <v>81112003</v>
      </c>
      <c r="K391" s="248" t="s">
        <v>976</v>
      </c>
      <c r="L391" s="248" t="s">
        <v>110</v>
      </c>
      <c r="M391" s="248" t="s">
        <v>1044</v>
      </c>
      <c r="N391" s="248" t="s">
        <v>161</v>
      </c>
      <c r="O391" s="248" t="s">
        <v>161</v>
      </c>
      <c r="P391" s="248" t="s">
        <v>185</v>
      </c>
      <c r="Q391" s="248">
        <v>3</v>
      </c>
      <c r="R391" s="258" t="s">
        <v>41</v>
      </c>
      <c r="S391" s="248" t="s">
        <v>127</v>
      </c>
      <c r="T391" s="248" t="s">
        <v>958</v>
      </c>
      <c r="U391" s="252">
        <v>1000000</v>
      </c>
      <c r="V391" s="252">
        <v>1000000</v>
      </c>
      <c r="W391" s="252" t="s">
        <v>44</v>
      </c>
      <c r="X391" s="252" t="s">
        <v>36</v>
      </c>
      <c r="Y391" s="252" t="s">
        <v>753</v>
      </c>
      <c r="Z391" s="252" t="s">
        <v>1023</v>
      </c>
      <c r="AA391" s="248">
        <v>6012220601</v>
      </c>
      <c r="AB391" s="252" t="s">
        <v>754</v>
      </c>
    </row>
    <row r="392" spans="1:28" s="253" customFormat="1" ht="14.25" customHeight="1">
      <c r="A392" s="248" t="s">
        <v>28</v>
      </c>
      <c r="B392" s="248" t="s">
        <v>867</v>
      </c>
      <c r="C392" s="249" t="s">
        <v>868</v>
      </c>
      <c r="D392" s="249" t="s">
        <v>31</v>
      </c>
      <c r="E392" s="249">
        <v>56</v>
      </c>
      <c r="F392" s="248" t="s">
        <v>1045</v>
      </c>
      <c r="G392" s="248" t="s">
        <v>951</v>
      </c>
      <c r="H392" s="248" t="s">
        <v>974</v>
      </c>
      <c r="I392" s="248" t="s">
        <v>987</v>
      </c>
      <c r="J392" s="250">
        <v>81112003</v>
      </c>
      <c r="K392" s="248" t="s">
        <v>976</v>
      </c>
      <c r="L392" s="248" t="s">
        <v>110</v>
      </c>
      <c r="M392" s="248" t="s">
        <v>1046</v>
      </c>
      <c r="N392" s="248" t="s">
        <v>161</v>
      </c>
      <c r="O392" s="248" t="s">
        <v>161</v>
      </c>
      <c r="P392" s="248" t="s">
        <v>185</v>
      </c>
      <c r="Q392" s="248">
        <v>3</v>
      </c>
      <c r="R392" s="258" t="s">
        <v>41</v>
      </c>
      <c r="S392" s="248" t="s">
        <v>127</v>
      </c>
      <c r="T392" s="248" t="s">
        <v>958</v>
      </c>
      <c r="U392" s="252">
        <v>2738785</v>
      </c>
      <c r="V392" s="252">
        <v>2738785</v>
      </c>
      <c r="W392" s="252" t="s">
        <v>44</v>
      </c>
      <c r="X392" s="252" t="s">
        <v>36</v>
      </c>
      <c r="Y392" s="252" t="s">
        <v>753</v>
      </c>
      <c r="Z392" s="252" t="s">
        <v>1023</v>
      </c>
      <c r="AA392" s="248">
        <v>6012220601</v>
      </c>
      <c r="AB392" s="252" t="s">
        <v>754</v>
      </c>
    </row>
    <row r="393" spans="1:28" s="253" customFormat="1" ht="14.25" customHeight="1">
      <c r="A393" s="248" t="s">
        <v>28</v>
      </c>
      <c r="B393" s="248" t="s">
        <v>867</v>
      </c>
      <c r="C393" s="249" t="s">
        <v>868</v>
      </c>
      <c r="D393" s="249" t="s">
        <v>31</v>
      </c>
      <c r="E393" s="249">
        <v>53</v>
      </c>
      <c r="F393" s="248" t="s">
        <v>1047</v>
      </c>
      <c r="G393" s="248" t="s">
        <v>870</v>
      </c>
      <c r="H393" s="248" t="s">
        <v>871</v>
      </c>
      <c r="I393" s="248" t="s">
        <v>314</v>
      </c>
      <c r="J393" s="250">
        <v>43232605</v>
      </c>
      <c r="K393" s="248" t="s">
        <v>872</v>
      </c>
      <c r="L393" s="248" t="s">
        <v>115</v>
      </c>
      <c r="M393" s="248" t="s">
        <v>1048</v>
      </c>
      <c r="N393" s="248" t="s">
        <v>112</v>
      </c>
      <c r="O393" s="248" t="s">
        <v>161</v>
      </c>
      <c r="P393" s="248" t="s">
        <v>161</v>
      </c>
      <c r="Q393" s="248">
        <v>12</v>
      </c>
      <c r="R393" s="258" t="s">
        <v>41</v>
      </c>
      <c r="S393" s="248" t="s">
        <v>127</v>
      </c>
      <c r="T393" s="248" t="s">
        <v>43</v>
      </c>
      <c r="U393" s="252">
        <v>371846</v>
      </c>
      <c r="V393" s="252">
        <v>371846</v>
      </c>
      <c r="W393" s="252" t="s">
        <v>44</v>
      </c>
      <c r="X393" s="252" t="s">
        <v>36</v>
      </c>
      <c r="Y393" s="252" t="s">
        <v>753</v>
      </c>
      <c r="Z393" s="252" t="s">
        <v>1023</v>
      </c>
      <c r="AA393" s="248">
        <v>6012220601</v>
      </c>
      <c r="AB393" s="252" t="s">
        <v>754</v>
      </c>
    </row>
    <row r="394" spans="1:28" s="253" customFormat="1" ht="14.25" customHeight="1">
      <c r="A394" s="248" t="s">
        <v>28</v>
      </c>
      <c r="B394" s="248" t="s">
        <v>867</v>
      </c>
      <c r="C394" s="249" t="s">
        <v>868</v>
      </c>
      <c r="D394" s="249" t="s">
        <v>31</v>
      </c>
      <c r="E394" s="249">
        <v>55</v>
      </c>
      <c r="F394" s="248" t="s">
        <v>1049</v>
      </c>
      <c r="G394" s="248" t="s">
        <v>870</v>
      </c>
      <c r="H394" s="248" t="s">
        <v>871</v>
      </c>
      <c r="I394" s="248" t="s">
        <v>314</v>
      </c>
      <c r="J394" s="250">
        <v>80111620</v>
      </c>
      <c r="K394" s="248" t="s">
        <v>872</v>
      </c>
      <c r="L394" s="248" t="s">
        <v>52</v>
      </c>
      <c r="M394" s="248" t="s">
        <v>1050</v>
      </c>
      <c r="N394" s="248" t="s">
        <v>161</v>
      </c>
      <c r="O394" s="248" t="s">
        <v>161</v>
      </c>
      <c r="P394" s="248" t="s">
        <v>161</v>
      </c>
      <c r="Q394" s="248">
        <v>1.5</v>
      </c>
      <c r="R394" s="258" t="s">
        <v>41</v>
      </c>
      <c r="S394" s="248" t="s">
        <v>42</v>
      </c>
      <c r="T394" s="248" t="s">
        <v>43</v>
      </c>
      <c r="U394" s="252">
        <v>3069150</v>
      </c>
      <c r="V394" s="252">
        <v>3069150</v>
      </c>
      <c r="W394" s="252" t="s">
        <v>44</v>
      </c>
      <c r="X394" s="252" t="s">
        <v>36</v>
      </c>
      <c r="Y394" s="252" t="s">
        <v>753</v>
      </c>
      <c r="Z394" s="252" t="s">
        <v>1023</v>
      </c>
      <c r="AA394" s="248">
        <v>6012220601</v>
      </c>
      <c r="AB394" s="252" t="s">
        <v>754</v>
      </c>
    </row>
    <row r="395" spans="1:28" s="253" customFormat="1" ht="14.25" customHeight="1">
      <c r="A395" s="248" t="s">
        <v>28</v>
      </c>
      <c r="B395" s="248" t="s">
        <v>867</v>
      </c>
      <c r="C395" s="249" t="s">
        <v>868</v>
      </c>
      <c r="D395" s="249" t="s">
        <v>31</v>
      </c>
      <c r="E395" s="249">
        <v>53</v>
      </c>
      <c r="F395" s="248" t="s">
        <v>1051</v>
      </c>
      <c r="G395" s="248" t="s">
        <v>903</v>
      </c>
      <c r="H395" s="248" t="s">
        <v>931</v>
      </c>
      <c r="I395" s="248" t="s">
        <v>890</v>
      </c>
      <c r="J395" s="250">
        <v>43232605</v>
      </c>
      <c r="K395" s="248" t="s">
        <v>932</v>
      </c>
      <c r="L395" s="248" t="s">
        <v>115</v>
      </c>
      <c r="M395" s="248" t="s">
        <v>1052</v>
      </c>
      <c r="N395" s="248" t="s">
        <v>112</v>
      </c>
      <c r="O395" s="248" t="s">
        <v>161</v>
      </c>
      <c r="P395" s="248" t="s">
        <v>161</v>
      </c>
      <c r="Q395" s="248">
        <v>12</v>
      </c>
      <c r="R395" s="258" t="s">
        <v>41</v>
      </c>
      <c r="S395" s="248" t="s">
        <v>127</v>
      </c>
      <c r="T395" s="248" t="s">
        <v>43</v>
      </c>
      <c r="U395" s="252">
        <v>5435949</v>
      </c>
      <c r="V395" s="252">
        <v>5435949</v>
      </c>
      <c r="W395" s="252" t="s">
        <v>44</v>
      </c>
      <c r="X395" s="252" t="s">
        <v>36</v>
      </c>
      <c r="Y395" s="252" t="s">
        <v>753</v>
      </c>
      <c r="Z395" s="252" t="s">
        <v>1023</v>
      </c>
      <c r="AA395" s="248">
        <v>6012220601</v>
      </c>
      <c r="AB395" s="252" t="s">
        <v>754</v>
      </c>
    </row>
    <row r="396" spans="1:28" s="253" customFormat="1" ht="14.25" customHeight="1">
      <c r="A396" s="248" t="s">
        <v>28</v>
      </c>
      <c r="B396" s="248" t="s">
        <v>867</v>
      </c>
      <c r="C396" s="249" t="s">
        <v>868</v>
      </c>
      <c r="D396" s="249" t="s">
        <v>31</v>
      </c>
      <c r="E396" s="249">
        <v>60</v>
      </c>
      <c r="F396" s="248" t="s">
        <v>1053</v>
      </c>
      <c r="G396" s="248" t="s">
        <v>951</v>
      </c>
      <c r="H396" s="248" t="s">
        <v>952</v>
      </c>
      <c r="I396" s="248" t="s">
        <v>953</v>
      </c>
      <c r="J396" s="250">
        <v>81112003</v>
      </c>
      <c r="K396" s="248" t="s">
        <v>887</v>
      </c>
      <c r="L396" s="248" t="s">
        <v>110</v>
      </c>
      <c r="M396" s="248" t="s">
        <v>1054</v>
      </c>
      <c r="N396" s="248" t="s">
        <v>161</v>
      </c>
      <c r="O396" s="248" t="s">
        <v>161</v>
      </c>
      <c r="P396" s="248" t="s">
        <v>185</v>
      </c>
      <c r="Q396" s="248">
        <v>3</v>
      </c>
      <c r="R396" s="258" t="s">
        <v>41</v>
      </c>
      <c r="S396" s="248" t="s">
        <v>127</v>
      </c>
      <c r="T396" s="248" t="s">
        <v>958</v>
      </c>
      <c r="U396" s="252">
        <v>6700000</v>
      </c>
      <c r="V396" s="252">
        <v>6700000</v>
      </c>
      <c r="W396" s="252" t="s">
        <v>44</v>
      </c>
      <c r="X396" s="252" t="s">
        <v>36</v>
      </c>
      <c r="Y396" s="252" t="s">
        <v>753</v>
      </c>
      <c r="Z396" s="252" t="s">
        <v>1023</v>
      </c>
      <c r="AA396" s="248">
        <v>6012220601</v>
      </c>
      <c r="AB396" s="252" t="s">
        <v>754</v>
      </c>
    </row>
    <row r="397" spans="1:28" s="253" customFormat="1" ht="14.25" customHeight="1">
      <c r="A397" s="248" t="s">
        <v>28</v>
      </c>
      <c r="B397" s="248" t="s">
        <v>867</v>
      </c>
      <c r="C397" s="249" t="s">
        <v>868</v>
      </c>
      <c r="D397" s="249" t="s">
        <v>31</v>
      </c>
      <c r="E397" s="249">
        <v>62</v>
      </c>
      <c r="F397" s="248" t="s">
        <v>1055</v>
      </c>
      <c r="G397" s="248" t="s">
        <v>870</v>
      </c>
      <c r="H397" s="248" t="s">
        <v>885</v>
      </c>
      <c r="I397" s="248" t="s">
        <v>890</v>
      </c>
      <c r="J397" s="250">
        <v>81112103</v>
      </c>
      <c r="K397" s="248" t="s">
        <v>887</v>
      </c>
      <c r="L397" s="248" t="s">
        <v>115</v>
      </c>
      <c r="M397" s="248" t="s">
        <v>1056</v>
      </c>
      <c r="N397" s="248" t="s">
        <v>185</v>
      </c>
      <c r="O397" s="248" t="s">
        <v>185</v>
      </c>
      <c r="P397" s="248" t="s">
        <v>185</v>
      </c>
      <c r="Q397" s="248">
        <v>12</v>
      </c>
      <c r="R397" s="258" t="s">
        <v>41</v>
      </c>
      <c r="S397" s="248" t="s">
        <v>127</v>
      </c>
      <c r="T397" s="248" t="s">
        <v>43</v>
      </c>
      <c r="U397" s="252">
        <v>13202400</v>
      </c>
      <c r="V397" s="252">
        <v>13202400</v>
      </c>
      <c r="W397" s="252" t="s">
        <v>44</v>
      </c>
      <c r="X397" s="252" t="s">
        <v>36</v>
      </c>
      <c r="Y397" s="252" t="s">
        <v>753</v>
      </c>
      <c r="Z397" s="252" t="s">
        <v>1023</v>
      </c>
      <c r="AA397" s="248">
        <v>6012220601</v>
      </c>
      <c r="AB397" s="252" t="s">
        <v>754</v>
      </c>
    </row>
    <row r="398" spans="1:28" s="253" customFormat="1" ht="14.25" customHeight="1">
      <c r="A398" s="248" t="s">
        <v>28</v>
      </c>
      <c r="B398" s="248" t="s">
        <v>867</v>
      </c>
      <c r="C398" s="249" t="s">
        <v>868</v>
      </c>
      <c r="D398" s="249" t="s">
        <v>31</v>
      </c>
      <c r="E398" s="249">
        <v>62</v>
      </c>
      <c r="F398" s="248" t="s">
        <v>1057</v>
      </c>
      <c r="G398" s="248" t="s">
        <v>903</v>
      </c>
      <c r="H398" s="248" t="s">
        <v>931</v>
      </c>
      <c r="I398" s="248" t="s">
        <v>886</v>
      </c>
      <c r="J398" s="250" t="s">
        <v>36</v>
      </c>
      <c r="K398" s="248" t="s">
        <v>932</v>
      </c>
      <c r="L398" s="248" t="s">
        <v>1058</v>
      </c>
      <c r="M398" s="248" t="s">
        <v>1059</v>
      </c>
      <c r="N398" s="248" t="s">
        <v>185</v>
      </c>
      <c r="O398" s="248" t="s">
        <v>185</v>
      </c>
      <c r="P398" s="248" t="s">
        <v>185</v>
      </c>
      <c r="Q398" s="248">
        <v>1</v>
      </c>
      <c r="R398" s="258" t="s">
        <v>41</v>
      </c>
      <c r="S398" s="248" t="s">
        <v>36</v>
      </c>
      <c r="T398" s="248" t="s">
        <v>43</v>
      </c>
      <c r="U398" s="252">
        <v>3800000</v>
      </c>
      <c r="V398" s="252">
        <v>3800000</v>
      </c>
      <c r="W398" s="252" t="s">
        <v>44</v>
      </c>
      <c r="X398" s="252" t="s">
        <v>36</v>
      </c>
      <c r="Y398" s="252" t="s">
        <v>753</v>
      </c>
      <c r="Z398" s="252" t="s">
        <v>1023</v>
      </c>
      <c r="AA398" s="248">
        <v>6012220601</v>
      </c>
      <c r="AB398" s="252" t="s">
        <v>754</v>
      </c>
    </row>
    <row r="399" spans="1:28" s="253" customFormat="1" ht="14.25" customHeight="1">
      <c r="A399" s="248" t="s">
        <v>28</v>
      </c>
      <c r="B399" s="248" t="s">
        <v>1060</v>
      </c>
      <c r="C399" s="249" t="s">
        <v>1061</v>
      </c>
      <c r="D399" s="249" t="s">
        <v>31</v>
      </c>
      <c r="E399" s="249">
        <v>62</v>
      </c>
      <c r="F399" s="248" t="s">
        <v>1062</v>
      </c>
      <c r="G399" s="248" t="s">
        <v>1063</v>
      </c>
      <c r="H399" s="248" t="s">
        <v>1064</v>
      </c>
      <c r="I399" s="248" t="s">
        <v>784</v>
      </c>
      <c r="J399" s="250">
        <v>93151509</v>
      </c>
      <c r="K399" s="248" t="s">
        <v>1065</v>
      </c>
      <c r="L399" s="248" t="s">
        <v>535</v>
      </c>
      <c r="M399" s="248" t="s">
        <v>1066</v>
      </c>
      <c r="N399" s="248" t="s">
        <v>40</v>
      </c>
      <c r="O399" s="248" t="s">
        <v>40</v>
      </c>
      <c r="P399" s="248" t="s">
        <v>161</v>
      </c>
      <c r="Q399" s="248">
        <v>12</v>
      </c>
      <c r="R399" s="258" t="s">
        <v>41</v>
      </c>
      <c r="S399" s="258" t="s">
        <v>98</v>
      </c>
      <c r="T399" s="248" t="s">
        <v>43</v>
      </c>
      <c r="U399" s="252">
        <v>165010996</v>
      </c>
      <c r="V399" s="252">
        <v>165010996</v>
      </c>
      <c r="W399" s="252" t="s">
        <v>44</v>
      </c>
      <c r="X399" s="252" t="s">
        <v>36</v>
      </c>
      <c r="Y399" s="252" t="s">
        <v>1067</v>
      </c>
      <c r="Z399" s="252" t="s">
        <v>1068</v>
      </c>
      <c r="AA399" s="248">
        <v>6012220601</v>
      </c>
      <c r="AB399" s="252" t="s">
        <v>1069</v>
      </c>
    </row>
    <row r="400" spans="1:28" s="253" customFormat="1" ht="14.25" customHeight="1">
      <c r="A400" s="248" t="s">
        <v>28</v>
      </c>
      <c r="B400" s="248" t="s">
        <v>1060</v>
      </c>
      <c r="C400" s="249" t="s">
        <v>1061</v>
      </c>
      <c r="D400" s="249" t="s">
        <v>31</v>
      </c>
      <c r="E400" s="249" t="s">
        <v>83</v>
      </c>
      <c r="F400" s="248" t="s">
        <v>1070</v>
      </c>
      <c r="G400" s="248" t="s">
        <v>1063</v>
      </c>
      <c r="H400" s="248" t="s">
        <v>1064</v>
      </c>
      <c r="I400" s="248" t="s">
        <v>784</v>
      </c>
      <c r="J400" s="250">
        <v>93151509</v>
      </c>
      <c r="K400" s="248" t="s">
        <v>1065</v>
      </c>
      <c r="L400" s="248" t="s">
        <v>535</v>
      </c>
      <c r="M400" s="248" t="s">
        <v>1071</v>
      </c>
      <c r="N400" s="248" t="s">
        <v>40</v>
      </c>
      <c r="O400" s="248" t="s">
        <v>40</v>
      </c>
      <c r="P400" s="248" t="s">
        <v>161</v>
      </c>
      <c r="Q400" s="248">
        <v>12</v>
      </c>
      <c r="R400" s="258" t="s">
        <v>41</v>
      </c>
      <c r="S400" s="258" t="s">
        <v>98</v>
      </c>
      <c r="T400" s="248" t="s">
        <v>43</v>
      </c>
      <c r="U400" s="252">
        <v>500000000</v>
      </c>
      <c r="V400" s="252">
        <v>500000000</v>
      </c>
      <c r="W400" s="252" t="s">
        <v>44</v>
      </c>
      <c r="X400" s="252" t="s">
        <v>36</v>
      </c>
      <c r="Y400" s="252" t="s">
        <v>1067</v>
      </c>
      <c r="Z400" s="252" t="s">
        <v>1068</v>
      </c>
      <c r="AA400" s="248">
        <v>6012220601</v>
      </c>
      <c r="AB400" s="252" t="s">
        <v>1069</v>
      </c>
    </row>
    <row r="401" spans="1:28" s="253" customFormat="1" ht="14.25" customHeight="1">
      <c r="A401" s="248" t="s">
        <v>28</v>
      </c>
      <c r="B401" s="248" t="s">
        <v>1060</v>
      </c>
      <c r="C401" s="249" t="s">
        <v>1061</v>
      </c>
      <c r="D401" s="249" t="s">
        <v>31</v>
      </c>
      <c r="E401" s="249">
        <v>52</v>
      </c>
      <c r="F401" s="248" t="s">
        <v>1072</v>
      </c>
      <c r="G401" s="248" t="s">
        <v>1063</v>
      </c>
      <c r="H401" s="248" t="s">
        <v>1064</v>
      </c>
      <c r="I401" s="248" t="s">
        <v>784</v>
      </c>
      <c r="J401" s="250">
        <v>93151509</v>
      </c>
      <c r="K401" s="248" t="s">
        <v>1065</v>
      </c>
      <c r="L401" s="248" t="s">
        <v>535</v>
      </c>
      <c r="M401" s="248" t="s">
        <v>1073</v>
      </c>
      <c r="N401" s="248" t="s">
        <v>40</v>
      </c>
      <c r="O401" s="248" t="s">
        <v>40</v>
      </c>
      <c r="P401" s="248" t="s">
        <v>112</v>
      </c>
      <c r="Q401" s="248">
        <v>12</v>
      </c>
      <c r="R401" s="258" t="s">
        <v>41</v>
      </c>
      <c r="S401" s="258" t="s">
        <v>98</v>
      </c>
      <c r="T401" s="248" t="s">
        <v>43</v>
      </c>
      <c r="U401" s="252">
        <v>269448992.75</v>
      </c>
      <c r="V401" s="252">
        <v>269448992.75</v>
      </c>
      <c r="W401" s="252" t="s">
        <v>44</v>
      </c>
      <c r="X401" s="252" t="s">
        <v>36</v>
      </c>
      <c r="Y401" s="252" t="s">
        <v>1067</v>
      </c>
      <c r="Z401" s="252" t="s">
        <v>1068</v>
      </c>
      <c r="AA401" s="248">
        <v>6012220601</v>
      </c>
      <c r="AB401" s="252" t="s">
        <v>1069</v>
      </c>
    </row>
    <row r="402" spans="1:28" s="253" customFormat="1" ht="14.25" customHeight="1">
      <c r="A402" s="248" t="s">
        <v>28</v>
      </c>
      <c r="B402" s="248" t="s">
        <v>1060</v>
      </c>
      <c r="C402" s="249" t="s">
        <v>1061</v>
      </c>
      <c r="D402" s="249" t="s">
        <v>31</v>
      </c>
      <c r="E402" s="249">
        <v>27</v>
      </c>
      <c r="F402" s="248" t="s">
        <v>1074</v>
      </c>
      <c r="G402" s="248" t="s">
        <v>1063</v>
      </c>
      <c r="H402" s="248" t="s">
        <v>1064</v>
      </c>
      <c r="I402" s="248" t="s">
        <v>784</v>
      </c>
      <c r="J402" s="250">
        <v>80111620</v>
      </c>
      <c r="K402" s="248" t="s">
        <v>1065</v>
      </c>
      <c r="L402" s="248" t="s">
        <v>52</v>
      </c>
      <c r="M402" s="248" t="s">
        <v>1075</v>
      </c>
      <c r="N402" s="248" t="s">
        <v>60</v>
      </c>
      <c r="O402" s="248" t="s">
        <v>60</v>
      </c>
      <c r="P402" s="248" t="s">
        <v>60</v>
      </c>
      <c r="Q402" s="248">
        <v>11.7</v>
      </c>
      <c r="R402" s="258" t="s">
        <v>41</v>
      </c>
      <c r="S402" s="258" t="s">
        <v>42</v>
      </c>
      <c r="T402" s="258" t="s">
        <v>43</v>
      </c>
      <c r="U402" s="252">
        <v>112894320</v>
      </c>
      <c r="V402" s="252">
        <v>112894320</v>
      </c>
      <c r="W402" s="252" t="s">
        <v>44</v>
      </c>
      <c r="X402" s="252" t="s">
        <v>36</v>
      </c>
      <c r="Y402" s="252" t="s">
        <v>1067</v>
      </c>
      <c r="Z402" s="252" t="s">
        <v>1068</v>
      </c>
      <c r="AA402" s="248">
        <v>6012220601</v>
      </c>
      <c r="AB402" s="252" t="s">
        <v>1069</v>
      </c>
    </row>
    <row r="403" spans="1:28" s="253" customFormat="1" ht="14.25" customHeight="1">
      <c r="A403" s="248" t="s">
        <v>28</v>
      </c>
      <c r="B403" s="248" t="s">
        <v>1060</v>
      </c>
      <c r="C403" s="249" t="s">
        <v>1061</v>
      </c>
      <c r="D403" s="249" t="s">
        <v>31</v>
      </c>
      <c r="E403" s="249">
        <v>59</v>
      </c>
      <c r="F403" s="248" t="s">
        <v>1076</v>
      </c>
      <c r="G403" s="248" t="s">
        <v>1063</v>
      </c>
      <c r="H403" s="248" t="s">
        <v>1064</v>
      </c>
      <c r="I403" s="248" t="s">
        <v>784</v>
      </c>
      <c r="J403" s="250">
        <v>80111620</v>
      </c>
      <c r="K403" s="248" t="s">
        <v>1065</v>
      </c>
      <c r="L403" s="248" t="s">
        <v>52</v>
      </c>
      <c r="M403" s="248" t="s">
        <v>1077</v>
      </c>
      <c r="N403" s="248" t="s">
        <v>60</v>
      </c>
      <c r="O403" s="248" t="s">
        <v>60</v>
      </c>
      <c r="P403" s="248" t="s">
        <v>60</v>
      </c>
      <c r="Q403" s="248">
        <v>11</v>
      </c>
      <c r="R403" s="258" t="s">
        <v>41</v>
      </c>
      <c r="S403" s="258" t="s">
        <v>42</v>
      </c>
      <c r="T403" s="248" t="s">
        <v>43</v>
      </c>
      <c r="U403" s="252">
        <v>115264446</v>
      </c>
      <c r="V403" s="252">
        <v>115264446</v>
      </c>
      <c r="W403" s="252" t="s">
        <v>44</v>
      </c>
      <c r="X403" s="252" t="s">
        <v>36</v>
      </c>
      <c r="Y403" s="252" t="s">
        <v>1067</v>
      </c>
      <c r="Z403" s="252" t="s">
        <v>1068</v>
      </c>
      <c r="AA403" s="248">
        <v>6012220601</v>
      </c>
      <c r="AB403" s="252" t="s">
        <v>1069</v>
      </c>
    </row>
    <row r="404" spans="1:28" s="253" customFormat="1" ht="14.25" customHeight="1">
      <c r="A404" s="248" t="s">
        <v>28</v>
      </c>
      <c r="B404" s="248" t="s">
        <v>1060</v>
      </c>
      <c r="C404" s="249" t="s">
        <v>1061</v>
      </c>
      <c r="D404" s="249" t="s">
        <v>31</v>
      </c>
      <c r="E404" s="249">
        <v>26</v>
      </c>
      <c r="F404" s="248" t="s">
        <v>1078</v>
      </c>
      <c r="G404" s="248" t="s">
        <v>1063</v>
      </c>
      <c r="H404" s="248" t="s">
        <v>1064</v>
      </c>
      <c r="I404" s="248" t="s">
        <v>784</v>
      </c>
      <c r="J404" s="250">
        <v>80111620</v>
      </c>
      <c r="K404" s="248" t="s">
        <v>1065</v>
      </c>
      <c r="L404" s="248" t="s">
        <v>52</v>
      </c>
      <c r="M404" s="248" t="s">
        <v>1079</v>
      </c>
      <c r="N404" s="248" t="s">
        <v>60</v>
      </c>
      <c r="O404" s="248" t="s">
        <v>60</v>
      </c>
      <c r="P404" s="248" t="s">
        <v>60</v>
      </c>
      <c r="Q404" s="248">
        <v>11</v>
      </c>
      <c r="R404" s="258" t="s">
        <v>41</v>
      </c>
      <c r="S404" s="258" t="s">
        <v>42</v>
      </c>
      <c r="T404" s="248" t="s">
        <v>43</v>
      </c>
      <c r="U404" s="252">
        <v>100984271</v>
      </c>
      <c r="V404" s="252">
        <v>100984271</v>
      </c>
      <c r="W404" s="252" t="s">
        <v>44</v>
      </c>
      <c r="X404" s="252" t="s">
        <v>36</v>
      </c>
      <c r="Y404" s="252" t="s">
        <v>1067</v>
      </c>
      <c r="Z404" s="252" t="s">
        <v>1068</v>
      </c>
      <c r="AA404" s="248">
        <v>6012220601</v>
      </c>
      <c r="AB404" s="252" t="s">
        <v>1069</v>
      </c>
    </row>
    <row r="405" spans="1:28" s="253" customFormat="1" ht="14.25" customHeight="1">
      <c r="A405" s="248" t="s">
        <v>28</v>
      </c>
      <c r="B405" s="248" t="s">
        <v>1060</v>
      </c>
      <c r="C405" s="249" t="s">
        <v>1061</v>
      </c>
      <c r="D405" s="249" t="s">
        <v>31</v>
      </c>
      <c r="E405" s="249">
        <v>60</v>
      </c>
      <c r="F405" s="248" t="s">
        <v>1080</v>
      </c>
      <c r="G405" s="248" t="s">
        <v>1063</v>
      </c>
      <c r="H405" s="248" t="s">
        <v>1064</v>
      </c>
      <c r="I405" s="248" t="s">
        <v>784</v>
      </c>
      <c r="J405" s="250">
        <v>80111620</v>
      </c>
      <c r="K405" s="248" t="s">
        <v>1065</v>
      </c>
      <c r="L405" s="248" t="s">
        <v>52</v>
      </c>
      <c r="M405" s="248" t="s">
        <v>1081</v>
      </c>
      <c r="N405" s="248" t="s">
        <v>60</v>
      </c>
      <c r="O405" s="248" t="s">
        <v>60</v>
      </c>
      <c r="P405" s="248" t="s">
        <v>60</v>
      </c>
      <c r="Q405" s="248">
        <v>11</v>
      </c>
      <c r="R405" s="258" t="s">
        <v>41</v>
      </c>
      <c r="S405" s="258" t="s">
        <v>42</v>
      </c>
      <c r="T405" s="248" t="s">
        <v>43</v>
      </c>
      <c r="U405" s="252">
        <v>115141137</v>
      </c>
      <c r="V405" s="252">
        <v>115141137</v>
      </c>
      <c r="W405" s="252" t="s">
        <v>44</v>
      </c>
      <c r="X405" s="252" t="s">
        <v>36</v>
      </c>
      <c r="Y405" s="252" t="s">
        <v>1067</v>
      </c>
      <c r="Z405" s="252" t="s">
        <v>1068</v>
      </c>
      <c r="AA405" s="248">
        <v>6012220601</v>
      </c>
      <c r="AB405" s="252" t="s">
        <v>1069</v>
      </c>
    </row>
    <row r="406" spans="1:28" s="253" customFormat="1" ht="14.25" customHeight="1">
      <c r="A406" s="248" t="s">
        <v>28</v>
      </c>
      <c r="B406" s="248" t="s">
        <v>1060</v>
      </c>
      <c r="C406" s="249" t="s">
        <v>1061</v>
      </c>
      <c r="D406" s="249" t="s">
        <v>31</v>
      </c>
      <c r="E406" s="249">
        <v>26</v>
      </c>
      <c r="F406" s="248" t="s">
        <v>1082</v>
      </c>
      <c r="G406" s="248" t="s">
        <v>1063</v>
      </c>
      <c r="H406" s="248" t="s">
        <v>1064</v>
      </c>
      <c r="I406" s="248" t="s">
        <v>784</v>
      </c>
      <c r="J406" s="250">
        <v>80111620</v>
      </c>
      <c r="K406" s="248" t="s">
        <v>1065</v>
      </c>
      <c r="L406" s="248" t="s">
        <v>52</v>
      </c>
      <c r="M406" s="248" t="s">
        <v>1083</v>
      </c>
      <c r="N406" s="248" t="s">
        <v>60</v>
      </c>
      <c r="O406" s="248" t="s">
        <v>60</v>
      </c>
      <c r="P406" s="248" t="s">
        <v>60</v>
      </c>
      <c r="Q406" s="248">
        <v>11.2</v>
      </c>
      <c r="R406" s="258" t="s">
        <v>41</v>
      </c>
      <c r="S406" s="258" t="s">
        <v>42</v>
      </c>
      <c r="T406" s="258" t="s">
        <v>43</v>
      </c>
      <c r="U406" s="252">
        <v>35437675</v>
      </c>
      <c r="V406" s="252">
        <v>35437675</v>
      </c>
      <c r="W406" s="252" t="s">
        <v>44</v>
      </c>
      <c r="X406" s="252" t="s">
        <v>36</v>
      </c>
      <c r="Y406" s="252" t="s">
        <v>1067</v>
      </c>
      <c r="Z406" s="252" t="s">
        <v>1068</v>
      </c>
      <c r="AA406" s="248">
        <v>6012220601</v>
      </c>
      <c r="AB406" s="252" t="s">
        <v>1069</v>
      </c>
    </row>
    <row r="407" spans="1:28" s="253" customFormat="1" ht="14.25" customHeight="1">
      <c r="A407" s="248" t="s">
        <v>28</v>
      </c>
      <c r="B407" s="248" t="s">
        <v>1060</v>
      </c>
      <c r="C407" s="249" t="s">
        <v>1061</v>
      </c>
      <c r="D407" s="249" t="s">
        <v>31</v>
      </c>
      <c r="E407" s="249">
        <v>26</v>
      </c>
      <c r="F407" s="248" t="s">
        <v>1084</v>
      </c>
      <c r="G407" s="248" t="s">
        <v>1063</v>
      </c>
      <c r="H407" s="248" t="s">
        <v>1064</v>
      </c>
      <c r="I407" s="248" t="s">
        <v>784</v>
      </c>
      <c r="J407" s="250">
        <v>80111620</v>
      </c>
      <c r="K407" s="248" t="s">
        <v>1065</v>
      </c>
      <c r="L407" s="248" t="s">
        <v>52</v>
      </c>
      <c r="M407" s="248" t="s">
        <v>1085</v>
      </c>
      <c r="N407" s="248" t="s">
        <v>60</v>
      </c>
      <c r="O407" s="248" t="s">
        <v>60</v>
      </c>
      <c r="P407" s="248" t="s">
        <v>54</v>
      </c>
      <c r="Q407" s="248">
        <v>10</v>
      </c>
      <c r="R407" s="258" t="s">
        <v>41</v>
      </c>
      <c r="S407" s="258" t="s">
        <v>42</v>
      </c>
      <c r="T407" s="248" t="s">
        <v>43</v>
      </c>
      <c r="U407" s="252">
        <v>102907805</v>
      </c>
      <c r="V407" s="252">
        <v>102907805</v>
      </c>
      <c r="W407" s="252" t="s">
        <v>44</v>
      </c>
      <c r="X407" s="252" t="s">
        <v>36</v>
      </c>
      <c r="Y407" s="252" t="s">
        <v>1067</v>
      </c>
      <c r="Z407" s="252" t="s">
        <v>1068</v>
      </c>
      <c r="AA407" s="248">
        <v>6012220601</v>
      </c>
      <c r="AB407" s="252" t="s">
        <v>1069</v>
      </c>
    </row>
    <row r="408" spans="1:28" s="253" customFormat="1" ht="14.25" customHeight="1">
      <c r="A408" s="248" t="s">
        <v>28</v>
      </c>
      <c r="B408" s="248" t="s">
        <v>1060</v>
      </c>
      <c r="C408" s="249" t="s">
        <v>1061</v>
      </c>
      <c r="D408" s="249" t="s">
        <v>31</v>
      </c>
      <c r="E408" s="249">
        <v>26</v>
      </c>
      <c r="F408" s="248" t="s">
        <v>1086</v>
      </c>
      <c r="G408" s="248" t="s">
        <v>1063</v>
      </c>
      <c r="H408" s="248" t="s">
        <v>1064</v>
      </c>
      <c r="I408" s="248" t="s">
        <v>784</v>
      </c>
      <c r="J408" s="250">
        <v>80111620</v>
      </c>
      <c r="K408" s="248" t="s">
        <v>1065</v>
      </c>
      <c r="L408" s="248" t="s">
        <v>52</v>
      </c>
      <c r="M408" s="248" t="s">
        <v>1087</v>
      </c>
      <c r="N408" s="248" t="s">
        <v>54</v>
      </c>
      <c r="O408" s="248" t="s">
        <v>54</v>
      </c>
      <c r="P408" s="248" t="s">
        <v>55</v>
      </c>
      <c r="Q408" s="248">
        <v>10.199999999999999</v>
      </c>
      <c r="R408" s="258" t="s">
        <v>41</v>
      </c>
      <c r="S408" s="258" t="s">
        <v>42</v>
      </c>
      <c r="T408" s="248" t="s">
        <v>43</v>
      </c>
      <c r="U408" s="252">
        <v>82176710</v>
      </c>
      <c r="V408" s="252">
        <v>82176710</v>
      </c>
      <c r="W408" s="252" t="s">
        <v>44</v>
      </c>
      <c r="X408" s="252" t="s">
        <v>36</v>
      </c>
      <c r="Y408" s="252" t="s">
        <v>1067</v>
      </c>
      <c r="Z408" s="252" t="s">
        <v>1068</v>
      </c>
      <c r="AA408" s="248">
        <v>6012220601</v>
      </c>
      <c r="AB408" s="252" t="s">
        <v>1069</v>
      </c>
    </row>
    <row r="409" spans="1:28" s="253" customFormat="1" ht="14.25" customHeight="1">
      <c r="A409" s="248" t="s">
        <v>28</v>
      </c>
      <c r="B409" s="248" t="s">
        <v>1060</v>
      </c>
      <c r="C409" s="249" t="s">
        <v>1061</v>
      </c>
      <c r="D409" s="249" t="s">
        <v>31</v>
      </c>
      <c r="E409" s="249" t="s">
        <v>83</v>
      </c>
      <c r="F409" s="248" t="s">
        <v>1088</v>
      </c>
      <c r="G409" s="248" t="s">
        <v>1063</v>
      </c>
      <c r="H409" s="248" t="s">
        <v>1064</v>
      </c>
      <c r="I409" s="248" t="s">
        <v>784</v>
      </c>
      <c r="J409" s="250">
        <v>80111620</v>
      </c>
      <c r="K409" s="248" t="s">
        <v>1065</v>
      </c>
      <c r="L409" s="248" t="s">
        <v>52</v>
      </c>
      <c r="M409" s="248" t="s">
        <v>1089</v>
      </c>
      <c r="N409" s="248" t="s">
        <v>60</v>
      </c>
      <c r="O409" s="248" t="s">
        <v>60</v>
      </c>
      <c r="P409" s="248" t="s">
        <v>60</v>
      </c>
      <c r="Q409" s="248">
        <v>11.5</v>
      </c>
      <c r="R409" s="258" t="s">
        <v>41</v>
      </c>
      <c r="S409" s="258" t="s">
        <v>42</v>
      </c>
      <c r="T409" s="258" t="s">
        <v>43</v>
      </c>
      <c r="U409" s="252">
        <v>9759026</v>
      </c>
      <c r="V409" s="252">
        <v>9759026</v>
      </c>
      <c r="W409" s="252" t="s">
        <v>44</v>
      </c>
      <c r="X409" s="252" t="s">
        <v>36</v>
      </c>
      <c r="Y409" s="252" t="s">
        <v>218</v>
      </c>
      <c r="Z409" s="252" t="s">
        <v>219</v>
      </c>
      <c r="AA409" s="248">
        <v>6012220601</v>
      </c>
      <c r="AB409" s="252" t="s">
        <v>220</v>
      </c>
    </row>
    <row r="410" spans="1:28" s="253" customFormat="1" ht="14.25" customHeight="1">
      <c r="A410" s="248" t="s">
        <v>28</v>
      </c>
      <c r="B410" s="248" t="s">
        <v>1060</v>
      </c>
      <c r="C410" s="249" t="s">
        <v>1061</v>
      </c>
      <c r="D410" s="249" t="s">
        <v>31</v>
      </c>
      <c r="E410" s="249" t="s">
        <v>83</v>
      </c>
      <c r="F410" s="248" t="s">
        <v>1090</v>
      </c>
      <c r="G410" s="248" t="s">
        <v>1063</v>
      </c>
      <c r="H410" s="248" t="s">
        <v>1064</v>
      </c>
      <c r="I410" s="248" t="s">
        <v>784</v>
      </c>
      <c r="J410" s="250">
        <v>80111620</v>
      </c>
      <c r="K410" s="248" t="s">
        <v>1065</v>
      </c>
      <c r="L410" s="248" t="s">
        <v>52</v>
      </c>
      <c r="M410" s="248" t="s">
        <v>1091</v>
      </c>
      <c r="N410" s="248" t="s">
        <v>60</v>
      </c>
      <c r="O410" s="248" t="s">
        <v>60</v>
      </c>
      <c r="P410" s="248" t="s">
        <v>60</v>
      </c>
      <c r="Q410" s="248">
        <v>11.5</v>
      </c>
      <c r="R410" s="258" t="s">
        <v>41</v>
      </c>
      <c r="S410" s="258" t="s">
        <v>42</v>
      </c>
      <c r="T410" s="258" t="s">
        <v>43</v>
      </c>
      <c r="U410" s="252">
        <v>9759026</v>
      </c>
      <c r="V410" s="252">
        <v>9759026</v>
      </c>
      <c r="W410" s="252" t="s">
        <v>44</v>
      </c>
      <c r="X410" s="252" t="s">
        <v>36</v>
      </c>
      <c r="Y410" s="252" t="s">
        <v>218</v>
      </c>
      <c r="Z410" s="252" t="s">
        <v>219</v>
      </c>
      <c r="AA410" s="248">
        <v>6012220601</v>
      </c>
      <c r="AB410" s="252" t="s">
        <v>220</v>
      </c>
    </row>
    <row r="411" spans="1:28" s="253" customFormat="1" ht="14.25" customHeight="1">
      <c r="A411" s="248" t="s">
        <v>28</v>
      </c>
      <c r="B411" s="248" t="s">
        <v>1060</v>
      </c>
      <c r="C411" s="249" t="s">
        <v>1061</v>
      </c>
      <c r="D411" s="249" t="s">
        <v>31</v>
      </c>
      <c r="E411" s="249">
        <v>59</v>
      </c>
      <c r="F411" s="248" t="s">
        <v>1092</v>
      </c>
      <c r="G411" s="248" t="s">
        <v>1063</v>
      </c>
      <c r="H411" s="248" t="s">
        <v>1064</v>
      </c>
      <c r="I411" s="248" t="s">
        <v>784</v>
      </c>
      <c r="J411" s="250">
        <v>80111620</v>
      </c>
      <c r="K411" s="248" t="s">
        <v>1065</v>
      </c>
      <c r="L411" s="248" t="s">
        <v>52</v>
      </c>
      <c r="M411" s="248" t="s">
        <v>1093</v>
      </c>
      <c r="N411" s="248" t="s">
        <v>60</v>
      </c>
      <c r="O411" s="248" t="s">
        <v>60</v>
      </c>
      <c r="P411" s="248" t="s">
        <v>54</v>
      </c>
      <c r="Q411" s="248">
        <v>11</v>
      </c>
      <c r="R411" s="258" t="s">
        <v>41</v>
      </c>
      <c r="S411" s="258" t="s">
        <v>42</v>
      </c>
      <c r="T411" s="248" t="s">
        <v>43</v>
      </c>
      <c r="U411" s="252">
        <v>113057517</v>
      </c>
      <c r="V411" s="252">
        <v>113057517</v>
      </c>
      <c r="W411" s="252" t="s">
        <v>44</v>
      </c>
      <c r="X411" s="252" t="s">
        <v>36</v>
      </c>
      <c r="Y411" s="252" t="s">
        <v>1067</v>
      </c>
      <c r="Z411" s="252" t="s">
        <v>1068</v>
      </c>
      <c r="AA411" s="248">
        <v>6012220601</v>
      </c>
      <c r="AB411" s="252" t="s">
        <v>1069</v>
      </c>
    </row>
    <row r="412" spans="1:28" s="253" customFormat="1" ht="13.5" customHeight="1">
      <c r="A412" s="248" t="s">
        <v>28</v>
      </c>
      <c r="B412" s="248" t="s">
        <v>1060</v>
      </c>
      <c r="C412" s="249" t="s">
        <v>1061</v>
      </c>
      <c r="D412" s="249" t="s">
        <v>31</v>
      </c>
      <c r="E412" s="249">
        <v>52</v>
      </c>
      <c r="F412" s="248" t="s">
        <v>1094</v>
      </c>
      <c r="G412" s="248" t="s">
        <v>1063</v>
      </c>
      <c r="H412" s="248" t="s">
        <v>1064</v>
      </c>
      <c r="I412" s="248" t="s">
        <v>784</v>
      </c>
      <c r="J412" s="250" t="s">
        <v>36</v>
      </c>
      <c r="K412" s="248" t="s">
        <v>1065</v>
      </c>
      <c r="L412" s="248" t="s">
        <v>293</v>
      </c>
      <c r="M412" s="248" t="s">
        <v>1095</v>
      </c>
      <c r="N412" s="248" t="s">
        <v>54</v>
      </c>
      <c r="O412" s="248" t="s">
        <v>54</v>
      </c>
      <c r="P412" s="248" t="s">
        <v>55</v>
      </c>
      <c r="Q412" s="248">
        <v>10</v>
      </c>
      <c r="R412" s="258" t="s">
        <v>41</v>
      </c>
      <c r="S412" s="248" t="s">
        <v>36</v>
      </c>
      <c r="T412" s="248" t="s">
        <v>43</v>
      </c>
      <c r="U412" s="252">
        <v>31552043</v>
      </c>
      <c r="V412" s="252">
        <v>31552043</v>
      </c>
      <c r="W412" s="252" t="s">
        <v>44</v>
      </c>
      <c r="X412" s="252" t="s">
        <v>36</v>
      </c>
      <c r="Y412" s="252" t="s">
        <v>1067</v>
      </c>
      <c r="Z412" s="252" t="s">
        <v>1068</v>
      </c>
      <c r="AA412" s="248">
        <v>6012220601</v>
      </c>
      <c r="AB412" s="252" t="s">
        <v>1069</v>
      </c>
    </row>
    <row r="413" spans="1:28" s="253" customFormat="1" ht="14.25" customHeight="1">
      <c r="A413" s="248" t="s">
        <v>28</v>
      </c>
      <c r="B413" s="248" t="s">
        <v>1060</v>
      </c>
      <c r="C413" s="249" t="s">
        <v>1061</v>
      </c>
      <c r="D413" s="249" t="s">
        <v>31</v>
      </c>
      <c r="E413" s="249" t="s">
        <v>83</v>
      </c>
      <c r="F413" s="248" t="s">
        <v>1096</v>
      </c>
      <c r="G413" s="248" t="s">
        <v>1063</v>
      </c>
      <c r="H413" s="248" t="s">
        <v>1064</v>
      </c>
      <c r="I413" s="248" t="s">
        <v>784</v>
      </c>
      <c r="J413" s="250">
        <v>80111620</v>
      </c>
      <c r="K413" s="248" t="s">
        <v>1065</v>
      </c>
      <c r="L413" s="248" t="s">
        <v>52</v>
      </c>
      <c r="M413" s="248" t="s">
        <v>1097</v>
      </c>
      <c r="N413" s="248" t="s">
        <v>60</v>
      </c>
      <c r="O413" s="248" t="s">
        <v>60</v>
      </c>
      <c r="P413" s="248" t="s">
        <v>60</v>
      </c>
      <c r="Q413" s="248">
        <v>11.5</v>
      </c>
      <c r="R413" s="258" t="s">
        <v>41</v>
      </c>
      <c r="S413" s="258" t="s">
        <v>42</v>
      </c>
      <c r="T413" s="258" t="s">
        <v>43</v>
      </c>
      <c r="U413" s="252">
        <v>8050000</v>
      </c>
      <c r="V413" s="252">
        <v>8050000</v>
      </c>
      <c r="W413" s="252" t="s">
        <v>44</v>
      </c>
      <c r="X413" s="252" t="s">
        <v>36</v>
      </c>
      <c r="Y413" s="252" t="s">
        <v>1067</v>
      </c>
      <c r="Z413" s="252" t="s">
        <v>1068</v>
      </c>
      <c r="AA413" s="248">
        <v>6012220601</v>
      </c>
      <c r="AB413" s="252" t="s">
        <v>1069</v>
      </c>
    </row>
    <row r="414" spans="1:28" s="253" customFormat="1" ht="14.25" customHeight="1">
      <c r="A414" s="248" t="s">
        <v>28</v>
      </c>
      <c r="B414" s="248" t="s">
        <v>1060</v>
      </c>
      <c r="C414" s="249" t="s">
        <v>1061</v>
      </c>
      <c r="D414" s="249" t="s">
        <v>31</v>
      </c>
      <c r="E414" s="249">
        <v>4</v>
      </c>
      <c r="F414" s="248" t="s">
        <v>1098</v>
      </c>
      <c r="G414" s="248" t="s">
        <v>1063</v>
      </c>
      <c r="H414" s="248" t="s">
        <v>1064</v>
      </c>
      <c r="I414" s="248" t="s">
        <v>784</v>
      </c>
      <c r="J414" s="250">
        <v>80111620</v>
      </c>
      <c r="K414" s="248" t="s">
        <v>1065</v>
      </c>
      <c r="L414" s="248" t="s">
        <v>52</v>
      </c>
      <c r="M414" s="248" t="s">
        <v>1099</v>
      </c>
      <c r="N414" s="248" t="s">
        <v>54</v>
      </c>
      <c r="O414" s="248" t="s">
        <v>54</v>
      </c>
      <c r="P414" s="248" t="s">
        <v>54</v>
      </c>
      <c r="Q414" s="248">
        <v>11</v>
      </c>
      <c r="R414" s="258" t="s">
        <v>41</v>
      </c>
      <c r="S414" s="258" t="s">
        <v>42</v>
      </c>
      <c r="T414" s="258" t="s">
        <v>43</v>
      </c>
      <c r="U414" s="252">
        <v>11400000</v>
      </c>
      <c r="V414" s="252">
        <v>11400000</v>
      </c>
      <c r="W414" s="252" t="s">
        <v>44</v>
      </c>
      <c r="X414" s="252" t="s">
        <v>36</v>
      </c>
      <c r="Y414" s="252" t="s">
        <v>1067</v>
      </c>
      <c r="Z414" s="252" t="s">
        <v>1068</v>
      </c>
      <c r="AA414" s="248">
        <v>6012220601</v>
      </c>
      <c r="AB414" s="252" t="s">
        <v>1069</v>
      </c>
    </row>
    <row r="415" spans="1:28" s="253" customFormat="1" ht="14.25" customHeight="1">
      <c r="A415" s="248" t="s">
        <v>28</v>
      </c>
      <c r="B415" s="248" t="s">
        <v>1060</v>
      </c>
      <c r="C415" s="249" t="s">
        <v>1061</v>
      </c>
      <c r="D415" s="249" t="s">
        <v>31</v>
      </c>
      <c r="E415" s="249">
        <v>55</v>
      </c>
      <c r="F415" s="248" t="s">
        <v>1100</v>
      </c>
      <c r="G415" s="248" t="s">
        <v>1063</v>
      </c>
      <c r="H415" s="248" t="s">
        <v>1064</v>
      </c>
      <c r="I415" s="248" t="s">
        <v>784</v>
      </c>
      <c r="J415" s="250">
        <v>80111620</v>
      </c>
      <c r="K415" s="248" t="s">
        <v>1065</v>
      </c>
      <c r="L415" s="248" t="s">
        <v>52</v>
      </c>
      <c r="M415" s="248" t="s">
        <v>1101</v>
      </c>
      <c r="N415" s="248" t="s">
        <v>60</v>
      </c>
      <c r="O415" s="248" t="s">
        <v>60</v>
      </c>
      <c r="P415" s="248" t="s">
        <v>54</v>
      </c>
      <c r="Q415" s="248">
        <v>10</v>
      </c>
      <c r="R415" s="258" t="s">
        <v>41</v>
      </c>
      <c r="S415" s="258" t="s">
        <v>42</v>
      </c>
      <c r="T415" s="248" t="s">
        <v>43</v>
      </c>
      <c r="U415" s="252">
        <v>81500000</v>
      </c>
      <c r="V415" s="252">
        <v>81500000</v>
      </c>
      <c r="W415" s="252" t="s">
        <v>44</v>
      </c>
      <c r="X415" s="252" t="s">
        <v>36</v>
      </c>
      <c r="Y415" s="252" t="s">
        <v>1067</v>
      </c>
      <c r="Z415" s="252" t="s">
        <v>1068</v>
      </c>
      <c r="AA415" s="248">
        <v>6012220601</v>
      </c>
      <c r="AB415" s="252" t="s">
        <v>1069</v>
      </c>
    </row>
    <row r="416" spans="1:28" s="253" customFormat="1" ht="14.25" customHeight="1">
      <c r="A416" s="248" t="s">
        <v>28</v>
      </c>
      <c r="B416" s="248" t="s">
        <v>1060</v>
      </c>
      <c r="C416" s="249" t="s">
        <v>1061</v>
      </c>
      <c r="D416" s="249" t="s">
        <v>31</v>
      </c>
      <c r="E416" s="249">
        <v>37</v>
      </c>
      <c r="F416" s="248" t="s">
        <v>1102</v>
      </c>
      <c r="G416" s="248" t="s">
        <v>1063</v>
      </c>
      <c r="H416" s="248" t="s">
        <v>1064</v>
      </c>
      <c r="I416" s="248" t="s">
        <v>784</v>
      </c>
      <c r="J416" s="250">
        <v>80111620</v>
      </c>
      <c r="K416" s="248" t="s">
        <v>1065</v>
      </c>
      <c r="L416" s="248" t="s">
        <v>52</v>
      </c>
      <c r="M416" s="248" t="s">
        <v>1103</v>
      </c>
      <c r="N416" s="248" t="s">
        <v>60</v>
      </c>
      <c r="O416" s="248" t="s">
        <v>60</v>
      </c>
      <c r="P416" s="248" t="s">
        <v>60</v>
      </c>
      <c r="Q416" s="248">
        <v>10</v>
      </c>
      <c r="R416" s="258" t="s">
        <v>41</v>
      </c>
      <c r="S416" s="258" t="s">
        <v>42</v>
      </c>
      <c r="T416" s="248" t="s">
        <v>43</v>
      </c>
      <c r="U416" s="252">
        <v>19283470</v>
      </c>
      <c r="V416" s="252">
        <v>19283470</v>
      </c>
      <c r="W416" s="252" t="s">
        <v>44</v>
      </c>
      <c r="X416" s="252" t="s">
        <v>36</v>
      </c>
      <c r="Y416" s="252" t="s">
        <v>1067</v>
      </c>
      <c r="Z416" s="252" t="s">
        <v>1068</v>
      </c>
      <c r="AA416" s="248">
        <v>6012220601</v>
      </c>
      <c r="AB416" s="252" t="s">
        <v>1069</v>
      </c>
    </row>
    <row r="417" spans="1:28" s="253" customFormat="1" ht="14.25" customHeight="1">
      <c r="A417" s="248" t="s">
        <v>28</v>
      </c>
      <c r="B417" s="248" t="s">
        <v>1060</v>
      </c>
      <c r="C417" s="249" t="s">
        <v>1061</v>
      </c>
      <c r="D417" s="249" t="s">
        <v>31</v>
      </c>
      <c r="E417" s="249">
        <v>60</v>
      </c>
      <c r="F417" s="248" t="s">
        <v>1104</v>
      </c>
      <c r="G417" s="248" t="s">
        <v>1105</v>
      </c>
      <c r="H417" s="248" t="s">
        <v>1106</v>
      </c>
      <c r="I417" s="248" t="s">
        <v>306</v>
      </c>
      <c r="J417" s="250">
        <v>80111620</v>
      </c>
      <c r="K417" s="248" t="s">
        <v>1107</v>
      </c>
      <c r="L417" s="248" t="s">
        <v>52</v>
      </c>
      <c r="M417" s="248" t="s">
        <v>1108</v>
      </c>
      <c r="N417" s="248" t="s">
        <v>60</v>
      </c>
      <c r="O417" s="248" t="s">
        <v>60</v>
      </c>
      <c r="P417" s="248" t="s">
        <v>60</v>
      </c>
      <c r="Q417" s="248">
        <v>11.2</v>
      </c>
      <c r="R417" s="258" t="s">
        <v>41</v>
      </c>
      <c r="S417" s="258" t="s">
        <v>42</v>
      </c>
      <c r="T417" s="258" t="s">
        <v>43</v>
      </c>
      <c r="U417" s="252">
        <v>115988180</v>
      </c>
      <c r="V417" s="252">
        <v>115988180</v>
      </c>
      <c r="W417" s="252" t="s">
        <v>44</v>
      </c>
      <c r="X417" s="252" t="s">
        <v>36</v>
      </c>
      <c r="Y417" s="252" t="s">
        <v>1067</v>
      </c>
      <c r="Z417" s="252" t="s">
        <v>1068</v>
      </c>
      <c r="AA417" s="248">
        <v>6012220601</v>
      </c>
      <c r="AB417" s="252" t="s">
        <v>1069</v>
      </c>
    </row>
    <row r="418" spans="1:28" s="253" customFormat="1" ht="14.25" customHeight="1">
      <c r="A418" s="248" t="s">
        <v>28</v>
      </c>
      <c r="B418" s="248" t="s">
        <v>1060</v>
      </c>
      <c r="C418" s="249" t="s">
        <v>1061</v>
      </c>
      <c r="D418" s="249" t="s">
        <v>31</v>
      </c>
      <c r="E418" s="249">
        <v>29</v>
      </c>
      <c r="F418" s="248" t="s">
        <v>1109</v>
      </c>
      <c r="G418" s="248" t="s">
        <v>1105</v>
      </c>
      <c r="H418" s="248" t="s">
        <v>1106</v>
      </c>
      <c r="I418" s="248" t="s">
        <v>306</v>
      </c>
      <c r="J418" s="250">
        <v>80111620</v>
      </c>
      <c r="K418" s="248" t="s">
        <v>1107</v>
      </c>
      <c r="L418" s="248" t="s">
        <v>52</v>
      </c>
      <c r="M418" s="248" t="s">
        <v>1110</v>
      </c>
      <c r="N418" s="248" t="s">
        <v>60</v>
      </c>
      <c r="O418" s="248" t="s">
        <v>60</v>
      </c>
      <c r="P418" s="248" t="s">
        <v>60</v>
      </c>
      <c r="Q418" s="248">
        <v>11.5</v>
      </c>
      <c r="R418" s="258" t="s">
        <v>41</v>
      </c>
      <c r="S418" s="258" t="s">
        <v>42</v>
      </c>
      <c r="T418" s="258" t="s">
        <v>43</v>
      </c>
      <c r="U418" s="252">
        <v>50729596</v>
      </c>
      <c r="V418" s="252">
        <v>50729596</v>
      </c>
      <c r="W418" s="252" t="s">
        <v>44</v>
      </c>
      <c r="X418" s="252" t="s">
        <v>36</v>
      </c>
      <c r="Y418" s="252" t="s">
        <v>1067</v>
      </c>
      <c r="Z418" s="252" t="s">
        <v>1068</v>
      </c>
      <c r="AA418" s="248">
        <v>6012220601</v>
      </c>
      <c r="AB418" s="252" t="s">
        <v>1069</v>
      </c>
    </row>
    <row r="419" spans="1:28" s="253" customFormat="1" ht="14.25" customHeight="1">
      <c r="A419" s="248" t="s">
        <v>28</v>
      </c>
      <c r="B419" s="248" t="s">
        <v>1060</v>
      </c>
      <c r="C419" s="249" t="s">
        <v>1061</v>
      </c>
      <c r="D419" s="249" t="s">
        <v>31</v>
      </c>
      <c r="E419" s="249">
        <v>29</v>
      </c>
      <c r="F419" s="248" t="s">
        <v>1111</v>
      </c>
      <c r="G419" s="248" t="s">
        <v>1105</v>
      </c>
      <c r="H419" s="248" t="s">
        <v>1106</v>
      </c>
      <c r="I419" s="248" t="s">
        <v>306</v>
      </c>
      <c r="J419" s="250">
        <v>80111620</v>
      </c>
      <c r="K419" s="248" t="s">
        <v>1107</v>
      </c>
      <c r="L419" s="248" t="s">
        <v>52</v>
      </c>
      <c r="M419" s="248" t="s">
        <v>1112</v>
      </c>
      <c r="N419" s="248" t="s">
        <v>60</v>
      </c>
      <c r="O419" s="248" t="s">
        <v>60</v>
      </c>
      <c r="P419" s="248" t="s">
        <v>60</v>
      </c>
      <c r="Q419" s="248">
        <v>11.5</v>
      </c>
      <c r="R419" s="258" t="s">
        <v>41</v>
      </c>
      <c r="S419" s="258" t="s">
        <v>42</v>
      </c>
      <c r="T419" s="258" t="s">
        <v>43</v>
      </c>
      <c r="U419" s="252">
        <v>48965070</v>
      </c>
      <c r="V419" s="252">
        <v>48965070</v>
      </c>
      <c r="W419" s="252" t="s">
        <v>44</v>
      </c>
      <c r="X419" s="252" t="s">
        <v>36</v>
      </c>
      <c r="Y419" s="252" t="s">
        <v>1067</v>
      </c>
      <c r="Z419" s="252" t="s">
        <v>1068</v>
      </c>
      <c r="AA419" s="248">
        <v>6012220601</v>
      </c>
      <c r="AB419" s="252" t="s">
        <v>1069</v>
      </c>
    </row>
    <row r="420" spans="1:28" s="253" customFormat="1" ht="14.25" customHeight="1">
      <c r="A420" s="248" t="s">
        <v>28</v>
      </c>
      <c r="B420" s="248" t="s">
        <v>1060</v>
      </c>
      <c r="C420" s="249" t="s">
        <v>1061</v>
      </c>
      <c r="D420" s="249" t="s">
        <v>31</v>
      </c>
      <c r="E420" s="249">
        <v>26</v>
      </c>
      <c r="F420" s="248" t="s">
        <v>1113</v>
      </c>
      <c r="G420" s="248" t="s">
        <v>1105</v>
      </c>
      <c r="H420" s="248" t="s">
        <v>1106</v>
      </c>
      <c r="I420" s="248" t="s">
        <v>306</v>
      </c>
      <c r="J420" s="250">
        <v>80111620</v>
      </c>
      <c r="K420" s="248" t="s">
        <v>1107</v>
      </c>
      <c r="L420" s="248" t="s">
        <v>52</v>
      </c>
      <c r="M420" s="248" t="s">
        <v>1114</v>
      </c>
      <c r="N420" s="248" t="s">
        <v>60</v>
      </c>
      <c r="O420" s="248" t="s">
        <v>60</v>
      </c>
      <c r="P420" s="248" t="s">
        <v>54</v>
      </c>
      <c r="Q420" s="248">
        <v>11</v>
      </c>
      <c r="R420" s="258" t="s">
        <v>41</v>
      </c>
      <c r="S420" s="258" t="s">
        <v>42</v>
      </c>
      <c r="T420" s="248" t="s">
        <v>43</v>
      </c>
      <c r="U420" s="252">
        <v>12642630</v>
      </c>
      <c r="V420" s="252">
        <v>12642630</v>
      </c>
      <c r="W420" s="252" t="s">
        <v>44</v>
      </c>
      <c r="X420" s="252" t="s">
        <v>36</v>
      </c>
      <c r="Y420" s="252" t="s">
        <v>1067</v>
      </c>
      <c r="Z420" s="252" t="s">
        <v>1068</v>
      </c>
      <c r="AA420" s="248">
        <v>6012220601</v>
      </c>
      <c r="AB420" s="252" t="s">
        <v>1069</v>
      </c>
    </row>
    <row r="421" spans="1:28" s="253" customFormat="1" ht="14.25" customHeight="1">
      <c r="A421" s="248" t="s">
        <v>28</v>
      </c>
      <c r="B421" s="248" t="s">
        <v>1060</v>
      </c>
      <c r="C421" s="249" t="s">
        <v>1061</v>
      </c>
      <c r="D421" s="249" t="s">
        <v>31</v>
      </c>
      <c r="E421" s="249">
        <v>60</v>
      </c>
      <c r="F421" s="248" t="s">
        <v>1115</v>
      </c>
      <c r="G421" s="248" t="s">
        <v>1105</v>
      </c>
      <c r="H421" s="248" t="s">
        <v>1106</v>
      </c>
      <c r="I421" s="248" t="s">
        <v>306</v>
      </c>
      <c r="J421" s="250">
        <v>80111620</v>
      </c>
      <c r="K421" s="248" t="s">
        <v>1107</v>
      </c>
      <c r="L421" s="248" t="s">
        <v>52</v>
      </c>
      <c r="M421" s="248" t="s">
        <v>1116</v>
      </c>
      <c r="N421" s="248" t="s">
        <v>60</v>
      </c>
      <c r="O421" s="248" t="s">
        <v>60</v>
      </c>
      <c r="P421" s="248" t="s">
        <v>60</v>
      </c>
      <c r="Q421" s="248">
        <v>11.2</v>
      </c>
      <c r="R421" s="258" t="s">
        <v>41</v>
      </c>
      <c r="S421" s="258" t="s">
        <v>42</v>
      </c>
      <c r="T421" s="258" t="s">
        <v>43</v>
      </c>
      <c r="U421" s="252">
        <v>115988180</v>
      </c>
      <c r="V421" s="252">
        <v>115988180</v>
      </c>
      <c r="W421" s="252" t="s">
        <v>44</v>
      </c>
      <c r="X421" s="252" t="s">
        <v>36</v>
      </c>
      <c r="Y421" s="252" t="s">
        <v>1067</v>
      </c>
      <c r="Z421" s="252" t="s">
        <v>1068</v>
      </c>
      <c r="AA421" s="248">
        <v>6012220601</v>
      </c>
      <c r="AB421" s="252" t="s">
        <v>1069</v>
      </c>
    </row>
    <row r="422" spans="1:28" s="253" customFormat="1" ht="14.25" customHeight="1">
      <c r="A422" s="248" t="s">
        <v>28</v>
      </c>
      <c r="B422" s="248" t="s">
        <v>1060</v>
      </c>
      <c r="C422" s="249" t="s">
        <v>1061</v>
      </c>
      <c r="D422" s="249" t="s">
        <v>31</v>
      </c>
      <c r="E422" s="249">
        <v>39</v>
      </c>
      <c r="F422" s="248" t="s">
        <v>1117</v>
      </c>
      <c r="G422" s="248" t="s">
        <v>1105</v>
      </c>
      <c r="H422" s="248" t="s">
        <v>1106</v>
      </c>
      <c r="I422" s="248" t="s">
        <v>306</v>
      </c>
      <c r="J422" s="250">
        <v>80111620</v>
      </c>
      <c r="K422" s="248" t="s">
        <v>1107</v>
      </c>
      <c r="L422" s="248" t="s">
        <v>52</v>
      </c>
      <c r="M422" s="248" t="s">
        <v>1118</v>
      </c>
      <c r="N422" s="248" t="s">
        <v>97</v>
      </c>
      <c r="O422" s="248" t="s">
        <v>97</v>
      </c>
      <c r="P422" s="248" t="s">
        <v>97</v>
      </c>
      <c r="Q422" s="248">
        <v>7</v>
      </c>
      <c r="R422" s="258" t="s">
        <v>41</v>
      </c>
      <c r="S422" s="258" t="s">
        <v>42</v>
      </c>
      <c r="T422" s="248" t="s">
        <v>43</v>
      </c>
      <c r="U422" s="252">
        <v>64244950</v>
      </c>
      <c r="V422" s="252">
        <v>64244950</v>
      </c>
      <c r="W422" s="252" t="s">
        <v>44</v>
      </c>
      <c r="X422" s="252" t="s">
        <v>36</v>
      </c>
      <c r="Y422" s="252" t="s">
        <v>1067</v>
      </c>
      <c r="Z422" s="252" t="s">
        <v>1068</v>
      </c>
      <c r="AA422" s="248">
        <v>6012220601</v>
      </c>
      <c r="AB422" s="252" t="s">
        <v>1069</v>
      </c>
    </row>
    <row r="423" spans="1:28" s="253" customFormat="1" ht="14.25" customHeight="1">
      <c r="A423" s="248" t="s">
        <v>28</v>
      </c>
      <c r="B423" s="248" t="s">
        <v>1060</v>
      </c>
      <c r="C423" s="249" t="s">
        <v>1061</v>
      </c>
      <c r="D423" s="249" t="s">
        <v>31</v>
      </c>
      <c r="E423" s="249">
        <v>44</v>
      </c>
      <c r="F423" s="248" t="s">
        <v>1119</v>
      </c>
      <c r="G423" s="248" t="s">
        <v>1105</v>
      </c>
      <c r="H423" s="248" t="s">
        <v>1106</v>
      </c>
      <c r="I423" s="248" t="s">
        <v>306</v>
      </c>
      <c r="J423" s="250">
        <v>78111502</v>
      </c>
      <c r="K423" s="248" t="s">
        <v>1107</v>
      </c>
      <c r="L423" s="248" t="s">
        <v>343</v>
      </c>
      <c r="M423" s="248" t="s">
        <v>1120</v>
      </c>
      <c r="N423" s="248" t="s">
        <v>96</v>
      </c>
      <c r="O423" s="248" t="s">
        <v>96</v>
      </c>
      <c r="P423" s="248" t="s">
        <v>97</v>
      </c>
      <c r="Q423" s="248">
        <v>8</v>
      </c>
      <c r="R423" s="258" t="s">
        <v>41</v>
      </c>
      <c r="S423" s="248" t="s">
        <v>345</v>
      </c>
      <c r="T423" s="248" t="s">
        <v>43</v>
      </c>
      <c r="U423" s="252">
        <v>30899620</v>
      </c>
      <c r="V423" s="252">
        <v>30899620</v>
      </c>
      <c r="W423" s="252" t="s">
        <v>44</v>
      </c>
      <c r="X423" s="252" t="s">
        <v>36</v>
      </c>
      <c r="Y423" s="252" t="s">
        <v>1067</v>
      </c>
      <c r="Z423" s="252" t="s">
        <v>1068</v>
      </c>
      <c r="AA423" s="248">
        <v>6012220601</v>
      </c>
      <c r="AB423" s="252" t="s">
        <v>1069</v>
      </c>
    </row>
    <row r="424" spans="1:28" s="253" customFormat="1" ht="14.25" customHeight="1">
      <c r="A424" s="248" t="s">
        <v>28</v>
      </c>
      <c r="B424" s="248" t="s">
        <v>1060</v>
      </c>
      <c r="C424" s="249" t="s">
        <v>1061</v>
      </c>
      <c r="D424" s="249" t="s">
        <v>31</v>
      </c>
      <c r="E424" s="249">
        <v>26</v>
      </c>
      <c r="F424" s="248" t="s">
        <v>1121</v>
      </c>
      <c r="G424" s="248" t="s">
        <v>1105</v>
      </c>
      <c r="H424" s="248" t="s">
        <v>1106</v>
      </c>
      <c r="I424" s="248" t="s">
        <v>306</v>
      </c>
      <c r="J424" s="250">
        <v>80111620</v>
      </c>
      <c r="K424" s="248" t="s">
        <v>1107</v>
      </c>
      <c r="L424" s="248" t="s">
        <v>52</v>
      </c>
      <c r="M424" s="248" t="s">
        <v>1122</v>
      </c>
      <c r="N424" s="248" t="s">
        <v>54</v>
      </c>
      <c r="O424" s="248" t="s">
        <v>54</v>
      </c>
      <c r="P424" s="248" t="s">
        <v>54</v>
      </c>
      <c r="Q424" s="248">
        <v>11</v>
      </c>
      <c r="R424" s="258" t="s">
        <v>41</v>
      </c>
      <c r="S424" s="248" t="s">
        <v>42</v>
      </c>
      <c r="T424" s="248" t="s">
        <v>43</v>
      </c>
      <c r="U424" s="252">
        <v>6992254</v>
      </c>
      <c r="V424" s="252">
        <v>6992254</v>
      </c>
      <c r="W424" s="252" t="s">
        <v>44</v>
      </c>
      <c r="X424" s="252" t="s">
        <v>36</v>
      </c>
      <c r="Y424" s="252" t="s">
        <v>1067</v>
      </c>
      <c r="Z424" s="252" t="s">
        <v>1068</v>
      </c>
      <c r="AA424" s="248">
        <v>6012220601</v>
      </c>
      <c r="AB424" s="252" t="s">
        <v>1069</v>
      </c>
    </row>
    <row r="425" spans="1:28" s="253" customFormat="1" ht="14.25" customHeight="1">
      <c r="A425" s="248" t="s">
        <v>28</v>
      </c>
      <c r="B425" s="248" t="s">
        <v>1060</v>
      </c>
      <c r="C425" s="249" t="s">
        <v>1061</v>
      </c>
      <c r="D425" s="249" t="s">
        <v>31</v>
      </c>
      <c r="E425" s="249">
        <v>44</v>
      </c>
      <c r="F425" s="248" t="s">
        <v>1123</v>
      </c>
      <c r="G425" s="248" t="s">
        <v>1105</v>
      </c>
      <c r="H425" s="248" t="s">
        <v>1106</v>
      </c>
      <c r="I425" s="248" t="s">
        <v>306</v>
      </c>
      <c r="J425" s="250">
        <v>80111620</v>
      </c>
      <c r="K425" s="248" t="s">
        <v>1107</v>
      </c>
      <c r="L425" s="248" t="s">
        <v>52</v>
      </c>
      <c r="M425" s="248" t="s">
        <v>1124</v>
      </c>
      <c r="N425" s="248" t="s">
        <v>97</v>
      </c>
      <c r="O425" s="248" t="s">
        <v>97</v>
      </c>
      <c r="P425" s="248" t="s">
        <v>69</v>
      </c>
      <c r="Q425" s="248">
        <v>6.5</v>
      </c>
      <c r="R425" s="258" t="s">
        <v>41</v>
      </c>
      <c r="S425" s="248" t="s">
        <v>42</v>
      </c>
      <c r="T425" s="248" t="s">
        <v>43</v>
      </c>
      <c r="U425" s="252">
        <v>42325920</v>
      </c>
      <c r="V425" s="252">
        <v>42325920</v>
      </c>
      <c r="W425" s="252" t="s">
        <v>44</v>
      </c>
      <c r="X425" s="252" t="s">
        <v>36</v>
      </c>
      <c r="Y425" s="252" t="s">
        <v>1125</v>
      </c>
      <c r="Z425" s="252" t="s">
        <v>1126</v>
      </c>
      <c r="AA425" s="248">
        <v>6012220601</v>
      </c>
      <c r="AB425" s="252" t="s">
        <v>1127</v>
      </c>
    </row>
    <row r="426" spans="1:28" s="253" customFormat="1" ht="14.25" customHeight="1">
      <c r="A426" s="248" t="s">
        <v>28</v>
      </c>
      <c r="B426" s="248" t="s">
        <v>1060</v>
      </c>
      <c r="C426" s="249" t="s">
        <v>1061</v>
      </c>
      <c r="D426" s="249" t="s">
        <v>31</v>
      </c>
      <c r="E426" s="249">
        <v>47</v>
      </c>
      <c r="F426" s="248" t="s">
        <v>1128</v>
      </c>
      <c r="G426" s="248" t="s">
        <v>1105</v>
      </c>
      <c r="H426" s="248" t="s">
        <v>1106</v>
      </c>
      <c r="I426" s="248" t="s">
        <v>306</v>
      </c>
      <c r="J426" s="250">
        <v>43233600</v>
      </c>
      <c r="K426" s="248" t="s">
        <v>1107</v>
      </c>
      <c r="L426" s="248" t="s">
        <v>110</v>
      </c>
      <c r="M426" s="248" t="s">
        <v>1129</v>
      </c>
      <c r="N426" s="248" t="s">
        <v>112</v>
      </c>
      <c r="O426" s="248" t="s">
        <v>112</v>
      </c>
      <c r="P426" s="248" t="s">
        <v>112</v>
      </c>
      <c r="Q426" s="248">
        <v>12</v>
      </c>
      <c r="R426" s="258" t="s">
        <v>41</v>
      </c>
      <c r="S426" s="248" t="s">
        <v>113</v>
      </c>
      <c r="T426" s="248" t="s">
        <v>43</v>
      </c>
      <c r="U426" s="252">
        <v>32460948</v>
      </c>
      <c r="V426" s="252">
        <v>32460948</v>
      </c>
      <c r="W426" s="252" t="s">
        <v>44</v>
      </c>
      <c r="X426" s="252" t="s">
        <v>36</v>
      </c>
      <c r="Y426" s="252" t="s">
        <v>1125</v>
      </c>
      <c r="Z426" s="252" t="s">
        <v>1126</v>
      </c>
      <c r="AA426" s="248">
        <v>6012220601</v>
      </c>
      <c r="AB426" s="252" t="s">
        <v>1127</v>
      </c>
    </row>
    <row r="427" spans="1:28" s="253" customFormat="1" ht="14.25" customHeight="1">
      <c r="A427" s="248" t="s">
        <v>28</v>
      </c>
      <c r="B427" s="248" t="s">
        <v>1060</v>
      </c>
      <c r="C427" s="249" t="s">
        <v>1061</v>
      </c>
      <c r="D427" s="249" t="s">
        <v>31</v>
      </c>
      <c r="E427" s="249">
        <v>44</v>
      </c>
      <c r="F427" s="248" t="s">
        <v>1130</v>
      </c>
      <c r="G427" s="248" t="s">
        <v>1105</v>
      </c>
      <c r="H427" s="248" t="s">
        <v>1106</v>
      </c>
      <c r="I427" s="248" t="s">
        <v>306</v>
      </c>
      <c r="J427" s="250">
        <v>80111620</v>
      </c>
      <c r="K427" s="248" t="s">
        <v>1107</v>
      </c>
      <c r="L427" s="248" t="s">
        <v>52</v>
      </c>
      <c r="M427" s="248" t="s">
        <v>1131</v>
      </c>
      <c r="N427" s="248" t="s">
        <v>117</v>
      </c>
      <c r="O427" s="248" t="s">
        <v>117</v>
      </c>
      <c r="P427" s="248" t="s">
        <v>117</v>
      </c>
      <c r="Q427" s="248">
        <v>4.5</v>
      </c>
      <c r="R427" s="258" t="s">
        <v>41</v>
      </c>
      <c r="S427" s="248" t="s">
        <v>42</v>
      </c>
      <c r="T427" s="248" t="s">
        <v>43</v>
      </c>
      <c r="U427" s="252">
        <v>0</v>
      </c>
      <c r="V427" s="252">
        <v>0</v>
      </c>
      <c r="W427" s="252" t="s">
        <v>1132</v>
      </c>
      <c r="X427" s="252" t="s">
        <v>36</v>
      </c>
      <c r="Y427" s="252" t="s">
        <v>1125</v>
      </c>
      <c r="Z427" s="252" t="s">
        <v>1126</v>
      </c>
      <c r="AA427" s="248">
        <v>6012220601</v>
      </c>
      <c r="AB427" s="252" t="s">
        <v>1127</v>
      </c>
    </row>
    <row r="428" spans="1:28" s="253" customFormat="1" ht="14.25" customHeight="1">
      <c r="A428" s="248" t="s">
        <v>28</v>
      </c>
      <c r="B428" s="248" t="s">
        <v>1060</v>
      </c>
      <c r="C428" s="249" t="s">
        <v>1061</v>
      </c>
      <c r="D428" s="249" t="s">
        <v>31</v>
      </c>
      <c r="E428" s="249">
        <v>37</v>
      </c>
      <c r="F428" s="248" t="s">
        <v>1133</v>
      </c>
      <c r="G428" s="248" t="s">
        <v>1105</v>
      </c>
      <c r="H428" s="248" t="s">
        <v>1106</v>
      </c>
      <c r="I428" s="248" t="s">
        <v>306</v>
      </c>
      <c r="J428" s="250">
        <v>80111620</v>
      </c>
      <c r="K428" s="248" t="s">
        <v>1107</v>
      </c>
      <c r="L428" s="248" t="s">
        <v>52</v>
      </c>
      <c r="M428" s="248" t="s">
        <v>1134</v>
      </c>
      <c r="N428" s="248" t="s">
        <v>117</v>
      </c>
      <c r="O428" s="248" t="s">
        <v>117</v>
      </c>
      <c r="P428" s="248" t="s">
        <v>117</v>
      </c>
      <c r="Q428" s="248">
        <v>4.5</v>
      </c>
      <c r="R428" s="258" t="s">
        <v>41</v>
      </c>
      <c r="S428" s="248" t="s">
        <v>1135</v>
      </c>
      <c r="T428" s="248" t="s">
        <v>43</v>
      </c>
      <c r="U428" s="252">
        <v>20900000</v>
      </c>
      <c r="V428" s="252">
        <v>20900000</v>
      </c>
      <c r="W428" s="252" t="s">
        <v>44</v>
      </c>
      <c r="X428" s="252" t="s">
        <v>36</v>
      </c>
      <c r="Y428" s="252" t="s">
        <v>1125</v>
      </c>
      <c r="Z428" s="252" t="s">
        <v>1126</v>
      </c>
      <c r="AA428" s="248">
        <v>6012220601</v>
      </c>
      <c r="AB428" s="252" t="s">
        <v>1127</v>
      </c>
    </row>
    <row r="429" spans="1:28" s="253" customFormat="1" ht="14.25" customHeight="1">
      <c r="A429" s="248" t="s">
        <v>28</v>
      </c>
      <c r="B429" s="248" t="s">
        <v>1060</v>
      </c>
      <c r="C429" s="249" t="s">
        <v>1061</v>
      </c>
      <c r="D429" s="249" t="s">
        <v>31</v>
      </c>
      <c r="E429" s="249">
        <v>30</v>
      </c>
      <c r="F429" s="248" t="s">
        <v>1136</v>
      </c>
      <c r="G429" s="248" t="s">
        <v>1105</v>
      </c>
      <c r="H429" s="248" t="s">
        <v>1106</v>
      </c>
      <c r="I429" s="248" t="s">
        <v>306</v>
      </c>
      <c r="J429" s="259" t="s">
        <v>1137</v>
      </c>
      <c r="K429" s="248" t="s">
        <v>1107</v>
      </c>
      <c r="L429" s="248" t="s">
        <v>115</v>
      </c>
      <c r="M429" s="248" t="s">
        <v>1138</v>
      </c>
      <c r="N429" s="248" t="s">
        <v>69</v>
      </c>
      <c r="O429" s="248" t="s">
        <v>117</v>
      </c>
      <c r="P429" s="248" t="s">
        <v>40</v>
      </c>
      <c r="Q429" s="248">
        <v>12</v>
      </c>
      <c r="R429" s="258" t="s">
        <v>41</v>
      </c>
      <c r="S429" s="248" t="s">
        <v>113</v>
      </c>
      <c r="T429" s="248" t="s">
        <v>43</v>
      </c>
      <c r="U429" s="252">
        <v>19967317</v>
      </c>
      <c r="V429" s="252">
        <v>19967317</v>
      </c>
      <c r="W429" s="252" t="s">
        <v>44</v>
      </c>
      <c r="X429" s="252" t="s">
        <v>36</v>
      </c>
      <c r="Y429" s="252" t="s">
        <v>1125</v>
      </c>
      <c r="Z429" s="252" t="s">
        <v>1126</v>
      </c>
      <c r="AA429" s="248">
        <v>6012220601</v>
      </c>
      <c r="AB429" s="252" t="s">
        <v>1127</v>
      </c>
    </row>
    <row r="430" spans="1:28" s="253" customFormat="1" ht="14.25" customHeight="1">
      <c r="A430" s="248" t="s">
        <v>28</v>
      </c>
      <c r="B430" s="248" t="s">
        <v>1060</v>
      </c>
      <c r="C430" s="249" t="s">
        <v>1061</v>
      </c>
      <c r="D430" s="249" t="s">
        <v>31</v>
      </c>
      <c r="E430" s="249">
        <v>60</v>
      </c>
      <c r="F430" s="248" t="s">
        <v>1139</v>
      </c>
      <c r="G430" s="248" t="s">
        <v>1105</v>
      </c>
      <c r="H430" s="248" t="s">
        <v>1106</v>
      </c>
      <c r="I430" s="248" t="s">
        <v>306</v>
      </c>
      <c r="J430" s="250">
        <v>80111620</v>
      </c>
      <c r="K430" s="248" t="s">
        <v>1107</v>
      </c>
      <c r="L430" s="248" t="s">
        <v>52</v>
      </c>
      <c r="M430" s="248" t="s">
        <v>1140</v>
      </c>
      <c r="N430" s="248" t="s">
        <v>117</v>
      </c>
      <c r="O430" s="248" t="s">
        <v>117</v>
      </c>
      <c r="P430" s="248" t="s">
        <v>40</v>
      </c>
      <c r="Q430" s="248">
        <v>3.5</v>
      </c>
      <c r="R430" s="258" t="s">
        <v>41</v>
      </c>
      <c r="S430" s="248" t="s">
        <v>42</v>
      </c>
      <c r="T430" s="248" t="s">
        <v>43</v>
      </c>
      <c r="U430" s="252">
        <v>36810620</v>
      </c>
      <c r="V430" s="252">
        <v>36810620</v>
      </c>
      <c r="W430" s="252" t="s">
        <v>44</v>
      </c>
      <c r="X430" s="252" t="s">
        <v>36</v>
      </c>
      <c r="Y430" s="252" t="s">
        <v>1141</v>
      </c>
      <c r="Z430" s="252" t="s">
        <v>1068</v>
      </c>
      <c r="AA430" s="248">
        <v>6012220601</v>
      </c>
      <c r="AB430" s="252" t="s">
        <v>1142</v>
      </c>
    </row>
    <row r="431" spans="1:28" s="253" customFormat="1" ht="14.25" customHeight="1">
      <c r="A431" s="248" t="s">
        <v>28</v>
      </c>
      <c r="B431" s="248" t="s">
        <v>1060</v>
      </c>
      <c r="C431" s="249" t="s">
        <v>1061</v>
      </c>
      <c r="D431" s="249" t="s">
        <v>31</v>
      </c>
      <c r="E431" s="249">
        <v>63</v>
      </c>
      <c r="F431" s="248" t="s">
        <v>1143</v>
      </c>
      <c r="G431" s="248" t="s">
        <v>1063</v>
      </c>
      <c r="H431" s="248" t="s">
        <v>1064</v>
      </c>
      <c r="I431" s="248" t="s">
        <v>784</v>
      </c>
      <c r="J431" s="250">
        <v>80111620</v>
      </c>
      <c r="K431" s="248" t="s">
        <v>1065</v>
      </c>
      <c r="L431" s="248" t="s">
        <v>52</v>
      </c>
      <c r="M431" s="248" t="s">
        <v>1144</v>
      </c>
      <c r="N431" s="248" t="s">
        <v>117</v>
      </c>
      <c r="O431" s="248" t="s">
        <v>117</v>
      </c>
      <c r="P431" s="248" t="s">
        <v>40</v>
      </c>
      <c r="Q431" s="248">
        <v>4</v>
      </c>
      <c r="R431" s="258" t="s">
        <v>41</v>
      </c>
      <c r="S431" s="248" t="s">
        <v>42</v>
      </c>
      <c r="T431" s="248" t="s">
        <v>43</v>
      </c>
      <c r="U431" s="252">
        <v>14301420</v>
      </c>
      <c r="V431" s="252">
        <v>14301420</v>
      </c>
      <c r="W431" s="252" t="s">
        <v>44</v>
      </c>
      <c r="X431" s="252" t="s">
        <v>36</v>
      </c>
      <c r="Y431" s="252" t="s">
        <v>1141</v>
      </c>
      <c r="Z431" s="252" t="s">
        <v>1068</v>
      </c>
      <c r="AA431" s="248">
        <v>6012220601</v>
      </c>
      <c r="AB431" s="252" t="s">
        <v>1142</v>
      </c>
    </row>
    <row r="432" spans="1:28" s="253" customFormat="1" ht="14.25" customHeight="1">
      <c r="A432" s="248" t="s">
        <v>28</v>
      </c>
      <c r="B432" s="248" t="s">
        <v>1060</v>
      </c>
      <c r="C432" s="249" t="s">
        <v>1061</v>
      </c>
      <c r="D432" s="249" t="s">
        <v>31</v>
      </c>
      <c r="E432" s="249">
        <v>59</v>
      </c>
      <c r="F432" s="248" t="s">
        <v>1145</v>
      </c>
      <c r="G432" s="248" t="s">
        <v>1063</v>
      </c>
      <c r="H432" s="248" t="s">
        <v>1064</v>
      </c>
      <c r="I432" s="248" t="s">
        <v>784</v>
      </c>
      <c r="J432" s="250">
        <v>80111620</v>
      </c>
      <c r="K432" s="248" t="s">
        <v>1065</v>
      </c>
      <c r="L432" s="248" t="s">
        <v>52</v>
      </c>
      <c r="M432" s="248" t="s">
        <v>1146</v>
      </c>
      <c r="N432" s="248" t="s">
        <v>117</v>
      </c>
      <c r="O432" s="248" t="s">
        <v>117</v>
      </c>
      <c r="P432" s="248" t="s">
        <v>40</v>
      </c>
      <c r="Q432" s="248">
        <v>4</v>
      </c>
      <c r="R432" s="258" t="s">
        <v>41</v>
      </c>
      <c r="S432" s="248" t="s">
        <v>42</v>
      </c>
      <c r="T432" s="248" t="s">
        <v>43</v>
      </c>
      <c r="U432" s="252">
        <v>31601570</v>
      </c>
      <c r="V432" s="252">
        <v>31601570</v>
      </c>
      <c r="W432" s="252" t="s">
        <v>44</v>
      </c>
      <c r="X432" s="252" t="s">
        <v>36</v>
      </c>
      <c r="Y432" s="252" t="s">
        <v>1141</v>
      </c>
      <c r="Z432" s="252" t="s">
        <v>1068</v>
      </c>
      <c r="AA432" s="248">
        <v>6012220601</v>
      </c>
      <c r="AB432" s="252" t="s">
        <v>1142</v>
      </c>
    </row>
    <row r="433" spans="1:28" s="253" customFormat="1" ht="14.25" customHeight="1">
      <c r="A433" s="248" t="s">
        <v>28</v>
      </c>
      <c r="B433" s="248" t="s">
        <v>1060</v>
      </c>
      <c r="C433" s="249" t="s">
        <v>1061</v>
      </c>
      <c r="D433" s="249" t="s">
        <v>31</v>
      </c>
      <c r="E433" s="249">
        <v>59</v>
      </c>
      <c r="F433" s="248" t="s">
        <v>1147</v>
      </c>
      <c r="G433" s="248" t="s">
        <v>1063</v>
      </c>
      <c r="H433" s="248" t="s">
        <v>1064</v>
      </c>
      <c r="I433" s="248" t="s">
        <v>784</v>
      </c>
      <c r="J433" s="250">
        <v>80111620</v>
      </c>
      <c r="K433" s="248" t="s">
        <v>1065</v>
      </c>
      <c r="L433" s="248" t="s">
        <v>52</v>
      </c>
      <c r="M433" s="248" t="s">
        <v>1148</v>
      </c>
      <c r="N433" s="248" t="s">
        <v>112</v>
      </c>
      <c r="O433" s="248" t="s">
        <v>112</v>
      </c>
      <c r="P433" s="248" t="s">
        <v>112</v>
      </c>
      <c r="Q433" s="248">
        <v>2.5</v>
      </c>
      <c r="R433" s="258" t="s">
        <v>41</v>
      </c>
      <c r="S433" s="248" t="s">
        <v>42</v>
      </c>
      <c r="T433" s="248" t="s">
        <v>43</v>
      </c>
      <c r="U433" s="252">
        <v>7447020.25</v>
      </c>
      <c r="V433" s="252">
        <v>7447020.25</v>
      </c>
      <c r="W433" s="252" t="s">
        <v>44</v>
      </c>
      <c r="X433" s="252" t="s">
        <v>36</v>
      </c>
      <c r="Y433" s="252" t="s">
        <v>1141</v>
      </c>
      <c r="Z433" s="252" t="s">
        <v>1068</v>
      </c>
      <c r="AA433" s="248">
        <v>6012220601</v>
      </c>
      <c r="AB433" s="252" t="s">
        <v>1142</v>
      </c>
    </row>
    <row r="434" spans="1:28" s="253" customFormat="1" ht="14.25" customHeight="1">
      <c r="A434" s="248" t="s">
        <v>28</v>
      </c>
      <c r="B434" s="248" t="s">
        <v>1060</v>
      </c>
      <c r="C434" s="249" t="s">
        <v>1061</v>
      </c>
      <c r="D434" s="249" t="s">
        <v>31</v>
      </c>
      <c r="E434" s="249">
        <v>62</v>
      </c>
      <c r="F434" s="248" t="s">
        <v>1149</v>
      </c>
      <c r="G434" s="248" t="s">
        <v>1105</v>
      </c>
      <c r="H434" s="248" t="s">
        <v>1106</v>
      </c>
      <c r="I434" s="248" t="s">
        <v>306</v>
      </c>
      <c r="J434" s="250">
        <v>80111620</v>
      </c>
      <c r="K434" s="248" t="s">
        <v>1107</v>
      </c>
      <c r="L434" s="248" t="s">
        <v>52</v>
      </c>
      <c r="M434" s="248" t="s">
        <v>1150</v>
      </c>
      <c r="N434" s="248" t="s">
        <v>117</v>
      </c>
      <c r="O434" s="248" t="s">
        <v>117</v>
      </c>
      <c r="P434" s="248" t="s">
        <v>40</v>
      </c>
      <c r="Q434" s="248">
        <v>4</v>
      </c>
      <c r="R434" s="258" t="s">
        <v>41</v>
      </c>
      <c r="S434" s="248" t="s">
        <v>42</v>
      </c>
      <c r="T434" s="248" t="s">
        <v>43</v>
      </c>
      <c r="U434" s="252">
        <v>4811730</v>
      </c>
      <c r="V434" s="252">
        <v>4811730</v>
      </c>
      <c r="W434" s="252" t="s">
        <v>44</v>
      </c>
      <c r="X434" s="252" t="s">
        <v>36</v>
      </c>
      <c r="Y434" s="252" t="s">
        <v>1141</v>
      </c>
      <c r="Z434" s="252" t="s">
        <v>1068</v>
      </c>
      <c r="AA434" s="248">
        <v>6012220601</v>
      </c>
      <c r="AB434" s="252" t="s">
        <v>1142</v>
      </c>
    </row>
    <row r="435" spans="1:28" s="253" customFormat="1" ht="14.25" customHeight="1">
      <c r="A435" s="248" t="s">
        <v>28</v>
      </c>
      <c r="B435" s="248" t="s">
        <v>1060</v>
      </c>
      <c r="C435" s="249" t="s">
        <v>1061</v>
      </c>
      <c r="D435" s="249" t="s">
        <v>31</v>
      </c>
      <c r="E435" s="249">
        <v>60</v>
      </c>
      <c r="F435" s="248" t="s">
        <v>1151</v>
      </c>
      <c r="G435" s="248" t="s">
        <v>1105</v>
      </c>
      <c r="H435" s="248" t="s">
        <v>1106</v>
      </c>
      <c r="I435" s="248" t="s">
        <v>306</v>
      </c>
      <c r="J435" s="250">
        <v>80111620</v>
      </c>
      <c r="K435" s="248" t="s">
        <v>1107</v>
      </c>
      <c r="L435" s="248" t="s">
        <v>52</v>
      </c>
      <c r="M435" s="248" t="s">
        <v>1152</v>
      </c>
      <c r="N435" s="248" t="s">
        <v>40</v>
      </c>
      <c r="O435" s="248" t="s">
        <v>40</v>
      </c>
      <c r="P435" s="248" t="s">
        <v>40</v>
      </c>
      <c r="Q435" s="248">
        <v>3.5</v>
      </c>
      <c r="R435" s="258" t="s">
        <v>41</v>
      </c>
      <c r="S435" s="248" t="s">
        <v>42</v>
      </c>
      <c r="T435" s="248" t="s">
        <v>43</v>
      </c>
      <c r="U435" s="252">
        <v>29517950</v>
      </c>
      <c r="V435" s="252">
        <v>29517950</v>
      </c>
      <c r="W435" s="252" t="s">
        <v>44</v>
      </c>
      <c r="X435" s="252" t="s">
        <v>36</v>
      </c>
      <c r="Y435" s="252" t="s">
        <v>1141</v>
      </c>
      <c r="Z435" s="252" t="s">
        <v>1068</v>
      </c>
      <c r="AA435" s="248">
        <v>6012220601</v>
      </c>
      <c r="AB435" s="252" t="s">
        <v>1142</v>
      </c>
    </row>
    <row r="436" spans="1:28" s="253" customFormat="1" ht="14.25" customHeight="1">
      <c r="A436" s="248" t="s">
        <v>28</v>
      </c>
      <c r="B436" s="248" t="s">
        <v>1060</v>
      </c>
      <c r="C436" s="249" t="s">
        <v>1061</v>
      </c>
      <c r="D436" s="249" t="s">
        <v>31</v>
      </c>
      <c r="E436" s="249">
        <v>63</v>
      </c>
      <c r="F436" s="248" t="s">
        <v>1153</v>
      </c>
      <c r="G436" s="248" t="s">
        <v>1105</v>
      </c>
      <c r="H436" s="248" t="s">
        <v>1106</v>
      </c>
      <c r="I436" s="248" t="s">
        <v>306</v>
      </c>
      <c r="J436" s="250">
        <v>80111620</v>
      </c>
      <c r="K436" s="248" t="s">
        <v>1107</v>
      </c>
      <c r="L436" s="248" t="s">
        <v>52</v>
      </c>
      <c r="M436" s="248" t="s">
        <v>1154</v>
      </c>
      <c r="N436" s="248" t="s">
        <v>40</v>
      </c>
      <c r="O436" s="248" t="s">
        <v>40</v>
      </c>
      <c r="P436" s="248" t="s">
        <v>40</v>
      </c>
      <c r="Q436" s="248">
        <v>3.5</v>
      </c>
      <c r="R436" s="258" t="s">
        <v>41</v>
      </c>
      <c r="S436" s="248" t="s">
        <v>42</v>
      </c>
      <c r="T436" s="248" t="s">
        <v>43</v>
      </c>
      <c r="U436" s="252">
        <v>19678295</v>
      </c>
      <c r="V436" s="252">
        <v>19678295</v>
      </c>
      <c r="W436" s="252" t="s">
        <v>44</v>
      </c>
      <c r="X436" s="252" t="s">
        <v>36</v>
      </c>
      <c r="Y436" s="252" t="s">
        <v>1141</v>
      </c>
      <c r="Z436" s="252" t="s">
        <v>1068</v>
      </c>
      <c r="AA436" s="248">
        <v>6012220601</v>
      </c>
      <c r="AB436" s="252" t="s">
        <v>1142</v>
      </c>
    </row>
    <row r="437" spans="1:28" s="253" customFormat="1" ht="14.25" customHeight="1">
      <c r="A437" s="248" t="s">
        <v>28</v>
      </c>
      <c r="B437" s="248" t="s">
        <v>1060</v>
      </c>
      <c r="C437" s="249" t="s">
        <v>1061</v>
      </c>
      <c r="D437" s="249" t="s">
        <v>31</v>
      </c>
      <c r="E437" s="249">
        <v>47</v>
      </c>
      <c r="F437" s="248" t="s">
        <v>1155</v>
      </c>
      <c r="G437" s="248" t="s">
        <v>1063</v>
      </c>
      <c r="H437" s="248" t="s">
        <v>1064</v>
      </c>
      <c r="I437" s="248" t="s">
        <v>784</v>
      </c>
      <c r="J437" s="250">
        <v>43233600</v>
      </c>
      <c r="K437" s="248" t="s">
        <v>1065</v>
      </c>
      <c r="L437" s="248" t="s">
        <v>110</v>
      </c>
      <c r="M437" s="248" t="s">
        <v>1156</v>
      </c>
      <c r="N437" s="248" t="s">
        <v>112</v>
      </c>
      <c r="O437" s="248" t="s">
        <v>112</v>
      </c>
      <c r="P437" s="248" t="s">
        <v>112</v>
      </c>
      <c r="Q437" s="248">
        <v>12</v>
      </c>
      <c r="R437" s="258" t="s">
        <v>41</v>
      </c>
      <c r="S437" s="248" t="s">
        <v>113</v>
      </c>
      <c r="T437" s="248" t="s">
        <v>43</v>
      </c>
      <c r="U437" s="252">
        <v>7539052</v>
      </c>
      <c r="V437" s="252">
        <v>7539052</v>
      </c>
      <c r="W437" s="252" t="s">
        <v>44</v>
      </c>
      <c r="X437" s="252" t="s">
        <v>36</v>
      </c>
      <c r="Y437" s="252" t="s">
        <v>1141</v>
      </c>
      <c r="Z437" s="252" t="s">
        <v>1068</v>
      </c>
      <c r="AA437" s="248">
        <v>6012220601</v>
      </c>
      <c r="AB437" s="252" t="s">
        <v>1142</v>
      </c>
    </row>
    <row r="438" spans="1:28" s="253" customFormat="1" ht="14.25" customHeight="1">
      <c r="A438" s="248" t="s">
        <v>28</v>
      </c>
      <c r="B438" s="248" t="s">
        <v>1060</v>
      </c>
      <c r="C438" s="249" t="s">
        <v>1061</v>
      </c>
      <c r="D438" s="249" t="s">
        <v>31</v>
      </c>
      <c r="E438" s="249">
        <v>52</v>
      </c>
      <c r="F438" s="248" t="s">
        <v>1157</v>
      </c>
      <c r="G438" s="248" t="s">
        <v>1063</v>
      </c>
      <c r="H438" s="248" t="s">
        <v>1064</v>
      </c>
      <c r="I438" s="248" t="s">
        <v>784</v>
      </c>
      <c r="J438" s="250">
        <v>43232605</v>
      </c>
      <c r="K438" s="248" t="s">
        <v>1065</v>
      </c>
      <c r="L438" s="248" t="s">
        <v>115</v>
      </c>
      <c r="M438" s="248" t="s">
        <v>1158</v>
      </c>
      <c r="N438" s="248" t="s">
        <v>112</v>
      </c>
      <c r="O438" s="248" t="s">
        <v>161</v>
      </c>
      <c r="P438" s="248" t="s">
        <v>161</v>
      </c>
      <c r="Q438" s="248">
        <v>12</v>
      </c>
      <c r="R438" s="258" t="s">
        <v>41</v>
      </c>
      <c r="S438" s="248" t="s">
        <v>348</v>
      </c>
      <c r="T438" s="248" t="s">
        <v>43</v>
      </c>
      <c r="U438" s="252">
        <v>30000000</v>
      </c>
      <c r="V438" s="252">
        <v>30000000</v>
      </c>
      <c r="W438" s="252" t="s">
        <v>44</v>
      </c>
      <c r="X438" s="252" t="s">
        <v>36</v>
      </c>
      <c r="Y438" s="252" t="s">
        <v>1141</v>
      </c>
      <c r="Z438" s="252" t="s">
        <v>1068</v>
      </c>
      <c r="AA438" s="248">
        <v>6012220601</v>
      </c>
      <c r="AB438" s="252" t="s">
        <v>1142</v>
      </c>
    </row>
    <row r="439" spans="1:28" s="253" customFormat="1" ht="14.25" customHeight="1">
      <c r="A439" s="248" t="s">
        <v>28</v>
      </c>
      <c r="B439" s="248" t="s">
        <v>1060</v>
      </c>
      <c r="C439" s="249" t="s">
        <v>1061</v>
      </c>
      <c r="D439" s="249" t="s">
        <v>31</v>
      </c>
      <c r="E439" s="249">
        <v>62</v>
      </c>
      <c r="F439" s="248" t="s">
        <v>1159</v>
      </c>
      <c r="G439" s="248" t="s">
        <v>1105</v>
      </c>
      <c r="H439" s="248" t="s">
        <v>1106</v>
      </c>
      <c r="I439" s="248" t="s">
        <v>306</v>
      </c>
      <c r="J439" s="250">
        <v>80111620</v>
      </c>
      <c r="K439" s="248" t="s">
        <v>1107</v>
      </c>
      <c r="L439" s="248" t="s">
        <v>52</v>
      </c>
      <c r="M439" s="248" t="s">
        <v>1160</v>
      </c>
      <c r="N439" s="248" t="s">
        <v>112</v>
      </c>
      <c r="O439" s="248" t="s">
        <v>112</v>
      </c>
      <c r="P439" s="248" t="s">
        <v>112</v>
      </c>
      <c r="Q439" s="248">
        <v>2.5</v>
      </c>
      <c r="R439" s="258" t="s">
        <v>41</v>
      </c>
      <c r="S439" s="248" t="s">
        <v>42</v>
      </c>
      <c r="T439" s="248" t="s">
        <v>43</v>
      </c>
      <c r="U439" s="252">
        <v>3942540</v>
      </c>
      <c r="V439" s="252">
        <v>3942540</v>
      </c>
      <c r="W439" s="252" t="s">
        <v>44</v>
      </c>
      <c r="X439" s="252" t="s">
        <v>36</v>
      </c>
      <c r="Y439" s="252" t="s">
        <v>1141</v>
      </c>
      <c r="Z439" s="252" t="s">
        <v>1068</v>
      </c>
      <c r="AA439" s="248">
        <v>6012220601</v>
      </c>
      <c r="AB439" s="252" t="s">
        <v>1142</v>
      </c>
    </row>
    <row r="440" spans="1:28" s="253" customFormat="1" ht="14.25" customHeight="1">
      <c r="A440" s="248" t="s">
        <v>28</v>
      </c>
      <c r="B440" s="248" t="s">
        <v>1060</v>
      </c>
      <c r="C440" s="249" t="s">
        <v>1061</v>
      </c>
      <c r="D440" s="249" t="s">
        <v>31</v>
      </c>
      <c r="E440" s="249">
        <v>59</v>
      </c>
      <c r="F440" s="248" t="s">
        <v>1161</v>
      </c>
      <c r="G440" s="248" t="s">
        <v>1105</v>
      </c>
      <c r="H440" s="248" t="s">
        <v>1106</v>
      </c>
      <c r="I440" s="248" t="s">
        <v>306</v>
      </c>
      <c r="J440" s="250">
        <v>81112003</v>
      </c>
      <c r="K440" s="248" t="s">
        <v>1107</v>
      </c>
      <c r="L440" s="248" t="s">
        <v>110</v>
      </c>
      <c r="M440" s="248" t="s">
        <v>1162</v>
      </c>
      <c r="N440" s="248" t="s">
        <v>161</v>
      </c>
      <c r="O440" s="248" t="s">
        <v>161</v>
      </c>
      <c r="P440" s="248" t="s">
        <v>185</v>
      </c>
      <c r="Q440" s="248">
        <v>3</v>
      </c>
      <c r="R440" s="258" t="s">
        <v>41</v>
      </c>
      <c r="S440" s="248" t="s">
        <v>348</v>
      </c>
      <c r="T440" s="248" t="s">
        <v>43</v>
      </c>
      <c r="U440" s="252">
        <v>17377011</v>
      </c>
      <c r="V440" s="252">
        <v>17377011</v>
      </c>
      <c r="W440" s="252" t="s">
        <v>44</v>
      </c>
      <c r="X440" s="252" t="s">
        <v>36</v>
      </c>
      <c r="Y440" s="252" t="s">
        <v>1141</v>
      </c>
      <c r="Z440" s="252" t="s">
        <v>1068</v>
      </c>
      <c r="AA440" s="248">
        <v>6012220601</v>
      </c>
      <c r="AB440" s="252" t="s">
        <v>1142</v>
      </c>
    </row>
    <row r="441" spans="1:28" s="253" customFormat="1" ht="14.25" customHeight="1">
      <c r="A441" s="248" t="s">
        <v>28</v>
      </c>
      <c r="B441" s="248" t="s">
        <v>1060</v>
      </c>
      <c r="C441" s="249" t="s">
        <v>1061</v>
      </c>
      <c r="D441" s="249" t="s">
        <v>31</v>
      </c>
      <c r="E441" s="249">
        <v>55</v>
      </c>
      <c r="F441" s="248" t="s">
        <v>1163</v>
      </c>
      <c r="G441" s="248" t="s">
        <v>1105</v>
      </c>
      <c r="H441" s="248" t="s">
        <v>1106</v>
      </c>
      <c r="I441" s="248" t="s">
        <v>306</v>
      </c>
      <c r="J441" s="250">
        <v>43233501</v>
      </c>
      <c r="K441" s="248" t="s">
        <v>1107</v>
      </c>
      <c r="L441" s="248" t="s">
        <v>115</v>
      </c>
      <c r="M441" s="248" t="s">
        <v>1164</v>
      </c>
      <c r="N441" s="248" t="s">
        <v>112</v>
      </c>
      <c r="O441" s="248" t="s">
        <v>161</v>
      </c>
      <c r="P441" s="248" t="s">
        <v>161</v>
      </c>
      <c r="Q441" s="248">
        <v>12</v>
      </c>
      <c r="R441" s="258" t="s">
        <v>41</v>
      </c>
      <c r="S441" s="248" t="s">
        <v>113</v>
      </c>
      <c r="T441" s="248" t="s">
        <v>43</v>
      </c>
      <c r="U441" s="252">
        <v>15603209</v>
      </c>
      <c r="V441" s="252">
        <v>15603209</v>
      </c>
      <c r="W441" s="252" t="s">
        <v>44</v>
      </c>
      <c r="X441" s="252" t="s">
        <v>36</v>
      </c>
      <c r="Y441" s="252" t="s">
        <v>1141</v>
      </c>
      <c r="Z441" s="252" t="s">
        <v>1068</v>
      </c>
      <c r="AA441" s="248">
        <v>6012220601</v>
      </c>
      <c r="AB441" s="252" t="s">
        <v>1142</v>
      </c>
    </row>
    <row r="442" spans="1:28" s="253" customFormat="1" ht="14.25" customHeight="1">
      <c r="A442" s="248" t="s">
        <v>28</v>
      </c>
      <c r="B442" s="248" t="s">
        <v>1060</v>
      </c>
      <c r="C442" s="249" t="s">
        <v>1061</v>
      </c>
      <c r="D442" s="249" t="s">
        <v>31</v>
      </c>
      <c r="E442" s="249">
        <v>55</v>
      </c>
      <c r="F442" s="248" t="s">
        <v>1165</v>
      </c>
      <c r="G442" s="248" t="s">
        <v>1063</v>
      </c>
      <c r="H442" s="248" t="s">
        <v>1064</v>
      </c>
      <c r="I442" s="248" t="s">
        <v>784</v>
      </c>
      <c r="J442" s="250">
        <v>43233501</v>
      </c>
      <c r="K442" s="248" t="s">
        <v>1065</v>
      </c>
      <c r="L442" s="248" t="s">
        <v>115</v>
      </c>
      <c r="M442" s="248" t="s">
        <v>1166</v>
      </c>
      <c r="N442" s="248" t="s">
        <v>112</v>
      </c>
      <c r="O442" s="248" t="s">
        <v>161</v>
      </c>
      <c r="P442" s="248" t="s">
        <v>161</v>
      </c>
      <c r="Q442" s="248">
        <v>12</v>
      </c>
      <c r="R442" s="258" t="s">
        <v>41</v>
      </c>
      <c r="S442" s="248" t="s">
        <v>113</v>
      </c>
      <c r="T442" s="248" t="s">
        <v>43</v>
      </c>
      <c r="U442" s="252">
        <v>14396791</v>
      </c>
      <c r="V442" s="252">
        <v>14396791</v>
      </c>
      <c r="W442" s="252" t="s">
        <v>44</v>
      </c>
      <c r="X442" s="252" t="s">
        <v>36</v>
      </c>
      <c r="Y442" s="252" t="s">
        <v>1141</v>
      </c>
      <c r="Z442" s="252" t="s">
        <v>1068</v>
      </c>
      <c r="AA442" s="248">
        <v>6012220601</v>
      </c>
      <c r="AB442" s="252" t="s">
        <v>1142</v>
      </c>
    </row>
    <row r="443" spans="1:28" s="253" customFormat="1" ht="14.25" customHeight="1">
      <c r="A443" s="248" t="s">
        <v>28</v>
      </c>
      <c r="B443" s="248" t="s">
        <v>1060</v>
      </c>
      <c r="C443" s="249" t="s">
        <v>1061</v>
      </c>
      <c r="D443" s="249" t="s">
        <v>31</v>
      </c>
      <c r="E443" s="249">
        <v>59</v>
      </c>
      <c r="F443" s="248" t="s">
        <v>1167</v>
      </c>
      <c r="G443" s="248" t="s">
        <v>1063</v>
      </c>
      <c r="H443" s="248" t="s">
        <v>1064</v>
      </c>
      <c r="I443" s="248" t="s">
        <v>784</v>
      </c>
      <c r="J443" s="250">
        <v>81112003</v>
      </c>
      <c r="K443" s="248" t="s">
        <v>1065</v>
      </c>
      <c r="L443" s="248" t="s">
        <v>110</v>
      </c>
      <c r="M443" s="248" t="s">
        <v>1168</v>
      </c>
      <c r="N443" s="248" t="s">
        <v>161</v>
      </c>
      <c r="O443" s="248" t="s">
        <v>161</v>
      </c>
      <c r="P443" s="248" t="s">
        <v>185</v>
      </c>
      <c r="Q443" s="248">
        <v>3</v>
      </c>
      <c r="R443" s="258" t="s">
        <v>41</v>
      </c>
      <c r="S443" s="248" t="s">
        <v>127</v>
      </c>
      <c r="T443" s="248" t="s">
        <v>43</v>
      </c>
      <c r="U443" s="252">
        <v>16596569</v>
      </c>
      <c r="V443" s="252">
        <v>16596569</v>
      </c>
      <c r="W443" s="252" t="s">
        <v>44</v>
      </c>
      <c r="X443" s="252" t="s">
        <v>36</v>
      </c>
      <c r="Y443" s="252" t="s">
        <v>1141</v>
      </c>
      <c r="Z443" s="252" t="s">
        <v>1068</v>
      </c>
      <c r="AA443" s="248">
        <v>6012220601</v>
      </c>
      <c r="AB443" s="252" t="s">
        <v>1142</v>
      </c>
    </row>
    <row r="444" spans="1:28" s="253" customFormat="1" ht="14.25" customHeight="1">
      <c r="A444" s="248" t="s">
        <v>28</v>
      </c>
      <c r="B444" s="248" t="s">
        <v>1060</v>
      </c>
      <c r="C444" s="249" t="s">
        <v>1061</v>
      </c>
      <c r="D444" s="249" t="s">
        <v>31</v>
      </c>
      <c r="E444" s="249">
        <v>63</v>
      </c>
      <c r="F444" s="248" t="s">
        <v>1169</v>
      </c>
      <c r="G444" s="248" t="s">
        <v>1105</v>
      </c>
      <c r="H444" s="248" t="s">
        <v>1106</v>
      </c>
      <c r="I444" s="248" t="s">
        <v>306</v>
      </c>
      <c r="J444" s="250">
        <v>80141607</v>
      </c>
      <c r="K444" s="248" t="s">
        <v>1107</v>
      </c>
      <c r="L444" s="248" t="s">
        <v>979</v>
      </c>
      <c r="M444" s="248" t="s">
        <v>1170</v>
      </c>
      <c r="N444" s="248" t="s">
        <v>54</v>
      </c>
      <c r="O444" s="248" t="s">
        <v>54</v>
      </c>
      <c r="P444" s="248" t="s">
        <v>117</v>
      </c>
      <c r="Q444" s="248">
        <v>11</v>
      </c>
      <c r="R444" s="258" t="s">
        <v>41</v>
      </c>
      <c r="S444" s="248" t="s">
        <v>127</v>
      </c>
      <c r="T444" s="248" t="s">
        <v>43</v>
      </c>
      <c r="U444" s="252">
        <v>4200777</v>
      </c>
      <c r="V444" s="252">
        <v>4200777</v>
      </c>
      <c r="W444" s="252" t="s">
        <v>44</v>
      </c>
      <c r="X444" s="252" t="s">
        <v>36</v>
      </c>
      <c r="Y444" s="252" t="s">
        <v>1141</v>
      </c>
      <c r="Z444" s="252" t="s">
        <v>1068</v>
      </c>
      <c r="AA444" s="248">
        <v>6012220601</v>
      </c>
      <c r="AB444" s="252" t="s">
        <v>1142</v>
      </c>
    </row>
    <row r="445" spans="1:28" s="253" customFormat="1" ht="14.25" customHeight="1">
      <c r="A445" s="248" t="s">
        <v>28</v>
      </c>
      <c r="B445" s="248" t="s">
        <v>1060</v>
      </c>
      <c r="C445" s="249" t="s">
        <v>1061</v>
      </c>
      <c r="D445" s="249" t="s">
        <v>31</v>
      </c>
      <c r="E445" s="249">
        <v>63</v>
      </c>
      <c r="F445" s="248" t="s">
        <v>1171</v>
      </c>
      <c r="G445" s="248" t="s">
        <v>1063</v>
      </c>
      <c r="H445" s="248" t="s">
        <v>1064</v>
      </c>
      <c r="I445" s="248" t="s">
        <v>784</v>
      </c>
      <c r="J445" s="250">
        <v>80141607</v>
      </c>
      <c r="K445" s="248" t="s">
        <v>1065</v>
      </c>
      <c r="L445" s="248" t="s">
        <v>979</v>
      </c>
      <c r="M445" s="248" t="s">
        <v>1172</v>
      </c>
      <c r="N445" s="248" t="s">
        <v>54</v>
      </c>
      <c r="O445" s="248" t="s">
        <v>54</v>
      </c>
      <c r="P445" s="248" t="s">
        <v>117</v>
      </c>
      <c r="Q445" s="248">
        <v>11</v>
      </c>
      <c r="R445" s="258" t="s">
        <v>41</v>
      </c>
      <c r="S445" s="248" t="s">
        <v>127</v>
      </c>
      <c r="T445" s="248" t="s">
        <v>43</v>
      </c>
      <c r="U445" s="252">
        <v>63925989</v>
      </c>
      <c r="V445" s="252">
        <v>63925989</v>
      </c>
      <c r="W445" s="252" t="s">
        <v>44</v>
      </c>
      <c r="X445" s="252" t="s">
        <v>36</v>
      </c>
      <c r="Y445" s="252" t="s">
        <v>1141</v>
      </c>
      <c r="Z445" s="252" t="s">
        <v>1068</v>
      </c>
      <c r="AA445" s="248">
        <v>6012220601</v>
      </c>
      <c r="AB445" s="252" t="s">
        <v>1142</v>
      </c>
    </row>
    <row r="446" spans="1:28" s="253" customFormat="1" ht="14.25" customHeight="1">
      <c r="A446" s="248" t="s">
        <v>28</v>
      </c>
      <c r="B446" s="248" t="s">
        <v>1060</v>
      </c>
      <c r="C446" s="249" t="s">
        <v>1061</v>
      </c>
      <c r="D446" s="249" t="s">
        <v>31</v>
      </c>
      <c r="E446" s="249">
        <v>62</v>
      </c>
      <c r="F446" s="248" t="s">
        <v>1173</v>
      </c>
      <c r="G446" s="248" t="s">
        <v>1105</v>
      </c>
      <c r="H446" s="248" t="s">
        <v>1106</v>
      </c>
      <c r="I446" s="248" t="s">
        <v>306</v>
      </c>
      <c r="J446" s="250">
        <v>43222501</v>
      </c>
      <c r="K446" s="248" t="s">
        <v>1107</v>
      </c>
      <c r="L446" s="248" t="s">
        <v>115</v>
      </c>
      <c r="M446" s="248" t="s">
        <v>1174</v>
      </c>
      <c r="N446" s="248" t="s">
        <v>185</v>
      </c>
      <c r="O446" s="248" t="s">
        <v>185</v>
      </c>
      <c r="P446" s="248" t="s">
        <v>185</v>
      </c>
      <c r="Q446" s="248">
        <v>13</v>
      </c>
      <c r="R446" s="258" t="s">
        <v>41</v>
      </c>
      <c r="S446" s="248" t="s">
        <v>127</v>
      </c>
      <c r="T446" s="248" t="s">
        <v>43</v>
      </c>
      <c r="U446" s="252">
        <v>1423761</v>
      </c>
      <c r="V446" s="252">
        <v>1423761</v>
      </c>
      <c r="W446" s="252" t="s">
        <v>44</v>
      </c>
      <c r="X446" s="252" t="s">
        <v>36</v>
      </c>
      <c r="Y446" s="252" t="s">
        <v>1141</v>
      </c>
      <c r="Z446" s="252" t="s">
        <v>1068</v>
      </c>
      <c r="AA446" s="248">
        <v>6012220601</v>
      </c>
      <c r="AB446" s="252" t="s">
        <v>1142</v>
      </c>
    </row>
    <row r="447" spans="1:28" s="253" customFormat="1" ht="14.25" customHeight="1">
      <c r="A447" s="248" t="s">
        <v>28</v>
      </c>
      <c r="B447" s="248" t="s">
        <v>1060</v>
      </c>
      <c r="C447" s="249" t="s">
        <v>1061</v>
      </c>
      <c r="D447" s="249" t="s">
        <v>31</v>
      </c>
      <c r="E447" s="249">
        <v>62</v>
      </c>
      <c r="F447" s="248" t="s">
        <v>1175</v>
      </c>
      <c r="G447" s="248" t="s">
        <v>1063</v>
      </c>
      <c r="H447" s="248" t="s">
        <v>1064</v>
      </c>
      <c r="I447" s="248" t="s">
        <v>784</v>
      </c>
      <c r="J447" s="250">
        <v>43222501</v>
      </c>
      <c r="K447" s="248" t="s">
        <v>1065</v>
      </c>
      <c r="L447" s="248" t="s">
        <v>115</v>
      </c>
      <c r="M447" s="248" t="s">
        <v>1176</v>
      </c>
      <c r="N447" s="248" t="s">
        <v>185</v>
      </c>
      <c r="O447" s="248" t="s">
        <v>185</v>
      </c>
      <c r="P447" s="248" t="s">
        <v>185</v>
      </c>
      <c r="Q447" s="248">
        <v>13</v>
      </c>
      <c r="R447" s="258" t="s">
        <v>41</v>
      </c>
      <c r="S447" s="248" t="s">
        <v>127</v>
      </c>
      <c r="T447" s="248" t="s">
        <v>43</v>
      </c>
      <c r="U447" s="252">
        <v>17051564</v>
      </c>
      <c r="V447" s="252">
        <v>17051564</v>
      </c>
      <c r="W447" s="252" t="s">
        <v>44</v>
      </c>
      <c r="X447" s="252" t="s">
        <v>36</v>
      </c>
      <c r="Y447" s="252" t="s">
        <v>1141</v>
      </c>
      <c r="Z447" s="252" t="s">
        <v>1068</v>
      </c>
      <c r="AA447" s="248">
        <v>6012220601</v>
      </c>
      <c r="AB447" s="252" t="s">
        <v>1142</v>
      </c>
    </row>
    <row r="448" spans="1:28" s="253" customFormat="1" ht="14.25" customHeight="1">
      <c r="A448" s="248" t="s">
        <v>28</v>
      </c>
      <c r="B448" s="248" t="s">
        <v>1060</v>
      </c>
      <c r="C448" s="249" t="s">
        <v>1061</v>
      </c>
      <c r="D448" s="249" t="s">
        <v>31</v>
      </c>
      <c r="E448" s="249">
        <v>63</v>
      </c>
      <c r="F448" s="248" t="s">
        <v>1177</v>
      </c>
      <c r="G448" s="248" t="s">
        <v>1105</v>
      </c>
      <c r="H448" s="248" t="s">
        <v>1106</v>
      </c>
      <c r="I448" s="248" t="s">
        <v>306</v>
      </c>
      <c r="J448" s="250">
        <v>80101507</v>
      </c>
      <c r="K448" s="248" t="s">
        <v>1107</v>
      </c>
      <c r="L448" s="248" t="s">
        <v>194</v>
      </c>
      <c r="M448" s="248" t="s">
        <v>1178</v>
      </c>
      <c r="N448" s="248" t="s">
        <v>185</v>
      </c>
      <c r="O448" s="248" t="s">
        <v>185</v>
      </c>
      <c r="P448" s="248" t="s">
        <v>185</v>
      </c>
      <c r="Q448" s="248">
        <v>2.5</v>
      </c>
      <c r="R448" s="258" t="s">
        <v>41</v>
      </c>
      <c r="S448" s="248" t="s">
        <v>127</v>
      </c>
      <c r="T448" s="248" t="s">
        <v>43</v>
      </c>
      <c r="U448" s="252">
        <v>18042032</v>
      </c>
      <c r="V448" s="252">
        <v>18042032</v>
      </c>
      <c r="W448" s="252" t="s">
        <v>44</v>
      </c>
      <c r="X448" s="252" t="s">
        <v>36</v>
      </c>
      <c r="Y448" s="252" t="s">
        <v>1141</v>
      </c>
      <c r="Z448" s="252" t="s">
        <v>1068</v>
      </c>
      <c r="AA448" s="248">
        <v>6012220601</v>
      </c>
      <c r="AB448" s="252" t="s">
        <v>1142</v>
      </c>
    </row>
    <row r="449" spans="1:28" s="253" customFormat="1" ht="14.25" customHeight="1">
      <c r="A449" s="248" t="s">
        <v>28</v>
      </c>
      <c r="B449" s="248" t="s">
        <v>1179</v>
      </c>
      <c r="C449" s="249" t="s">
        <v>1180</v>
      </c>
      <c r="D449" s="249" t="s">
        <v>31</v>
      </c>
      <c r="E449" s="249">
        <v>40</v>
      </c>
      <c r="F449" s="248" t="s">
        <v>1181</v>
      </c>
      <c r="G449" s="248" t="s">
        <v>1182</v>
      </c>
      <c r="H449" s="248" t="s">
        <v>1183</v>
      </c>
      <c r="I449" s="248" t="s">
        <v>764</v>
      </c>
      <c r="J449" s="250">
        <v>80111620</v>
      </c>
      <c r="K449" s="248" t="s">
        <v>1184</v>
      </c>
      <c r="L449" s="248" t="s">
        <v>52</v>
      </c>
      <c r="M449" s="248" t="s">
        <v>1185</v>
      </c>
      <c r="N449" s="248" t="s">
        <v>54</v>
      </c>
      <c r="O449" s="248" t="s">
        <v>54</v>
      </c>
      <c r="P449" s="248" t="s">
        <v>54</v>
      </c>
      <c r="Q449" s="248">
        <v>11</v>
      </c>
      <c r="R449" s="248" t="s">
        <v>41</v>
      </c>
      <c r="S449" s="248" t="s">
        <v>42</v>
      </c>
      <c r="T449" s="248" t="s">
        <v>43</v>
      </c>
      <c r="U449" s="252">
        <v>126780812</v>
      </c>
      <c r="V449" s="252">
        <v>126780812</v>
      </c>
      <c r="W449" s="252" t="s">
        <v>44</v>
      </c>
      <c r="X449" s="252" t="s">
        <v>36</v>
      </c>
      <c r="Y449" s="252" t="s">
        <v>1186</v>
      </c>
      <c r="Z449" s="252" t="s">
        <v>1187</v>
      </c>
      <c r="AA449" s="248">
        <v>6012220601</v>
      </c>
      <c r="AB449" s="252" t="s">
        <v>1188</v>
      </c>
    </row>
    <row r="450" spans="1:28" s="253" customFormat="1" ht="14.25" customHeight="1">
      <c r="A450" s="248" t="s">
        <v>28</v>
      </c>
      <c r="B450" s="248" t="s">
        <v>1179</v>
      </c>
      <c r="C450" s="249" t="s">
        <v>1180</v>
      </c>
      <c r="D450" s="249" t="s">
        <v>31</v>
      </c>
      <c r="E450" s="249">
        <v>46</v>
      </c>
      <c r="F450" s="248" t="s">
        <v>1189</v>
      </c>
      <c r="G450" s="248" t="s">
        <v>1182</v>
      </c>
      <c r="H450" s="248" t="s">
        <v>1183</v>
      </c>
      <c r="I450" s="248" t="s">
        <v>784</v>
      </c>
      <c r="J450" s="250">
        <v>80111620</v>
      </c>
      <c r="K450" s="248" t="s">
        <v>1184</v>
      </c>
      <c r="L450" s="248" t="s">
        <v>52</v>
      </c>
      <c r="M450" s="248" t="s">
        <v>1190</v>
      </c>
      <c r="N450" s="248" t="s">
        <v>54</v>
      </c>
      <c r="O450" s="248" t="s">
        <v>54</v>
      </c>
      <c r="P450" s="248" t="s">
        <v>54</v>
      </c>
      <c r="Q450" s="248">
        <v>11</v>
      </c>
      <c r="R450" s="248" t="s">
        <v>41</v>
      </c>
      <c r="S450" s="248" t="s">
        <v>42</v>
      </c>
      <c r="T450" s="248" t="s">
        <v>43</v>
      </c>
      <c r="U450" s="252">
        <v>53742220</v>
      </c>
      <c r="V450" s="251">
        <v>53742220</v>
      </c>
      <c r="W450" s="252" t="s">
        <v>44</v>
      </c>
      <c r="X450" s="252" t="s">
        <v>36</v>
      </c>
      <c r="Y450" s="252" t="s">
        <v>1186</v>
      </c>
      <c r="Z450" s="252" t="s">
        <v>1187</v>
      </c>
      <c r="AA450" s="248">
        <v>6012220601</v>
      </c>
      <c r="AB450" s="252" t="s">
        <v>1188</v>
      </c>
    </row>
    <row r="451" spans="1:28" s="253" customFormat="1" ht="14.25" customHeight="1">
      <c r="A451" s="248" t="s">
        <v>28</v>
      </c>
      <c r="B451" s="248" t="s">
        <v>1179</v>
      </c>
      <c r="C451" s="249" t="s">
        <v>1180</v>
      </c>
      <c r="D451" s="249" t="s">
        <v>31</v>
      </c>
      <c r="E451" s="249" t="s">
        <v>83</v>
      </c>
      <c r="F451" s="248" t="s">
        <v>1191</v>
      </c>
      <c r="G451" s="248" t="s">
        <v>1182</v>
      </c>
      <c r="H451" s="248" t="s">
        <v>1183</v>
      </c>
      <c r="I451" s="248" t="s">
        <v>784</v>
      </c>
      <c r="J451" s="250">
        <v>80111620</v>
      </c>
      <c r="K451" s="248" t="s">
        <v>1184</v>
      </c>
      <c r="L451" s="248" t="s">
        <v>52</v>
      </c>
      <c r="M451" s="248" t="s">
        <v>1192</v>
      </c>
      <c r="N451" s="248" t="s">
        <v>60</v>
      </c>
      <c r="O451" s="248" t="s">
        <v>60</v>
      </c>
      <c r="P451" s="248" t="s">
        <v>60</v>
      </c>
      <c r="Q451" s="248">
        <v>11.5</v>
      </c>
      <c r="R451" s="248" t="s">
        <v>41</v>
      </c>
      <c r="S451" s="248" t="s">
        <v>42</v>
      </c>
      <c r="T451" s="248" t="s">
        <v>43</v>
      </c>
      <c r="U451" s="252">
        <v>119808150</v>
      </c>
      <c r="V451" s="252">
        <v>119808150</v>
      </c>
      <c r="W451" s="252" t="s">
        <v>44</v>
      </c>
      <c r="X451" s="252" t="s">
        <v>36</v>
      </c>
      <c r="Y451" s="252" t="s">
        <v>1186</v>
      </c>
      <c r="Z451" s="252" t="s">
        <v>1187</v>
      </c>
      <c r="AA451" s="248">
        <v>6012220601</v>
      </c>
      <c r="AB451" s="252" t="s">
        <v>1188</v>
      </c>
    </row>
    <row r="452" spans="1:28" s="253" customFormat="1" ht="14.25" customHeight="1">
      <c r="A452" s="248" t="s">
        <v>28</v>
      </c>
      <c r="B452" s="248" t="s">
        <v>1179</v>
      </c>
      <c r="C452" s="249" t="s">
        <v>1180</v>
      </c>
      <c r="D452" s="249" t="s">
        <v>31</v>
      </c>
      <c r="E452" s="249" t="s">
        <v>83</v>
      </c>
      <c r="F452" s="248" t="s">
        <v>1193</v>
      </c>
      <c r="G452" s="248" t="s">
        <v>1182</v>
      </c>
      <c r="H452" s="248" t="s">
        <v>1183</v>
      </c>
      <c r="I452" s="248" t="s">
        <v>784</v>
      </c>
      <c r="J452" s="250">
        <v>80111620</v>
      </c>
      <c r="K452" s="248" t="s">
        <v>1184</v>
      </c>
      <c r="L452" s="248" t="s">
        <v>52</v>
      </c>
      <c r="M452" s="248" t="s">
        <v>1194</v>
      </c>
      <c r="N452" s="248" t="s">
        <v>60</v>
      </c>
      <c r="O452" s="248" t="s">
        <v>60</v>
      </c>
      <c r="P452" s="248" t="s">
        <v>60</v>
      </c>
      <c r="Q452" s="248">
        <v>11.5</v>
      </c>
      <c r="R452" s="248" t="s">
        <v>41</v>
      </c>
      <c r="S452" s="248" t="s">
        <v>42</v>
      </c>
      <c r="T452" s="248" t="s">
        <v>43</v>
      </c>
      <c r="U452" s="252">
        <v>119808150</v>
      </c>
      <c r="V452" s="252">
        <v>119808150</v>
      </c>
      <c r="W452" s="252" t="s">
        <v>44</v>
      </c>
      <c r="X452" s="252" t="s">
        <v>36</v>
      </c>
      <c r="Y452" s="252" t="s">
        <v>1186</v>
      </c>
      <c r="Z452" s="252" t="s">
        <v>1187</v>
      </c>
      <c r="AA452" s="248">
        <v>6012220601</v>
      </c>
      <c r="AB452" s="252" t="s">
        <v>1188</v>
      </c>
    </row>
    <row r="453" spans="1:28" s="253" customFormat="1" ht="14.25" customHeight="1">
      <c r="A453" s="248" t="s">
        <v>28</v>
      </c>
      <c r="B453" s="248" t="s">
        <v>1179</v>
      </c>
      <c r="C453" s="249" t="s">
        <v>1180</v>
      </c>
      <c r="D453" s="249" t="s">
        <v>31</v>
      </c>
      <c r="E453" s="249" t="s">
        <v>83</v>
      </c>
      <c r="F453" s="248" t="s">
        <v>1195</v>
      </c>
      <c r="G453" s="248" t="s">
        <v>1182</v>
      </c>
      <c r="H453" s="248" t="s">
        <v>1183</v>
      </c>
      <c r="I453" s="248" t="s">
        <v>784</v>
      </c>
      <c r="J453" s="250">
        <v>80111620</v>
      </c>
      <c r="K453" s="248" t="s">
        <v>1184</v>
      </c>
      <c r="L453" s="248" t="s">
        <v>52</v>
      </c>
      <c r="M453" s="248" t="s">
        <v>1196</v>
      </c>
      <c r="N453" s="248" t="s">
        <v>60</v>
      </c>
      <c r="O453" s="248" t="s">
        <v>60</v>
      </c>
      <c r="P453" s="248" t="s">
        <v>60</v>
      </c>
      <c r="Q453" s="248">
        <v>11.5</v>
      </c>
      <c r="R453" s="248" t="s">
        <v>41</v>
      </c>
      <c r="S453" s="248" t="s">
        <v>42</v>
      </c>
      <c r="T453" s="248" t="s">
        <v>43</v>
      </c>
      <c r="U453" s="252">
        <v>96068700</v>
      </c>
      <c r="V453" s="252">
        <v>96068700</v>
      </c>
      <c r="W453" s="252" t="s">
        <v>44</v>
      </c>
      <c r="X453" s="252" t="s">
        <v>36</v>
      </c>
      <c r="Y453" s="252" t="s">
        <v>1186</v>
      </c>
      <c r="Z453" s="252" t="s">
        <v>1187</v>
      </c>
      <c r="AA453" s="248">
        <v>6012220601</v>
      </c>
      <c r="AB453" s="252" t="s">
        <v>1188</v>
      </c>
    </row>
    <row r="454" spans="1:28" s="253" customFormat="1" ht="14.25" customHeight="1">
      <c r="A454" s="248" t="s">
        <v>28</v>
      </c>
      <c r="B454" s="248" t="s">
        <v>1179</v>
      </c>
      <c r="C454" s="249" t="s">
        <v>1180</v>
      </c>
      <c r="D454" s="249" t="s">
        <v>31</v>
      </c>
      <c r="E454" s="249">
        <v>13</v>
      </c>
      <c r="F454" s="248" t="s">
        <v>1197</v>
      </c>
      <c r="G454" s="248" t="s">
        <v>1182</v>
      </c>
      <c r="H454" s="248" t="s">
        <v>1183</v>
      </c>
      <c r="I454" s="248" t="s">
        <v>784</v>
      </c>
      <c r="J454" s="250">
        <v>80111620</v>
      </c>
      <c r="K454" s="248" t="s">
        <v>1184</v>
      </c>
      <c r="L454" s="248" t="s">
        <v>52</v>
      </c>
      <c r="M454" s="248" t="s">
        <v>1198</v>
      </c>
      <c r="N454" s="248" t="s">
        <v>60</v>
      </c>
      <c r="O454" s="248" t="s">
        <v>60</v>
      </c>
      <c r="P454" s="248" t="s">
        <v>54</v>
      </c>
      <c r="Q454" s="248">
        <v>11</v>
      </c>
      <c r="R454" s="248" t="s">
        <v>41</v>
      </c>
      <c r="S454" s="248" t="s">
        <v>42</v>
      </c>
      <c r="T454" s="248" t="s">
        <v>43</v>
      </c>
      <c r="U454" s="252">
        <v>45795750</v>
      </c>
      <c r="V454" s="252">
        <v>45795750</v>
      </c>
      <c r="W454" s="252" t="s">
        <v>44</v>
      </c>
      <c r="X454" s="252" t="s">
        <v>36</v>
      </c>
      <c r="Y454" s="252" t="s">
        <v>1186</v>
      </c>
      <c r="Z454" s="252" t="s">
        <v>1187</v>
      </c>
      <c r="AA454" s="248">
        <v>6012220601</v>
      </c>
      <c r="AB454" s="252" t="s">
        <v>1188</v>
      </c>
    </row>
    <row r="455" spans="1:28" s="253" customFormat="1" ht="14.25" customHeight="1">
      <c r="A455" s="248" t="s">
        <v>28</v>
      </c>
      <c r="B455" s="248" t="s">
        <v>1179</v>
      </c>
      <c r="C455" s="249" t="s">
        <v>1180</v>
      </c>
      <c r="D455" s="249" t="s">
        <v>31</v>
      </c>
      <c r="E455" s="249">
        <v>52</v>
      </c>
      <c r="F455" s="248" t="s">
        <v>1199</v>
      </c>
      <c r="G455" s="248" t="s">
        <v>1200</v>
      </c>
      <c r="H455" s="248" t="s">
        <v>1201</v>
      </c>
      <c r="I455" s="248" t="s">
        <v>764</v>
      </c>
      <c r="J455" s="250">
        <v>80111620</v>
      </c>
      <c r="K455" s="248" t="s">
        <v>1202</v>
      </c>
      <c r="L455" s="248" t="s">
        <v>52</v>
      </c>
      <c r="M455" s="248" t="s">
        <v>1203</v>
      </c>
      <c r="N455" s="248" t="s">
        <v>60</v>
      </c>
      <c r="O455" s="248" t="s">
        <v>60</v>
      </c>
      <c r="P455" s="248" t="s">
        <v>60</v>
      </c>
      <c r="Q455" s="248">
        <v>11.1</v>
      </c>
      <c r="R455" s="248" t="s">
        <v>41</v>
      </c>
      <c r="S455" s="248" t="s">
        <v>42</v>
      </c>
      <c r="T455" s="248" t="s">
        <v>43</v>
      </c>
      <c r="U455" s="252">
        <v>154026419</v>
      </c>
      <c r="V455" s="252">
        <v>154026419</v>
      </c>
      <c r="W455" s="252" t="s">
        <v>44</v>
      </c>
      <c r="X455" s="252" t="s">
        <v>36</v>
      </c>
      <c r="Y455" s="252" t="s">
        <v>1186</v>
      </c>
      <c r="Z455" s="252" t="s">
        <v>1187</v>
      </c>
      <c r="AA455" s="248">
        <v>6012220601</v>
      </c>
      <c r="AB455" s="252" t="s">
        <v>1188</v>
      </c>
    </row>
    <row r="456" spans="1:28" s="253" customFormat="1" ht="14.25" customHeight="1">
      <c r="A456" s="248" t="s">
        <v>28</v>
      </c>
      <c r="B456" s="248" t="s">
        <v>1179</v>
      </c>
      <c r="C456" s="249" t="s">
        <v>1180</v>
      </c>
      <c r="D456" s="249" t="s">
        <v>31</v>
      </c>
      <c r="E456" s="249" t="s">
        <v>83</v>
      </c>
      <c r="F456" s="248" t="s">
        <v>1204</v>
      </c>
      <c r="G456" s="248" t="s">
        <v>1205</v>
      </c>
      <c r="H456" s="248" t="s">
        <v>1206</v>
      </c>
      <c r="I456" s="248" t="s">
        <v>314</v>
      </c>
      <c r="J456" s="250">
        <v>80111620</v>
      </c>
      <c r="K456" s="248" t="s">
        <v>1207</v>
      </c>
      <c r="L456" s="248" t="s">
        <v>52</v>
      </c>
      <c r="M456" s="248" t="s">
        <v>1208</v>
      </c>
      <c r="N456" s="248" t="s">
        <v>60</v>
      </c>
      <c r="O456" s="248" t="s">
        <v>60</v>
      </c>
      <c r="P456" s="248" t="s">
        <v>60</v>
      </c>
      <c r="Q456" s="248">
        <v>11.2</v>
      </c>
      <c r="R456" s="248" t="s">
        <v>41</v>
      </c>
      <c r="S456" s="248" t="s">
        <v>42</v>
      </c>
      <c r="T456" s="248" t="s">
        <v>43</v>
      </c>
      <c r="U456" s="252">
        <v>114097500</v>
      </c>
      <c r="V456" s="252">
        <v>114097500</v>
      </c>
      <c r="W456" s="252" t="s">
        <v>44</v>
      </c>
      <c r="X456" s="252" t="s">
        <v>36</v>
      </c>
      <c r="Y456" s="252" t="s">
        <v>1186</v>
      </c>
      <c r="Z456" s="252" t="s">
        <v>1187</v>
      </c>
      <c r="AA456" s="248">
        <v>6012220601</v>
      </c>
      <c r="AB456" s="252" t="s">
        <v>1188</v>
      </c>
    </row>
    <row r="457" spans="1:28" s="253" customFormat="1" ht="14.25" customHeight="1">
      <c r="A457" s="248" t="s">
        <v>28</v>
      </c>
      <c r="B457" s="248" t="s">
        <v>1179</v>
      </c>
      <c r="C457" s="249" t="s">
        <v>1180</v>
      </c>
      <c r="D457" s="249" t="s">
        <v>31</v>
      </c>
      <c r="E457" s="249">
        <v>13</v>
      </c>
      <c r="F457" s="248" t="s">
        <v>1209</v>
      </c>
      <c r="G457" s="248" t="s">
        <v>1182</v>
      </c>
      <c r="H457" s="248" t="s">
        <v>1183</v>
      </c>
      <c r="I457" s="248" t="s">
        <v>764</v>
      </c>
      <c r="J457" s="250">
        <v>80111620</v>
      </c>
      <c r="K457" s="248" t="s">
        <v>1184</v>
      </c>
      <c r="L457" s="248" t="s">
        <v>52</v>
      </c>
      <c r="M457" s="248" t="s">
        <v>1210</v>
      </c>
      <c r="N457" s="248" t="s">
        <v>60</v>
      </c>
      <c r="O457" s="248" t="s">
        <v>60</v>
      </c>
      <c r="P457" s="248" t="s">
        <v>60</v>
      </c>
      <c r="Q457" s="248">
        <v>10.9</v>
      </c>
      <c r="R457" s="248" t="s">
        <v>41</v>
      </c>
      <c r="S457" s="248" t="s">
        <v>42</v>
      </c>
      <c r="T457" s="248" t="s">
        <v>43</v>
      </c>
      <c r="U457" s="252">
        <v>144029984</v>
      </c>
      <c r="V457" s="252">
        <v>144029984</v>
      </c>
      <c r="W457" s="252" t="s">
        <v>44</v>
      </c>
      <c r="X457" s="252" t="s">
        <v>36</v>
      </c>
      <c r="Y457" s="252" t="s">
        <v>1186</v>
      </c>
      <c r="Z457" s="252" t="s">
        <v>1187</v>
      </c>
      <c r="AA457" s="248">
        <v>6012220601</v>
      </c>
      <c r="AB457" s="252" t="s">
        <v>1188</v>
      </c>
    </row>
    <row r="458" spans="1:28" s="253" customFormat="1" ht="14.25" customHeight="1">
      <c r="A458" s="248" t="s">
        <v>28</v>
      </c>
      <c r="B458" s="248" t="s">
        <v>1179</v>
      </c>
      <c r="C458" s="249" t="s">
        <v>1180</v>
      </c>
      <c r="D458" s="249" t="s">
        <v>31</v>
      </c>
      <c r="E458" s="249">
        <v>52</v>
      </c>
      <c r="F458" s="248" t="s">
        <v>1211</v>
      </c>
      <c r="G458" s="248" t="s">
        <v>1200</v>
      </c>
      <c r="H458" s="248" t="s">
        <v>1201</v>
      </c>
      <c r="I458" s="248" t="s">
        <v>764</v>
      </c>
      <c r="J458" s="250">
        <v>93142104</v>
      </c>
      <c r="K458" s="248" t="s">
        <v>1202</v>
      </c>
      <c r="L458" s="248" t="s">
        <v>194</v>
      </c>
      <c r="M458" s="248" t="s">
        <v>1212</v>
      </c>
      <c r="N458" s="248" t="s">
        <v>54</v>
      </c>
      <c r="O458" s="248" t="s">
        <v>55</v>
      </c>
      <c r="P458" s="248" t="s">
        <v>68</v>
      </c>
      <c r="Q458" s="248">
        <v>8</v>
      </c>
      <c r="R458" s="248" t="s">
        <v>41</v>
      </c>
      <c r="S458" s="248" t="s">
        <v>506</v>
      </c>
      <c r="T458" s="248" t="s">
        <v>43</v>
      </c>
      <c r="U458" s="252">
        <v>300000000</v>
      </c>
      <c r="V458" s="252">
        <v>300000000</v>
      </c>
      <c r="W458" s="252" t="s">
        <v>44</v>
      </c>
      <c r="X458" s="252" t="s">
        <v>36</v>
      </c>
      <c r="Y458" s="252" t="s">
        <v>1186</v>
      </c>
      <c r="Z458" s="252" t="s">
        <v>1187</v>
      </c>
      <c r="AA458" s="248">
        <v>6012220601</v>
      </c>
      <c r="AB458" s="252" t="s">
        <v>1188</v>
      </c>
    </row>
    <row r="459" spans="1:28" s="253" customFormat="1" ht="14.25" customHeight="1">
      <c r="A459" s="248" t="s">
        <v>28</v>
      </c>
      <c r="B459" s="248" t="s">
        <v>1179</v>
      </c>
      <c r="C459" s="249" t="s">
        <v>1180</v>
      </c>
      <c r="D459" s="249" t="s">
        <v>31</v>
      </c>
      <c r="E459" s="249">
        <v>13</v>
      </c>
      <c r="F459" s="248" t="s">
        <v>1213</v>
      </c>
      <c r="G459" s="248" t="s">
        <v>1200</v>
      </c>
      <c r="H459" s="248" t="s">
        <v>1201</v>
      </c>
      <c r="I459" s="248" t="s">
        <v>1214</v>
      </c>
      <c r="J459" s="250">
        <v>93142104</v>
      </c>
      <c r="K459" s="248" t="s">
        <v>1202</v>
      </c>
      <c r="L459" s="248" t="s">
        <v>194</v>
      </c>
      <c r="M459" s="248" t="s">
        <v>1215</v>
      </c>
      <c r="N459" s="248" t="s">
        <v>54</v>
      </c>
      <c r="O459" s="248" t="s">
        <v>55</v>
      </c>
      <c r="P459" s="248" t="s">
        <v>68</v>
      </c>
      <c r="Q459" s="248">
        <v>8</v>
      </c>
      <c r="R459" s="248" t="s">
        <v>41</v>
      </c>
      <c r="S459" s="248" t="s">
        <v>506</v>
      </c>
      <c r="T459" s="248" t="s">
        <v>43</v>
      </c>
      <c r="U459" s="252">
        <v>0</v>
      </c>
      <c r="V459" s="252">
        <v>0</v>
      </c>
      <c r="W459" s="252" t="s">
        <v>44</v>
      </c>
      <c r="X459" s="252" t="s">
        <v>36</v>
      </c>
      <c r="Y459" s="252" t="s">
        <v>1186</v>
      </c>
      <c r="Z459" s="252" t="s">
        <v>1187</v>
      </c>
      <c r="AA459" s="248">
        <v>6012220601</v>
      </c>
      <c r="AB459" s="252" t="s">
        <v>1188</v>
      </c>
    </row>
    <row r="460" spans="1:28" s="253" customFormat="1" ht="14.25" customHeight="1">
      <c r="A460" s="248" t="s">
        <v>28</v>
      </c>
      <c r="B460" s="248" t="s">
        <v>1179</v>
      </c>
      <c r="C460" s="249" t="s">
        <v>1180</v>
      </c>
      <c r="D460" s="249" t="s">
        <v>31</v>
      </c>
      <c r="E460" s="249">
        <v>21</v>
      </c>
      <c r="F460" s="248" t="s">
        <v>1216</v>
      </c>
      <c r="G460" s="248" t="s">
        <v>1205</v>
      </c>
      <c r="H460" s="248" t="s">
        <v>1206</v>
      </c>
      <c r="I460" s="248" t="s">
        <v>306</v>
      </c>
      <c r="J460" s="250">
        <v>81101516</v>
      </c>
      <c r="K460" s="248" t="s">
        <v>1207</v>
      </c>
      <c r="L460" s="248" t="s">
        <v>194</v>
      </c>
      <c r="M460" s="248" t="s">
        <v>1217</v>
      </c>
      <c r="N460" s="248" t="s">
        <v>96</v>
      </c>
      <c r="O460" s="248" t="s">
        <v>97</v>
      </c>
      <c r="P460" s="248" t="s">
        <v>69</v>
      </c>
      <c r="Q460" s="248">
        <v>6</v>
      </c>
      <c r="R460" s="248" t="s">
        <v>41</v>
      </c>
      <c r="S460" s="248" t="s">
        <v>506</v>
      </c>
      <c r="T460" s="248" t="s">
        <v>43</v>
      </c>
      <c r="U460" s="252">
        <v>450240000</v>
      </c>
      <c r="V460" s="252">
        <v>450240000</v>
      </c>
      <c r="W460" s="252" t="s">
        <v>44</v>
      </c>
      <c r="X460" s="252" t="s">
        <v>36</v>
      </c>
      <c r="Y460" s="252" t="s">
        <v>1186</v>
      </c>
      <c r="Z460" s="252" t="s">
        <v>1187</v>
      </c>
      <c r="AA460" s="248">
        <v>6012220601</v>
      </c>
      <c r="AB460" s="252" t="s">
        <v>1188</v>
      </c>
    </row>
    <row r="461" spans="1:28" s="253" customFormat="1" ht="14.25" customHeight="1">
      <c r="A461" s="248" t="s">
        <v>28</v>
      </c>
      <c r="B461" s="248" t="s">
        <v>1179</v>
      </c>
      <c r="C461" s="249" t="s">
        <v>1180</v>
      </c>
      <c r="D461" s="249" t="s">
        <v>31</v>
      </c>
      <c r="E461" s="249">
        <v>52</v>
      </c>
      <c r="F461" s="248" t="s">
        <v>1218</v>
      </c>
      <c r="G461" s="248" t="s">
        <v>1205</v>
      </c>
      <c r="H461" s="248" t="s">
        <v>1206</v>
      </c>
      <c r="I461" s="248" t="s">
        <v>306</v>
      </c>
      <c r="J461" s="250">
        <v>81101516</v>
      </c>
      <c r="K461" s="248" t="s">
        <v>1207</v>
      </c>
      <c r="L461" s="248" t="s">
        <v>194</v>
      </c>
      <c r="M461" s="248" t="s">
        <v>1219</v>
      </c>
      <c r="N461" s="248" t="s">
        <v>96</v>
      </c>
      <c r="O461" s="248" t="s">
        <v>97</v>
      </c>
      <c r="P461" s="248" t="s">
        <v>69</v>
      </c>
      <c r="Q461" s="248">
        <v>6</v>
      </c>
      <c r="R461" s="248" t="s">
        <v>41</v>
      </c>
      <c r="S461" s="248" t="s">
        <v>506</v>
      </c>
      <c r="T461" s="248" t="s">
        <v>43</v>
      </c>
      <c r="U461" s="252">
        <v>297675000</v>
      </c>
      <c r="V461" s="252">
        <v>297675000</v>
      </c>
      <c r="W461" s="252" t="s">
        <v>44</v>
      </c>
      <c r="X461" s="252" t="s">
        <v>36</v>
      </c>
      <c r="Y461" s="252" t="s">
        <v>1186</v>
      </c>
      <c r="Z461" s="252" t="s">
        <v>1187</v>
      </c>
      <c r="AA461" s="248">
        <v>6012220601</v>
      </c>
      <c r="AB461" s="252" t="s">
        <v>1188</v>
      </c>
    </row>
    <row r="462" spans="1:28" s="253" customFormat="1" ht="14.25" customHeight="1">
      <c r="A462" s="248" t="s">
        <v>28</v>
      </c>
      <c r="B462" s="248" t="s">
        <v>1179</v>
      </c>
      <c r="C462" s="249" t="s">
        <v>1180</v>
      </c>
      <c r="D462" s="249" t="s">
        <v>31</v>
      </c>
      <c r="E462" s="249">
        <v>40</v>
      </c>
      <c r="F462" s="248" t="s">
        <v>1220</v>
      </c>
      <c r="G462" s="248" t="s">
        <v>1182</v>
      </c>
      <c r="H462" s="248" t="s">
        <v>1183</v>
      </c>
      <c r="I462" s="248" t="s">
        <v>784</v>
      </c>
      <c r="J462" s="250" t="s">
        <v>1221</v>
      </c>
      <c r="K462" s="248" t="s">
        <v>1184</v>
      </c>
      <c r="L462" s="248" t="s">
        <v>194</v>
      </c>
      <c r="M462" s="248" t="s">
        <v>1222</v>
      </c>
      <c r="N462" s="248" t="s">
        <v>55</v>
      </c>
      <c r="O462" s="248" t="s">
        <v>68</v>
      </c>
      <c r="P462" s="248" t="s">
        <v>96</v>
      </c>
      <c r="Q462" s="248">
        <v>7</v>
      </c>
      <c r="R462" s="248" t="s">
        <v>41</v>
      </c>
      <c r="S462" s="248" t="s">
        <v>506</v>
      </c>
      <c r="T462" s="248" t="s">
        <v>43</v>
      </c>
      <c r="U462" s="252">
        <v>1190820000</v>
      </c>
      <c r="V462" s="252">
        <v>1190820000</v>
      </c>
      <c r="W462" s="252" t="s">
        <v>44</v>
      </c>
      <c r="X462" s="252" t="s">
        <v>36</v>
      </c>
      <c r="Y462" s="252" t="s">
        <v>1186</v>
      </c>
      <c r="Z462" s="252" t="s">
        <v>1187</v>
      </c>
      <c r="AA462" s="248">
        <v>6012220601</v>
      </c>
      <c r="AB462" s="252" t="s">
        <v>1188</v>
      </c>
    </row>
    <row r="463" spans="1:28" s="253" customFormat="1" ht="14.25" customHeight="1">
      <c r="A463" s="248" t="s">
        <v>28</v>
      </c>
      <c r="B463" s="248" t="s">
        <v>1179</v>
      </c>
      <c r="C463" s="249" t="s">
        <v>1180</v>
      </c>
      <c r="D463" s="249" t="s">
        <v>31</v>
      </c>
      <c r="E463" s="249">
        <v>52</v>
      </c>
      <c r="F463" s="248" t="s">
        <v>1223</v>
      </c>
      <c r="G463" s="248" t="s">
        <v>1182</v>
      </c>
      <c r="H463" s="248" t="s">
        <v>1183</v>
      </c>
      <c r="I463" s="248" t="s">
        <v>784</v>
      </c>
      <c r="J463" s="250">
        <v>81101516</v>
      </c>
      <c r="K463" s="248" t="s">
        <v>1184</v>
      </c>
      <c r="L463" s="248" t="s">
        <v>194</v>
      </c>
      <c r="M463" s="248" t="s">
        <v>1224</v>
      </c>
      <c r="N463" s="248" t="s">
        <v>69</v>
      </c>
      <c r="O463" s="248" t="s">
        <v>117</v>
      </c>
      <c r="P463" s="248" t="s">
        <v>40</v>
      </c>
      <c r="Q463" s="248">
        <v>4</v>
      </c>
      <c r="R463" s="248" t="s">
        <v>41</v>
      </c>
      <c r="S463" s="248" t="s">
        <v>506</v>
      </c>
      <c r="T463" s="248" t="s">
        <v>43</v>
      </c>
      <c r="U463" s="252">
        <v>371994000</v>
      </c>
      <c r="V463" s="252">
        <v>371994000</v>
      </c>
      <c r="W463" s="252" t="s">
        <v>44</v>
      </c>
      <c r="X463" s="252" t="s">
        <v>36</v>
      </c>
      <c r="Y463" s="252" t="s">
        <v>1186</v>
      </c>
      <c r="Z463" s="252" t="s">
        <v>1187</v>
      </c>
      <c r="AA463" s="248">
        <v>6012220601</v>
      </c>
      <c r="AB463" s="252" t="s">
        <v>1188</v>
      </c>
    </row>
    <row r="464" spans="1:28" s="253" customFormat="1" ht="14.25" customHeight="1">
      <c r="A464" s="248" t="s">
        <v>28</v>
      </c>
      <c r="B464" s="248" t="s">
        <v>1179</v>
      </c>
      <c r="C464" s="249" t="s">
        <v>1180</v>
      </c>
      <c r="D464" s="249" t="s">
        <v>31</v>
      </c>
      <c r="E464" s="249">
        <v>13</v>
      </c>
      <c r="F464" s="248" t="s">
        <v>1225</v>
      </c>
      <c r="G464" s="248" t="s">
        <v>1200</v>
      </c>
      <c r="H464" s="248" t="s">
        <v>1201</v>
      </c>
      <c r="I464" s="248" t="s">
        <v>1214</v>
      </c>
      <c r="J464" s="250">
        <v>80111620</v>
      </c>
      <c r="K464" s="248" t="s">
        <v>1202</v>
      </c>
      <c r="L464" s="248" t="s">
        <v>52</v>
      </c>
      <c r="M464" s="248" t="s">
        <v>1226</v>
      </c>
      <c r="N464" s="248" t="s">
        <v>60</v>
      </c>
      <c r="O464" s="248" t="s">
        <v>60</v>
      </c>
      <c r="P464" s="248" t="s">
        <v>60</v>
      </c>
      <c r="Q464" s="248">
        <v>11</v>
      </c>
      <c r="R464" s="248" t="s">
        <v>41</v>
      </c>
      <c r="S464" s="248" t="s">
        <v>42</v>
      </c>
      <c r="T464" s="248" t="s">
        <v>43</v>
      </c>
      <c r="U464" s="252">
        <v>98971950</v>
      </c>
      <c r="V464" s="252">
        <v>98971950</v>
      </c>
      <c r="W464" s="252" t="s">
        <v>44</v>
      </c>
      <c r="X464" s="252" t="s">
        <v>36</v>
      </c>
      <c r="Y464" s="252" t="s">
        <v>1186</v>
      </c>
      <c r="Z464" s="252" t="s">
        <v>1187</v>
      </c>
      <c r="AA464" s="248">
        <v>6012220601</v>
      </c>
      <c r="AB464" s="252" t="s">
        <v>1188</v>
      </c>
    </row>
    <row r="465" spans="1:28" s="253" customFormat="1" ht="14.25" customHeight="1">
      <c r="A465" s="248" t="s">
        <v>28</v>
      </c>
      <c r="B465" s="248" t="s">
        <v>1179</v>
      </c>
      <c r="C465" s="249" t="s">
        <v>1180</v>
      </c>
      <c r="D465" s="249" t="s">
        <v>31</v>
      </c>
      <c r="E465" s="249">
        <v>2</v>
      </c>
      <c r="F465" s="248" t="s">
        <v>1227</v>
      </c>
      <c r="G465" s="248" t="s">
        <v>1200</v>
      </c>
      <c r="H465" s="248" t="s">
        <v>1201</v>
      </c>
      <c r="I465" s="248" t="s">
        <v>1214</v>
      </c>
      <c r="J465" s="250">
        <v>80111620</v>
      </c>
      <c r="K465" s="248" t="s">
        <v>1202</v>
      </c>
      <c r="L465" s="248" t="s">
        <v>52</v>
      </c>
      <c r="M465" s="248" t="s">
        <v>1228</v>
      </c>
      <c r="N465" s="248" t="s">
        <v>60</v>
      </c>
      <c r="O465" s="248" t="s">
        <v>60</v>
      </c>
      <c r="P465" s="248" t="s">
        <v>60</v>
      </c>
      <c r="Q465" s="248">
        <v>11</v>
      </c>
      <c r="R465" s="248" t="s">
        <v>41</v>
      </c>
      <c r="S465" s="248" t="s">
        <v>42</v>
      </c>
      <c r="T465" s="248" t="s">
        <v>43</v>
      </c>
      <c r="U465" s="252">
        <v>137500000</v>
      </c>
      <c r="V465" s="252">
        <v>137500000</v>
      </c>
      <c r="W465" s="252" t="s">
        <v>44</v>
      </c>
      <c r="X465" s="252" t="s">
        <v>36</v>
      </c>
      <c r="Y465" s="252" t="s">
        <v>1186</v>
      </c>
      <c r="Z465" s="252" t="s">
        <v>1187</v>
      </c>
      <c r="AA465" s="248">
        <v>6012220601</v>
      </c>
      <c r="AB465" s="252" t="s">
        <v>1188</v>
      </c>
    </row>
    <row r="466" spans="1:28" s="253" customFormat="1" ht="14.25" customHeight="1">
      <c r="A466" s="248" t="s">
        <v>28</v>
      </c>
      <c r="B466" s="248" t="s">
        <v>1179</v>
      </c>
      <c r="C466" s="249" t="s">
        <v>1180</v>
      </c>
      <c r="D466" s="249" t="s">
        <v>31</v>
      </c>
      <c r="E466" s="249">
        <v>2</v>
      </c>
      <c r="F466" s="248" t="s">
        <v>1229</v>
      </c>
      <c r="G466" s="248" t="s">
        <v>1205</v>
      </c>
      <c r="H466" s="248" t="s">
        <v>1206</v>
      </c>
      <c r="I466" s="248" t="s">
        <v>314</v>
      </c>
      <c r="J466" s="250">
        <v>80111620</v>
      </c>
      <c r="K466" s="248" t="s">
        <v>1207</v>
      </c>
      <c r="L466" s="248" t="s">
        <v>52</v>
      </c>
      <c r="M466" s="248" t="s">
        <v>1230</v>
      </c>
      <c r="N466" s="248" t="s">
        <v>60</v>
      </c>
      <c r="O466" s="248" t="s">
        <v>60</v>
      </c>
      <c r="P466" s="248" t="s">
        <v>60</v>
      </c>
      <c r="Q466" s="248">
        <v>11</v>
      </c>
      <c r="R466" s="248" t="s">
        <v>41</v>
      </c>
      <c r="S466" s="248" t="s">
        <v>42</v>
      </c>
      <c r="T466" s="248" t="s">
        <v>43</v>
      </c>
      <c r="U466" s="252">
        <v>4526500</v>
      </c>
      <c r="V466" s="252">
        <v>4526500</v>
      </c>
      <c r="W466" s="252" t="s">
        <v>44</v>
      </c>
      <c r="X466" s="252" t="s">
        <v>36</v>
      </c>
      <c r="Y466" s="252" t="s">
        <v>1186</v>
      </c>
      <c r="Z466" s="252" t="s">
        <v>1187</v>
      </c>
      <c r="AA466" s="248">
        <v>6012220601</v>
      </c>
      <c r="AB466" s="252" t="s">
        <v>1188</v>
      </c>
    </row>
    <row r="467" spans="1:28" s="253" customFormat="1">
      <c r="A467" s="248" t="s">
        <v>28</v>
      </c>
      <c r="B467" s="248" t="s">
        <v>1179</v>
      </c>
      <c r="C467" s="249" t="s">
        <v>1180</v>
      </c>
      <c r="D467" s="249" t="s">
        <v>31</v>
      </c>
      <c r="E467" s="249">
        <v>59</v>
      </c>
      <c r="F467" s="248" t="s">
        <v>1231</v>
      </c>
      <c r="G467" s="248" t="s">
        <v>1205</v>
      </c>
      <c r="H467" s="248" t="s">
        <v>1206</v>
      </c>
      <c r="I467" s="248" t="s">
        <v>314</v>
      </c>
      <c r="J467" s="250">
        <v>78111502</v>
      </c>
      <c r="K467" s="248" t="s">
        <v>1207</v>
      </c>
      <c r="L467" s="248" t="s">
        <v>343</v>
      </c>
      <c r="M467" s="248" t="s">
        <v>1232</v>
      </c>
      <c r="N467" s="248" t="s">
        <v>97</v>
      </c>
      <c r="O467" s="248" t="s">
        <v>97</v>
      </c>
      <c r="P467" s="248" t="s">
        <v>97</v>
      </c>
      <c r="Q467" s="248">
        <v>6.5</v>
      </c>
      <c r="R467" s="248" t="s">
        <v>41</v>
      </c>
      <c r="S467" s="248" t="s">
        <v>345</v>
      </c>
      <c r="T467" s="248" t="s">
        <v>43</v>
      </c>
      <c r="U467" s="252">
        <v>20000000</v>
      </c>
      <c r="V467" s="252">
        <v>20000000</v>
      </c>
      <c r="W467" s="252" t="s">
        <v>44</v>
      </c>
      <c r="X467" s="252" t="s">
        <v>36</v>
      </c>
      <c r="Y467" s="252" t="s">
        <v>1186</v>
      </c>
      <c r="Z467" s="252" t="s">
        <v>1187</v>
      </c>
      <c r="AA467" s="248">
        <v>6012220601</v>
      </c>
      <c r="AB467" s="252" t="s">
        <v>1188</v>
      </c>
    </row>
    <row r="468" spans="1:28" s="253" customFormat="1" ht="16.5" customHeight="1">
      <c r="A468" s="248" t="s">
        <v>28</v>
      </c>
      <c r="B468" s="248" t="s">
        <v>1179</v>
      </c>
      <c r="C468" s="249" t="s">
        <v>1180</v>
      </c>
      <c r="D468" s="249" t="s">
        <v>31</v>
      </c>
      <c r="E468" s="249">
        <v>59</v>
      </c>
      <c r="F468" s="248" t="s">
        <v>1233</v>
      </c>
      <c r="G468" s="248" t="s">
        <v>1205</v>
      </c>
      <c r="H468" s="248" t="s">
        <v>1206</v>
      </c>
      <c r="I468" s="248" t="s">
        <v>314</v>
      </c>
      <c r="J468" s="250" t="s">
        <v>36</v>
      </c>
      <c r="K468" s="248" t="s">
        <v>1207</v>
      </c>
      <c r="L468" s="248" t="s">
        <v>293</v>
      </c>
      <c r="M468" s="248" t="s">
        <v>1234</v>
      </c>
      <c r="N468" s="248" t="s">
        <v>36</v>
      </c>
      <c r="O468" s="248" t="s">
        <v>36</v>
      </c>
      <c r="P468" s="248" t="s">
        <v>36</v>
      </c>
      <c r="Q468" s="248" t="s">
        <v>36</v>
      </c>
      <c r="R468" s="248" t="s">
        <v>36</v>
      </c>
      <c r="S468" s="248" t="s">
        <v>36</v>
      </c>
      <c r="T468" s="248" t="s">
        <v>43</v>
      </c>
      <c r="U468" s="252">
        <v>12417639</v>
      </c>
      <c r="V468" s="252">
        <v>12417639</v>
      </c>
      <c r="W468" s="252" t="s">
        <v>44</v>
      </c>
      <c r="X468" s="252" t="s">
        <v>36</v>
      </c>
      <c r="Y468" s="252" t="s">
        <v>1186</v>
      </c>
      <c r="Z468" s="252" t="s">
        <v>1187</v>
      </c>
      <c r="AA468" s="248">
        <v>6012220601</v>
      </c>
      <c r="AB468" s="252" t="s">
        <v>1188</v>
      </c>
    </row>
    <row r="469" spans="1:28" s="253" customFormat="1" ht="14.25" customHeight="1">
      <c r="A469" s="248" t="s">
        <v>28</v>
      </c>
      <c r="B469" s="248" t="s">
        <v>1179</v>
      </c>
      <c r="C469" s="249" t="s">
        <v>1180</v>
      </c>
      <c r="D469" s="249" t="s">
        <v>31</v>
      </c>
      <c r="E469" s="249">
        <v>52</v>
      </c>
      <c r="F469" s="248" t="s">
        <v>1235</v>
      </c>
      <c r="G469" s="248" t="s">
        <v>1200</v>
      </c>
      <c r="H469" s="248" t="s">
        <v>1201</v>
      </c>
      <c r="I469" s="248" t="s">
        <v>1214</v>
      </c>
      <c r="J469" s="250">
        <v>80111620</v>
      </c>
      <c r="K469" s="248" t="s">
        <v>1202</v>
      </c>
      <c r="L469" s="248" t="s">
        <v>52</v>
      </c>
      <c r="M469" s="248" t="s">
        <v>1236</v>
      </c>
      <c r="N469" s="248" t="s">
        <v>55</v>
      </c>
      <c r="O469" s="248" t="s">
        <v>55</v>
      </c>
      <c r="P469" s="248" t="s">
        <v>68</v>
      </c>
      <c r="Q469" s="248">
        <v>8.9</v>
      </c>
      <c r="R469" s="248" t="s">
        <v>41</v>
      </c>
      <c r="S469" s="248" t="s">
        <v>42</v>
      </c>
      <c r="T469" s="248" t="s">
        <v>43</v>
      </c>
      <c r="U469" s="252">
        <v>49700000</v>
      </c>
      <c r="V469" s="252">
        <v>49700000</v>
      </c>
      <c r="W469" s="252" t="s">
        <v>44</v>
      </c>
      <c r="X469" s="252" t="s">
        <v>36</v>
      </c>
      <c r="Y469" s="252" t="s">
        <v>1186</v>
      </c>
      <c r="Z469" s="252" t="s">
        <v>1187</v>
      </c>
      <c r="AA469" s="248">
        <v>6012220601</v>
      </c>
      <c r="AB469" s="252" t="s">
        <v>1188</v>
      </c>
    </row>
    <row r="470" spans="1:28" s="253" customFormat="1" ht="14.25" customHeight="1">
      <c r="A470" s="248" t="s">
        <v>28</v>
      </c>
      <c r="B470" s="248" t="s">
        <v>1179</v>
      </c>
      <c r="C470" s="249" t="s">
        <v>1180</v>
      </c>
      <c r="D470" s="249" t="s">
        <v>31</v>
      </c>
      <c r="E470" s="249">
        <v>13</v>
      </c>
      <c r="F470" s="248" t="s">
        <v>1237</v>
      </c>
      <c r="G470" s="248" t="s">
        <v>1200</v>
      </c>
      <c r="H470" s="248" t="s">
        <v>1201</v>
      </c>
      <c r="I470" s="248" t="s">
        <v>1214</v>
      </c>
      <c r="J470" s="250">
        <v>43233501</v>
      </c>
      <c r="K470" s="248" t="s">
        <v>1202</v>
      </c>
      <c r="L470" s="248" t="s">
        <v>115</v>
      </c>
      <c r="M470" s="248" t="s">
        <v>1238</v>
      </c>
      <c r="N470" s="248" t="s">
        <v>69</v>
      </c>
      <c r="O470" s="248" t="s">
        <v>117</v>
      </c>
      <c r="P470" s="248" t="s">
        <v>40</v>
      </c>
      <c r="Q470" s="248">
        <v>12</v>
      </c>
      <c r="R470" s="248" t="s">
        <v>41</v>
      </c>
      <c r="S470" s="248" t="s">
        <v>113</v>
      </c>
      <c r="T470" s="248" t="s">
        <v>43</v>
      </c>
      <c r="U470" s="252">
        <v>10177130</v>
      </c>
      <c r="V470" s="252">
        <v>10177130</v>
      </c>
      <c r="W470" s="252" t="s">
        <v>44</v>
      </c>
      <c r="X470" s="252" t="s">
        <v>36</v>
      </c>
      <c r="Y470" s="252" t="s">
        <v>1186</v>
      </c>
      <c r="Z470" s="252" t="s">
        <v>1187</v>
      </c>
      <c r="AA470" s="248">
        <v>6012220601</v>
      </c>
      <c r="AB470" s="252" t="s">
        <v>1188</v>
      </c>
    </row>
    <row r="471" spans="1:28" s="253" customFormat="1" ht="14.25" customHeight="1">
      <c r="A471" s="248" t="s">
        <v>28</v>
      </c>
      <c r="B471" s="248" t="s">
        <v>1179</v>
      </c>
      <c r="C471" s="249" t="s">
        <v>1180</v>
      </c>
      <c r="D471" s="249" t="s">
        <v>31</v>
      </c>
      <c r="E471" s="249">
        <v>13</v>
      </c>
      <c r="F471" s="248" t="s">
        <v>1239</v>
      </c>
      <c r="G471" s="248" t="s">
        <v>1182</v>
      </c>
      <c r="H471" s="248" t="s">
        <v>1183</v>
      </c>
      <c r="I471" s="248" t="s">
        <v>784</v>
      </c>
      <c r="J471" s="250">
        <v>43233501</v>
      </c>
      <c r="K471" s="248" t="s">
        <v>1184</v>
      </c>
      <c r="L471" s="248" t="s">
        <v>115</v>
      </c>
      <c r="M471" s="248" t="s">
        <v>1240</v>
      </c>
      <c r="N471" s="248" t="s">
        <v>69</v>
      </c>
      <c r="O471" s="248" t="s">
        <v>117</v>
      </c>
      <c r="P471" s="248" t="s">
        <v>40</v>
      </c>
      <c r="Q471" s="248">
        <v>12</v>
      </c>
      <c r="R471" s="248" t="s">
        <v>41</v>
      </c>
      <c r="S471" s="248" t="s">
        <v>113</v>
      </c>
      <c r="T471" s="248" t="s">
        <v>43</v>
      </c>
      <c r="U471" s="252">
        <v>13572510</v>
      </c>
      <c r="V471" s="252">
        <v>13572510</v>
      </c>
      <c r="W471" s="252" t="s">
        <v>44</v>
      </c>
      <c r="X471" s="252" t="s">
        <v>36</v>
      </c>
      <c r="Y471" s="252" t="s">
        <v>1186</v>
      </c>
      <c r="Z471" s="252" t="s">
        <v>1187</v>
      </c>
      <c r="AA471" s="248">
        <v>6012220601</v>
      </c>
      <c r="AB471" s="252" t="s">
        <v>1188</v>
      </c>
    </row>
    <row r="472" spans="1:28" s="253" customFormat="1" ht="14.25" customHeight="1">
      <c r="A472" s="248" t="s">
        <v>28</v>
      </c>
      <c r="B472" s="248" t="s">
        <v>1179</v>
      </c>
      <c r="C472" s="249" t="s">
        <v>1180</v>
      </c>
      <c r="D472" s="249" t="s">
        <v>31</v>
      </c>
      <c r="E472" s="249">
        <v>13</v>
      </c>
      <c r="F472" s="248" t="s">
        <v>1241</v>
      </c>
      <c r="G472" s="248" t="s">
        <v>1182</v>
      </c>
      <c r="H472" s="248" t="s">
        <v>1183</v>
      </c>
      <c r="I472" s="248" t="s">
        <v>764</v>
      </c>
      <c r="J472" s="250">
        <v>43233501</v>
      </c>
      <c r="K472" s="248" t="s">
        <v>1184</v>
      </c>
      <c r="L472" s="248" t="s">
        <v>115</v>
      </c>
      <c r="M472" s="248" t="s">
        <v>1242</v>
      </c>
      <c r="N472" s="248" t="s">
        <v>69</v>
      </c>
      <c r="O472" s="248" t="s">
        <v>117</v>
      </c>
      <c r="P472" s="248" t="s">
        <v>40</v>
      </c>
      <c r="Q472" s="248">
        <v>12</v>
      </c>
      <c r="R472" s="248" t="s">
        <v>41</v>
      </c>
      <c r="S472" s="248" t="s">
        <v>113</v>
      </c>
      <c r="T472" s="248" t="s">
        <v>43</v>
      </c>
      <c r="U472" s="252">
        <v>5041631</v>
      </c>
      <c r="V472" s="252">
        <v>5041631</v>
      </c>
      <c r="W472" s="252" t="s">
        <v>44</v>
      </c>
      <c r="X472" s="252" t="s">
        <v>36</v>
      </c>
      <c r="Y472" s="252" t="s">
        <v>1186</v>
      </c>
      <c r="Z472" s="252" t="s">
        <v>1187</v>
      </c>
      <c r="AA472" s="248">
        <v>6012220601</v>
      </c>
      <c r="AB472" s="252" t="s">
        <v>1188</v>
      </c>
    </row>
    <row r="473" spans="1:28" s="253" customFormat="1" ht="14.25" customHeight="1">
      <c r="A473" s="248" t="s">
        <v>28</v>
      </c>
      <c r="B473" s="248" t="s">
        <v>1179</v>
      </c>
      <c r="C473" s="249" t="s">
        <v>1180</v>
      </c>
      <c r="D473" s="249" t="s">
        <v>31</v>
      </c>
      <c r="E473" s="249">
        <v>60</v>
      </c>
      <c r="F473" s="248" t="s">
        <v>1243</v>
      </c>
      <c r="G473" s="248" t="s">
        <v>1182</v>
      </c>
      <c r="H473" s="248" t="s">
        <v>1183</v>
      </c>
      <c r="I473" s="248" t="s">
        <v>764</v>
      </c>
      <c r="J473" s="250">
        <v>80111620</v>
      </c>
      <c r="K473" s="248" t="s">
        <v>1184</v>
      </c>
      <c r="L473" s="248" t="s">
        <v>52</v>
      </c>
      <c r="M473" s="248" t="s">
        <v>1244</v>
      </c>
      <c r="N473" s="248" t="s">
        <v>117</v>
      </c>
      <c r="O473" s="248" t="s">
        <v>117</v>
      </c>
      <c r="P473" s="248" t="s">
        <v>40</v>
      </c>
      <c r="Q473" s="248">
        <v>3.5</v>
      </c>
      <c r="R473" s="248" t="s">
        <v>41</v>
      </c>
      <c r="S473" s="248" t="s">
        <v>42</v>
      </c>
      <c r="T473" s="248" t="s">
        <v>43</v>
      </c>
      <c r="U473" s="252">
        <v>1649900</v>
      </c>
      <c r="V473" s="252">
        <v>1649900</v>
      </c>
      <c r="W473" s="252" t="s">
        <v>44</v>
      </c>
      <c r="X473" s="252" t="s">
        <v>36</v>
      </c>
      <c r="Y473" s="252" t="s">
        <v>1245</v>
      </c>
      <c r="Z473" s="252" t="s">
        <v>1246</v>
      </c>
      <c r="AA473" s="248">
        <v>6012220601</v>
      </c>
      <c r="AB473" s="252" t="s">
        <v>1247</v>
      </c>
    </row>
    <row r="474" spans="1:28" s="253" customFormat="1" ht="14.25" customHeight="1">
      <c r="A474" s="248" t="s">
        <v>28</v>
      </c>
      <c r="B474" s="248" t="s">
        <v>1179</v>
      </c>
      <c r="C474" s="249" t="s">
        <v>1180</v>
      </c>
      <c r="D474" s="249" t="s">
        <v>31</v>
      </c>
      <c r="E474" s="249">
        <v>60</v>
      </c>
      <c r="F474" s="248" t="s">
        <v>1248</v>
      </c>
      <c r="G474" s="248" t="s">
        <v>1200</v>
      </c>
      <c r="H474" s="248" t="s">
        <v>1201</v>
      </c>
      <c r="I474" s="248" t="s">
        <v>1214</v>
      </c>
      <c r="J474" s="250">
        <v>80111620</v>
      </c>
      <c r="K474" s="248" t="s">
        <v>1202</v>
      </c>
      <c r="L474" s="248" t="s">
        <v>52</v>
      </c>
      <c r="M474" s="248" t="s">
        <v>1249</v>
      </c>
      <c r="N474" s="248" t="s">
        <v>117</v>
      </c>
      <c r="O474" s="248" t="s">
        <v>117</v>
      </c>
      <c r="P474" s="248" t="s">
        <v>40</v>
      </c>
      <c r="Q474" s="248">
        <v>3.5</v>
      </c>
      <c r="R474" s="248" t="s">
        <v>41</v>
      </c>
      <c r="S474" s="248" t="s">
        <v>42</v>
      </c>
      <c r="T474" s="248" t="s">
        <v>43</v>
      </c>
      <c r="U474" s="252">
        <v>0</v>
      </c>
      <c r="V474" s="252">
        <v>0</v>
      </c>
      <c r="W474" s="252" t="s">
        <v>44</v>
      </c>
      <c r="X474" s="252" t="s">
        <v>36</v>
      </c>
      <c r="Y474" s="252" t="s">
        <v>1245</v>
      </c>
      <c r="Z474" s="252" t="s">
        <v>1246</v>
      </c>
      <c r="AA474" s="248">
        <v>6012220601</v>
      </c>
      <c r="AB474" s="252" t="s">
        <v>1247</v>
      </c>
    </row>
    <row r="475" spans="1:28" s="253" customFormat="1" ht="14.25" customHeight="1">
      <c r="A475" s="248" t="s">
        <v>28</v>
      </c>
      <c r="B475" s="248" t="s">
        <v>1179</v>
      </c>
      <c r="C475" s="249" t="s">
        <v>1180</v>
      </c>
      <c r="D475" s="249" t="s">
        <v>31</v>
      </c>
      <c r="E475" s="249">
        <v>52</v>
      </c>
      <c r="F475" s="248" t="s">
        <v>1250</v>
      </c>
      <c r="G475" s="248" t="s">
        <v>1182</v>
      </c>
      <c r="H475" s="248" t="s">
        <v>1183</v>
      </c>
      <c r="I475" s="248" t="s">
        <v>784</v>
      </c>
      <c r="J475" s="250">
        <v>80111620</v>
      </c>
      <c r="K475" s="248" t="s">
        <v>1184</v>
      </c>
      <c r="L475" s="248" t="s">
        <v>52</v>
      </c>
      <c r="M475" s="248" t="s">
        <v>1251</v>
      </c>
      <c r="N475" s="248" t="s">
        <v>117</v>
      </c>
      <c r="O475" s="248" t="s">
        <v>117</v>
      </c>
      <c r="P475" s="248" t="s">
        <v>40</v>
      </c>
      <c r="Q475" s="248">
        <v>3.5</v>
      </c>
      <c r="R475" s="248" t="s">
        <v>41</v>
      </c>
      <c r="S475" s="248" t="s">
        <v>42</v>
      </c>
      <c r="T475" s="248" t="s">
        <v>43</v>
      </c>
      <c r="U475" s="252">
        <v>0</v>
      </c>
      <c r="V475" s="252">
        <v>0</v>
      </c>
      <c r="W475" s="252" t="s">
        <v>44</v>
      </c>
      <c r="X475" s="252" t="s">
        <v>36</v>
      </c>
      <c r="Y475" s="252" t="s">
        <v>1245</v>
      </c>
      <c r="Z475" s="252" t="s">
        <v>1246</v>
      </c>
      <c r="AA475" s="248">
        <v>6012220601</v>
      </c>
      <c r="AB475" s="252" t="s">
        <v>1247</v>
      </c>
    </row>
    <row r="476" spans="1:28" s="253" customFormat="1" ht="14.25" customHeight="1">
      <c r="A476" s="248" t="s">
        <v>28</v>
      </c>
      <c r="B476" s="248" t="s">
        <v>1179</v>
      </c>
      <c r="C476" s="249" t="s">
        <v>1180</v>
      </c>
      <c r="D476" s="249" t="s">
        <v>31</v>
      </c>
      <c r="E476" s="249">
        <v>52</v>
      </c>
      <c r="F476" s="248" t="s">
        <v>1252</v>
      </c>
      <c r="G476" s="248" t="s">
        <v>1182</v>
      </c>
      <c r="H476" s="248" t="s">
        <v>1183</v>
      </c>
      <c r="I476" s="248" t="s">
        <v>784</v>
      </c>
      <c r="J476" s="250">
        <v>80111620</v>
      </c>
      <c r="K476" s="248" t="s">
        <v>1184</v>
      </c>
      <c r="L476" s="248" t="s">
        <v>52</v>
      </c>
      <c r="M476" s="248" t="s">
        <v>1253</v>
      </c>
      <c r="N476" s="248" t="s">
        <v>117</v>
      </c>
      <c r="O476" s="248" t="s">
        <v>117</v>
      </c>
      <c r="P476" s="248" t="s">
        <v>40</v>
      </c>
      <c r="Q476" s="248">
        <v>3.5</v>
      </c>
      <c r="R476" s="248" t="s">
        <v>41</v>
      </c>
      <c r="S476" s="248" t="s">
        <v>42</v>
      </c>
      <c r="T476" s="248" t="s">
        <v>43</v>
      </c>
      <c r="U476" s="252">
        <v>0</v>
      </c>
      <c r="V476" s="252">
        <v>0</v>
      </c>
      <c r="W476" s="252" t="s">
        <v>44</v>
      </c>
      <c r="X476" s="252" t="s">
        <v>36</v>
      </c>
      <c r="Y476" s="252" t="s">
        <v>1245</v>
      </c>
      <c r="Z476" s="252" t="s">
        <v>1246</v>
      </c>
      <c r="AA476" s="248">
        <v>6012220601</v>
      </c>
      <c r="AB476" s="252" t="s">
        <v>1247</v>
      </c>
    </row>
    <row r="477" spans="1:28" s="253" customFormat="1" ht="14.25" customHeight="1">
      <c r="A477" s="248" t="s">
        <v>28</v>
      </c>
      <c r="B477" s="248" t="s">
        <v>1179</v>
      </c>
      <c r="C477" s="249" t="s">
        <v>1180</v>
      </c>
      <c r="D477" s="249" t="s">
        <v>31</v>
      </c>
      <c r="E477" s="249">
        <v>60</v>
      </c>
      <c r="F477" s="248" t="s">
        <v>1254</v>
      </c>
      <c r="G477" s="248" t="s">
        <v>1205</v>
      </c>
      <c r="H477" s="248" t="s">
        <v>1206</v>
      </c>
      <c r="I477" s="248" t="s">
        <v>314</v>
      </c>
      <c r="J477" s="250">
        <v>80111620</v>
      </c>
      <c r="K477" s="248" t="s">
        <v>1207</v>
      </c>
      <c r="L477" s="248" t="s">
        <v>52</v>
      </c>
      <c r="M477" s="248" t="s">
        <v>1255</v>
      </c>
      <c r="N477" s="248" t="s">
        <v>117</v>
      </c>
      <c r="O477" s="248" t="s">
        <v>117</v>
      </c>
      <c r="P477" s="248" t="s">
        <v>40</v>
      </c>
      <c r="Q477" s="248">
        <v>3.5</v>
      </c>
      <c r="R477" s="248" t="s">
        <v>41</v>
      </c>
      <c r="S477" s="248" t="s">
        <v>42</v>
      </c>
      <c r="T477" s="248" t="s">
        <v>43</v>
      </c>
      <c r="U477" s="252">
        <v>2806666</v>
      </c>
      <c r="V477" s="252">
        <v>2806666</v>
      </c>
      <c r="W477" s="252" t="s">
        <v>44</v>
      </c>
      <c r="X477" s="252" t="s">
        <v>36</v>
      </c>
      <c r="Y477" s="252" t="s">
        <v>1245</v>
      </c>
      <c r="Z477" s="252" t="s">
        <v>1246</v>
      </c>
      <c r="AA477" s="248">
        <v>6012220601</v>
      </c>
      <c r="AB477" s="252" t="s">
        <v>1247</v>
      </c>
    </row>
    <row r="478" spans="1:28" s="253" customFormat="1" ht="14.25" customHeight="1">
      <c r="A478" s="248" t="s">
        <v>28</v>
      </c>
      <c r="B478" s="248" t="s">
        <v>1179</v>
      </c>
      <c r="C478" s="249" t="s">
        <v>1180</v>
      </c>
      <c r="D478" s="249" t="s">
        <v>31</v>
      </c>
      <c r="E478" s="249">
        <v>52</v>
      </c>
      <c r="F478" s="248" t="s">
        <v>1256</v>
      </c>
      <c r="G478" s="248" t="s">
        <v>1205</v>
      </c>
      <c r="H478" s="248" t="s">
        <v>1206</v>
      </c>
      <c r="I478" s="248" t="s">
        <v>314</v>
      </c>
      <c r="J478" s="250">
        <v>80111620</v>
      </c>
      <c r="K478" s="248" t="s">
        <v>1207</v>
      </c>
      <c r="L478" s="248" t="s">
        <v>52</v>
      </c>
      <c r="M478" s="248" t="s">
        <v>1257</v>
      </c>
      <c r="N478" s="248" t="s">
        <v>117</v>
      </c>
      <c r="O478" s="248" t="s">
        <v>117</v>
      </c>
      <c r="P478" s="248" t="s">
        <v>40</v>
      </c>
      <c r="Q478" s="248">
        <v>3.5</v>
      </c>
      <c r="R478" s="248" t="s">
        <v>41</v>
      </c>
      <c r="S478" s="248" t="s">
        <v>42</v>
      </c>
      <c r="T478" s="248" t="s">
        <v>43</v>
      </c>
      <c r="U478" s="252">
        <v>6000000</v>
      </c>
      <c r="V478" s="252">
        <v>6000000</v>
      </c>
      <c r="W478" s="252" t="s">
        <v>44</v>
      </c>
      <c r="X478" s="252" t="s">
        <v>36</v>
      </c>
      <c r="Y478" s="252" t="s">
        <v>1245</v>
      </c>
      <c r="Z478" s="252" t="s">
        <v>1246</v>
      </c>
      <c r="AA478" s="248">
        <v>6012220601</v>
      </c>
      <c r="AB478" s="252" t="s">
        <v>1247</v>
      </c>
    </row>
    <row r="479" spans="1:28" s="253" customFormat="1" ht="14.25" customHeight="1">
      <c r="A479" s="248" t="s">
        <v>28</v>
      </c>
      <c r="B479" s="248" t="s">
        <v>1179</v>
      </c>
      <c r="C479" s="249" t="s">
        <v>1180</v>
      </c>
      <c r="D479" s="249" t="s">
        <v>31</v>
      </c>
      <c r="E479" s="249">
        <v>46</v>
      </c>
      <c r="F479" s="248" t="s">
        <v>1258</v>
      </c>
      <c r="G479" s="248" t="s">
        <v>1205</v>
      </c>
      <c r="H479" s="248" t="s">
        <v>1206</v>
      </c>
      <c r="I479" s="248" t="s">
        <v>314</v>
      </c>
      <c r="J479" s="250">
        <v>80111620</v>
      </c>
      <c r="K479" s="248" t="s">
        <v>1207</v>
      </c>
      <c r="L479" s="248" t="s">
        <v>52</v>
      </c>
      <c r="M479" s="248" t="s">
        <v>1259</v>
      </c>
      <c r="N479" s="248" t="s">
        <v>117</v>
      </c>
      <c r="O479" s="248" t="s">
        <v>117</v>
      </c>
      <c r="P479" s="248" t="s">
        <v>40</v>
      </c>
      <c r="Q479" s="248">
        <v>3.5</v>
      </c>
      <c r="R479" s="248" t="s">
        <v>41</v>
      </c>
      <c r="S479" s="248" t="s">
        <v>42</v>
      </c>
      <c r="T479" s="248" t="s">
        <v>43</v>
      </c>
      <c r="U479" s="252">
        <v>7129400</v>
      </c>
      <c r="V479" s="252">
        <v>7129400</v>
      </c>
      <c r="W479" s="252" t="s">
        <v>44</v>
      </c>
      <c r="X479" s="252" t="s">
        <v>36</v>
      </c>
      <c r="Y479" s="252" t="s">
        <v>1245</v>
      </c>
      <c r="Z479" s="252" t="s">
        <v>1246</v>
      </c>
      <c r="AA479" s="248">
        <v>6012220601</v>
      </c>
      <c r="AB479" s="252" t="s">
        <v>1247</v>
      </c>
    </row>
    <row r="480" spans="1:28" s="253" customFormat="1" ht="14.25" customHeight="1">
      <c r="A480" s="248" t="s">
        <v>28</v>
      </c>
      <c r="B480" s="248" t="s">
        <v>1179</v>
      </c>
      <c r="C480" s="249" t="s">
        <v>1180</v>
      </c>
      <c r="D480" s="249" t="s">
        <v>31</v>
      </c>
      <c r="E480" s="249">
        <v>46</v>
      </c>
      <c r="F480" s="248" t="s">
        <v>1260</v>
      </c>
      <c r="G480" s="248" t="s">
        <v>1182</v>
      </c>
      <c r="H480" s="248" t="s">
        <v>1183</v>
      </c>
      <c r="I480" s="248" t="s">
        <v>784</v>
      </c>
      <c r="J480" s="250">
        <v>80111620</v>
      </c>
      <c r="K480" s="248" t="s">
        <v>1184</v>
      </c>
      <c r="L480" s="248" t="s">
        <v>52</v>
      </c>
      <c r="M480" s="248" t="s">
        <v>1261</v>
      </c>
      <c r="N480" s="248" t="s">
        <v>117</v>
      </c>
      <c r="O480" s="248" t="s">
        <v>117</v>
      </c>
      <c r="P480" s="248" t="s">
        <v>40</v>
      </c>
      <c r="Q480" s="248">
        <v>3.2</v>
      </c>
      <c r="R480" s="248" t="s">
        <v>41</v>
      </c>
      <c r="S480" s="248" t="s">
        <v>42</v>
      </c>
      <c r="T480" s="248" t="s">
        <v>43</v>
      </c>
      <c r="U480" s="252">
        <v>1239320</v>
      </c>
      <c r="V480" s="252">
        <v>1239320</v>
      </c>
      <c r="W480" s="252" t="s">
        <v>44</v>
      </c>
      <c r="X480" s="252" t="s">
        <v>36</v>
      </c>
      <c r="Y480" s="252" t="s">
        <v>874</v>
      </c>
      <c r="Z480" s="252" t="s">
        <v>1246</v>
      </c>
      <c r="AA480" s="248">
        <v>6012220601</v>
      </c>
      <c r="AB480" s="252" t="s">
        <v>876</v>
      </c>
    </row>
    <row r="481" spans="1:28" s="253" customFormat="1" ht="14.25" customHeight="1">
      <c r="A481" s="248" t="s">
        <v>28</v>
      </c>
      <c r="B481" s="248" t="s">
        <v>1179</v>
      </c>
      <c r="C481" s="249" t="s">
        <v>1180</v>
      </c>
      <c r="D481" s="249" t="s">
        <v>31</v>
      </c>
      <c r="E481" s="249">
        <v>46</v>
      </c>
      <c r="F481" s="248" t="s">
        <v>1262</v>
      </c>
      <c r="G481" s="248" t="s">
        <v>1182</v>
      </c>
      <c r="H481" s="248" t="s">
        <v>1183</v>
      </c>
      <c r="I481" s="248" t="s">
        <v>784</v>
      </c>
      <c r="J481" s="250">
        <v>80111620</v>
      </c>
      <c r="K481" s="248" t="s">
        <v>1184</v>
      </c>
      <c r="L481" s="248" t="s">
        <v>115</v>
      </c>
      <c r="M481" s="248" t="s">
        <v>1263</v>
      </c>
      <c r="N481" s="248" t="s">
        <v>40</v>
      </c>
      <c r="O481" s="248" t="s">
        <v>40</v>
      </c>
      <c r="P481" s="248" t="s">
        <v>112</v>
      </c>
      <c r="Q481" s="248">
        <v>8</v>
      </c>
      <c r="R481" s="248" t="s">
        <v>41</v>
      </c>
      <c r="S481" s="248" t="s">
        <v>127</v>
      </c>
      <c r="T481" s="248" t="s">
        <v>43</v>
      </c>
      <c r="U481" s="252">
        <v>30000000</v>
      </c>
      <c r="V481" s="252">
        <v>30000000</v>
      </c>
      <c r="W481" s="252" t="s">
        <v>44</v>
      </c>
      <c r="X481" s="252" t="s">
        <v>36</v>
      </c>
      <c r="Y481" s="252" t="s">
        <v>874</v>
      </c>
      <c r="Z481" s="252" t="s">
        <v>1246</v>
      </c>
      <c r="AA481" s="248">
        <v>6012220601</v>
      </c>
      <c r="AB481" s="252" t="s">
        <v>876</v>
      </c>
    </row>
    <row r="482" spans="1:28" s="253" customFormat="1" ht="14.25" customHeight="1">
      <c r="A482" s="248" t="s">
        <v>28</v>
      </c>
      <c r="B482" s="248" t="s">
        <v>1179</v>
      </c>
      <c r="C482" s="249" t="s">
        <v>1180</v>
      </c>
      <c r="D482" s="249" t="s">
        <v>31</v>
      </c>
      <c r="E482" s="249">
        <v>52</v>
      </c>
      <c r="F482" s="248" t="s">
        <v>1264</v>
      </c>
      <c r="G482" s="248" t="s">
        <v>1182</v>
      </c>
      <c r="H482" s="248" t="s">
        <v>1183</v>
      </c>
      <c r="I482" s="248" t="s">
        <v>784</v>
      </c>
      <c r="J482" s="250">
        <v>43232605</v>
      </c>
      <c r="K482" s="248" t="s">
        <v>1184</v>
      </c>
      <c r="L482" s="248" t="s">
        <v>115</v>
      </c>
      <c r="M482" s="248" t="s">
        <v>1265</v>
      </c>
      <c r="N482" s="248" t="s">
        <v>112</v>
      </c>
      <c r="O482" s="248" t="s">
        <v>161</v>
      </c>
      <c r="P482" s="248" t="s">
        <v>161</v>
      </c>
      <c r="Q482" s="248">
        <v>12</v>
      </c>
      <c r="R482" s="248" t="s">
        <v>41</v>
      </c>
      <c r="S482" s="248" t="s">
        <v>127</v>
      </c>
      <c r="T482" s="248" t="s">
        <v>43</v>
      </c>
      <c r="U482" s="252">
        <v>5807795</v>
      </c>
      <c r="V482" s="252">
        <v>5807795</v>
      </c>
      <c r="W482" s="252" t="s">
        <v>44</v>
      </c>
      <c r="X482" s="252" t="s">
        <v>36</v>
      </c>
      <c r="Y482" s="252" t="s">
        <v>874</v>
      </c>
      <c r="Z482" s="252" t="s">
        <v>1246</v>
      </c>
      <c r="AA482" s="248">
        <v>6012220601</v>
      </c>
      <c r="AB482" s="252" t="s">
        <v>876</v>
      </c>
    </row>
    <row r="483" spans="1:28" s="253" customFormat="1" ht="14.25" customHeight="1">
      <c r="A483" s="248" t="s">
        <v>28</v>
      </c>
      <c r="B483" s="248" t="s">
        <v>1179</v>
      </c>
      <c r="C483" s="249" t="s">
        <v>1180</v>
      </c>
      <c r="D483" s="249" t="s">
        <v>31</v>
      </c>
      <c r="E483" s="249">
        <v>66</v>
      </c>
      <c r="F483" s="248" t="s">
        <v>1266</v>
      </c>
      <c r="G483" s="248" t="s">
        <v>1182</v>
      </c>
      <c r="H483" s="248" t="s">
        <v>1183</v>
      </c>
      <c r="I483" s="248" t="s">
        <v>784</v>
      </c>
      <c r="J483" s="250">
        <v>39121011</v>
      </c>
      <c r="K483" s="248" t="s">
        <v>1184</v>
      </c>
      <c r="L483" s="248" t="s">
        <v>653</v>
      </c>
      <c r="M483" s="248" t="s">
        <v>1267</v>
      </c>
      <c r="N483" s="248" t="s">
        <v>112</v>
      </c>
      <c r="O483" s="248" t="s">
        <v>161</v>
      </c>
      <c r="P483" s="248" t="s">
        <v>161</v>
      </c>
      <c r="Q483" s="248">
        <v>12</v>
      </c>
      <c r="R483" s="248" t="s">
        <v>41</v>
      </c>
      <c r="S483" s="248" t="s">
        <v>127</v>
      </c>
      <c r="T483" s="248" t="s">
        <v>43</v>
      </c>
      <c r="U483" s="252">
        <v>0</v>
      </c>
      <c r="V483" s="252">
        <v>0</v>
      </c>
      <c r="W483" s="252" t="s">
        <v>44</v>
      </c>
      <c r="X483" s="252" t="s">
        <v>36</v>
      </c>
      <c r="Y483" s="252" t="s">
        <v>874</v>
      </c>
      <c r="Z483" s="252" t="s">
        <v>1246</v>
      </c>
      <c r="AA483" s="248">
        <v>6012220601</v>
      </c>
      <c r="AB483" s="252" t="s">
        <v>876</v>
      </c>
    </row>
    <row r="484" spans="1:28" s="253" customFormat="1" ht="14.25" customHeight="1">
      <c r="A484" s="248" t="s">
        <v>28</v>
      </c>
      <c r="B484" s="248" t="s">
        <v>1179</v>
      </c>
      <c r="C484" s="249" t="s">
        <v>1180</v>
      </c>
      <c r="D484" s="249" t="s">
        <v>31</v>
      </c>
      <c r="E484" s="249">
        <v>66</v>
      </c>
      <c r="F484" s="248" t="s">
        <v>1268</v>
      </c>
      <c r="G484" s="248" t="s">
        <v>1182</v>
      </c>
      <c r="H484" s="248" t="s">
        <v>1183</v>
      </c>
      <c r="I484" s="248" t="s">
        <v>784</v>
      </c>
      <c r="J484" s="250">
        <v>39121011</v>
      </c>
      <c r="K484" s="248" t="s">
        <v>1184</v>
      </c>
      <c r="L484" s="248" t="s">
        <v>653</v>
      </c>
      <c r="M484" s="248" t="s">
        <v>1269</v>
      </c>
      <c r="N484" s="248" t="s">
        <v>112</v>
      </c>
      <c r="O484" s="248" t="s">
        <v>161</v>
      </c>
      <c r="P484" s="248" t="s">
        <v>161</v>
      </c>
      <c r="Q484" s="248">
        <v>12</v>
      </c>
      <c r="R484" s="248" t="s">
        <v>41</v>
      </c>
      <c r="S484" s="248" t="s">
        <v>127</v>
      </c>
      <c r="T484" s="248" t="s">
        <v>43</v>
      </c>
      <c r="U484" s="252">
        <v>0</v>
      </c>
      <c r="V484" s="252">
        <v>0</v>
      </c>
      <c r="W484" s="252" t="s">
        <v>44</v>
      </c>
      <c r="X484" s="252" t="s">
        <v>36</v>
      </c>
      <c r="Y484" s="252" t="s">
        <v>874</v>
      </c>
      <c r="Z484" s="252" t="s">
        <v>1246</v>
      </c>
      <c r="AA484" s="248">
        <v>6012220601</v>
      </c>
      <c r="AB484" s="252" t="s">
        <v>876</v>
      </c>
    </row>
    <row r="485" spans="1:28" s="253" customFormat="1" ht="14.25" customHeight="1">
      <c r="A485" s="248" t="s">
        <v>28</v>
      </c>
      <c r="B485" s="248" t="s">
        <v>1179</v>
      </c>
      <c r="C485" s="249" t="s">
        <v>1180</v>
      </c>
      <c r="D485" s="249" t="s">
        <v>31</v>
      </c>
      <c r="E485" s="249">
        <v>66</v>
      </c>
      <c r="F485" s="248" t="s">
        <v>1270</v>
      </c>
      <c r="G485" s="248" t="s">
        <v>1182</v>
      </c>
      <c r="H485" s="248" t="s">
        <v>1183</v>
      </c>
      <c r="I485" s="248" t="s">
        <v>784</v>
      </c>
      <c r="J485" s="250">
        <v>39121011</v>
      </c>
      <c r="K485" s="248" t="s">
        <v>1184</v>
      </c>
      <c r="L485" s="248" t="s">
        <v>653</v>
      </c>
      <c r="M485" s="248" t="s">
        <v>1271</v>
      </c>
      <c r="N485" s="248" t="s">
        <v>112</v>
      </c>
      <c r="O485" s="248" t="s">
        <v>161</v>
      </c>
      <c r="P485" s="248" t="s">
        <v>161</v>
      </c>
      <c r="Q485" s="248">
        <v>12</v>
      </c>
      <c r="R485" s="248" t="s">
        <v>41</v>
      </c>
      <c r="S485" s="248" t="s">
        <v>127</v>
      </c>
      <c r="T485" s="248" t="s">
        <v>43</v>
      </c>
      <c r="U485" s="252">
        <v>0</v>
      </c>
      <c r="V485" s="252">
        <v>0</v>
      </c>
      <c r="W485" s="252" t="s">
        <v>44</v>
      </c>
      <c r="X485" s="252" t="s">
        <v>36</v>
      </c>
      <c r="Y485" s="252" t="s">
        <v>874</v>
      </c>
      <c r="Z485" s="252" t="s">
        <v>1246</v>
      </c>
      <c r="AA485" s="248">
        <v>6012220601</v>
      </c>
      <c r="AB485" s="252" t="s">
        <v>876</v>
      </c>
    </row>
    <row r="486" spans="1:28" s="253" customFormat="1" ht="14.25" customHeight="1">
      <c r="A486" s="248" t="s">
        <v>28</v>
      </c>
      <c r="B486" s="248" t="s">
        <v>1179</v>
      </c>
      <c r="C486" s="249" t="s">
        <v>1180</v>
      </c>
      <c r="D486" s="249" t="s">
        <v>31</v>
      </c>
      <c r="E486" s="249">
        <v>66</v>
      </c>
      <c r="F486" s="248" t="s">
        <v>1272</v>
      </c>
      <c r="G486" s="248" t="s">
        <v>1200</v>
      </c>
      <c r="H486" s="248" t="s">
        <v>1201</v>
      </c>
      <c r="I486" s="248" t="s">
        <v>764</v>
      </c>
      <c r="J486" s="250">
        <v>39121011</v>
      </c>
      <c r="K486" s="248" t="s">
        <v>1202</v>
      </c>
      <c r="L486" s="248" t="s">
        <v>653</v>
      </c>
      <c r="M486" s="248" t="s">
        <v>1273</v>
      </c>
      <c r="N486" s="248" t="s">
        <v>112</v>
      </c>
      <c r="O486" s="248" t="s">
        <v>161</v>
      </c>
      <c r="P486" s="248" t="s">
        <v>161</v>
      </c>
      <c r="Q486" s="248">
        <v>12</v>
      </c>
      <c r="R486" s="248" t="s">
        <v>41</v>
      </c>
      <c r="S486" s="248" t="s">
        <v>127</v>
      </c>
      <c r="T486" s="248" t="s">
        <v>43</v>
      </c>
      <c r="U486" s="252">
        <v>0</v>
      </c>
      <c r="V486" s="252">
        <v>0</v>
      </c>
      <c r="W486" s="252" t="s">
        <v>44</v>
      </c>
      <c r="X486" s="252" t="s">
        <v>36</v>
      </c>
      <c r="Y486" s="252" t="s">
        <v>874</v>
      </c>
      <c r="Z486" s="252" t="s">
        <v>1246</v>
      </c>
      <c r="AA486" s="248">
        <v>6012220601</v>
      </c>
      <c r="AB486" s="252" t="s">
        <v>876</v>
      </c>
    </row>
    <row r="487" spans="1:28" s="253" customFormat="1" ht="14.25" customHeight="1">
      <c r="A487" s="248" t="s">
        <v>28</v>
      </c>
      <c r="B487" s="248" t="s">
        <v>1179</v>
      </c>
      <c r="C487" s="249" t="s">
        <v>1180</v>
      </c>
      <c r="D487" s="249" t="s">
        <v>31</v>
      </c>
      <c r="E487" s="249">
        <v>66</v>
      </c>
      <c r="F487" s="248" t="s">
        <v>1274</v>
      </c>
      <c r="G487" s="248" t="s">
        <v>1200</v>
      </c>
      <c r="H487" s="248" t="s">
        <v>1201</v>
      </c>
      <c r="I487" s="248" t="s">
        <v>764</v>
      </c>
      <c r="J487" s="250">
        <v>39121011</v>
      </c>
      <c r="K487" s="248" t="s">
        <v>1202</v>
      </c>
      <c r="L487" s="248" t="s">
        <v>653</v>
      </c>
      <c r="M487" s="248" t="s">
        <v>1275</v>
      </c>
      <c r="N487" s="248" t="s">
        <v>112</v>
      </c>
      <c r="O487" s="248" t="s">
        <v>161</v>
      </c>
      <c r="P487" s="248" t="s">
        <v>161</v>
      </c>
      <c r="Q487" s="248">
        <v>12</v>
      </c>
      <c r="R487" s="248" t="s">
        <v>41</v>
      </c>
      <c r="S487" s="248" t="s">
        <v>127</v>
      </c>
      <c r="T487" s="248" t="s">
        <v>43</v>
      </c>
      <c r="U487" s="252">
        <v>0</v>
      </c>
      <c r="V487" s="252">
        <v>0</v>
      </c>
      <c r="W487" s="252" t="s">
        <v>44</v>
      </c>
      <c r="X487" s="252" t="s">
        <v>36</v>
      </c>
      <c r="Y487" s="252" t="s">
        <v>874</v>
      </c>
      <c r="Z487" s="252" t="s">
        <v>1246</v>
      </c>
      <c r="AA487" s="248">
        <v>6012220601</v>
      </c>
      <c r="AB487" s="252" t="s">
        <v>876</v>
      </c>
    </row>
    <row r="488" spans="1:28" s="253" customFormat="1" ht="14.25" customHeight="1">
      <c r="A488" s="248" t="s">
        <v>28</v>
      </c>
      <c r="B488" s="248" t="s">
        <v>1179</v>
      </c>
      <c r="C488" s="249" t="s">
        <v>1180</v>
      </c>
      <c r="D488" s="249" t="s">
        <v>31</v>
      </c>
      <c r="E488" s="249">
        <v>66</v>
      </c>
      <c r="F488" s="248" t="s">
        <v>1276</v>
      </c>
      <c r="G488" s="248" t="s">
        <v>1200</v>
      </c>
      <c r="H488" s="248" t="s">
        <v>1201</v>
      </c>
      <c r="I488" s="248" t="s">
        <v>1214</v>
      </c>
      <c r="J488" s="250">
        <v>39121011</v>
      </c>
      <c r="K488" s="248" t="s">
        <v>1202</v>
      </c>
      <c r="L488" s="248" t="s">
        <v>653</v>
      </c>
      <c r="M488" s="248" t="s">
        <v>1277</v>
      </c>
      <c r="N488" s="248" t="s">
        <v>112</v>
      </c>
      <c r="O488" s="248" t="s">
        <v>161</v>
      </c>
      <c r="P488" s="248" t="s">
        <v>161</v>
      </c>
      <c r="Q488" s="248">
        <v>12</v>
      </c>
      <c r="R488" s="248" t="s">
        <v>41</v>
      </c>
      <c r="S488" s="248" t="s">
        <v>127</v>
      </c>
      <c r="T488" s="248" t="s">
        <v>43</v>
      </c>
      <c r="U488" s="252">
        <v>0</v>
      </c>
      <c r="V488" s="252">
        <v>0</v>
      </c>
      <c r="W488" s="252" t="s">
        <v>44</v>
      </c>
      <c r="X488" s="252" t="s">
        <v>36</v>
      </c>
      <c r="Y488" s="252" t="s">
        <v>874</v>
      </c>
      <c r="Z488" s="252" t="s">
        <v>1246</v>
      </c>
      <c r="AA488" s="248">
        <v>6012220601</v>
      </c>
      <c r="AB488" s="252" t="s">
        <v>876</v>
      </c>
    </row>
    <row r="489" spans="1:28" s="253" customFormat="1" ht="14.25" customHeight="1">
      <c r="A489" s="248" t="s">
        <v>28</v>
      </c>
      <c r="B489" s="248" t="s">
        <v>1179</v>
      </c>
      <c r="C489" s="249" t="s">
        <v>1180</v>
      </c>
      <c r="D489" s="249" t="s">
        <v>31</v>
      </c>
      <c r="E489" s="249">
        <v>66</v>
      </c>
      <c r="F489" s="248" t="s">
        <v>1278</v>
      </c>
      <c r="G489" s="248" t="s">
        <v>1200</v>
      </c>
      <c r="H489" s="248" t="s">
        <v>1201</v>
      </c>
      <c r="I489" s="248" t="s">
        <v>1214</v>
      </c>
      <c r="J489" s="250">
        <v>39121011</v>
      </c>
      <c r="K489" s="248" t="s">
        <v>1202</v>
      </c>
      <c r="L489" s="248" t="s">
        <v>653</v>
      </c>
      <c r="M489" s="248" t="s">
        <v>1279</v>
      </c>
      <c r="N489" s="248" t="s">
        <v>112</v>
      </c>
      <c r="O489" s="248" t="s">
        <v>161</v>
      </c>
      <c r="P489" s="248" t="s">
        <v>161</v>
      </c>
      <c r="Q489" s="248">
        <v>12</v>
      </c>
      <c r="R489" s="248" t="s">
        <v>41</v>
      </c>
      <c r="S489" s="248" t="s">
        <v>127</v>
      </c>
      <c r="T489" s="248" t="s">
        <v>43</v>
      </c>
      <c r="U489" s="252">
        <v>509027</v>
      </c>
      <c r="V489" s="252">
        <v>509027</v>
      </c>
      <c r="W489" s="252" t="s">
        <v>44</v>
      </c>
      <c r="X489" s="252" t="s">
        <v>36</v>
      </c>
      <c r="Y489" s="252" t="s">
        <v>874</v>
      </c>
      <c r="Z489" s="252" t="s">
        <v>1246</v>
      </c>
      <c r="AA489" s="248">
        <v>6012220601</v>
      </c>
      <c r="AB489" s="252" t="s">
        <v>876</v>
      </c>
    </row>
    <row r="490" spans="1:28" s="253" customFormat="1" ht="14.25" customHeight="1">
      <c r="A490" s="248" t="s">
        <v>28</v>
      </c>
      <c r="B490" s="248" t="s">
        <v>1179</v>
      </c>
      <c r="C490" s="249" t="s">
        <v>1180</v>
      </c>
      <c r="D490" s="249" t="s">
        <v>31</v>
      </c>
      <c r="E490" s="249">
        <v>66</v>
      </c>
      <c r="F490" s="248" t="s">
        <v>1280</v>
      </c>
      <c r="G490" s="248" t="s">
        <v>1205</v>
      </c>
      <c r="H490" s="248" t="s">
        <v>1206</v>
      </c>
      <c r="I490" s="248" t="s">
        <v>306</v>
      </c>
      <c r="J490" s="250">
        <v>39121011</v>
      </c>
      <c r="K490" s="248" t="s">
        <v>1207</v>
      </c>
      <c r="L490" s="248" t="s">
        <v>653</v>
      </c>
      <c r="M490" s="248" t="s">
        <v>1281</v>
      </c>
      <c r="N490" s="248" t="s">
        <v>112</v>
      </c>
      <c r="O490" s="248" t="s">
        <v>161</v>
      </c>
      <c r="P490" s="248" t="s">
        <v>161</v>
      </c>
      <c r="Q490" s="248">
        <v>12</v>
      </c>
      <c r="R490" s="248" t="s">
        <v>41</v>
      </c>
      <c r="S490" s="248" t="s">
        <v>127</v>
      </c>
      <c r="T490" s="248" t="s">
        <v>43</v>
      </c>
      <c r="U490" s="252">
        <v>0</v>
      </c>
      <c r="V490" s="252">
        <v>0</v>
      </c>
      <c r="W490" s="252" t="s">
        <v>44</v>
      </c>
      <c r="X490" s="252" t="s">
        <v>36</v>
      </c>
      <c r="Y490" s="252" t="s">
        <v>874</v>
      </c>
      <c r="Z490" s="252" t="s">
        <v>1246</v>
      </c>
      <c r="AA490" s="248">
        <v>6012220601</v>
      </c>
      <c r="AB490" s="252" t="s">
        <v>876</v>
      </c>
    </row>
    <row r="491" spans="1:28" s="253" customFormat="1" ht="14.25" customHeight="1">
      <c r="A491" s="248" t="s">
        <v>28</v>
      </c>
      <c r="B491" s="248" t="s">
        <v>1179</v>
      </c>
      <c r="C491" s="249" t="s">
        <v>1180</v>
      </c>
      <c r="D491" s="249" t="s">
        <v>31</v>
      </c>
      <c r="E491" s="249">
        <v>66</v>
      </c>
      <c r="F491" s="248" t="s">
        <v>1282</v>
      </c>
      <c r="G491" s="248" t="s">
        <v>1205</v>
      </c>
      <c r="H491" s="248" t="s">
        <v>1206</v>
      </c>
      <c r="I491" s="248" t="s">
        <v>314</v>
      </c>
      <c r="J491" s="250">
        <v>39121011</v>
      </c>
      <c r="K491" s="248" t="s">
        <v>1207</v>
      </c>
      <c r="L491" s="248" t="s">
        <v>653</v>
      </c>
      <c r="M491" s="248" t="s">
        <v>1283</v>
      </c>
      <c r="N491" s="248" t="s">
        <v>112</v>
      </c>
      <c r="O491" s="248" t="s">
        <v>161</v>
      </c>
      <c r="P491" s="248" t="s">
        <v>161</v>
      </c>
      <c r="Q491" s="248">
        <v>12</v>
      </c>
      <c r="R491" s="248" t="s">
        <v>41</v>
      </c>
      <c r="S491" s="248" t="s">
        <v>127</v>
      </c>
      <c r="T491" s="248" t="s">
        <v>43</v>
      </c>
      <c r="U491" s="252">
        <v>0</v>
      </c>
      <c r="V491" s="252">
        <v>0</v>
      </c>
      <c r="W491" s="252" t="s">
        <v>44</v>
      </c>
      <c r="X491" s="252" t="s">
        <v>36</v>
      </c>
      <c r="Y491" s="252" t="s">
        <v>874</v>
      </c>
      <c r="Z491" s="252" t="s">
        <v>1246</v>
      </c>
      <c r="AA491" s="248">
        <v>6012220601</v>
      </c>
      <c r="AB491" s="252" t="s">
        <v>876</v>
      </c>
    </row>
    <row r="492" spans="1:28" s="253" customFormat="1" ht="14.25" customHeight="1">
      <c r="A492" s="248" t="s">
        <v>28</v>
      </c>
      <c r="B492" s="248" t="s">
        <v>1179</v>
      </c>
      <c r="C492" s="249" t="s">
        <v>1180</v>
      </c>
      <c r="D492" s="249" t="s">
        <v>31</v>
      </c>
      <c r="E492" s="249">
        <v>66</v>
      </c>
      <c r="F492" s="248" t="s">
        <v>1284</v>
      </c>
      <c r="G492" s="248" t="s">
        <v>1205</v>
      </c>
      <c r="H492" s="248" t="s">
        <v>1206</v>
      </c>
      <c r="I492" s="248" t="s">
        <v>314</v>
      </c>
      <c r="J492" s="250">
        <v>39121011</v>
      </c>
      <c r="K492" s="248" t="s">
        <v>1207</v>
      </c>
      <c r="L492" s="248" t="s">
        <v>653</v>
      </c>
      <c r="M492" s="248" t="s">
        <v>1285</v>
      </c>
      <c r="N492" s="248" t="s">
        <v>112</v>
      </c>
      <c r="O492" s="248" t="s">
        <v>161</v>
      </c>
      <c r="P492" s="248" t="s">
        <v>161</v>
      </c>
      <c r="Q492" s="248">
        <v>12</v>
      </c>
      <c r="R492" s="248" t="s">
        <v>41</v>
      </c>
      <c r="S492" s="248" t="s">
        <v>127</v>
      </c>
      <c r="T492" s="248" t="s">
        <v>43</v>
      </c>
      <c r="U492" s="252">
        <v>0</v>
      </c>
      <c r="V492" s="252">
        <v>0</v>
      </c>
      <c r="W492" s="252" t="s">
        <v>44</v>
      </c>
      <c r="X492" s="252" t="s">
        <v>36</v>
      </c>
      <c r="Y492" s="252" t="s">
        <v>874</v>
      </c>
      <c r="Z492" s="252" t="s">
        <v>1246</v>
      </c>
      <c r="AA492" s="248">
        <v>6012220601</v>
      </c>
      <c r="AB492" s="252" t="s">
        <v>876</v>
      </c>
    </row>
    <row r="493" spans="1:28" s="253" customFormat="1" ht="14.25" customHeight="1">
      <c r="A493" s="248" t="s">
        <v>28</v>
      </c>
      <c r="B493" s="248" t="s">
        <v>1179</v>
      </c>
      <c r="C493" s="249" t="s">
        <v>1180</v>
      </c>
      <c r="D493" s="249" t="s">
        <v>31</v>
      </c>
      <c r="E493" s="249">
        <v>59</v>
      </c>
      <c r="F493" s="248" t="s">
        <v>1286</v>
      </c>
      <c r="G493" s="248" t="s">
        <v>1205</v>
      </c>
      <c r="H493" s="248" t="s">
        <v>1206</v>
      </c>
      <c r="I493" s="248" t="s">
        <v>314</v>
      </c>
      <c r="J493" s="250">
        <v>81112003</v>
      </c>
      <c r="K493" s="248" t="s">
        <v>1207</v>
      </c>
      <c r="L493" s="248" t="s">
        <v>110</v>
      </c>
      <c r="M493" s="248" t="s">
        <v>1287</v>
      </c>
      <c r="N493" s="248" t="s">
        <v>161</v>
      </c>
      <c r="O493" s="248" t="s">
        <v>161</v>
      </c>
      <c r="P493" s="248" t="s">
        <v>185</v>
      </c>
      <c r="Q493" s="248">
        <v>3</v>
      </c>
      <c r="R493" s="248" t="s">
        <v>41</v>
      </c>
      <c r="S493" s="248" t="s">
        <v>127</v>
      </c>
      <c r="T493" s="248" t="s">
        <v>43</v>
      </c>
      <c r="U493" s="252">
        <v>27899961</v>
      </c>
      <c r="V493" s="252">
        <v>27899961</v>
      </c>
      <c r="W493" s="252" t="s">
        <v>44</v>
      </c>
      <c r="X493" s="252" t="s">
        <v>36</v>
      </c>
      <c r="Y493" s="252" t="s">
        <v>874</v>
      </c>
      <c r="Z493" s="252" t="s">
        <v>1246</v>
      </c>
      <c r="AA493" s="248">
        <v>6012220601</v>
      </c>
      <c r="AB493" s="252" t="s">
        <v>876</v>
      </c>
    </row>
    <row r="494" spans="1:28" s="253" customFormat="1" ht="14.25" customHeight="1">
      <c r="A494" s="248" t="s">
        <v>28</v>
      </c>
      <c r="B494" s="248" t="s">
        <v>1179</v>
      </c>
      <c r="C494" s="249" t="s">
        <v>1180</v>
      </c>
      <c r="D494" s="249" t="s">
        <v>31</v>
      </c>
      <c r="E494" s="249">
        <v>60</v>
      </c>
      <c r="F494" s="248" t="s">
        <v>1288</v>
      </c>
      <c r="G494" s="248" t="s">
        <v>1182</v>
      </c>
      <c r="H494" s="248" t="s">
        <v>1183</v>
      </c>
      <c r="I494" s="248" t="s">
        <v>764</v>
      </c>
      <c r="J494" s="250">
        <v>43232201</v>
      </c>
      <c r="K494" s="248" t="s">
        <v>1184</v>
      </c>
      <c r="L494" s="248" t="s">
        <v>394</v>
      </c>
      <c r="M494" s="248" t="s">
        <v>1289</v>
      </c>
      <c r="N494" s="248" t="s">
        <v>161</v>
      </c>
      <c r="O494" s="248" t="s">
        <v>185</v>
      </c>
      <c r="P494" s="248" t="s">
        <v>185</v>
      </c>
      <c r="Q494" s="248">
        <v>12</v>
      </c>
      <c r="R494" s="248" t="s">
        <v>41</v>
      </c>
      <c r="S494" s="248" t="s">
        <v>127</v>
      </c>
      <c r="T494" s="248" t="s">
        <v>43</v>
      </c>
      <c r="U494" s="252">
        <v>1140873</v>
      </c>
      <c r="V494" s="252">
        <v>1140873</v>
      </c>
      <c r="W494" s="252" t="s">
        <v>44</v>
      </c>
      <c r="X494" s="252" t="s">
        <v>36</v>
      </c>
      <c r="Y494" s="252" t="s">
        <v>874</v>
      </c>
      <c r="Z494" s="252" t="s">
        <v>1246</v>
      </c>
      <c r="AA494" s="248">
        <v>6012220601</v>
      </c>
      <c r="AB494" s="252" t="s">
        <v>876</v>
      </c>
    </row>
    <row r="495" spans="1:28" s="253" customFormat="1" ht="14.25" customHeight="1">
      <c r="A495" s="248" t="s">
        <v>28</v>
      </c>
      <c r="B495" s="248" t="s">
        <v>1179</v>
      </c>
      <c r="C495" s="249" t="s">
        <v>1180</v>
      </c>
      <c r="D495" s="249" t="s">
        <v>31</v>
      </c>
      <c r="E495" s="249">
        <v>60</v>
      </c>
      <c r="F495" s="248" t="s">
        <v>1290</v>
      </c>
      <c r="G495" s="248" t="s">
        <v>1200</v>
      </c>
      <c r="H495" s="248" t="s">
        <v>1201</v>
      </c>
      <c r="I495" s="248" t="s">
        <v>1214</v>
      </c>
      <c r="J495" s="250">
        <v>43232201</v>
      </c>
      <c r="K495" s="248" t="s">
        <v>1202</v>
      </c>
      <c r="L495" s="248" t="s">
        <v>394</v>
      </c>
      <c r="M495" s="248" t="s">
        <v>1291</v>
      </c>
      <c r="N495" s="248" t="s">
        <v>161</v>
      </c>
      <c r="O495" s="248" t="s">
        <v>185</v>
      </c>
      <c r="P495" s="248" t="s">
        <v>185</v>
      </c>
      <c r="Q495" s="248">
        <v>12</v>
      </c>
      <c r="R495" s="248" t="s">
        <v>41</v>
      </c>
      <c r="S495" s="248" t="s">
        <v>127</v>
      </c>
      <c r="T495" s="248" t="s">
        <v>43</v>
      </c>
      <c r="U495" s="252">
        <v>509027</v>
      </c>
      <c r="V495" s="252">
        <v>509027</v>
      </c>
      <c r="W495" s="252" t="s">
        <v>44</v>
      </c>
      <c r="X495" s="252" t="s">
        <v>36</v>
      </c>
      <c r="Y495" s="252" t="s">
        <v>874</v>
      </c>
      <c r="Z495" s="252" t="s">
        <v>1246</v>
      </c>
      <c r="AA495" s="248">
        <v>6012220601</v>
      </c>
      <c r="AB495" s="252" t="s">
        <v>876</v>
      </c>
    </row>
    <row r="496" spans="1:28" s="253" customFormat="1" ht="14.25" customHeight="1">
      <c r="A496" s="248" t="s">
        <v>28</v>
      </c>
      <c r="B496" s="248" t="s">
        <v>1179</v>
      </c>
      <c r="C496" s="249" t="s">
        <v>1180</v>
      </c>
      <c r="D496" s="249" t="s">
        <v>31</v>
      </c>
      <c r="E496" s="249">
        <v>60</v>
      </c>
      <c r="F496" s="248" t="s">
        <v>1292</v>
      </c>
      <c r="G496" s="248" t="s">
        <v>1205</v>
      </c>
      <c r="H496" s="248" t="s">
        <v>1206</v>
      </c>
      <c r="I496" s="248" t="s">
        <v>314</v>
      </c>
      <c r="J496" s="250">
        <v>43232201</v>
      </c>
      <c r="K496" s="248" t="s">
        <v>1207</v>
      </c>
      <c r="L496" s="248" t="s">
        <v>394</v>
      </c>
      <c r="M496" s="248" t="s">
        <v>1293</v>
      </c>
      <c r="N496" s="248" t="s">
        <v>161</v>
      </c>
      <c r="O496" s="248" t="s">
        <v>185</v>
      </c>
      <c r="P496" s="248" t="s">
        <v>185</v>
      </c>
      <c r="Q496" s="248">
        <v>12</v>
      </c>
      <c r="R496" s="248" t="s">
        <v>41</v>
      </c>
      <c r="S496" s="248" t="s">
        <v>127</v>
      </c>
      <c r="T496" s="248" t="s">
        <v>43</v>
      </c>
      <c r="U496" s="252">
        <v>2333334</v>
      </c>
      <c r="V496" s="252">
        <v>2333334</v>
      </c>
      <c r="W496" s="252" t="s">
        <v>44</v>
      </c>
      <c r="X496" s="252" t="s">
        <v>36</v>
      </c>
      <c r="Y496" s="252" t="s">
        <v>874</v>
      </c>
      <c r="Z496" s="252" t="s">
        <v>1246</v>
      </c>
      <c r="AA496" s="248">
        <v>6012220601</v>
      </c>
      <c r="AB496" s="252" t="s">
        <v>876</v>
      </c>
    </row>
    <row r="497" spans="1:28" s="253" customFormat="1" ht="14.25" customHeight="1">
      <c r="A497" s="248" t="s">
        <v>28</v>
      </c>
      <c r="B497" s="248" t="s">
        <v>1179</v>
      </c>
      <c r="C497" s="249" t="s">
        <v>1180</v>
      </c>
      <c r="D497" s="249" t="s">
        <v>31</v>
      </c>
      <c r="E497" s="249">
        <v>66</v>
      </c>
      <c r="F497" s="248" t="s">
        <v>1294</v>
      </c>
      <c r="G497" s="248" t="s">
        <v>1182</v>
      </c>
      <c r="H497" s="248" t="s">
        <v>1183</v>
      </c>
      <c r="I497" s="248" t="s">
        <v>784</v>
      </c>
      <c r="J497" s="250">
        <v>39121011</v>
      </c>
      <c r="K497" s="248" t="s">
        <v>1184</v>
      </c>
      <c r="L497" s="248" t="s">
        <v>653</v>
      </c>
      <c r="M497" s="248" t="s">
        <v>1295</v>
      </c>
      <c r="N497" s="248" t="s">
        <v>185</v>
      </c>
      <c r="O497" s="248" t="s">
        <v>185</v>
      </c>
      <c r="P497" s="248" t="s">
        <v>185</v>
      </c>
      <c r="Q497" s="248">
        <v>12</v>
      </c>
      <c r="R497" s="248" t="s">
        <v>41</v>
      </c>
      <c r="S497" s="248" t="s">
        <v>127</v>
      </c>
      <c r="T497" s="248" t="s">
        <v>43</v>
      </c>
      <c r="U497" s="252">
        <v>5384589</v>
      </c>
      <c r="V497" s="252">
        <v>5384589</v>
      </c>
      <c r="W497" s="252" t="s">
        <v>44</v>
      </c>
      <c r="X497" s="252" t="s">
        <v>36</v>
      </c>
      <c r="Y497" s="252" t="s">
        <v>874</v>
      </c>
      <c r="Z497" s="252" t="s">
        <v>1246</v>
      </c>
      <c r="AA497" s="248">
        <v>6012220601</v>
      </c>
      <c r="AB497" s="252" t="s">
        <v>876</v>
      </c>
    </row>
    <row r="498" spans="1:28" s="253" customFormat="1" ht="14.25" customHeight="1">
      <c r="A498" s="248" t="s">
        <v>28</v>
      </c>
      <c r="B498" s="248" t="s">
        <v>1179</v>
      </c>
      <c r="C498" s="249" t="s">
        <v>1180</v>
      </c>
      <c r="D498" s="249" t="s">
        <v>31</v>
      </c>
      <c r="E498" s="249">
        <v>66</v>
      </c>
      <c r="F498" s="248" t="s">
        <v>1296</v>
      </c>
      <c r="G498" s="248" t="s">
        <v>1200</v>
      </c>
      <c r="H498" s="248" t="s">
        <v>1201</v>
      </c>
      <c r="I498" s="248" t="s">
        <v>764</v>
      </c>
      <c r="J498" s="250">
        <v>39121011</v>
      </c>
      <c r="K498" s="248" t="s">
        <v>1202</v>
      </c>
      <c r="L498" s="248" t="s">
        <v>653</v>
      </c>
      <c r="M498" s="248" t="s">
        <v>1297</v>
      </c>
      <c r="N498" s="248" t="s">
        <v>185</v>
      </c>
      <c r="O498" s="248" t="s">
        <v>185</v>
      </c>
      <c r="P498" s="248" t="s">
        <v>185</v>
      </c>
      <c r="Q498" s="248">
        <v>12</v>
      </c>
      <c r="R498" s="248" t="s">
        <v>41</v>
      </c>
      <c r="S498" s="248" t="s">
        <v>127</v>
      </c>
      <c r="T498" s="248" t="s">
        <v>43</v>
      </c>
      <c r="U498" s="252">
        <v>1480781</v>
      </c>
      <c r="V498" s="252">
        <v>1480781</v>
      </c>
      <c r="W498" s="252" t="s">
        <v>44</v>
      </c>
      <c r="X498" s="252" t="s">
        <v>36</v>
      </c>
      <c r="Y498" s="252" t="s">
        <v>874</v>
      </c>
      <c r="Z498" s="252" t="s">
        <v>1246</v>
      </c>
      <c r="AA498" s="248">
        <v>6012220601</v>
      </c>
      <c r="AB498" s="252" t="s">
        <v>876</v>
      </c>
    </row>
    <row r="499" spans="1:28" s="253" customFormat="1" ht="14.25" customHeight="1">
      <c r="A499" s="248" t="s">
        <v>28</v>
      </c>
      <c r="B499" s="248" t="s">
        <v>1179</v>
      </c>
      <c r="C499" s="249" t="s">
        <v>1180</v>
      </c>
      <c r="D499" s="249" t="s">
        <v>31</v>
      </c>
      <c r="E499" s="249">
        <v>66</v>
      </c>
      <c r="F499" s="248" t="s">
        <v>1298</v>
      </c>
      <c r="G499" s="248" t="s">
        <v>1200</v>
      </c>
      <c r="H499" s="248" t="s">
        <v>1201</v>
      </c>
      <c r="I499" s="248" t="s">
        <v>1214</v>
      </c>
      <c r="J499" s="250">
        <v>39121011</v>
      </c>
      <c r="K499" s="248" t="s">
        <v>1202</v>
      </c>
      <c r="L499" s="248" t="s">
        <v>653</v>
      </c>
      <c r="M499" s="248" t="s">
        <v>1299</v>
      </c>
      <c r="N499" s="248" t="s">
        <v>185</v>
      </c>
      <c r="O499" s="248" t="s">
        <v>185</v>
      </c>
      <c r="P499" s="248" t="s">
        <v>185</v>
      </c>
      <c r="Q499" s="248">
        <v>12</v>
      </c>
      <c r="R499" s="248" t="s">
        <v>41</v>
      </c>
      <c r="S499" s="248" t="s">
        <v>127</v>
      </c>
      <c r="T499" s="248" t="s">
        <v>43</v>
      </c>
      <c r="U499" s="252">
        <v>2792866</v>
      </c>
      <c r="V499" s="252">
        <v>2792866</v>
      </c>
      <c r="W499" s="252" t="s">
        <v>44</v>
      </c>
      <c r="X499" s="252" t="s">
        <v>36</v>
      </c>
      <c r="Y499" s="252" t="s">
        <v>874</v>
      </c>
      <c r="Z499" s="252" t="s">
        <v>1246</v>
      </c>
      <c r="AA499" s="248">
        <v>6012220601</v>
      </c>
      <c r="AB499" s="252" t="s">
        <v>876</v>
      </c>
    </row>
    <row r="500" spans="1:28" s="253" customFormat="1" ht="14.25" customHeight="1">
      <c r="A500" s="248" t="s">
        <v>28</v>
      </c>
      <c r="B500" s="248" t="s">
        <v>1179</v>
      </c>
      <c r="C500" s="249" t="s">
        <v>1180</v>
      </c>
      <c r="D500" s="249" t="s">
        <v>31</v>
      </c>
      <c r="E500" s="249">
        <v>66</v>
      </c>
      <c r="F500" s="248" t="s">
        <v>1300</v>
      </c>
      <c r="G500" s="248" t="s">
        <v>1205</v>
      </c>
      <c r="H500" s="248" t="s">
        <v>1206</v>
      </c>
      <c r="I500" s="248" t="s">
        <v>306</v>
      </c>
      <c r="J500" s="250">
        <v>39121011</v>
      </c>
      <c r="K500" s="248" t="s">
        <v>1207</v>
      </c>
      <c r="L500" s="248" t="s">
        <v>653</v>
      </c>
      <c r="M500" s="248" t="s">
        <v>1301</v>
      </c>
      <c r="N500" s="248" t="s">
        <v>185</v>
      </c>
      <c r="O500" s="248" t="s">
        <v>185</v>
      </c>
      <c r="P500" s="248" t="s">
        <v>185</v>
      </c>
      <c r="Q500" s="248">
        <v>12</v>
      </c>
      <c r="R500" s="248" t="s">
        <v>41</v>
      </c>
      <c r="S500" s="248" t="s">
        <v>127</v>
      </c>
      <c r="T500" s="248" t="s">
        <v>43</v>
      </c>
      <c r="U500" s="252">
        <v>2485000</v>
      </c>
      <c r="V500" s="252">
        <v>2485000</v>
      </c>
      <c r="W500" s="252" t="s">
        <v>44</v>
      </c>
      <c r="X500" s="252" t="s">
        <v>36</v>
      </c>
      <c r="Y500" s="252" t="s">
        <v>874</v>
      </c>
      <c r="Z500" s="252" t="s">
        <v>1246</v>
      </c>
      <c r="AA500" s="248">
        <v>6012220601</v>
      </c>
      <c r="AB500" s="252" t="s">
        <v>876</v>
      </c>
    </row>
    <row r="501" spans="1:28" s="253" customFormat="1" ht="14.25" customHeight="1">
      <c r="A501" s="248" t="s">
        <v>28</v>
      </c>
      <c r="B501" s="248" t="s">
        <v>1179</v>
      </c>
      <c r="C501" s="249" t="s">
        <v>1180</v>
      </c>
      <c r="D501" s="249" t="s">
        <v>31</v>
      </c>
      <c r="E501" s="249">
        <v>66</v>
      </c>
      <c r="F501" s="248" t="s">
        <v>1302</v>
      </c>
      <c r="G501" s="248" t="s">
        <v>1205</v>
      </c>
      <c r="H501" s="248" t="s">
        <v>1206</v>
      </c>
      <c r="I501" s="248" t="s">
        <v>314</v>
      </c>
      <c r="J501" s="250">
        <v>39121011</v>
      </c>
      <c r="K501" s="248" t="s">
        <v>1207</v>
      </c>
      <c r="L501" s="248" t="s">
        <v>653</v>
      </c>
      <c r="M501" s="248" t="s">
        <v>1303</v>
      </c>
      <c r="N501" s="248" t="s">
        <v>185</v>
      </c>
      <c r="O501" s="248" t="s">
        <v>185</v>
      </c>
      <c r="P501" s="248" t="s">
        <v>185</v>
      </c>
      <c r="Q501" s="248">
        <v>12</v>
      </c>
      <c r="R501" s="248" t="s">
        <v>41</v>
      </c>
      <c r="S501" s="248" t="s">
        <v>127</v>
      </c>
      <c r="T501" s="248" t="s">
        <v>43</v>
      </c>
      <c r="U501" s="252">
        <v>1413000</v>
      </c>
      <c r="V501" s="252">
        <v>1413000</v>
      </c>
      <c r="W501" s="252" t="s">
        <v>44</v>
      </c>
      <c r="X501" s="252" t="s">
        <v>36</v>
      </c>
      <c r="Y501" s="252" t="s">
        <v>874</v>
      </c>
      <c r="Z501" s="252" t="s">
        <v>1246</v>
      </c>
      <c r="AA501" s="248">
        <v>6012220601</v>
      </c>
      <c r="AB501" s="252" t="s">
        <v>876</v>
      </c>
    </row>
    <row r="502" spans="1:28" s="253" customFormat="1" ht="14.25" customHeight="1">
      <c r="A502" s="248" t="s">
        <v>28</v>
      </c>
      <c r="B502" s="248" t="s">
        <v>1304</v>
      </c>
      <c r="C502" s="249" t="s">
        <v>1305</v>
      </c>
      <c r="D502" s="249" t="s">
        <v>31</v>
      </c>
      <c r="E502" s="249" t="s">
        <v>83</v>
      </c>
      <c r="F502" s="248" t="s">
        <v>1306</v>
      </c>
      <c r="G502" s="248" t="s">
        <v>1307</v>
      </c>
      <c r="H502" s="248" t="s">
        <v>34</v>
      </c>
      <c r="I502" s="248" t="s">
        <v>1308</v>
      </c>
      <c r="J502" s="250">
        <v>80111620</v>
      </c>
      <c r="K502" s="248" t="s">
        <v>1309</v>
      </c>
      <c r="L502" s="248" t="s">
        <v>52</v>
      </c>
      <c r="M502" s="248" t="s">
        <v>1310</v>
      </c>
      <c r="N502" s="248" t="s">
        <v>54</v>
      </c>
      <c r="O502" s="248" t="s">
        <v>54</v>
      </c>
      <c r="P502" s="248" t="s">
        <v>54</v>
      </c>
      <c r="Q502" s="248">
        <v>8</v>
      </c>
      <c r="R502" s="248" t="s">
        <v>41</v>
      </c>
      <c r="S502" s="248" t="s">
        <v>42</v>
      </c>
      <c r="T502" s="248" t="s">
        <v>43</v>
      </c>
      <c r="U502" s="252">
        <v>50000000</v>
      </c>
      <c r="V502" s="252">
        <v>50000000</v>
      </c>
      <c r="W502" s="252" t="s">
        <v>44</v>
      </c>
      <c r="X502" s="252" t="s">
        <v>36</v>
      </c>
      <c r="Y502" s="252" t="s">
        <v>1311</v>
      </c>
      <c r="Z502" s="252" t="s">
        <v>1312</v>
      </c>
      <c r="AA502" s="248">
        <v>6012220601</v>
      </c>
      <c r="AB502" s="252" t="s">
        <v>1313</v>
      </c>
    </row>
    <row r="503" spans="1:28" s="253" customFormat="1" ht="14.25" customHeight="1">
      <c r="A503" s="248" t="s">
        <v>28</v>
      </c>
      <c r="B503" s="248" t="s">
        <v>1304</v>
      </c>
      <c r="C503" s="249" t="s">
        <v>1305</v>
      </c>
      <c r="D503" s="249" t="s">
        <v>31</v>
      </c>
      <c r="E503" s="249">
        <v>13</v>
      </c>
      <c r="F503" s="248" t="s">
        <v>1314</v>
      </c>
      <c r="G503" s="248" t="s">
        <v>1307</v>
      </c>
      <c r="H503" s="248" t="s">
        <v>34</v>
      </c>
      <c r="I503" s="248" t="s">
        <v>1308</v>
      </c>
      <c r="J503" s="250">
        <v>80111620</v>
      </c>
      <c r="K503" s="248" t="s">
        <v>1309</v>
      </c>
      <c r="L503" s="248" t="s">
        <v>52</v>
      </c>
      <c r="M503" s="248" t="s">
        <v>1315</v>
      </c>
      <c r="N503" s="248" t="s">
        <v>54</v>
      </c>
      <c r="O503" s="248" t="s">
        <v>54</v>
      </c>
      <c r="P503" s="248" t="s">
        <v>54</v>
      </c>
      <c r="Q503" s="248">
        <v>8</v>
      </c>
      <c r="R503" s="248" t="s">
        <v>41</v>
      </c>
      <c r="S503" s="248" t="s">
        <v>42</v>
      </c>
      <c r="T503" s="248" t="s">
        <v>43</v>
      </c>
      <c r="U503" s="252">
        <v>50400000</v>
      </c>
      <c r="V503" s="252">
        <v>50400000</v>
      </c>
      <c r="W503" s="252" t="s">
        <v>44</v>
      </c>
      <c r="X503" s="252" t="s">
        <v>36</v>
      </c>
      <c r="Y503" s="252" t="s">
        <v>1311</v>
      </c>
      <c r="Z503" s="252" t="s">
        <v>1312</v>
      </c>
      <c r="AA503" s="248">
        <v>6012220601</v>
      </c>
      <c r="AB503" s="252" t="s">
        <v>1313</v>
      </c>
    </row>
    <row r="504" spans="1:28" s="253" customFormat="1" ht="14.25" customHeight="1">
      <c r="A504" s="248" t="s">
        <v>28</v>
      </c>
      <c r="B504" s="248" t="s">
        <v>1304</v>
      </c>
      <c r="C504" s="249" t="s">
        <v>1305</v>
      </c>
      <c r="D504" s="249" t="s">
        <v>31</v>
      </c>
      <c r="E504" s="260" t="s">
        <v>1316</v>
      </c>
      <c r="F504" s="248" t="s">
        <v>1317</v>
      </c>
      <c r="G504" s="248" t="s">
        <v>1307</v>
      </c>
      <c r="H504" s="248" t="s">
        <v>34</v>
      </c>
      <c r="I504" s="248" t="s">
        <v>1308</v>
      </c>
      <c r="J504" s="250">
        <v>80111620</v>
      </c>
      <c r="K504" s="248" t="s">
        <v>1309</v>
      </c>
      <c r="L504" s="248" t="s">
        <v>52</v>
      </c>
      <c r="M504" s="248" t="s">
        <v>1318</v>
      </c>
      <c r="N504" s="248" t="s">
        <v>60</v>
      </c>
      <c r="O504" s="248" t="s">
        <v>60</v>
      </c>
      <c r="P504" s="248" t="s">
        <v>60</v>
      </c>
      <c r="Q504" s="248">
        <v>3</v>
      </c>
      <c r="R504" s="248" t="s">
        <v>41</v>
      </c>
      <c r="S504" s="248" t="s">
        <v>42</v>
      </c>
      <c r="T504" s="248" t="s">
        <v>43</v>
      </c>
      <c r="U504" s="252">
        <v>18000000</v>
      </c>
      <c r="V504" s="252">
        <v>18000000</v>
      </c>
      <c r="W504" s="252" t="s">
        <v>44</v>
      </c>
      <c r="X504" s="252" t="s">
        <v>36</v>
      </c>
      <c r="Y504" s="252" t="s">
        <v>1311</v>
      </c>
      <c r="Z504" s="252" t="s">
        <v>1312</v>
      </c>
      <c r="AA504" s="248">
        <v>6012220601</v>
      </c>
      <c r="AB504" s="252" t="s">
        <v>1313</v>
      </c>
    </row>
    <row r="505" spans="1:28" s="253" customFormat="1" ht="14.25" customHeight="1">
      <c r="A505" s="248" t="s">
        <v>28</v>
      </c>
      <c r="B505" s="248" t="s">
        <v>1304</v>
      </c>
      <c r="C505" s="249" t="s">
        <v>1305</v>
      </c>
      <c r="D505" s="249" t="s">
        <v>31</v>
      </c>
      <c r="E505" s="249">
        <v>52</v>
      </c>
      <c r="F505" s="248" t="s">
        <v>1319</v>
      </c>
      <c r="G505" s="248" t="s">
        <v>1307</v>
      </c>
      <c r="H505" s="248" t="s">
        <v>34</v>
      </c>
      <c r="I505" s="248" t="s">
        <v>1308</v>
      </c>
      <c r="J505" s="250">
        <v>80111620</v>
      </c>
      <c r="K505" s="248" t="s">
        <v>1309</v>
      </c>
      <c r="L505" s="248" t="s">
        <v>52</v>
      </c>
      <c r="M505" s="248" t="s">
        <v>1320</v>
      </c>
      <c r="N505" s="248" t="s">
        <v>40</v>
      </c>
      <c r="O505" s="248" t="s">
        <v>40</v>
      </c>
      <c r="P505" s="248" t="s">
        <v>112</v>
      </c>
      <c r="Q505" s="248">
        <v>5</v>
      </c>
      <c r="R505" s="248" t="s">
        <v>41</v>
      </c>
      <c r="S505" s="248" t="s">
        <v>42</v>
      </c>
      <c r="T505" s="248" t="s">
        <v>43</v>
      </c>
      <c r="U505" s="252">
        <v>0</v>
      </c>
      <c r="V505" s="252">
        <v>0</v>
      </c>
      <c r="W505" s="252" t="s">
        <v>44</v>
      </c>
      <c r="X505" s="252" t="s">
        <v>36</v>
      </c>
      <c r="Y505" s="252" t="s">
        <v>1311</v>
      </c>
      <c r="Z505" s="252" t="s">
        <v>1312</v>
      </c>
      <c r="AA505" s="248">
        <v>6012220601</v>
      </c>
      <c r="AB505" s="252" t="s">
        <v>1313</v>
      </c>
    </row>
    <row r="506" spans="1:28" s="253" customFormat="1" ht="14.25" customHeight="1">
      <c r="A506" s="248" t="s">
        <v>28</v>
      </c>
      <c r="B506" s="248" t="s">
        <v>1304</v>
      </c>
      <c r="C506" s="249" t="s">
        <v>1305</v>
      </c>
      <c r="D506" s="249" t="s">
        <v>31</v>
      </c>
      <c r="E506" s="249">
        <v>52</v>
      </c>
      <c r="F506" s="248" t="s">
        <v>1321</v>
      </c>
      <c r="G506" s="248" t="s">
        <v>1307</v>
      </c>
      <c r="H506" s="248" t="s">
        <v>34</v>
      </c>
      <c r="I506" s="248" t="s">
        <v>1308</v>
      </c>
      <c r="J506" s="250">
        <v>80111620</v>
      </c>
      <c r="K506" s="248" t="s">
        <v>1309</v>
      </c>
      <c r="L506" s="248" t="s">
        <v>52</v>
      </c>
      <c r="M506" s="248" t="s">
        <v>1322</v>
      </c>
      <c r="N506" s="248" t="s">
        <v>60</v>
      </c>
      <c r="O506" s="248" t="s">
        <v>60</v>
      </c>
      <c r="P506" s="248" t="s">
        <v>60</v>
      </c>
      <c r="Q506" s="248">
        <v>11</v>
      </c>
      <c r="R506" s="248" t="s">
        <v>41</v>
      </c>
      <c r="S506" s="248" t="s">
        <v>42</v>
      </c>
      <c r="T506" s="248" t="s">
        <v>43</v>
      </c>
      <c r="U506" s="252">
        <v>83126667</v>
      </c>
      <c r="V506" s="252">
        <v>83126667</v>
      </c>
      <c r="W506" s="252" t="s">
        <v>44</v>
      </c>
      <c r="X506" s="252" t="s">
        <v>36</v>
      </c>
      <c r="Y506" s="252" t="s">
        <v>1311</v>
      </c>
      <c r="Z506" s="252" t="s">
        <v>1312</v>
      </c>
      <c r="AA506" s="248">
        <v>6012220601</v>
      </c>
      <c r="AB506" s="252" t="s">
        <v>1313</v>
      </c>
    </row>
    <row r="507" spans="1:28" s="253" customFormat="1" ht="14.25" customHeight="1">
      <c r="A507" s="248" t="s">
        <v>28</v>
      </c>
      <c r="B507" s="248" t="s">
        <v>1304</v>
      </c>
      <c r="C507" s="249" t="s">
        <v>1305</v>
      </c>
      <c r="D507" s="249" t="s">
        <v>31</v>
      </c>
      <c r="E507" s="249">
        <v>46</v>
      </c>
      <c r="F507" s="248" t="s">
        <v>1323</v>
      </c>
      <c r="G507" s="248" t="s">
        <v>1307</v>
      </c>
      <c r="H507" s="248" t="s">
        <v>34</v>
      </c>
      <c r="I507" s="248" t="s">
        <v>1308</v>
      </c>
      <c r="J507" s="250">
        <v>80111620</v>
      </c>
      <c r="K507" s="248" t="s">
        <v>1309</v>
      </c>
      <c r="L507" s="248" t="s">
        <v>52</v>
      </c>
      <c r="M507" s="248" t="s">
        <v>1324</v>
      </c>
      <c r="N507" s="248" t="s">
        <v>96</v>
      </c>
      <c r="O507" s="248" t="s">
        <v>96</v>
      </c>
      <c r="P507" s="248" t="s">
        <v>96</v>
      </c>
      <c r="Q507" s="248">
        <v>7.5</v>
      </c>
      <c r="R507" s="248" t="s">
        <v>41</v>
      </c>
      <c r="S507" s="248" t="s">
        <v>42</v>
      </c>
      <c r="T507" s="248" t="s">
        <v>43</v>
      </c>
      <c r="U507" s="252">
        <v>31202596</v>
      </c>
      <c r="V507" s="252">
        <v>31202596</v>
      </c>
      <c r="W507" s="252" t="s">
        <v>44</v>
      </c>
      <c r="X507" s="252" t="s">
        <v>36</v>
      </c>
      <c r="Y507" s="252" t="s">
        <v>1311</v>
      </c>
      <c r="Z507" s="252" t="s">
        <v>1312</v>
      </c>
      <c r="AA507" s="248">
        <v>6012220601</v>
      </c>
      <c r="AB507" s="252" t="s">
        <v>1313</v>
      </c>
    </row>
    <row r="508" spans="1:28" s="253" customFormat="1" ht="14.25" customHeight="1">
      <c r="A508" s="248" t="s">
        <v>28</v>
      </c>
      <c r="B508" s="248" t="s">
        <v>1304</v>
      </c>
      <c r="C508" s="249" t="s">
        <v>1305</v>
      </c>
      <c r="D508" s="249" t="s">
        <v>31</v>
      </c>
      <c r="E508" s="249">
        <v>49</v>
      </c>
      <c r="F508" s="248" t="s">
        <v>1325</v>
      </c>
      <c r="G508" s="248" t="s">
        <v>1307</v>
      </c>
      <c r="H508" s="248" t="s">
        <v>34</v>
      </c>
      <c r="I508" s="248" t="s">
        <v>1308</v>
      </c>
      <c r="J508" s="250">
        <v>80111620</v>
      </c>
      <c r="K508" s="248" t="s">
        <v>1309</v>
      </c>
      <c r="L508" s="248" t="s">
        <v>52</v>
      </c>
      <c r="M508" s="248" t="s">
        <v>1326</v>
      </c>
      <c r="N508" s="248" t="s">
        <v>54</v>
      </c>
      <c r="O508" s="248" t="s">
        <v>54</v>
      </c>
      <c r="P508" s="248" t="s">
        <v>55</v>
      </c>
      <c r="Q508" s="248">
        <v>10.5</v>
      </c>
      <c r="R508" s="248" t="s">
        <v>41</v>
      </c>
      <c r="S508" s="248" t="s">
        <v>42</v>
      </c>
      <c r="T508" s="248" t="s">
        <v>43</v>
      </c>
      <c r="U508" s="252">
        <v>74287500</v>
      </c>
      <c r="V508" s="252">
        <v>74287500</v>
      </c>
      <c r="W508" s="252" t="s">
        <v>44</v>
      </c>
      <c r="X508" s="252" t="s">
        <v>36</v>
      </c>
      <c r="Y508" s="252" t="s">
        <v>1311</v>
      </c>
      <c r="Z508" s="252" t="s">
        <v>1312</v>
      </c>
      <c r="AA508" s="248">
        <v>6012220601</v>
      </c>
      <c r="AB508" s="252" t="s">
        <v>1313</v>
      </c>
    </row>
    <row r="509" spans="1:28" s="253" customFormat="1">
      <c r="A509" s="248" t="s">
        <v>28</v>
      </c>
      <c r="B509" s="248" t="s">
        <v>1304</v>
      </c>
      <c r="C509" s="249" t="s">
        <v>1305</v>
      </c>
      <c r="D509" s="249" t="s">
        <v>31</v>
      </c>
      <c r="E509" s="249">
        <v>49</v>
      </c>
      <c r="F509" s="248" t="s">
        <v>1327</v>
      </c>
      <c r="G509" s="248" t="s">
        <v>1307</v>
      </c>
      <c r="H509" s="248" t="s">
        <v>34</v>
      </c>
      <c r="I509" s="248" t="s">
        <v>1308</v>
      </c>
      <c r="J509" s="250">
        <v>80111620</v>
      </c>
      <c r="K509" s="248" t="s">
        <v>1309</v>
      </c>
      <c r="L509" s="248" t="s">
        <v>52</v>
      </c>
      <c r="M509" s="248" t="s">
        <v>1328</v>
      </c>
      <c r="N509" s="248" t="s">
        <v>54</v>
      </c>
      <c r="O509" s="248" t="s">
        <v>54</v>
      </c>
      <c r="P509" s="248" t="s">
        <v>54</v>
      </c>
      <c r="Q509" s="248">
        <v>10.7</v>
      </c>
      <c r="R509" s="248" t="s">
        <v>41</v>
      </c>
      <c r="S509" s="248" t="s">
        <v>42</v>
      </c>
      <c r="T509" s="248" t="s">
        <v>43</v>
      </c>
      <c r="U509" s="252">
        <v>79440000</v>
      </c>
      <c r="V509" s="252">
        <v>79440000</v>
      </c>
      <c r="W509" s="252" t="s">
        <v>44</v>
      </c>
      <c r="X509" s="252" t="s">
        <v>36</v>
      </c>
      <c r="Y509" s="252" t="s">
        <v>1311</v>
      </c>
      <c r="Z509" s="252" t="s">
        <v>1312</v>
      </c>
      <c r="AA509" s="248">
        <v>6012220601</v>
      </c>
      <c r="AB509" s="252" t="s">
        <v>1313</v>
      </c>
    </row>
    <row r="510" spans="1:28" s="253" customFormat="1">
      <c r="A510" s="248" t="s">
        <v>28</v>
      </c>
      <c r="B510" s="248" t="s">
        <v>1304</v>
      </c>
      <c r="C510" s="249" t="s">
        <v>1305</v>
      </c>
      <c r="D510" s="249" t="s">
        <v>31</v>
      </c>
      <c r="E510" s="249">
        <v>49</v>
      </c>
      <c r="F510" s="248" t="s">
        <v>1329</v>
      </c>
      <c r="G510" s="248" t="s">
        <v>1307</v>
      </c>
      <c r="H510" s="248" t="s">
        <v>34</v>
      </c>
      <c r="I510" s="248" t="s">
        <v>1308</v>
      </c>
      <c r="J510" s="250">
        <v>78111502</v>
      </c>
      <c r="K510" s="248" t="s">
        <v>1309</v>
      </c>
      <c r="L510" s="248" t="s">
        <v>343</v>
      </c>
      <c r="M510" s="248" t="s">
        <v>1330</v>
      </c>
      <c r="N510" s="248" t="s">
        <v>60</v>
      </c>
      <c r="O510" s="248" t="s">
        <v>60</v>
      </c>
      <c r="P510" s="248" t="s">
        <v>60</v>
      </c>
      <c r="Q510" s="248">
        <v>12</v>
      </c>
      <c r="R510" s="248" t="s">
        <v>41</v>
      </c>
      <c r="S510" s="248" t="s">
        <v>345</v>
      </c>
      <c r="T510" s="248" t="s">
        <v>43</v>
      </c>
      <c r="U510" s="252">
        <v>143418914</v>
      </c>
      <c r="V510" s="252">
        <v>143418914</v>
      </c>
      <c r="W510" s="252" t="s">
        <v>31</v>
      </c>
      <c r="X510" s="252" t="s">
        <v>1331</v>
      </c>
      <c r="Y510" s="252" t="s">
        <v>1332</v>
      </c>
      <c r="Z510" s="252" t="s">
        <v>1312</v>
      </c>
      <c r="AA510" s="248">
        <v>6012220601</v>
      </c>
      <c r="AB510" s="252" t="s">
        <v>1313</v>
      </c>
    </row>
    <row r="511" spans="1:28" s="253" customFormat="1">
      <c r="A511" s="248" t="s">
        <v>28</v>
      </c>
      <c r="B511" s="248" t="s">
        <v>1304</v>
      </c>
      <c r="C511" s="249" t="s">
        <v>1305</v>
      </c>
      <c r="D511" s="249" t="s">
        <v>31</v>
      </c>
      <c r="E511" s="249">
        <v>63</v>
      </c>
      <c r="F511" s="248" t="s">
        <v>1333</v>
      </c>
      <c r="G511" s="248" t="s">
        <v>1307</v>
      </c>
      <c r="H511" s="248" t="s">
        <v>34</v>
      </c>
      <c r="I511" s="248" t="s">
        <v>1308</v>
      </c>
      <c r="J511" s="250">
        <v>80111620</v>
      </c>
      <c r="K511" s="248" t="s">
        <v>1309</v>
      </c>
      <c r="L511" s="248" t="s">
        <v>52</v>
      </c>
      <c r="M511" s="248" t="s">
        <v>1334</v>
      </c>
      <c r="N511" s="248" t="s">
        <v>54</v>
      </c>
      <c r="O511" s="248" t="s">
        <v>54</v>
      </c>
      <c r="P511" s="248" t="s">
        <v>54</v>
      </c>
      <c r="Q511" s="248">
        <v>9</v>
      </c>
      <c r="R511" s="248" t="s">
        <v>41</v>
      </c>
      <c r="S511" s="248" t="s">
        <v>42</v>
      </c>
      <c r="T511" s="248" t="s">
        <v>43</v>
      </c>
      <c r="U511" s="252">
        <v>73081258</v>
      </c>
      <c r="V511" s="252">
        <v>73081258</v>
      </c>
      <c r="W511" s="252" t="s">
        <v>44</v>
      </c>
      <c r="X511" s="252" t="s">
        <v>36</v>
      </c>
      <c r="Y511" s="252" t="s">
        <v>1311</v>
      </c>
      <c r="Z511" s="252" t="s">
        <v>1312</v>
      </c>
      <c r="AA511" s="248">
        <v>6012220601</v>
      </c>
      <c r="AB511" s="252" t="s">
        <v>1313</v>
      </c>
    </row>
    <row r="512" spans="1:28" s="253" customFormat="1" ht="14.25" customHeight="1">
      <c r="A512" s="248" t="s">
        <v>28</v>
      </c>
      <c r="B512" s="248" t="s">
        <v>1304</v>
      </c>
      <c r="C512" s="249" t="s">
        <v>1305</v>
      </c>
      <c r="D512" s="249" t="s">
        <v>31</v>
      </c>
      <c r="E512" s="249">
        <v>38</v>
      </c>
      <c r="F512" s="248" t="s">
        <v>1335</v>
      </c>
      <c r="G512" s="248" t="s">
        <v>1336</v>
      </c>
      <c r="H512" s="248" t="s">
        <v>1337</v>
      </c>
      <c r="I512" s="248" t="s">
        <v>1338</v>
      </c>
      <c r="J512" s="250">
        <v>80111620</v>
      </c>
      <c r="K512" s="248" t="s">
        <v>1339</v>
      </c>
      <c r="L512" s="248" t="s">
        <v>52</v>
      </c>
      <c r="M512" s="248" t="s">
        <v>1340</v>
      </c>
      <c r="N512" s="248" t="s">
        <v>69</v>
      </c>
      <c r="O512" s="248" t="s">
        <v>69</v>
      </c>
      <c r="P512" s="248" t="s">
        <v>69</v>
      </c>
      <c r="Q512" s="248">
        <v>5.5</v>
      </c>
      <c r="R512" s="248" t="s">
        <v>41</v>
      </c>
      <c r="S512" s="248" t="s">
        <v>42</v>
      </c>
      <c r="T512" s="248" t="s">
        <v>43</v>
      </c>
      <c r="U512" s="252">
        <v>0</v>
      </c>
      <c r="V512" s="252">
        <v>0</v>
      </c>
      <c r="W512" s="252" t="s">
        <v>44</v>
      </c>
      <c r="X512" s="252" t="s">
        <v>36</v>
      </c>
      <c r="Y512" s="252" t="s">
        <v>1311</v>
      </c>
      <c r="Z512" s="252" t="s">
        <v>1312</v>
      </c>
      <c r="AA512" s="248">
        <v>6012220601</v>
      </c>
      <c r="AB512" s="252" t="s">
        <v>1313</v>
      </c>
    </row>
    <row r="513" spans="1:28" s="253" customFormat="1" ht="14.25" customHeight="1">
      <c r="A513" s="248" t="s">
        <v>28</v>
      </c>
      <c r="B513" s="248" t="s">
        <v>1304</v>
      </c>
      <c r="C513" s="249" t="s">
        <v>1305</v>
      </c>
      <c r="D513" s="249" t="s">
        <v>31</v>
      </c>
      <c r="E513" s="249">
        <v>63</v>
      </c>
      <c r="F513" s="248" t="s">
        <v>1341</v>
      </c>
      <c r="G513" s="248" t="s">
        <v>1307</v>
      </c>
      <c r="H513" s="248" t="s">
        <v>34</v>
      </c>
      <c r="I513" s="248" t="s">
        <v>1308</v>
      </c>
      <c r="J513" s="250">
        <v>80111620</v>
      </c>
      <c r="K513" s="248" t="s">
        <v>1309</v>
      </c>
      <c r="L513" s="248" t="s">
        <v>52</v>
      </c>
      <c r="M513" s="248" t="s">
        <v>1342</v>
      </c>
      <c r="N513" s="248" t="s">
        <v>55</v>
      </c>
      <c r="O513" s="248" t="s">
        <v>55</v>
      </c>
      <c r="P513" s="248" t="s">
        <v>68</v>
      </c>
      <c r="Q513" s="248">
        <v>8</v>
      </c>
      <c r="R513" s="248" t="s">
        <v>41</v>
      </c>
      <c r="S513" s="248" t="s">
        <v>42</v>
      </c>
      <c r="T513" s="248" t="s">
        <v>43</v>
      </c>
      <c r="U513" s="252">
        <v>39173120</v>
      </c>
      <c r="V513" s="252">
        <v>39173120</v>
      </c>
      <c r="W513" s="252" t="s">
        <v>44</v>
      </c>
      <c r="X513" s="252" t="s">
        <v>36</v>
      </c>
      <c r="Y513" s="252" t="s">
        <v>1311</v>
      </c>
      <c r="Z513" s="252" t="s">
        <v>1312</v>
      </c>
      <c r="AA513" s="248">
        <v>6012220601</v>
      </c>
      <c r="AB513" s="252" t="s">
        <v>1313</v>
      </c>
    </row>
    <row r="514" spans="1:28" s="253" customFormat="1" ht="14.25" customHeight="1">
      <c r="A514" s="248" t="s">
        <v>28</v>
      </c>
      <c r="B514" s="248" t="s">
        <v>1304</v>
      </c>
      <c r="C514" s="249" t="s">
        <v>1305</v>
      </c>
      <c r="D514" s="249" t="s">
        <v>31</v>
      </c>
      <c r="E514" s="249">
        <v>11</v>
      </c>
      <c r="F514" s="248" t="s">
        <v>1343</v>
      </c>
      <c r="G514" s="248" t="s">
        <v>1307</v>
      </c>
      <c r="H514" s="248" t="s">
        <v>34</v>
      </c>
      <c r="I514" s="248" t="s">
        <v>1308</v>
      </c>
      <c r="J514" s="250">
        <v>80111620</v>
      </c>
      <c r="K514" s="248" t="s">
        <v>1309</v>
      </c>
      <c r="L514" s="248" t="s">
        <v>52</v>
      </c>
      <c r="M514" s="248" t="s">
        <v>1344</v>
      </c>
      <c r="N514" s="248" t="s">
        <v>54</v>
      </c>
      <c r="O514" s="248" t="s">
        <v>54</v>
      </c>
      <c r="P514" s="248" t="s">
        <v>54</v>
      </c>
      <c r="Q514" s="248">
        <v>8</v>
      </c>
      <c r="R514" s="248" t="s">
        <v>41</v>
      </c>
      <c r="S514" s="248" t="s">
        <v>42</v>
      </c>
      <c r="T514" s="248" t="s">
        <v>43</v>
      </c>
      <c r="U514" s="252">
        <v>56000000</v>
      </c>
      <c r="V514" s="252">
        <v>56000000</v>
      </c>
      <c r="W514" s="252" t="s">
        <v>44</v>
      </c>
      <c r="X514" s="252" t="s">
        <v>36</v>
      </c>
      <c r="Y514" s="252" t="s">
        <v>1311</v>
      </c>
      <c r="Z514" s="252" t="s">
        <v>1312</v>
      </c>
      <c r="AA514" s="248">
        <v>6012220601</v>
      </c>
      <c r="AB514" s="252" t="s">
        <v>1313</v>
      </c>
    </row>
    <row r="515" spans="1:28" s="253" customFormat="1" ht="14.25" customHeight="1">
      <c r="A515" s="248" t="s">
        <v>28</v>
      </c>
      <c r="B515" s="248" t="s">
        <v>1304</v>
      </c>
      <c r="C515" s="249" t="s">
        <v>1305</v>
      </c>
      <c r="D515" s="249" t="s">
        <v>31</v>
      </c>
      <c r="E515" s="249">
        <v>49</v>
      </c>
      <c r="F515" s="248" t="s">
        <v>1345</v>
      </c>
      <c r="G515" s="248" t="s">
        <v>1307</v>
      </c>
      <c r="H515" s="248" t="s">
        <v>34</v>
      </c>
      <c r="I515" s="248" t="s">
        <v>1308</v>
      </c>
      <c r="J515" s="250">
        <v>80111620</v>
      </c>
      <c r="K515" s="248" t="s">
        <v>1309</v>
      </c>
      <c r="L515" s="248" t="s">
        <v>52</v>
      </c>
      <c r="M515" s="248" t="s">
        <v>1346</v>
      </c>
      <c r="N515" s="248" t="s">
        <v>55</v>
      </c>
      <c r="O515" s="248" t="s">
        <v>55</v>
      </c>
      <c r="P515" s="248" t="s">
        <v>68</v>
      </c>
      <c r="Q515" s="248">
        <v>7</v>
      </c>
      <c r="R515" s="248" t="s">
        <v>41</v>
      </c>
      <c r="S515" s="248" t="s">
        <v>42</v>
      </c>
      <c r="T515" s="248" t="s">
        <v>43</v>
      </c>
      <c r="U515" s="252">
        <v>35933333</v>
      </c>
      <c r="V515" s="252">
        <v>35933333</v>
      </c>
      <c r="W515" s="252" t="s">
        <v>44</v>
      </c>
      <c r="X515" s="252" t="s">
        <v>36</v>
      </c>
      <c r="Y515" s="252" t="s">
        <v>1311</v>
      </c>
      <c r="Z515" s="252" t="s">
        <v>1312</v>
      </c>
      <c r="AA515" s="248">
        <v>6012220601</v>
      </c>
      <c r="AB515" s="252" t="s">
        <v>1313</v>
      </c>
    </row>
    <row r="516" spans="1:28" s="253" customFormat="1" ht="14.25" customHeight="1">
      <c r="A516" s="248" t="s">
        <v>28</v>
      </c>
      <c r="B516" s="248" t="s">
        <v>1304</v>
      </c>
      <c r="C516" s="249" t="s">
        <v>1305</v>
      </c>
      <c r="D516" s="249" t="s">
        <v>31</v>
      </c>
      <c r="E516" s="249" t="s">
        <v>83</v>
      </c>
      <c r="F516" s="248" t="s">
        <v>1347</v>
      </c>
      <c r="G516" s="248" t="s">
        <v>1307</v>
      </c>
      <c r="H516" s="248" t="s">
        <v>34</v>
      </c>
      <c r="I516" s="248" t="s">
        <v>1308</v>
      </c>
      <c r="J516" s="250">
        <v>80111620</v>
      </c>
      <c r="K516" s="248" t="s">
        <v>1309</v>
      </c>
      <c r="L516" s="248" t="s">
        <v>52</v>
      </c>
      <c r="M516" s="248" t="s">
        <v>1348</v>
      </c>
      <c r="N516" s="248" t="s">
        <v>60</v>
      </c>
      <c r="O516" s="248" t="s">
        <v>60</v>
      </c>
      <c r="P516" s="248" t="s">
        <v>60</v>
      </c>
      <c r="Q516" s="248">
        <v>11.5</v>
      </c>
      <c r="R516" s="248" t="s">
        <v>41</v>
      </c>
      <c r="S516" s="248" t="s">
        <v>42</v>
      </c>
      <c r="T516" s="248" t="s">
        <v>43</v>
      </c>
      <c r="U516" s="252">
        <v>66000000</v>
      </c>
      <c r="V516" s="252">
        <v>66000000</v>
      </c>
      <c r="W516" s="252" t="s">
        <v>44</v>
      </c>
      <c r="X516" s="252" t="s">
        <v>36</v>
      </c>
      <c r="Y516" s="252" t="s">
        <v>1311</v>
      </c>
      <c r="Z516" s="252" t="s">
        <v>1312</v>
      </c>
      <c r="AA516" s="248">
        <v>6012220601</v>
      </c>
      <c r="AB516" s="252" t="s">
        <v>1313</v>
      </c>
    </row>
    <row r="517" spans="1:28" s="253" customFormat="1" ht="14.25" customHeight="1">
      <c r="A517" s="248" t="s">
        <v>28</v>
      </c>
      <c r="B517" s="248" t="s">
        <v>1304</v>
      </c>
      <c r="C517" s="249" t="s">
        <v>1305</v>
      </c>
      <c r="D517" s="249" t="s">
        <v>31</v>
      </c>
      <c r="E517" s="249">
        <v>52</v>
      </c>
      <c r="F517" s="248" t="s">
        <v>1349</v>
      </c>
      <c r="G517" s="248" t="s">
        <v>1307</v>
      </c>
      <c r="H517" s="248" t="s">
        <v>34</v>
      </c>
      <c r="I517" s="248" t="s">
        <v>1308</v>
      </c>
      <c r="J517" s="250">
        <v>80111620</v>
      </c>
      <c r="K517" s="248" t="s">
        <v>1309</v>
      </c>
      <c r="L517" s="248" t="s">
        <v>52</v>
      </c>
      <c r="M517" s="248" t="s">
        <v>1350</v>
      </c>
      <c r="N517" s="248" t="s">
        <v>117</v>
      </c>
      <c r="O517" s="248" t="s">
        <v>117</v>
      </c>
      <c r="P517" s="248" t="s">
        <v>117</v>
      </c>
      <c r="Q517" s="248">
        <v>4.5</v>
      </c>
      <c r="R517" s="248" t="s">
        <v>41</v>
      </c>
      <c r="S517" s="248" t="s">
        <v>42</v>
      </c>
      <c r="T517" s="248" t="s">
        <v>43</v>
      </c>
      <c r="U517" s="252">
        <v>20000000</v>
      </c>
      <c r="V517" s="252">
        <v>20000000</v>
      </c>
      <c r="W517" s="252" t="s">
        <v>44</v>
      </c>
      <c r="X517" s="252" t="s">
        <v>36</v>
      </c>
      <c r="Y517" s="252" t="s">
        <v>1311</v>
      </c>
      <c r="Z517" s="252" t="s">
        <v>1312</v>
      </c>
      <c r="AA517" s="248">
        <v>6012220601</v>
      </c>
      <c r="AB517" s="252" t="s">
        <v>1313</v>
      </c>
    </row>
    <row r="518" spans="1:28" s="253" customFormat="1" ht="14.25" customHeight="1">
      <c r="A518" s="248" t="s">
        <v>28</v>
      </c>
      <c r="B518" s="248" t="s">
        <v>1304</v>
      </c>
      <c r="C518" s="249" t="s">
        <v>1305</v>
      </c>
      <c r="D518" s="249" t="s">
        <v>31</v>
      </c>
      <c r="E518" s="249">
        <v>13</v>
      </c>
      <c r="F518" s="248" t="s">
        <v>1351</v>
      </c>
      <c r="G518" s="248" t="s">
        <v>1307</v>
      </c>
      <c r="H518" s="248" t="s">
        <v>34</v>
      </c>
      <c r="I518" s="248" t="s">
        <v>1308</v>
      </c>
      <c r="J518" s="250">
        <v>80101602</v>
      </c>
      <c r="K518" s="248" t="s">
        <v>1309</v>
      </c>
      <c r="L518" s="248" t="s">
        <v>1352</v>
      </c>
      <c r="M518" s="248" t="s">
        <v>1353</v>
      </c>
      <c r="N518" s="248" t="s">
        <v>55</v>
      </c>
      <c r="O518" s="248" t="s">
        <v>55</v>
      </c>
      <c r="P518" s="248" t="s">
        <v>68</v>
      </c>
      <c r="Q518" s="248">
        <v>7</v>
      </c>
      <c r="R518" s="248" t="s">
        <v>41</v>
      </c>
      <c r="S518" s="248" t="s">
        <v>233</v>
      </c>
      <c r="T518" s="248" t="s">
        <v>43</v>
      </c>
      <c r="U518" s="252">
        <v>60000000</v>
      </c>
      <c r="V518" s="252">
        <v>60000000</v>
      </c>
      <c r="W518" s="252" t="s">
        <v>44</v>
      </c>
      <c r="X518" s="252" t="s">
        <v>36</v>
      </c>
      <c r="Y518" s="252" t="s">
        <v>1311</v>
      </c>
      <c r="Z518" s="252" t="s">
        <v>1312</v>
      </c>
      <c r="AA518" s="248">
        <v>6012220601</v>
      </c>
      <c r="AB518" s="252" t="s">
        <v>1313</v>
      </c>
    </row>
    <row r="519" spans="1:28" s="253" customFormat="1" ht="14.25" customHeight="1">
      <c r="A519" s="248" t="s">
        <v>28</v>
      </c>
      <c r="B519" s="248" t="s">
        <v>1304</v>
      </c>
      <c r="C519" s="249" t="s">
        <v>1305</v>
      </c>
      <c r="D519" s="249" t="s">
        <v>31</v>
      </c>
      <c r="E519" s="249">
        <v>59</v>
      </c>
      <c r="F519" s="248" t="s">
        <v>1354</v>
      </c>
      <c r="G519" s="248" t="s">
        <v>1307</v>
      </c>
      <c r="H519" s="248" t="s">
        <v>34</v>
      </c>
      <c r="I519" s="248" t="s">
        <v>1308</v>
      </c>
      <c r="J519" s="250">
        <v>80111620</v>
      </c>
      <c r="K519" s="248" t="s">
        <v>1309</v>
      </c>
      <c r="L519" s="248" t="s">
        <v>52</v>
      </c>
      <c r="M519" s="248" t="s">
        <v>1355</v>
      </c>
      <c r="N519" s="248" t="s">
        <v>55</v>
      </c>
      <c r="O519" s="248" t="s">
        <v>55</v>
      </c>
      <c r="P519" s="248" t="s">
        <v>68</v>
      </c>
      <c r="Q519" s="248">
        <v>9</v>
      </c>
      <c r="R519" s="248" t="s">
        <v>41</v>
      </c>
      <c r="S519" s="248" t="s">
        <v>42</v>
      </c>
      <c r="T519" s="248" t="s">
        <v>43</v>
      </c>
      <c r="U519" s="252">
        <v>51882700</v>
      </c>
      <c r="V519" s="252">
        <v>51882700</v>
      </c>
      <c r="W519" s="252" t="s">
        <v>44</v>
      </c>
      <c r="X519" s="252" t="s">
        <v>36</v>
      </c>
      <c r="Y519" s="252" t="s">
        <v>1311</v>
      </c>
      <c r="Z519" s="252" t="s">
        <v>1312</v>
      </c>
      <c r="AA519" s="248">
        <v>6012220601</v>
      </c>
      <c r="AB519" s="252" t="s">
        <v>1313</v>
      </c>
    </row>
    <row r="520" spans="1:28" s="253" customFormat="1" ht="14.25" customHeight="1">
      <c r="A520" s="248" t="s">
        <v>28</v>
      </c>
      <c r="B520" s="248" t="s">
        <v>1304</v>
      </c>
      <c r="C520" s="249" t="s">
        <v>1305</v>
      </c>
      <c r="D520" s="249" t="s">
        <v>31</v>
      </c>
      <c r="E520" s="249" t="s">
        <v>83</v>
      </c>
      <c r="F520" s="248" t="s">
        <v>1356</v>
      </c>
      <c r="G520" s="248" t="s">
        <v>1307</v>
      </c>
      <c r="H520" s="248" t="s">
        <v>34</v>
      </c>
      <c r="I520" s="248" t="s">
        <v>1308</v>
      </c>
      <c r="J520" s="250">
        <v>80111620</v>
      </c>
      <c r="K520" s="248" t="s">
        <v>1309</v>
      </c>
      <c r="L520" s="248" t="s">
        <v>52</v>
      </c>
      <c r="M520" s="248" t="s">
        <v>1357</v>
      </c>
      <c r="N520" s="248" t="s">
        <v>60</v>
      </c>
      <c r="O520" s="248" t="s">
        <v>60</v>
      </c>
      <c r="P520" s="248" t="s">
        <v>60</v>
      </c>
      <c r="Q520" s="248">
        <v>11.5</v>
      </c>
      <c r="R520" s="248" t="s">
        <v>41</v>
      </c>
      <c r="S520" s="248" t="s">
        <v>42</v>
      </c>
      <c r="T520" s="248" t="s">
        <v>43</v>
      </c>
      <c r="U520" s="252">
        <v>12198783</v>
      </c>
      <c r="V520" s="252">
        <v>12198783</v>
      </c>
      <c r="W520" s="252" t="s">
        <v>44</v>
      </c>
      <c r="X520" s="252" t="s">
        <v>36</v>
      </c>
      <c r="Y520" s="252" t="s">
        <v>218</v>
      </c>
      <c r="Z520" s="252" t="s">
        <v>219</v>
      </c>
      <c r="AA520" s="248">
        <v>6012220601</v>
      </c>
      <c r="AB520" s="252" t="s">
        <v>220</v>
      </c>
    </row>
    <row r="521" spans="1:28" s="253" customFormat="1" ht="14.25" customHeight="1">
      <c r="A521" s="248" t="s">
        <v>28</v>
      </c>
      <c r="B521" s="248" t="s">
        <v>1304</v>
      </c>
      <c r="C521" s="249" t="s">
        <v>1305</v>
      </c>
      <c r="D521" s="249" t="s">
        <v>31</v>
      </c>
      <c r="E521" s="249" t="s">
        <v>83</v>
      </c>
      <c r="F521" s="248" t="s">
        <v>1358</v>
      </c>
      <c r="G521" s="248" t="s">
        <v>1307</v>
      </c>
      <c r="H521" s="248" t="s">
        <v>34</v>
      </c>
      <c r="I521" s="248" t="s">
        <v>1308</v>
      </c>
      <c r="J521" s="250">
        <v>80111620</v>
      </c>
      <c r="K521" s="248" t="s">
        <v>1309</v>
      </c>
      <c r="L521" s="248" t="s">
        <v>52</v>
      </c>
      <c r="M521" s="248" t="s">
        <v>1359</v>
      </c>
      <c r="N521" s="248" t="s">
        <v>60</v>
      </c>
      <c r="O521" s="248" t="s">
        <v>60</v>
      </c>
      <c r="P521" s="248" t="s">
        <v>60</v>
      </c>
      <c r="Q521" s="248">
        <v>11.5</v>
      </c>
      <c r="R521" s="248" t="s">
        <v>41</v>
      </c>
      <c r="S521" s="248" t="s">
        <v>42</v>
      </c>
      <c r="T521" s="248" t="s">
        <v>43</v>
      </c>
      <c r="U521" s="252">
        <v>12198783</v>
      </c>
      <c r="V521" s="252">
        <v>12198783</v>
      </c>
      <c r="W521" s="252" t="s">
        <v>44</v>
      </c>
      <c r="X521" s="252" t="s">
        <v>36</v>
      </c>
      <c r="Y521" s="252" t="s">
        <v>218</v>
      </c>
      <c r="Z521" s="252" t="s">
        <v>219</v>
      </c>
      <c r="AA521" s="248">
        <v>6012220601</v>
      </c>
      <c r="AB521" s="252" t="s">
        <v>220</v>
      </c>
    </row>
    <row r="522" spans="1:28" s="253" customFormat="1" ht="14.25" customHeight="1">
      <c r="A522" s="248" t="s">
        <v>28</v>
      </c>
      <c r="B522" s="248" t="s">
        <v>1304</v>
      </c>
      <c r="C522" s="249" t="s">
        <v>1305</v>
      </c>
      <c r="D522" s="249" t="s">
        <v>31</v>
      </c>
      <c r="E522" s="249">
        <v>42</v>
      </c>
      <c r="F522" s="248" t="s">
        <v>1360</v>
      </c>
      <c r="G522" s="248" t="s">
        <v>1307</v>
      </c>
      <c r="H522" s="248" t="s">
        <v>34</v>
      </c>
      <c r="I522" s="248" t="s">
        <v>1308</v>
      </c>
      <c r="J522" s="250">
        <v>80111620</v>
      </c>
      <c r="K522" s="248" t="s">
        <v>1309</v>
      </c>
      <c r="L522" s="248" t="s">
        <v>52</v>
      </c>
      <c r="M522" s="248" t="s">
        <v>1361</v>
      </c>
      <c r="N522" s="248" t="s">
        <v>68</v>
      </c>
      <c r="O522" s="248" t="s">
        <v>68</v>
      </c>
      <c r="P522" s="248" t="s">
        <v>68</v>
      </c>
      <c r="Q522" s="248">
        <v>6</v>
      </c>
      <c r="R522" s="248" t="s">
        <v>41</v>
      </c>
      <c r="S522" s="248" t="s">
        <v>233</v>
      </c>
      <c r="T522" s="248" t="s">
        <v>43</v>
      </c>
      <c r="U522" s="252">
        <v>68000000</v>
      </c>
      <c r="V522" s="252">
        <v>68000000</v>
      </c>
      <c r="W522" s="252" t="s">
        <v>44</v>
      </c>
      <c r="X522" s="252" t="s">
        <v>36</v>
      </c>
      <c r="Y522" s="252" t="s">
        <v>1311</v>
      </c>
      <c r="Z522" s="252" t="s">
        <v>1312</v>
      </c>
      <c r="AA522" s="248">
        <v>6012220601</v>
      </c>
      <c r="AB522" s="252" t="s">
        <v>1313</v>
      </c>
    </row>
    <row r="523" spans="1:28" s="253" customFormat="1" ht="14.25" customHeight="1">
      <c r="A523" s="248" t="s">
        <v>28</v>
      </c>
      <c r="B523" s="248" t="s">
        <v>1304</v>
      </c>
      <c r="C523" s="249" t="s">
        <v>1305</v>
      </c>
      <c r="D523" s="249" t="s">
        <v>31</v>
      </c>
      <c r="E523" s="249">
        <v>31</v>
      </c>
      <c r="F523" s="248" t="s">
        <v>1362</v>
      </c>
      <c r="G523" s="248" t="s">
        <v>1307</v>
      </c>
      <c r="H523" s="248" t="s">
        <v>34</v>
      </c>
      <c r="I523" s="248" t="s">
        <v>1308</v>
      </c>
      <c r="J523" s="250">
        <v>80111620</v>
      </c>
      <c r="K523" s="248" t="s">
        <v>1309</v>
      </c>
      <c r="L523" s="248" t="s">
        <v>52</v>
      </c>
      <c r="M523" s="248" t="s">
        <v>1363</v>
      </c>
      <c r="N523" s="248" t="s">
        <v>54</v>
      </c>
      <c r="O523" s="248" t="s">
        <v>54</v>
      </c>
      <c r="P523" s="248" t="s">
        <v>54</v>
      </c>
      <c r="Q523" s="248">
        <v>8</v>
      </c>
      <c r="R523" s="248" t="s">
        <v>41</v>
      </c>
      <c r="S523" s="248" t="s">
        <v>233</v>
      </c>
      <c r="T523" s="248" t="s">
        <v>43</v>
      </c>
      <c r="U523" s="252">
        <v>9600000</v>
      </c>
      <c r="V523" s="252">
        <v>9600000</v>
      </c>
      <c r="W523" s="252" t="s">
        <v>44</v>
      </c>
      <c r="X523" s="252" t="s">
        <v>36</v>
      </c>
      <c r="Y523" s="252" t="s">
        <v>1311</v>
      </c>
      <c r="Z523" s="252" t="s">
        <v>1312</v>
      </c>
      <c r="AA523" s="248">
        <v>6012220601</v>
      </c>
      <c r="AB523" s="252" t="s">
        <v>1313</v>
      </c>
    </row>
    <row r="524" spans="1:28" s="253" customFormat="1" ht="14.25" customHeight="1">
      <c r="A524" s="248" t="s">
        <v>28</v>
      </c>
      <c r="B524" s="248" t="s">
        <v>1304</v>
      </c>
      <c r="C524" s="249" t="s">
        <v>1305</v>
      </c>
      <c r="D524" s="249" t="s">
        <v>31</v>
      </c>
      <c r="E524" s="249">
        <v>63</v>
      </c>
      <c r="F524" s="248" t="s">
        <v>1364</v>
      </c>
      <c r="G524" s="248" t="s">
        <v>1307</v>
      </c>
      <c r="H524" s="248" t="s">
        <v>34</v>
      </c>
      <c r="I524" s="248" t="s">
        <v>1308</v>
      </c>
      <c r="J524" s="250">
        <v>80111620</v>
      </c>
      <c r="K524" s="248" t="s">
        <v>1309</v>
      </c>
      <c r="L524" s="248" t="s">
        <v>52</v>
      </c>
      <c r="M524" s="248" t="s">
        <v>1365</v>
      </c>
      <c r="N524" s="248" t="s">
        <v>54</v>
      </c>
      <c r="O524" s="248" t="s">
        <v>55</v>
      </c>
      <c r="P524" s="248" t="s">
        <v>55</v>
      </c>
      <c r="Q524" s="248">
        <v>9</v>
      </c>
      <c r="R524" s="248" t="s">
        <v>41</v>
      </c>
      <c r="S524" s="248" t="s">
        <v>42</v>
      </c>
      <c r="T524" s="248" t="s">
        <v>43</v>
      </c>
      <c r="U524" s="252">
        <v>68539630</v>
      </c>
      <c r="V524" s="252">
        <v>68539630</v>
      </c>
      <c r="W524" s="252" t="s">
        <v>44</v>
      </c>
      <c r="X524" s="252" t="s">
        <v>36</v>
      </c>
      <c r="Y524" s="252" t="s">
        <v>1311</v>
      </c>
      <c r="Z524" s="252" t="s">
        <v>1312</v>
      </c>
      <c r="AA524" s="248">
        <v>6012220601</v>
      </c>
      <c r="AB524" s="252" t="s">
        <v>1313</v>
      </c>
    </row>
    <row r="525" spans="1:28" s="253" customFormat="1" ht="14.25" customHeight="1">
      <c r="A525" s="248" t="s">
        <v>28</v>
      </c>
      <c r="B525" s="248" t="s">
        <v>1304</v>
      </c>
      <c r="C525" s="249" t="s">
        <v>1305</v>
      </c>
      <c r="D525" s="249" t="s">
        <v>31</v>
      </c>
      <c r="E525" s="249">
        <v>59</v>
      </c>
      <c r="F525" s="248" t="s">
        <v>1366</v>
      </c>
      <c r="G525" s="248" t="s">
        <v>1307</v>
      </c>
      <c r="H525" s="248" t="s">
        <v>34</v>
      </c>
      <c r="I525" s="248" t="s">
        <v>1308</v>
      </c>
      <c r="J525" s="250">
        <v>80111620</v>
      </c>
      <c r="K525" s="248" t="s">
        <v>1309</v>
      </c>
      <c r="L525" s="248" t="s">
        <v>52</v>
      </c>
      <c r="M525" s="248" t="s">
        <v>1367</v>
      </c>
      <c r="N525" s="248" t="s">
        <v>55</v>
      </c>
      <c r="O525" s="248" t="s">
        <v>55</v>
      </c>
      <c r="P525" s="248" t="s">
        <v>68</v>
      </c>
      <c r="Q525" s="248">
        <v>7</v>
      </c>
      <c r="R525" s="248" t="s">
        <v>41</v>
      </c>
      <c r="S525" s="248" t="s">
        <v>42</v>
      </c>
      <c r="T525" s="248" t="s">
        <v>43</v>
      </c>
      <c r="U525" s="252">
        <v>43333333</v>
      </c>
      <c r="V525" s="252">
        <v>43333333</v>
      </c>
      <c r="W525" s="252" t="s">
        <v>44</v>
      </c>
      <c r="X525" s="252" t="s">
        <v>36</v>
      </c>
      <c r="Y525" s="252" t="s">
        <v>1311</v>
      </c>
      <c r="Z525" s="252" t="s">
        <v>1312</v>
      </c>
      <c r="AA525" s="248">
        <v>6012220601</v>
      </c>
      <c r="AB525" s="252" t="s">
        <v>1313</v>
      </c>
    </row>
    <row r="526" spans="1:28" s="253" customFormat="1" ht="14.25" customHeight="1">
      <c r="A526" s="248" t="s">
        <v>28</v>
      </c>
      <c r="B526" s="248" t="s">
        <v>1304</v>
      </c>
      <c r="C526" s="249" t="s">
        <v>1305</v>
      </c>
      <c r="D526" s="249" t="s">
        <v>31</v>
      </c>
      <c r="E526" s="249">
        <v>63</v>
      </c>
      <c r="F526" s="248" t="s">
        <v>1368</v>
      </c>
      <c r="G526" s="248" t="s">
        <v>1307</v>
      </c>
      <c r="H526" s="248" t="s">
        <v>34</v>
      </c>
      <c r="I526" s="248" t="s">
        <v>1308</v>
      </c>
      <c r="J526" s="250">
        <v>80111620</v>
      </c>
      <c r="K526" s="248" t="s">
        <v>1309</v>
      </c>
      <c r="L526" s="248" t="s">
        <v>52</v>
      </c>
      <c r="M526" s="248" t="s">
        <v>1369</v>
      </c>
      <c r="N526" s="248" t="s">
        <v>69</v>
      </c>
      <c r="O526" s="248" t="s">
        <v>69</v>
      </c>
      <c r="P526" s="248" t="s">
        <v>117</v>
      </c>
      <c r="Q526" s="248">
        <v>5.5</v>
      </c>
      <c r="R526" s="248" t="s">
        <v>41</v>
      </c>
      <c r="S526" s="248" t="s">
        <v>42</v>
      </c>
      <c r="T526" s="248" t="s">
        <v>43</v>
      </c>
      <c r="U526" s="252">
        <v>17406470</v>
      </c>
      <c r="V526" s="252">
        <v>17406470</v>
      </c>
      <c r="W526" s="252" t="s">
        <v>44</v>
      </c>
      <c r="X526" s="252" t="s">
        <v>36</v>
      </c>
      <c r="Y526" s="252" t="s">
        <v>1311</v>
      </c>
      <c r="Z526" s="252" t="s">
        <v>1312</v>
      </c>
      <c r="AA526" s="248">
        <v>6012220601</v>
      </c>
      <c r="AB526" s="252" t="s">
        <v>1313</v>
      </c>
    </row>
    <row r="527" spans="1:28" s="253" customFormat="1" ht="14.25" customHeight="1">
      <c r="A527" s="248" t="s">
        <v>28</v>
      </c>
      <c r="B527" s="248" t="s">
        <v>1304</v>
      </c>
      <c r="C527" s="249" t="s">
        <v>1305</v>
      </c>
      <c r="D527" s="249" t="s">
        <v>31</v>
      </c>
      <c r="E527" s="249">
        <v>8</v>
      </c>
      <c r="F527" s="248" t="s">
        <v>1370</v>
      </c>
      <c r="G527" s="248" t="s">
        <v>1307</v>
      </c>
      <c r="H527" s="248" t="s">
        <v>34</v>
      </c>
      <c r="I527" s="248" t="s">
        <v>1308</v>
      </c>
      <c r="J527" s="250">
        <v>80111620</v>
      </c>
      <c r="K527" s="248" t="s">
        <v>1309</v>
      </c>
      <c r="L527" s="248" t="s">
        <v>52</v>
      </c>
      <c r="M527" s="248" t="s">
        <v>1371</v>
      </c>
      <c r="N527" s="248" t="s">
        <v>55</v>
      </c>
      <c r="O527" s="248" t="s">
        <v>55</v>
      </c>
      <c r="P527" s="248" t="s">
        <v>55</v>
      </c>
      <c r="Q527" s="248">
        <v>8</v>
      </c>
      <c r="R527" s="248" t="s">
        <v>41</v>
      </c>
      <c r="S527" s="248" t="s">
        <v>42</v>
      </c>
      <c r="T527" s="248" t="s">
        <v>43</v>
      </c>
      <c r="U527" s="252">
        <v>25600000</v>
      </c>
      <c r="V527" s="252">
        <v>25600000</v>
      </c>
      <c r="W527" s="252" t="s">
        <v>44</v>
      </c>
      <c r="X527" s="252" t="s">
        <v>36</v>
      </c>
      <c r="Y527" s="252" t="s">
        <v>1311</v>
      </c>
      <c r="Z527" s="252" t="s">
        <v>1312</v>
      </c>
      <c r="AA527" s="248">
        <v>6012220601</v>
      </c>
      <c r="AB527" s="252" t="s">
        <v>1313</v>
      </c>
    </row>
    <row r="528" spans="1:28" s="253" customFormat="1" ht="14.25" customHeight="1">
      <c r="A528" s="248" t="s">
        <v>28</v>
      </c>
      <c r="B528" s="248" t="s">
        <v>1304</v>
      </c>
      <c r="C528" s="249" t="s">
        <v>1305</v>
      </c>
      <c r="D528" s="249" t="s">
        <v>31</v>
      </c>
      <c r="E528" s="249">
        <v>59</v>
      </c>
      <c r="F528" s="248" t="s">
        <v>1372</v>
      </c>
      <c r="G528" s="248" t="s">
        <v>1307</v>
      </c>
      <c r="H528" s="248" t="s">
        <v>34</v>
      </c>
      <c r="I528" s="248" t="s">
        <v>1308</v>
      </c>
      <c r="J528" s="250">
        <v>80111620</v>
      </c>
      <c r="K528" s="248" t="s">
        <v>1309</v>
      </c>
      <c r="L528" s="248" t="s">
        <v>52</v>
      </c>
      <c r="M528" s="248" t="s">
        <v>1373</v>
      </c>
      <c r="N528" s="248" t="s">
        <v>54</v>
      </c>
      <c r="O528" s="248" t="s">
        <v>54</v>
      </c>
      <c r="P528" s="248" t="s">
        <v>54</v>
      </c>
      <c r="Q528" s="248">
        <v>10.7</v>
      </c>
      <c r="R528" s="248" t="s">
        <v>41</v>
      </c>
      <c r="S528" s="248" t="s">
        <v>42</v>
      </c>
      <c r="T528" s="248" t="s">
        <v>43</v>
      </c>
      <c r="U528" s="252">
        <v>79972550</v>
      </c>
      <c r="V528" s="252">
        <v>79972550</v>
      </c>
      <c r="W528" s="252" t="s">
        <v>44</v>
      </c>
      <c r="X528" s="252" t="s">
        <v>36</v>
      </c>
      <c r="Y528" s="252" t="s">
        <v>1311</v>
      </c>
      <c r="Z528" s="252" t="s">
        <v>1312</v>
      </c>
      <c r="AA528" s="248">
        <v>6012220601</v>
      </c>
      <c r="AB528" s="252" t="s">
        <v>1313</v>
      </c>
    </row>
    <row r="529" spans="1:28" s="253" customFormat="1" ht="14.25" customHeight="1">
      <c r="A529" s="248" t="s">
        <v>28</v>
      </c>
      <c r="B529" s="248" t="s">
        <v>1304</v>
      </c>
      <c r="C529" s="249" t="s">
        <v>1305</v>
      </c>
      <c r="D529" s="249" t="s">
        <v>31</v>
      </c>
      <c r="E529" s="249">
        <v>63</v>
      </c>
      <c r="F529" s="248" t="s">
        <v>1374</v>
      </c>
      <c r="G529" s="248" t="s">
        <v>1307</v>
      </c>
      <c r="H529" s="248" t="s">
        <v>34</v>
      </c>
      <c r="I529" s="248" t="s">
        <v>1308</v>
      </c>
      <c r="J529" s="250">
        <v>80111620</v>
      </c>
      <c r="K529" s="248" t="s">
        <v>1309</v>
      </c>
      <c r="L529" s="248" t="s">
        <v>52</v>
      </c>
      <c r="M529" s="248" t="s">
        <v>1375</v>
      </c>
      <c r="N529" s="248" t="s">
        <v>69</v>
      </c>
      <c r="O529" s="248" t="s">
        <v>69</v>
      </c>
      <c r="P529" s="248" t="s">
        <v>117</v>
      </c>
      <c r="Q529" s="248">
        <v>5.5</v>
      </c>
      <c r="R529" s="248" t="s">
        <v>41</v>
      </c>
      <c r="S529" s="248" t="s">
        <v>42</v>
      </c>
      <c r="T529" s="248" t="s">
        <v>43</v>
      </c>
      <c r="U529" s="252">
        <v>19033333</v>
      </c>
      <c r="V529" s="252">
        <v>19033333</v>
      </c>
      <c r="W529" s="252" t="s">
        <v>44</v>
      </c>
      <c r="X529" s="252" t="s">
        <v>36</v>
      </c>
      <c r="Y529" s="252" t="s">
        <v>1311</v>
      </c>
      <c r="Z529" s="252" t="s">
        <v>1312</v>
      </c>
      <c r="AA529" s="248">
        <v>6012220601</v>
      </c>
      <c r="AB529" s="252" t="s">
        <v>1313</v>
      </c>
    </row>
    <row r="530" spans="1:28" s="253" customFormat="1" ht="14.25" customHeight="1">
      <c r="A530" s="248" t="s">
        <v>28</v>
      </c>
      <c r="B530" s="248" t="s">
        <v>1304</v>
      </c>
      <c r="C530" s="249" t="s">
        <v>1305</v>
      </c>
      <c r="D530" s="249" t="s">
        <v>31</v>
      </c>
      <c r="E530" s="249">
        <v>63</v>
      </c>
      <c r="F530" s="248" t="s">
        <v>1376</v>
      </c>
      <c r="G530" s="248" t="s">
        <v>1307</v>
      </c>
      <c r="H530" s="248" t="s">
        <v>34</v>
      </c>
      <c r="I530" s="248" t="s">
        <v>1377</v>
      </c>
      <c r="J530" s="250">
        <v>80111620</v>
      </c>
      <c r="K530" s="248" t="s">
        <v>1309</v>
      </c>
      <c r="L530" s="248" t="s">
        <v>52</v>
      </c>
      <c r="M530" s="248" t="s">
        <v>1378</v>
      </c>
      <c r="N530" s="248" t="s">
        <v>60</v>
      </c>
      <c r="O530" s="248" t="s">
        <v>60</v>
      </c>
      <c r="P530" s="248" t="s">
        <v>60</v>
      </c>
      <c r="Q530" s="261">
        <v>45423</v>
      </c>
      <c r="R530" s="248" t="s">
        <v>41</v>
      </c>
      <c r="S530" s="248" t="s">
        <v>42</v>
      </c>
      <c r="T530" s="248" t="s">
        <v>43</v>
      </c>
      <c r="U530" s="252">
        <v>92000000</v>
      </c>
      <c r="V530" s="252">
        <v>92000000</v>
      </c>
      <c r="W530" s="252" t="s">
        <v>44</v>
      </c>
      <c r="X530" s="252" t="s">
        <v>36</v>
      </c>
      <c r="Y530" s="252" t="s">
        <v>1311</v>
      </c>
      <c r="Z530" s="252" t="s">
        <v>1312</v>
      </c>
      <c r="AA530" s="248">
        <v>6012220601</v>
      </c>
      <c r="AB530" s="252" t="s">
        <v>1313</v>
      </c>
    </row>
    <row r="531" spans="1:28" s="253" customFormat="1" ht="14.25" customHeight="1">
      <c r="A531" s="248" t="s">
        <v>28</v>
      </c>
      <c r="B531" s="248" t="s">
        <v>1304</v>
      </c>
      <c r="C531" s="249" t="s">
        <v>1305</v>
      </c>
      <c r="D531" s="249" t="s">
        <v>31</v>
      </c>
      <c r="E531" s="249" t="s">
        <v>83</v>
      </c>
      <c r="F531" s="248" t="s">
        <v>1379</v>
      </c>
      <c r="G531" s="248" t="s">
        <v>1307</v>
      </c>
      <c r="H531" s="248" t="s">
        <v>34</v>
      </c>
      <c r="I531" s="248" t="s">
        <v>1377</v>
      </c>
      <c r="J531" s="250">
        <v>80111620</v>
      </c>
      <c r="K531" s="248" t="s">
        <v>1309</v>
      </c>
      <c r="L531" s="248" t="s">
        <v>52</v>
      </c>
      <c r="M531" s="248" t="s">
        <v>1380</v>
      </c>
      <c r="N531" s="248" t="s">
        <v>60</v>
      </c>
      <c r="O531" s="248" t="s">
        <v>60</v>
      </c>
      <c r="P531" s="248" t="s">
        <v>60</v>
      </c>
      <c r="Q531" s="248">
        <v>11.5</v>
      </c>
      <c r="R531" s="248" t="s">
        <v>41</v>
      </c>
      <c r="S531" s="248" t="s">
        <v>42</v>
      </c>
      <c r="T531" s="248" t="s">
        <v>43</v>
      </c>
      <c r="U531" s="252">
        <v>82800000</v>
      </c>
      <c r="V531" s="252">
        <v>82800000</v>
      </c>
      <c r="W531" s="252" t="s">
        <v>44</v>
      </c>
      <c r="X531" s="252" t="s">
        <v>36</v>
      </c>
      <c r="Y531" s="252" t="s">
        <v>1311</v>
      </c>
      <c r="Z531" s="252" t="s">
        <v>1312</v>
      </c>
      <c r="AA531" s="248">
        <v>6012220601</v>
      </c>
      <c r="AB531" s="252" t="s">
        <v>1313</v>
      </c>
    </row>
    <row r="532" spans="1:28" s="253" customFormat="1" ht="14.25" customHeight="1">
      <c r="A532" s="248" t="s">
        <v>28</v>
      </c>
      <c r="B532" s="248" t="s">
        <v>1304</v>
      </c>
      <c r="C532" s="249" t="s">
        <v>1305</v>
      </c>
      <c r="D532" s="249" t="s">
        <v>31</v>
      </c>
      <c r="E532" s="249">
        <v>49</v>
      </c>
      <c r="F532" s="248" t="s">
        <v>1381</v>
      </c>
      <c r="G532" s="248" t="s">
        <v>1307</v>
      </c>
      <c r="H532" s="248" t="s">
        <v>34</v>
      </c>
      <c r="I532" s="248" t="s">
        <v>1377</v>
      </c>
      <c r="J532" s="250">
        <v>80111620</v>
      </c>
      <c r="K532" s="248" t="s">
        <v>1309</v>
      </c>
      <c r="L532" s="248" t="s">
        <v>52</v>
      </c>
      <c r="M532" s="248" t="s">
        <v>1382</v>
      </c>
      <c r="N532" s="248" t="s">
        <v>60</v>
      </c>
      <c r="O532" s="248" t="s">
        <v>60</v>
      </c>
      <c r="P532" s="248" t="s">
        <v>60</v>
      </c>
      <c r="Q532" s="248">
        <v>11.7</v>
      </c>
      <c r="R532" s="248" t="s">
        <v>41</v>
      </c>
      <c r="S532" s="248" t="s">
        <v>42</v>
      </c>
      <c r="T532" s="248" t="s">
        <v>43</v>
      </c>
      <c r="U532" s="252">
        <v>48473040</v>
      </c>
      <c r="V532" s="252">
        <v>48473040</v>
      </c>
      <c r="W532" s="252" t="s">
        <v>44</v>
      </c>
      <c r="X532" s="252" t="s">
        <v>36</v>
      </c>
      <c r="Y532" s="252" t="s">
        <v>1311</v>
      </c>
      <c r="Z532" s="252" t="s">
        <v>1312</v>
      </c>
      <c r="AA532" s="248">
        <v>6012220601</v>
      </c>
      <c r="AB532" s="252" t="s">
        <v>1313</v>
      </c>
    </row>
    <row r="533" spans="1:28" s="253" customFormat="1" ht="14.25" customHeight="1">
      <c r="A533" s="248" t="s">
        <v>28</v>
      </c>
      <c r="B533" s="248" t="s">
        <v>1304</v>
      </c>
      <c r="C533" s="249" t="s">
        <v>1305</v>
      </c>
      <c r="D533" s="249" t="s">
        <v>31</v>
      </c>
      <c r="E533" s="249">
        <v>49</v>
      </c>
      <c r="F533" s="248" t="s">
        <v>1383</v>
      </c>
      <c r="G533" s="248" t="s">
        <v>1307</v>
      </c>
      <c r="H533" s="248" t="s">
        <v>34</v>
      </c>
      <c r="I533" s="248" t="s">
        <v>1377</v>
      </c>
      <c r="J533" s="250">
        <v>80111620</v>
      </c>
      <c r="K533" s="248" t="s">
        <v>1309</v>
      </c>
      <c r="L533" s="248" t="s">
        <v>52</v>
      </c>
      <c r="M533" s="248" t="s">
        <v>1384</v>
      </c>
      <c r="N533" s="248" t="s">
        <v>60</v>
      </c>
      <c r="O533" s="248" t="s">
        <v>60</v>
      </c>
      <c r="P533" s="248" t="s">
        <v>54</v>
      </c>
      <c r="Q533" s="248">
        <v>11.2</v>
      </c>
      <c r="R533" s="248" t="s">
        <v>41</v>
      </c>
      <c r="S533" s="248" t="s">
        <v>42</v>
      </c>
      <c r="T533" s="248" t="s">
        <v>43</v>
      </c>
      <c r="U533" s="252">
        <v>23436210</v>
      </c>
      <c r="V533" s="252">
        <v>23436210</v>
      </c>
      <c r="W533" s="252" t="s">
        <v>44</v>
      </c>
      <c r="X533" s="252" t="s">
        <v>36</v>
      </c>
      <c r="Y533" s="252" t="s">
        <v>1311</v>
      </c>
      <c r="Z533" s="252" t="s">
        <v>1312</v>
      </c>
      <c r="AA533" s="248">
        <v>6012220601</v>
      </c>
      <c r="AB533" s="252" t="s">
        <v>1313</v>
      </c>
    </row>
    <row r="534" spans="1:28" s="253" customFormat="1" ht="14.25" customHeight="1">
      <c r="A534" s="248" t="s">
        <v>28</v>
      </c>
      <c r="B534" s="248" t="s">
        <v>1304</v>
      </c>
      <c r="C534" s="249" t="s">
        <v>1305</v>
      </c>
      <c r="D534" s="249" t="s">
        <v>31</v>
      </c>
      <c r="E534" s="249">
        <v>11</v>
      </c>
      <c r="F534" s="248" t="s">
        <v>1385</v>
      </c>
      <c r="G534" s="248" t="s">
        <v>1307</v>
      </c>
      <c r="H534" s="248" t="s">
        <v>34</v>
      </c>
      <c r="I534" s="248" t="s">
        <v>1377</v>
      </c>
      <c r="J534" s="250">
        <v>80111620</v>
      </c>
      <c r="K534" s="248" t="s">
        <v>1309</v>
      </c>
      <c r="L534" s="248" t="s">
        <v>52</v>
      </c>
      <c r="M534" s="248" t="s">
        <v>1386</v>
      </c>
      <c r="N534" s="248" t="s">
        <v>60</v>
      </c>
      <c r="O534" s="248" t="s">
        <v>60</v>
      </c>
      <c r="P534" s="248" t="s">
        <v>60</v>
      </c>
      <c r="Q534" s="248">
        <v>11.4</v>
      </c>
      <c r="R534" s="248" t="s">
        <v>41</v>
      </c>
      <c r="S534" s="248" t="s">
        <v>42</v>
      </c>
      <c r="T534" s="248" t="s">
        <v>43</v>
      </c>
      <c r="U534" s="252">
        <v>55000000</v>
      </c>
      <c r="V534" s="252">
        <v>55000000</v>
      </c>
      <c r="W534" s="252" t="s">
        <v>44</v>
      </c>
      <c r="X534" s="252" t="s">
        <v>36</v>
      </c>
      <c r="Y534" s="252" t="s">
        <v>1311</v>
      </c>
      <c r="Z534" s="252" t="s">
        <v>1312</v>
      </c>
      <c r="AA534" s="248">
        <v>6012220601</v>
      </c>
      <c r="AB534" s="252" t="s">
        <v>1313</v>
      </c>
    </row>
    <row r="535" spans="1:28" s="253" customFormat="1" ht="14.25" customHeight="1">
      <c r="A535" s="248" t="s">
        <v>28</v>
      </c>
      <c r="B535" s="248" t="s">
        <v>1304</v>
      </c>
      <c r="C535" s="249" t="s">
        <v>1305</v>
      </c>
      <c r="D535" s="249" t="s">
        <v>31</v>
      </c>
      <c r="E535" s="249">
        <v>49</v>
      </c>
      <c r="F535" s="248" t="s">
        <v>1387</v>
      </c>
      <c r="G535" s="248" t="s">
        <v>1307</v>
      </c>
      <c r="H535" s="248" t="s">
        <v>34</v>
      </c>
      <c r="I535" s="248" t="s">
        <v>1377</v>
      </c>
      <c r="J535" s="250">
        <v>80111620</v>
      </c>
      <c r="K535" s="248" t="s">
        <v>1309</v>
      </c>
      <c r="L535" s="248" t="s">
        <v>52</v>
      </c>
      <c r="M535" s="248" t="s">
        <v>1388</v>
      </c>
      <c r="N535" s="248" t="s">
        <v>60</v>
      </c>
      <c r="O535" s="248" t="s">
        <v>60</v>
      </c>
      <c r="P535" s="248" t="s">
        <v>54</v>
      </c>
      <c r="Q535" s="248">
        <v>11.2</v>
      </c>
      <c r="R535" s="248" t="s">
        <v>41</v>
      </c>
      <c r="S535" s="248" t="s">
        <v>42</v>
      </c>
      <c r="T535" s="248" t="s">
        <v>43</v>
      </c>
      <c r="U535" s="252">
        <v>37490000</v>
      </c>
      <c r="V535" s="252">
        <v>37490000</v>
      </c>
      <c r="W535" s="252" t="s">
        <v>44</v>
      </c>
      <c r="X535" s="252" t="s">
        <v>36</v>
      </c>
      <c r="Y535" s="252" t="s">
        <v>1311</v>
      </c>
      <c r="Z535" s="252" t="s">
        <v>1312</v>
      </c>
      <c r="AA535" s="248">
        <v>6012220601</v>
      </c>
      <c r="AB535" s="252" t="s">
        <v>1313</v>
      </c>
    </row>
    <row r="536" spans="1:28" s="253" customFormat="1" ht="14.25" customHeight="1">
      <c r="A536" s="248" t="s">
        <v>28</v>
      </c>
      <c r="B536" s="248" t="s">
        <v>1304</v>
      </c>
      <c r="C536" s="249" t="s">
        <v>1305</v>
      </c>
      <c r="D536" s="249" t="s">
        <v>31</v>
      </c>
      <c r="E536" s="249" t="s">
        <v>83</v>
      </c>
      <c r="F536" s="248" t="s">
        <v>1389</v>
      </c>
      <c r="G536" s="248" t="s">
        <v>1307</v>
      </c>
      <c r="H536" s="248" t="s">
        <v>34</v>
      </c>
      <c r="I536" s="248" t="s">
        <v>1377</v>
      </c>
      <c r="J536" s="250">
        <v>80111620</v>
      </c>
      <c r="K536" s="248" t="s">
        <v>1309</v>
      </c>
      <c r="L536" s="248" t="s">
        <v>52</v>
      </c>
      <c r="M536" s="248" t="s">
        <v>1390</v>
      </c>
      <c r="N536" s="248" t="s">
        <v>60</v>
      </c>
      <c r="O536" s="248" t="s">
        <v>60</v>
      </c>
      <c r="P536" s="248" t="s">
        <v>60</v>
      </c>
      <c r="Q536" s="248">
        <v>11.5</v>
      </c>
      <c r="R536" s="248" t="s">
        <v>41</v>
      </c>
      <c r="S536" s="248" t="s">
        <v>42</v>
      </c>
      <c r="T536" s="248" t="s">
        <v>43</v>
      </c>
      <c r="U536" s="252">
        <v>56749000</v>
      </c>
      <c r="V536" s="252">
        <v>56749000</v>
      </c>
      <c r="W536" s="252" t="s">
        <v>44</v>
      </c>
      <c r="X536" s="252" t="s">
        <v>36</v>
      </c>
      <c r="Y536" s="252" t="s">
        <v>1311</v>
      </c>
      <c r="Z536" s="252" t="s">
        <v>1312</v>
      </c>
      <c r="AA536" s="248">
        <v>6012220601</v>
      </c>
      <c r="AB536" s="252" t="s">
        <v>1313</v>
      </c>
    </row>
    <row r="537" spans="1:28" s="253" customFormat="1" ht="14.25" customHeight="1">
      <c r="A537" s="248" t="s">
        <v>28</v>
      </c>
      <c r="B537" s="248" t="s">
        <v>1304</v>
      </c>
      <c r="C537" s="249" t="s">
        <v>1305</v>
      </c>
      <c r="D537" s="249" t="s">
        <v>31</v>
      </c>
      <c r="E537" s="249">
        <v>49</v>
      </c>
      <c r="F537" s="248" t="s">
        <v>1391</v>
      </c>
      <c r="G537" s="248" t="s">
        <v>1307</v>
      </c>
      <c r="H537" s="248" t="s">
        <v>34</v>
      </c>
      <c r="I537" s="248" t="s">
        <v>1377</v>
      </c>
      <c r="J537" s="250">
        <v>80111620</v>
      </c>
      <c r="K537" s="248" t="s">
        <v>1309</v>
      </c>
      <c r="L537" s="248" t="s">
        <v>52</v>
      </c>
      <c r="M537" s="248" t="s">
        <v>1392</v>
      </c>
      <c r="N537" s="248" t="s">
        <v>60</v>
      </c>
      <c r="O537" s="248" t="s">
        <v>60</v>
      </c>
      <c r="P537" s="248" t="s">
        <v>54</v>
      </c>
      <c r="Q537" s="248">
        <v>11.5</v>
      </c>
      <c r="R537" s="248" t="s">
        <v>41</v>
      </c>
      <c r="S537" s="248" t="s">
        <v>42</v>
      </c>
      <c r="T537" s="248" t="s">
        <v>43</v>
      </c>
      <c r="U537" s="252">
        <v>48900000</v>
      </c>
      <c r="V537" s="252">
        <v>48900000</v>
      </c>
      <c r="W537" s="252" t="s">
        <v>44</v>
      </c>
      <c r="X537" s="252" t="s">
        <v>36</v>
      </c>
      <c r="Y537" s="252" t="s">
        <v>1311</v>
      </c>
      <c r="Z537" s="252" t="s">
        <v>1312</v>
      </c>
      <c r="AA537" s="248">
        <v>6012220601</v>
      </c>
      <c r="AB537" s="252" t="s">
        <v>1313</v>
      </c>
    </row>
    <row r="538" spans="1:28" s="253" customFormat="1" ht="14.25" customHeight="1">
      <c r="A538" s="248" t="s">
        <v>28</v>
      </c>
      <c r="B538" s="248" t="s">
        <v>1304</v>
      </c>
      <c r="C538" s="249" t="s">
        <v>1305</v>
      </c>
      <c r="D538" s="249" t="s">
        <v>31</v>
      </c>
      <c r="E538" s="249">
        <v>56</v>
      </c>
      <c r="F538" s="248" t="s">
        <v>1393</v>
      </c>
      <c r="G538" s="248" t="s">
        <v>1307</v>
      </c>
      <c r="H538" s="248" t="s">
        <v>34</v>
      </c>
      <c r="I538" s="248" t="s">
        <v>1377</v>
      </c>
      <c r="J538" s="250">
        <v>80111620</v>
      </c>
      <c r="K538" s="248" t="s">
        <v>1309</v>
      </c>
      <c r="L538" s="248" t="s">
        <v>52</v>
      </c>
      <c r="M538" s="248" t="s">
        <v>1394</v>
      </c>
      <c r="N538" s="248" t="s">
        <v>60</v>
      </c>
      <c r="O538" s="248" t="s">
        <v>60</v>
      </c>
      <c r="P538" s="248" t="s">
        <v>54</v>
      </c>
      <c r="Q538" s="248">
        <v>10</v>
      </c>
      <c r="R538" s="248" t="s">
        <v>41</v>
      </c>
      <c r="S538" s="248" t="s">
        <v>42</v>
      </c>
      <c r="T538" s="248" t="s">
        <v>43</v>
      </c>
      <c r="U538" s="252">
        <v>62087863</v>
      </c>
      <c r="V538" s="252">
        <v>62087863</v>
      </c>
      <c r="W538" s="252" t="s">
        <v>44</v>
      </c>
      <c r="X538" s="252" t="s">
        <v>36</v>
      </c>
      <c r="Y538" s="252" t="s">
        <v>1311</v>
      </c>
      <c r="Z538" s="252" t="s">
        <v>1312</v>
      </c>
      <c r="AA538" s="248">
        <v>6012220601</v>
      </c>
      <c r="AB538" s="252" t="s">
        <v>1313</v>
      </c>
    </row>
    <row r="539" spans="1:28" s="253" customFormat="1" ht="15.75" customHeight="1">
      <c r="A539" s="248" t="s">
        <v>28</v>
      </c>
      <c r="B539" s="248" t="s">
        <v>1304</v>
      </c>
      <c r="C539" s="249" t="s">
        <v>1305</v>
      </c>
      <c r="D539" s="249" t="s">
        <v>31</v>
      </c>
      <c r="E539" s="249">
        <v>63</v>
      </c>
      <c r="F539" s="248" t="s">
        <v>1395</v>
      </c>
      <c r="G539" s="248" t="s">
        <v>1307</v>
      </c>
      <c r="H539" s="248" t="s">
        <v>34</v>
      </c>
      <c r="I539" s="248" t="s">
        <v>1377</v>
      </c>
      <c r="J539" s="250">
        <v>80111620</v>
      </c>
      <c r="K539" s="248" t="s">
        <v>1309</v>
      </c>
      <c r="L539" s="248" t="s">
        <v>52</v>
      </c>
      <c r="M539" s="248" t="s">
        <v>1396</v>
      </c>
      <c r="N539" s="248" t="s">
        <v>60</v>
      </c>
      <c r="O539" s="248" t="s">
        <v>60</v>
      </c>
      <c r="P539" s="248" t="s">
        <v>60</v>
      </c>
      <c r="Q539" s="261">
        <v>45423</v>
      </c>
      <c r="R539" s="248" t="s">
        <v>41</v>
      </c>
      <c r="S539" s="248" t="s">
        <v>42</v>
      </c>
      <c r="T539" s="248" t="s">
        <v>43</v>
      </c>
      <c r="U539" s="252">
        <v>77500000</v>
      </c>
      <c r="V539" s="252">
        <v>77500000</v>
      </c>
      <c r="W539" s="252" t="s">
        <v>44</v>
      </c>
      <c r="X539" s="252" t="s">
        <v>36</v>
      </c>
      <c r="Y539" s="252" t="s">
        <v>1311</v>
      </c>
      <c r="Z539" s="252" t="s">
        <v>1312</v>
      </c>
      <c r="AA539" s="248">
        <v>6012220601</v>
      </c>
      <c r="AB539" s="252" t="s">
        <v>1313</v>
      </c>
    </row>
    <row r="540" spans="1:28" s="253" customFormat="1" ht="14.25" customHeight="1">
      <c r="A540" s="248" t="s">
        <v>28</v>
      </c>
      <c r="B540" s="248" t="s">
        <v>1304</v>
      </c>
      <c r="C540" s="249" t="s">
        <v>1305</v>
      </c>
      <c r="D540" s="249" t="s">
        <v>31</v>
      </c>
      <c r="E540" s="249">
        <v>63</v>
      </c>
      <c r="F540" s="248" t="s">
        <v>1397</v>
      </c>
      <c r="G540" s="248" t="s">
        <v>1307</v>
      </c>
      <c r="H540" s="248" t="s">
        <v>34</v>
      </c>
      <c r="I540" s="248" t="s">
        <v>1377</v>
      </c>
      <c r="J540" s="250">
        <v>80111620</v>
      </c>
      <c r="K540" s="248" t="s">
        <v>1309</v>
      </c>
      <c r="L540" s="248" t="s">
        <v>52</v>
      </c>
      <c r="M540" s="248" t="s">
        <v>1398</v>
      </c>
      <c r="N540" s="248" t="s">
        <v>54</v>
      </c>
      <c r="O540" s="248" t="s">
        <v>54</v>
      </c>
      <c r="P540" s="248" t="s">
        <v>54</v>
      </c>
      <c r="Q540" s="248">
        <v>10.7</v>
      </c>
      <c r="R540" s="248" t="s">
        <v>41</v>
      </c>
      <c r="S540" s="248" t="s">
        <v>102</v>
      </c>
      <c r="T540" s="248" t="s">
        <v>43</v>
      </c>
      <c r="U540" s="252">
        <v>78262250</v>
      </c>
      <c r="V540" s="252">
        <v>78262250</v>
      </c>
      <c r="W540" s="252" t="s">
        <v>44</v>
      </c>
      <c r="X540" s="252" t="s">
        <v>36</v>
      </c>
      <c r="Y540" s="252" t="s">
        <v>1311</v>
      </c>
      <c r="Z540" s="252" t="s">
        <v>1312</v>
      </c>
      <c r="AA540" s="248">
        <v>6012220601</v>
      </c>
      <c r="AB540" s="252" t="s">
        <v>1313</v>
      </c>
    </row>
    <row r="541" spans="1:28" s="253" customFormat="1" ht="14.25" customHeight="1">
      <c r="A541" s="248" t="s">
        <v>28</v>
      </c>
      <c r="B541" s="248" t="s">
        <v>1304</v>
      </c>
      <c r="C541" s="249" t="s">
        <v>1305</v>
      </c>
      <c r="D541" s="249" t="s">
        <v>31</v>
      </c>
      <c r="E541" s="249">
        <v>46</v>
      </c>
      <c r="F541" s="248" t="s">
        <v>1399</v>
      </c>
      <c r="G541" s="248" t="s">
        <v>1307</v>
      </c>
      <c r="H541" s="248" t="s">
        <v>34</v>
      </c>
      <c r="I541" s="248" t="s">
        <v>1377</v>
      </c>
      <c r="J541" s="250">
        <v>80111620</v>
      </c>
      <c r="K541" s="248" t="s">
        <v>1309</v>
      </c>
      <c r="L541" s="248" t="s">
        <v>52</v>
      </c>
      <c r="M541" s="248" t="s">
        <v>1400</v>
      </c>
      <c r="N541" s="248" t="s">
        <v>54</v>
      </c>
      <c r="O541" s="248" t="s">
        <v>54</v>
      </c>
      <c r="P541" s="248" t="s">
        <v>54</v>
      </c>
      <c r="Q541" s="248">
        <v>9</v>
      </c>
      <c r="R541" s="248" t="s">
        <v>41</v>
      </c>
      <c r="S541" s="248" t="s">
        <v>42</v>
      </c>
      <c r="T541" s="248" t="s">
        <v>43</v>
      </c>
      <c r="U541" s="252">
        <v>65800000</v>
      </c>
      <c r="V541" s="252">
        <v>65800000</v>
      </c>
      <c r="W541" s="252" t="s">
        <v>44</v>
      </c>
      <c r="X541" s="252" t="s">
        <v>36</v>
      </c>
      <c r="Y541" s="252" t="s">
        <v>1311</v>
      </c>
      <c r="Z541" s="252" t="s">
        <v>1312</v>
      </c>
      <c r="AA541" s="248">
        <v>6012220601</v>
      </c>
      <c r="AB541" s="252" t="s">
        <v>1313</v>
      </c>
    </row>
    <row r="542" spans="1:28" s="253" customFormat="1" ht="14.25" customHeight="1">
      <c r="A542" s="248" t="s">
        <v>28</v>
      </c>
      <c r="B542" s="248" t="s">
        <v>1304</v>
      </c>
      <c r="C542" s="249" t="s">
        <v>1305</v>
      </c>
      <c r="D542" s="249" t="s">
        <v>31</v>
      </c>
      <c r="E542" s="249">
        <v>49</v>
      </c>
      <c r="F542" s="248" t="s">
        <v>1401</v>
      </c>
      <c r="G542" s="248" t="s">
        <v>1307</v>
      </c>
      <c r="H542" s="248" t="s">
        <v>34</v>
      </c>
      <c r="I542" s="248" t="s">
        <v>1377</v>
      </c>
      <c r="J542" s="250">
        <v>80111620</v>
      </c>
      <c r="K542" s="248" t="s">
        <v>1309</v>
      </c>
      <c r="L542" s="248" t="s">
        <v>52</v>
      </c>
      <c r="M542" s="248" t="s">
        <v>1402</v>
      </c>
      <c r="N542" s="248" t="s">
        <v>54</v>
      </c>
      <c r="O542" s="248" t="s">
        <v>54</v>
      </c>
      <c r="P542" s="248" t="s">
        <v>54</v>
      </c>
      <c r="Q542" s="248">
        <v>10</v>
      </c>
      <c r="R542" s="248" t="s">
        <v>41</v>
      </c>
      <c r="S542" s="248" t="s">
        <v>42</v>
      </c>
      <c r="T542" s="248" t="s">
        <v>43</v>
      </c>
      <c r="U542" s="252">
        <v>13862700</v>
      </c>
      <c r="V542" s="252">
        <v>13862700</v>
      </c>
      <c r="W542" s="252" t="s">
        <v>44</v>
      </c>
      <c r="X542" s="252" t="s">
        <v>36</v>
      </c>
      <c r="Y542" s="252" t="s">
        <v>1311</v>
      </c>
      <c r="Z542" s="252" t="s">
        <v>1312</v>
      </c>
      <c r="AA542" s="248">
        <v>6012220601</v>
      </c>
      <c r="AB542" s="252" t="s">
        <v>1313</v>
      </c>
    </row>
    <row r="543" spans="1:28" s="253" customFormat="1" ht="14.25" customHeight="1">
      <c r="A543" s="248" t="s">
        <v>28</v>
      </c>
      <c r="B543" s="248" t="s">
        <v>1304</v>
      </c>
      <c r="C543" s="249" t="s">
        <v>1305</v>
      </c>
      <c r="D543" s="249" t="s">
        <v>31</v>
      </c>
      <c r="E543" s="249">
        <v>63</v>
      </c>
      <c r="F543" s="248" t="s">
        <v>1403</v>
      </c>
      <c r="G543" s="248" t="s">
        <v>1307</v>
      </c>
      <c r="H543" s="248" t="s">
        <v>34</v>
      </c>
      <c r="I543" s="248" t="s">
        <v>1377</v>
      </c>
      <c r="J543" s="250">
        <v>80111620</v>
      </c>
      <c r="K543" s="248" t="s">
        <v>1309</v>
      </c>
      <c r="L543" s="248" t="s">
        <v>52</v>
      </c>
      <c r="M543" s="248" t="s">
        <v>1404</v>
      </c>
      <c r="N543" s="248" t="s">
        <v>54</v>
      </c>
      <c r="O543" s="248" t="s">
        <v>54</v>
      </c>
      <c r="P543" s="248" t="s">
        <v>55</v>
      </c>
      <c r="Q543" s="248">
        <v>10.199999999999999</v>
      </c>
      <c r="R543" s="248" t="s">
        <v>41</v>
      </c>
      <c r="S543" s="248" t="s">
        <v>102</v>
      </c>
      <c r="T543" s="248" t="s">
        <v>43</v>
      </c>
      <c r="U543" s="252">
        <v>80733830</v>
      </c>
      <c r="V543" s="252">
        <v>80733830</v>
      </c>
      <c r="W543" s="252" t="s">
        <v>44</v>
      </c>
      <c r="X543" s="252" t="s">
        <v>36</v>
      </c>
      <c r="Y543" s="252" t="s">
        <v>1311</v>
      </c>
      <c r="Z543" s="252" t="s">
        <v>1312</v>
      </c>
      <c r="AA543" s="248">
        <v>6012220601</v>
      </c>
      <c r="AB543" s="252" t="s">
        <v>1313</v>
      </c>
    </row>
    <row r="544" spans="1:28" s="253" customFormat="1" ht="14.25" customHeight="1">
      <c r="A544" s="248" t="s">
        <v>28</v>
      </c>
      <c r="B544" s="248" t="s">
        <v>1304</v>
      </c>
      <c r="C544" s="249" t="s">
        <v>1305</v>
      </c>
      <c r="D544" s="249" t="s">
        <v>31</v>
      </c>
      <c r="E544" s="249">
        <v>5</v>
      </c>
      <c r="F544" s="248" t="s">
        <v>1405</v>
      </c>
      <c r="G544" s="248" t="s">
        <v>1307</v>
      </c>
      <c r="H544" s="248" t="s">
        <v>34</v>
      </c>
      <c r="I544" s="248" t="s">
        <v>1377</v>
      </c>
      <c r="J544" s="250">
        <v>80111620</v>
      </c>
      <c r="K544" s="248" t="s">
        <v>1309</v>
      </c>
      <c r="L544" s="248" t="s">
        <v>52</v>
      </c>
      <c r="M544" s="248" t="s">
        <v>1406</v>
      </c>
      <c r="N544" s="248" t="s">
        <v>54</v>
      </c>
      <c r="O544" s="248" t="s">
        <v>54</v>
      </c>
      <c r="P544" s="248" t="s">
        <v>54</v>
      </c>
      <c r="Q544" s="248">
        <v>10.5</v>
      </c>
      <c r="R544" s="248" t="s">
        <v>41</v>
      </c>
      <c r="S544" s="248" t="s">
        <v>42</v>
      </c>
      <c r="T544" s="248" t="s">
        <v>43</v>
      </c>
      <c r="U544" s="252">
        <v>47250000</v>
      </c>
      <c r="V544" s="252">
        <v>47250000</v>
      </c>
      <c r="W544" s="252" t="s">
        <v>44</v>
      </c>
      <c r="X544" s="252" t="s">
        <v>36</v>
      </c>
      <c r="Y544" s="252" t="s">
        <v>1311</v>
      </c>
      <c r="Z544" s="252" t="s">
        <v>1312</v>
      </c>
      <c r="AA544" s="248">
        <v>6012220601</v>
      </c>
      <c r="AB544" s="252" t="s">
        <v>1313</v>
      </c>
    </row>
    <row r="545" spans="1:28" s="253" customFormat="1" ht="14.25" customHeight="1">
      <c r="A545" s="248" t="s">
        <v>28</v>
      </c>
      <c r="B545" s="248" t="s">
        <v>1304</v>
      </c>
      <c r="C545" s="249" t="s">
        <v>1305</v>
      </c>
      <c r="D545" s="249" t="s">
        <v>31</v>
      </c>
      <c r="E545" s="249" t="s">
        <v>83</v>
      </c>
      <c r="F545" s="248" t="s">
        <v>1407</v>
      </c>
      <c r="G545" s="248" t="s">
        <v>1336</v>
      </c>
      <c r="H545" s="248" t="s">
        <v>1337</v>
      </c>
      <c r="I545" s="248" t="s">
        <v>1408</v>
      </c>
      <c r="J545" s="250">
        <v>80111620</v>
      </c>
      <c r="K545" s="248" t="s">
        <v>1339</v>
      </c>
      <c r="L545" s="248" t="s">
        <v>52</v>
      </c>
      <c r="M545" s="248" t="s">
        <v>1409</v>
      </c>
      <c r="N545" s="248" t="s">
        <v>54</v>
      </c>
      <c r="O545" s="248" t="s">
        <v>54</v>
      </c>
      <c r="P545" s="248" t="s">
        <v>54</v>
      </c>
      <c r="Q545" s="248">
        <v>10</v>
      </c>
      <c r="R545" s="248" t="s">
        <v>41</v>
      </c>
      <c r="S545" s="248" t="s">
        <v>42</v>
      </c>
      <c r="T545" s="248" t="s">
        <v>43</v>
      </c>
      <c r="U545" s="252">
        <v>48997300</v>
      </c>
      <c r="V545" s="252">
        <v>48997300</v>
      </c>
      <c r="W545" s="252" t="s">
        <v>44</v>
      </c>
      <c r="X545" s="252" t="s">
        <v>36</v>
      </c>
      <c r="Y545" s="252" t="s">
        <v>1311</v>
      </c>
      <c r="Z545" s="252" t="s">
        <v>1312</v>
      </c>
      <c r="AA545" s="248">
        <v>6012220601</v>
      </c>
      <c r="AB545" s="252" t="s">
        <v>1313</v>
      </c>
    </row>
    <row r="546" spans="1:28" s="253" customFormat="1" ht="14.25" customHeight="1">
      <c r="A546" s="248" t="s">
        <v>28</v>
      </c>
      <c r="B546" s="248" t="s">
        <v>1304</v>
      </c>
      <c r="C546" s="249" t="s">
        <v>1305</v>
      </c>
      <c r="D546" s="249" t="s">
        <v>31</v>
      </c>
      <c r="E546" s="249">
        <v>63</v>
      </c>
      <c r="F546" s="248" t="s">
        <v>1410</v>
      </c>
      <c r="G546" s="248" t="s">
        <v>1411</v>
      </c>
      <c r="H546" s="248" t="s">
        <v>1337</v>
      </c>
      <c r="I546" s="248" t="s">
        <v>1408</v>
      </c>
      <c r="J546" s="250">
        <v>80141607</v>
      </c>
      <c r="K546" s="248" t="s">
        <v>1339</v>
      </c>
      <c r="L546" s="248" t="s">
        <v>979</v>
      </c>
      <c r="M546" s="248" t="s">
        <v>1412</v>
      </c>
      <c r="N546" s="248" t="s">
        <v>54</v>
      </c>
      <c r="O546" s="248" t="s">
        <v>54</v>
      </c>
      <c r="P546" s="248" t="s">
        <v>117</v>
      </c>
      <c r="Q546" s="248">
        <v>11</v>
      </c>
      <c r="R546" s="248" t="s">
        <v>41</v>
      </c>
      <c r="S546" s="248" t="s">
        <v>127</v>
      </c>
      <c r="T546" s="248" t="s">
        <v>43</v>
      </c>
      <c r="U546" s="252">
        <v>169135071</v>
      </c>
      <c r="V546" s="252">
        <v>169135071</v>
      </c>
      <c r="W546" s="252" t="s">
        <v>44</v>
      </c>
      <c r="X546" s="252" t="s">
        <v>36</v>
      </c>
      <c r="Y546" s="252" t="s">
        <v>1311</v>
      </c>
      <c r="Z546" s="252" t="s">
        <v>1312</v>
      </c>
      <c r="AA546" s="248">
        <v>6012220601</v>
      </c>
      <c r="AB546" s="252" t="s">
        <v>1313</v>
      </c>
    </row>
    <row r="547" spans="1:28" s="253" customFormat="1" ht="14.25" customHeight="1">
      <c r="A547" s="248" t="s">
        <v>28</v>
      </c>
      <c r="B547" s="248" t="s">
        <v>1304</v>
      </c>
      <c r="C547" s="249" t="s">
        <v>1305</v>
      </c>
      <c r="D547" s="249" t="s">
        <v>31</v>
      </c>
      <c r="E547" s="249">
        <v>49</v>
      </c>
      <c r="F547" s="248" t="s">
        <v>1413</v>
      </c>
      <c r="G547" s="248" t="s">
        <v>1336</v>
      </c>
      <c r="H547" s="248" t="s">
        <v>1337</v>
      </c>
      <c r="I547" s="248" t="s">
        <v>1408</v>
      </c>
      <c r="J547" s="250">
        <v>80111620</v>
      </c>
      <c r="K547" s="248" t="s">
        <v>1339</v>
      </c>
      <c r="L547" s="248" t="s">
        <v>52</v>
      </c>
      <c r="M547" s="248" t="s">
        <v>1414</v>
      </c>
      <c r="N547" s="248" t="s">
        <v>60</v>
      </c>
      <c r="O547" s="248" t="s">
        <v>60</v>
      </c>
      <c r="P547" s="248" t="s">
        <v>54</v>
      </c>
      <c r="Q547" s="248">
        <v>11.1</v>
      </c>
      <c r="R547" s="248" t="s">
        <v>41</v>
      </c>
      <c r="S547" s="248" t="s">
        <v>42</v>
      </c>
      <c r="T547" s="248" t="s">
        <v>43</v>
      </c>
      <c r="U547" s="252">
        <v>69700000</v>
      </c>
      <c r="V547" s="252">
        <v>69700000</v>
      </c>
      <c r="W547" s="252" t="s">
        <v>44</v>
      </c>
      <c r="X547" s="252" t="s">
        <v>36</v>
      </c>
      <c r="Y547" s="252" t="s">
        <v>1311</v>
      </c>
      <c r="Z547" s="252" t="s">
        <v>1312</v>
      </c>
      <c r="AA547" s="248">
        <v>6012220601</v>
      </c>
      <c r="AB547" s="252" t="s">
        <v>1313</v>
      </c>
    </row>
    <row r="548" spans="1:28" s="253" customFormat="1" ht="17.25" customHeight="1">
      <c r="A548" s="248" t="s">
        <v>28</v>
      </c>
      <c r="B548" s="248" t="s">
        <v>1304</v>
      </c>
      <c r="C548" s="249" t="s">
        <v>1305</v>
      </c>
      <c r="D548" s="249" t="s">
        <v>31</v>
      </c>
      <c r="E548" s="249">
        <v>46</v>
      </c>
      <c r="F548" s="248" t="s">
        <v>1415</v>
      </c>
      <c r="G548" s="248" t="s">
        <v>1336</v>
      </c>
      <c r="H548" s="248" t="s">
        <v>1337</v>
      </c>
      <c r="I548" s="248" t="s">
        <v>1338</v>
      </c>
      <c r="J548" s="250">
        <v>80111620</v>
      </c>
      <c r="K548" s="248" t="s">
        <v>1339</v>
      </c>
      <c r="L548" s="248" t="s">
        <v>52</v>
      </c>
      <c r="M548" s="248" t="s">
        <v>1416</v>
      </c>
      <c r="N548" s="248" t="s">
        <v>54</v>
      </c>
      <c r="O548" s="248" t="s">
        <v>54</v>
      </c>
      <c r="P548" s="248" t="s">
        <v>55</v>
      </c>
      <c r="Q548" s="248">
        <v>10</v>
      </c>
      <c r="R548" s="248" t="s">
        <v>41</v>
      </c>
      <c r="S548" s="248" t="s">
        <v>42</v>
      </c>
      <c r="T548" s="248" t="s">
        <v>43</v>
      </c>
      <c r="U548" s="252">
        <v>63000000</v>
      </c>
      <c r="V548" s="252">
        <v>63000000</v>
      </c>
      <c r="W548" s="252" t="s">
        <v>44</v>
      </c>
      <c r="X548" s="252" t="s">
        <v>36</v>
      </c>
      <c r="Y548" s="252" t="s">
        <v>1311</v>
      </c>
      <c r="Z548" s="252" t="s">
        <v>1312</v>
      </c>
      <c r="AA548" s="248">
        <v>6012220601</v>
      </c>
      <c r="AB548" s="252" t="s">
        <v>1313</v>
      </c>
    </row>
    <row r="549" spans="1:28" s="253" customFormat="1" ht="18" customHeight="1">
      <c r="A549" s="248" t="s">
        <v>28</v>
      </c>
      <c r="B549" s="248" t="s">
        <v>1304</v>
      </c>
      <c r="C549" s="249" t="s">
        <v>1305</v>
      </c>
      <c r="D549" s="249" t="s">
        <v>31</v>
      </c>
      <c r="E549" s="249">
        <v>63</v>
      </c>
      <c r="F549" s="248" t="s">
        <v>1417</v>
      </c>
      <c r="G549" s="248" t="s">
        <v>1336</v>
      </c>
      <c r="H549" s="248" t="s">
        <v>1337</v>
      </c>
      <c r="I549" s="248" t="s">
        <v>1338</v>
      </c>
      <c r="J549" s="250" t="s">
        <v>36</v>
      </c>
      <c r="K549" s="248" t="s">
        <v>1339</v>
      </c>
      <c r="L549" s="248" t="s">
        <v>293</v>
      </c>
      <c r="M549" s="248" t="s">
        <v>1418</v>
      </c>
      <c r="N549" s="248" t="s">
        <v>54</v>
      </c>
      <c r="O549" s="248" t="s">
        <v>54</v>
      </c>
      <c r="P549" s="248" t="s">
        <v>54</v>
      </c>
      <c r="Q549" s="248">
        <v>12</v>
      </c>
      <c r="R549" s="248" t="s">
        <v>41</v>
      </c>
      <c r="S549" s="248" t="s">
        <v>36</v>
      </c>
      <c r="T549" s="248" t="s">
        <v>43</v>
      </c>
      <c r="U549" s="252">
        <v>50586203</v>
      </c>
      <c r="V549" s="252">
        <v>50586203</v>
      </c>
      <c r="W549" s="252" t="s">
        <v>44</v>
      </c>
      <c r="X549" s="252" t="s">
        <v>36</v>
      </c>
      <c r="Y549" s="252" t="s">
        <v>1311</v>
      </c>
      <c r="Z549" s="252" t="s">
        <v>1312</v>
      </c>
      <c r="AA549" s="248">
        <v>6012220601</v>
      </c>
      <c r="AB549" s="252" t="s">
        <v>1313</v>
      </c>
    </row>
    <row r="550" spans="1:28" s="253" customFormat="1" ht="14.25" customHeight="1">
      <c r="A550" s="248" t="s">
        <v>28</v>
      </c>
      <c r="B550" s="248" t="s">
        <v>1304</v>
      </c>
      <c r="C550" s="249" t="s">
        <v>1305</v>
      </c>
      <c r="D550" s="249" t="s">
        <v>31</v>
      </c>
      <c r="E550" s="249">
        <v>46</v>
      </c>
      <c r="F550" s="248" t="s">
        <v>1419</v>
      </c>
      <c r="G550" s="248" t="s">
        <v>1336</v>
      </c>
      <c r="H550" s="248" t="s">
        <v>1337</v>
      </c>
      <c r="I550" s="248" t="s">
        <v>1338</v>
      </c>
      <c r="J550" s="250">
        <v>80111620</v>
      </c>
      <c r="K550" s="248" t="s">
        <v>1339</v>
      </c>
      <c r="L550" s="248" t="s">
        <v>52</v>
      </c>
      <c r="M550" s="248" t="s">
        <v>1420</v>
      </c>
      <c r="N550" s="248" t="s">
        <v>55</v>
      </c>
      <c r="O550" s="248" t="s">
        <v>55</v>
      </c>
      <c r="P550" s="248" t="s">
        <v>68</v>
      </c>
      <c r="Q550" s="248">
        <v>8</v>
      </c>
      <c r="R550" s="248" t="s">
        <v>41</v>
      </c>
      <c r="S550" s="248" t="s">
        <v>42</v>
      </c>
      <c r="T550" s="248" t="s">
        <v>43</v>
      </c>
      <c r="U550" s="252">
        <v>33094390</v>
      </c>
      <c r="V550" s="252">
        <v>33094390</v>
      </c>
      <c r="W550" s="252" t="s">
        <v>44</v>
      </c>
      <c r="X550" s="252" t="s">
        <v>36</v>
      </c>
      <c r="Y550" s="252" t="s">
        <v>1311</v>
      </c>
      <c r="Z550" s="252" t="s">
        <v>1312</v>
      </c>
      <c r="AA550" s="248">
        <v>6012220601</v>
      </c>
      <c r="AB550" s="252" t="s">
        <v>1313</v>
      </c>
    </row>
    <row r="551" spans="1:28" s="253" customFormat="1" ht="14.25" customHeight="1">
      <c r="A551" s="248" t="s">
        <v>28</v>
      </c>
      <c r="B551" s="248" t="s">
        <v>1304</v>
      </c>
      <c r="C551" s="249" t="s">
        <v>1305</v>
      </c>
      <c r="D551" s="249" t="s">
        <v>31</v>
      </c>
      <c r="E551" s="249">
        <v>59</v>
      </c>
      <c r="F551" s="248" t="s">
        <v>1421</v>
      </c>
      <c r="G551" s="248" t="s">
        <v>1336</v>
      </c>
      <c r="H551" s="248" t="s">
        <v>1337</v>
      </c>
      <c r="I551" s="248" t="s">
        <v>1338</v>
      </c>
      <c r="J551" s="250">
        <v>80111620</v>
      </c>
      <c r="K551" s="248" t="s">
        <v>1339</v>
      </c>
      <c r="L551" s="248" t="s">
        <v>52</v>
      </c>
      <c r="M551" s="248" t="s">
        <v>1422</v>
      </c>
      <c r="N551" s="248" t="s">
        <v>54</v>
      </c>
      <c r="O551" s="248" t="s">
        <v>54</v>
      </c>
      <c r="P551" s="248" t="s">
        <v>54</v>
      </c>
      <c r="Q551" s="248">
        <v>10.5</v>
      </c>
      <c r="R551" s="248" t="s">
        <v>41</v>
      </c>
      <c r="S551" s="248" t="s">
        <v>42</v>
      </c>
      <c r="T551" s="248" t="s">
        <v>43</v>
      </c>
      <c r="U551" s="252">
        <v>63495675</v>
      </c>
      <c r="V551" s="252">
        <v>63495675</v>
      </c>
      <c r="W551" s="252" t="s">
        <v>44</v>
      </c>
      <c r="X551" s="252" t="s">
        <v>36</v>
      </c>
      <c r="Y551" s="252" t="s">
        <v>1311</v>
      </c>
      <c r="Z551" s="252" t="s">
        <v>1312</v>
      </c>
      <c r="AA551" s="248">
        <v>6012220601</v>
      </c>
      <c r="AB551" s="252" t="s">
        <v>1313</v>
      </c>
    </row>
    <row r="552" spans="1:28" s="253" customFormat="1" ht="14.25" customHeight="1">
      <c r="A552" s="248" t="s">
        <v>28</v>
      </c>
      <c r="B552" s="248" t="s">
        <v>1304</v>
      </c>
      <c r="C552" s="249" t="s">
        <v>1305</v>
      </c>
      <c r="D552" s="249" t="s">
        <v>31</v>
      </c>
      <c r="E552" s="249">
        <v>8</v>
      </c>
      <c r="F552" s="248" t="s">
        <v>1423</v>
      </c>
      <c r="G552" s="248" t="s">
        <v>1336</v>
      </c>
      <c r="H552" s="248" t="s">
        <v>1337</v>
      </c>
      <c r="I552" s="248" t="s">
        <v>1338</v>
      </c>
      <c r="J552" s="250">
        <v>80111620</v>
      </c>
      <c r="K552" s="248" t="s">
        <v>1339</v>
      </c>
      <c r="L552" s="248" t="s">
        <v>52</v>
      </c>
      <c r="M552" s="248" t="s">
        <v>1424</v>
      </c>
      <c r="N552" s="248" t="s">
        <v>55</v>
      </c>
      <c r="O552" s="248" t="s">
        <v>55</v>
      </c>
      <c r="P552" s="248" t="s">
        <v>55</v>
      </c>
      <c r="Q552" s="248">
        <v>5</v>
      </c>
      <c r="R552" s="248" t="s">
        <v>41</v>
      </c>
      <c r="S552" s="248" t="s">
        <v>42</v>
      </c>
      <c r="T552" s="248" t="s">
        <v>43</v>
      </c>
      <c r="U552" s="252">
        <v>20664606</v>
      </c>
      <c r="V552" s="252">
        <v>20664606</v>
      </c>
      <c r="W552" s="252" t="s">
        <v>44</v>
      </c>
      <c r="X552" s="252" t="s">
        <v>36</v>
      </c>
      <c r="Y552" s="252" t="s">
        <v>1311</v>
      </c>
      <c r="Z552" s="252" t="s">
        <v>1312</v>
      </c>
      <c r="AA552" s="248">
        <v>6012220601</v>
      </c>
      <c r="AB552" s="252" t="s">
        <v>1313</v>
      </c>
    </row>
    <row r="553" spans="1:28" s="253" customFormat="1" ht="14.25" customHeight="1">
      <c r="A553" s="248" t="s">
        <v>28</v>
      </c>
      <c r="B553" s="248" t="s">
        <v>1304</v>
      </c>
      <c r="C553" s="249" t="s">
        <v>1305</v>
      </c>
      <c r="D553" s="249" t="s">
        <v>31</v>
      </c>
      <c r="E553" s="249">
        <v>63</v>
      </c>
      <c r="F553" s="248" t="s">
        <v>1425</v>
      </c>
      <c r="G553" s="248" t="s">
        <v>1336</v>
      </c>
      <c r="H553" s="248" t="s">
        <v>1337</v>
      </c>
      <c r="I553" s="248" t="s">
        <v>1338</v>
      </c>
      <c r="J553" s="250">
        <v>80111620</v>
      </c>
      <c r="K553" s="248" t="s">
        <v>1339</v>
      </c>
      <c r="L553" s="248" t="s">
        <v>52</v>
      </c>
      <c r="M553" s="248" t="s">
        <v>1426</v>
      </c>
      <c r="N553" s="248" t="s">
        <v>60</v>
      </c>
      <c r="O553" s="248" t="s">
        <v>60</v>
      </c>
      <c r="P553" s="248" t="s">
        <v>60</v>
      </c>
      <c r="Q553" s="248">
        <v>11.5</v>
      </c>
      <c r="R553" s="248" t="s">
        <v>41</v>
      </c>
      <c r="S553" s="248" t="s">
        <v>42</v>
      </c>
      <c r="T553" s="248" t="s">
        <v>43</v>
      </c>
      <c r="U553" s="252">
        <v>139644512</v>
      </c>
      <c r="V553" s="252">
        <v>139644512</v>
      </c>
      <c r="W553" s="252" t="s">
        <v>44</v>
      </c>
      <c r="X553" s="252" t="s">
        <v>36</v>
      </c>
      <c r="Y553" s="252" t="s">
        <v>1311</v>
      </c>
      <c r="Z553" s="252" t="s">
        <v>1312</v>
      </c>
      <c r="AA553" s="248">
        <v>6012220601</v>
      </c>
      <c r="AB553" s="252" t="s">
        <v>1313</v>
      </c>
    </row>
    <row r="554" spans="1:28" s="253" customFormat="1" ht="14.25" customHeight="1">
      <c r="A554" s="248" t="s">
        <v>28</v>
      </c>
      <c r="B554" s="248" t="s">
        <v>1304</v>
      </c>
      <c r="C554" s="249" t="s">
        <v>1305</v>
      </c>
      <c r="D554" s="249" t="s">
        <v>31</v>
      </c>
      <c r="E554" s="249">
        <v>49</v>
      </c>
      <c r="F554" s="248" t="s">
        <v>1427</v>
      </c>
      <c r="G554" s="248" t="s">
        <v>1336</v>
      </c>
      <c r="H554" s="248" t="s">
        <v>1337</v>
      </c>
      <c r="I554" s="248" t="s">
        <v>1338</v>
      </c>
      <c r="J554" s="250">
        <v>80111620</v>
      </c>
      <c r="K554" s="248" t="s">
        <v>1339</v>
      </c>
      <c r="L554" s="248" t="s">
        <v>52</v>
      </c>
      <c r="M554" s="248" t="s">
        <v>1428</v>
      </c>
      <c r="N554" s="248" t="s">
        <v>60</v>
      </c>
      <c r="O554" s="248" t="s">
        <v>60</v>
      </c>
      <c r="P554" s="248" t="s">
        <v>60</v>
      </c>
      <c r="Q554" s="248">
        <v>11.5</v>
      </c>
      <c r="R554" s="248" t="s">
        <v>41</v>
      </c>
      <c r="S554" s="248" t="s">
        <v>42</v>
      </c>
      <c r="T554" s="248" t="s">
        <v>43</v>
      </c>
      <c r="U554" s="252">
        <v>24933333</v>
      </c>
      <c r="V554" s="252">
        <v>24933333</v>
      </c>
      <c r="W554" s="252" t="s">
        <v>44</v>
      </c>
      <c r="X554" s="252" t="s">
        <v>36</v>
      </c>
      <c r="Y554" s="252" t="s">
        <v>1311</v>
      </c>
      <c r="Z554" s="252" t="s">
        <v>1312</v>
      </c>
      <c r="AA554" s="248">
        <v>6012220601</v>
      </c>
      <c r="AB554" s="252" t="s">
        <v>1313</v>
      </c>
    </row>
    <row r="555" spans="1:28" s="253" customFormat="1" ht="14.25" customHeight="1">
      <c r="A555" s="248" t="s">
        <v>28</v>
      </c>
      <c r="B555" s="248" t="s">
        <v>1304</v>
      </c>
      <c r="C555" s="249" t="s">
        <v>1305</v>
      </c>
      <c r="D555" s="249" t="s">
        <v>31</v>
      </c>
      <c r="E555" s="249">
        <v>63</v>
      </c>
      <c r="F555" s="248" t="s">
        <v>1429</v>
      </c>
      <c r="G555" s="248" t="s">
        <v>1336</v>
      </c>
      <c r="H555" s="248" t="s">
        <v>1337</v>
      </c>
      <c r="I555" s="248" t="s">
        <v>1338</v>
      </c>
      <c r="J555" s="250">
        <v>80111620</v>
      </c>
      <c r="K555" s="248" t="s">
        <v>1339</v>
      </c>
      <c r="L555" s="248" t="s">
        <v>52</v>
      </c>
      <c r="M555" s="248" t="s">
        <v>1430</v>
      </c>
      <c r="N555" s="248" t="s">
        <v>117</v>
      </c>
      <c r="O555" s="248" t="s">
        <v>117</v>
      </c>
      <c r="P555" s="248" t="s">
        <v>117</v>
      </c>
      <c r="Q555" s="248">
        <v>4.5</v>
      </c>
      <c r="R555" s="248" t="s">
        <v>41</v>
      </c>
      <c r="S555" s="248" t="s">
        <v>42</v>
      </c>
      <c r="T555" s="248" t="s">
        <v>43</v>
      </c>
      <c r="U555" s="252">
        <v>13032285</v>
      </c>
      <c r="V555" s="252">
        <v>13032285</v>
      </c>
      <c r="W555" s="252" t="s">
        <v>44</v>
      </c>
      <c r="X555" s="252" t="s">
        <v>36</v>
      </c>
      <c r="Y555" s="252" t="s">
        <v>1311</v>
      </c>
      <c r="Z555" s="252" t="s">
        <v>1312</v>
      </c>
      <c r="AA555" s="248">
        <v>6012220601</v>
      </c>
      <c r="AB555" s="252" t="s">
        <v>1313</v>
      </c>
    </row>
    <row r="556" spans="1:28" s="253" customFormat="1" ht="14.25" customHeight="1">
      <c r="A556" s="248" t="s">
        <v>28</v>
      </c>
      <c r="B556" s="248" t="s">
        <v>1304</v>
      </c>
      <c r="C556" s="249" t="s">
        <v>1305</v>
      </c>
      <c r="D556" s="249" t="s">
        <v>31</v>
      </c>
      <c r="E556" s="249">
        <v>33</v>
      </c>
      <c r="F556" s="248" t="s">
        <v>1431</v>
      </c>
      <c r="G556" s="248" t="s">
        <v>1336</v>
      </c>
      <c r="H556" s="248" t="s">
        <v>1337</v>
      </c>
      <c r="I556" s="248" t="s">
        <v>1338</v>
      </c>
      <c r="J556" s="250">
        <v>82111801</v>
      </c>
      <c r="K556" s="248" t="s">
        <v>1339</v>
      </c>
      <c r="L556" s="248" t="s">
        <v>1432</v>
      </c>
      <c r="M556" s="248" t="s">
        <v>1433</v>
      </c>
      <c r="N556" s="248" t="s">
        <v>96</v>
      </c>
      <c r="O556" s="248" t="s">
        <v>96</v>
      </c>
      <c r="P556" s="248" t="s">
        <v>97</v>
      </c>
      <c r="Q556" s="248">
        <v>6</v>
      </c>
      <c r="R556" s="248" t="s">
        <v>41</v>
      </c>
      <c r="S556" s="248" t="s">
        <v>233</v>
      </c>
      <c r="T556" s="248" t="s">
        <v>43</v>
      </c>
      <c r="U556" s="252">
        <v>0</v>
      </c>
      <c r="V556" s="252">
        <v>0</v>
      </c>
      <c r="W556" s="252" t="s">
        <v>44</v>
      </c>
      <c r="X556" s="252" t="s">
        <v>36</v>
      </c>
      <c r="Y556" s="252" t="s">
        <v>1311</v>
      </c>
      <c r="Z556" s="252" t="s">
        <v>1312</v>
      </c>
      <c r="AA556" s="248">
        <v>6012220601</v>
      </c>
      <c r="AB556" s="252" t="s">
        <v>1313</v>
      </c>
    </row>
    <row r="557" spans="1:28" s="253" customFormat="1" ht="14.25" customHeight="1">
      <c r="A557" s="248" t="s">
        <v>28</v>
      </c>
      <c r="B557" s="248" t="s">
        <v>1304</v>
      </c>
      <c r="C557" s="249" t="s">
        <v>1305</v>
      </c>
      <c r="D557" s="249" t="s">
        <v>31</v>
      </c>
      <c r="E557" s="249">
        <v>46</v>
      </c>
      <c r="F557" s="248" t="s">
        <v>1434</v>
      </c>
      <c r="G557" s="248" t="s">
        <v>1336</v>
      </c>
      <c r="H557" s="248" t="s">
        <v>1337</v>
      </c>
      <c r="I557" s="248" t="s">
        <v>1338</v>
      </c>
      <c r="J557" s="250">
        <v>80111620</v>
      </c>
      <c r="K557" s="248" t="s">
        <v>1339</v>
      </c>
      <c r="L557" s="248" t="s">
        <v>52</v>
      </c>
      <c r="M557" s="248" t="s">
        <v>1435</v>
      </c>
      <c r="N557" s="248" t="s">
        <v>55</v>
      </c>
      <c r="O557" s="248" t="s">
        <v>55</v>
      </c>
      <c r="P557" s="248" t="s">
        <v>68</v>
      </c>
      <c r="Q557" s="248">
        <v>7</v>
      </c>
      <c r="R557" s="248" t="s">
        <v>41</v>
      </c>
      <c r="S557" s="248" t="s">
        <v>42</v>
      </c>
      <c r="T557" s="248" t="s">
        <v>43</v>
      </c>
      <c r="U557" s="252">
        <v>36212734</v>
      </c>
      <c r="V557" s="252">
        <v>36212734</v>
      </c>
      <c r="W557" s="252" t="s">
        <v>44</v>
      </c>
      <c r="X557" s="252" t="s">
        <v>36</v>
      </c>
      <c r="Y557" s="252" t="s">
        <v>1311</v>
      </c>
      <c r="Z557" s="252" t="s">
        <v>1312</v>
      </c>
      <c r="AA557" s="248">
        <v>6012220601</v>
      </c>
      <c r="AB557" s="252" t="s">
        <v>1313</v>
      </c>
    </row>
    <row r="558" spans="1:28" s="253" customFormat="1" ht="14.25" customHeight="1">
      <c r="A558" s="248" t="s">
        <v>28</v>
      </c>
      <c r="B558" s="248" t="s">
        <v>1304</v>
      </c>
      <c r="C558" s="249" t="s">
        <v>1305</v>
      </c>
      <c r="D558" s="249" t="s">
        <v>31</v>
      </c>
      <c r="E558" s="249">
        <v>49</v>
      </c>
      <c r="F558" s="248" t="s">
        <v>1436</v>
      </c>
      <c r="G558" s="248" t="s">
        <v>1336</v>
      </c>
      <c r="H558" s="248" t="s">
        <v>1337</v>
      </c>
      <c r="I558" s="248" t="s">
        <v>1338</v>
      </c>
      <c r="J558" s="250">
        <v>80111620</v>
      </c>
      <c r="K558" s="248" t="s">
        <v>1339</v>
      </c>
      <c r="L558" s="248" t="s">
        <v>52</v>
      </c>
      <c r="M558" s="248" t="s">
        <v>1437</v>
      </c>
      <c r="N558" s="248" t="s">
        <v>54</v>
      </c>
      <c r="O558" s="248" t="s">
        <v>54</v>
      </c>
      <c r="P558" s="248" t="s">
        <v>55</v>
      </c>
      <c r="Q558" s="248">
        <v>10.199999999999999</v>
      </c>
      <c r="R558" s="248" t="s">
        <v>41</v>
      </c>
      <c r="S558" s="248" t="s">
        <v>42</v>
      </c>
      <c r="T558" s="248" t="s">
        <v>43</v>
      </c>
      <c r="U558" s="252">
        <v>74321800</v>
      </c>
      <c r="V558" s="252">
        <v>74321800</v>
      </c>
      <c r="W558" s="252" t="s">
        <v>44</v>
      </c>
      <c r="X558" s="252" t="s">
        <v>36</v>
      </c>
      <c r="Y558" s="252" t="s">
        <v>1311</v>
      </c>
      <c r="Z558" s="252" t="s">
        <v>1312</v>
      </c>
      <c r="AA558" s="248">
        <v>6012220601</v>
      </c>
      <c r="AB558" s="252" t="s">
        <v>1313</v>
      </c>
    </row>
    <row r="559" spans="1:28" s="253" customFormat="1" ht="14.25" customHeight="1">
      <c r="A559" s="248" t="s">
        <v>28</v>
      </c>
      <c r="B559" s="248" t="s">
        <v>1304</v>
      </c>
      <c r="C559" s="249" t="s">
        <v>1305</v>
      </c>
      <c r="D559" s="249" t="s">
        <v>31</v>
      </c>
      <c r="E559" s="249">
        <v>63</v>
      </c>
      <c r="F559" s="248" t="s">
        <v>1438</v>
      </c>
      <c r="G559" s="248" t="s">
        <v>1439</v>
      </c>
      <c r="H559" s="248" t="s">
        <v>1337</v>
      </c>
      <c r="I559" s="248" t="s">
        <v>1338</v>
      </c>
      <c r="J559" s="250">
        <v>80111620</v>
      </c>
      <c r="K559" s="248" t="s">
        <v>1339</v>
      </c>
      <c r="L559" s="248" t="s">
        <v>52</v>
      </c>
      <c r="M559" s="248" t="s">
        <v>1440</v>
      </c>
      <c r="N559" s="248" t="s">
        <v>54</v>
      </c>
      <c r="O559" s="248" t="s">
        <v>54</v>
      </c>
      <c r="P559" s="248" t="s">
        <v>55</v>
      </c>
      <c r="Q559" s="248">
        <v>7</v>
      </c>
      <c r="R559" s="248" t="s">
        <v>41</v>
      </c>
      <c r="S559" s="248" t="s">
        <v>42</v>
      </c>
      <c r="T559" s="248" t="s">
        <v>43</v>
      </c>
      <c r="U559" s="252">
        <v>86004333</v>
      </c>
      <c r="V559" s="252">
        <v>86004333</v>
      </c>
      <c r="W559" s="252" t="s">
        <v>44</v>
      </c>
      <c r="X559" s="252" t="s">
        <v>36</v>
      </c>
      <c r="Y559" s="252" t="s">
        <v>1311</v>
      </c>
      <c r="Z559" s="252" t="s">
        <v>1312</v>
      </c>
      <c r="AA559" s="248">
        <v>6012220601</v>
      </c>
      <c r="AB559" s="252" t="s">
        <v>1313</v>
      </c>
    </row>
    <row r="560" spans="1:28" s="253" customFormat="1" ht="14.25" customHeight="1">
      <c r="A560" s="248" t="s">
        <v>28</v>
      </c>
      <c r="B560" s="248" t="s">
        <v>1304</v>
      </c>
      <c r="C560" s="249" t="s">
        <v>1305</v>
      </c>
      <c r="D560" s="249" t="s">
        <v>31</v>
      </c>
      <c r="E560" s="249">
        <v>56</v>
      </c>
      <c r="F560" s="248" t="s">
        <v>1441</v>
      </c>
      <c r="G560" s="248" t="s">
        <v>1439</v>
      </c>
      <c r="H560" s="248" t="s">
        <v>1337</v>
      </c>
      <c r="I560" s="248" t="s">
        <v>1338</v>
      </c>
      <c r="J560" s="250">
        <v>80111620</v>
      </c>
      <c r="K560" s="248" t="s">
        <v>1339</v>
      </c>
      <c r="L560" s="248" t="s">
        <v>52</v>
      </c>
      <c r="M560" s="248" t="s">
        <v>1442</v>
      </c>
      <c r="N560" s="248" t="s">
        <v>364</v>
      </c>
      <c r="O560" s="248" t="s">
        <v>117</v>
      </c>
      <c r="P560" s="248" t="s">
        <v>40</v>
      </c>
      <c r="Q560" s="248">
        <v>8</v>
      </c>
      <c r="R560" s="248" t="s">
        <v>41</v>
      </c>
      <c r="S560" s="248" t="s">
        <v>955</v>
      </c>
      <c r="T560" s="248" t="s">
        <v>43</v>
      </c>
      <c r="U560" s="252">
        <v>10050000</v>
      </c>
      <c r="V560" s="252">
        <v>10050000</v>
      </c>
      <c r="W560" s="252" t="s">
        <v>44</v>
      </c>
      <c r="X560" s="252" t="s">
        <v>36</v>
      </c>
      <c r="Y560" s="252" t="s">
        <v>1311</v>
      </c>
      <c r="Z560" s="252" t="s">
        <v>1312</v>
      </c>
      <c r="AA560" s="248">
        <v>6012220601</v>
      </c>
      <c r="AB560" s="252" t="s">
        <v>1313</v>
      </c>
    </row>
    <row r="561" spans="1:28" s="253" customFormat="1" ht="14.25" customHeight="1">
      <c r="A561" s="248" t="s">
        <v>28</v>
      </c>
      <c r="B561" s="248" t="s">
        <v>1304</v>
      </c>
      <c r="C561" s="249" t="s">
        <v>1305</v>
      </c>
      <c r="D561" s="249" t="s">
        <v>31</v>
      </c>
      <c r="E561" s="249">
        <v>16</v>
      </c>
      <c r="F561" s="248" t="s">
        <v>1443</v>
      </c>
      <c r="G561" s="248" t="s">
        <v>1439</v>
      </c>
      <c r="H561" s="248" t="s">
        <v>1337</v>
      </c>
      <c r="I561" s="248" t="s">
        <v>1338</v>
      </c>
      <c r="J561" s="250">
        <v>43233501</v>
      </c>
      <c r="K561" s="248" t="s">
        <v>1339</v>
      </c>
      <c r="L561" s="248" t="s">
        <v>115</v>
      </c>
      <c r="M561" s="248" t="s">
        <v>1444</v>
      </c>
      <c r="N561" s="248" t="s">
        <v>364</v>
      </c>
      <c r="O561" s="248" t="s">
        <v>117</v>
      </c>
      <c r="P561" s="248" t="s">
        <v>40</v>
      </c>
      <c r="Q561" s="248">
        <v>12</v>
      </c>
      <c r="R561" s="248" t="s">
        <v>41</v>
      </c>
      <c r="S561" s="248" t="s">
        <v>113</v>
      </c>
      <c r="T561" s="248" t="s">
        <v>43</v>
      </c>
      <c r="U561" s="252">
        <v>24959146</v>
      </c>
      <c r="V561" s="252">
        <v>24959146</v>
      </c>
      <c r="W561" s="252" t="s">
        <v>44</v>
      </c>
      <c r="X561" s="252" t="s">
        <v>36</v>
      </c>
      <c r="Y561" s="252" t="s">
        <v>1311</v>
      </c>
      <c r="Z561" s="252" t="s">
        <v>1312</v>
      </c>
      <c r="AA561" s="248">
        <v>6012220601</v>
      </c>
      <c r="AB561" s="252" t="s">
        <v>1313</v>
      </c>
    </row>
    <row r="562" spans="1:28" s="253" customFormat="1" ht="14.25" customHeight="1">
      <c r="A562" s="248" t="s">
        <v>28</v>
      </c>
      <c r="B562" s="248" t="s">
        <v>1304</v>
      </c>
      <c r="C562" s="249" t="s">
        <v>1305</v>
      </c>
      <c r="D562" s="249" t="s">
        <v>31</v>
      </c>
      <c r="E562" s="249">
        <v>63</v>
      </c>
      <c r="F562" s="248" t="s">
        <v>1445</v>
      </c>
      <c r="G562" s="248" t="s">
        <v>1307</v>
      </c>
      <c r="H562" s="248" t="s">
        <v>34</v>
      </c>
      <c r="I562" s="248" t="s">
        <v>1308</v>
      </c>
      <c r="J562" s="250">
        <v>80111620</v>
      </c>
      <c r="K562" s="248" t="s">
        <v>1309</v>
      </c>
      <c r="L562" s="248" t="s">
        <v>100</v>
      </c>
      <c r="M562" s="248" t="s">
        <v>1446</v>
      </c>
      <c r="N562" s="248" t="s">
        <v>364</v>
      </c>
      <c r="O562" s="248" t="s">
        <v>117</v>
      </c>
      <c r="P562" s="248" t="s">
        <v>40</v>
      </c>
      <c r="Q562" s="248">
        <v>4</v>
      </c>
      <c r="R562" s="248" t="s">
        <v>41</v>
      </c>
      <c r="S562" s="248" t="s">
        <v>42</v>
      </c>
      <c r="T562" s="248" t="s">
        <v>43</v>
      </c>
      <c r="U562" s="252">
        <v>24216500</v>
      </c>
      <c r="V562" s="252">
        <v>24216500</v>
      </c>
      <c r="W562" s="252" t="s">
        <v>44</v>
      </c>
      <c r="X562" s="252" t="s">
        <v>36</v>
      </c>
      <c r="Y562" s="252" t="s">
        <v>1311</v>
      </c>
      <c r="Z562" s="252" t="s">
        <v>1312</v>
      </c>
      <c r="AA562" s="248">
        <v>6012220601</v>
      </c>
      <c r="AB562" s="252" t="s">
        <v>1313</v>
      </c>
    </row>
    <row r="563" spans="1:28" s="253" customFormat="1" ht="14.25" customHeight="1">
      <c r="A563" s="248" t="s">
        <v>28</v>
      </c>
      <c r="B563" s="248" t="s">
        <v>1304</v>
      </c>
      <c r="C563" s="249" t="s">
        <v>1305</v>
      </c>
      <c r="D563" s="249" t="s">
        <v>31</v>
      </c>
      <c r="E563" s="249">
        <v>31</v>
      </c>
      <c r="F563" s="248" t="s">
        <v>1447</v>
      </c>
      <c r="G563" s="248" t="s">
        <v>1307</v>
      </c>
      <c r="H563" s="248" t="s">
        <v>34</v>
      </c>
      <c r="I563" s="248" t="s">
        <v>1308</v>
      </c>
      <c r="J563" s="250">
        <v>80111620</v>
      </c>
      <c r="K563" s="248" t="s">
        <v>1309</v>
      </c>
      <c r="L563" s="248" t="s">
        <v>52</v>
      </c>
      <c r="M563" s="248" t="s">
        <v>1448</v>
      </c>
      <c r="N563" s="248" t="s">
        <v>69</v>
      </c>
      <c r="O563" s="248" t="s">
        <v>69</v>
      </c>
      <c r="P563" s="248" t="s">
        <v>69</v>
      </c>
      <c r="Q563" s="248">
        <v>5</v>
      </c>
      <c r="R563" s="248" t="s">
        <v>41</v>
      </c>
      <c r="S563" s="248" t="s">
        <v>127</v>
      </c>
      <c r="T563" s="248" t="s">
        <v>43</v>
      </c>
      <c r="U563" s="252">
        <v>41500000</v>
      </c>
      <c r="V563" s="252">
        <v>41500000</v>
      </c>
      <c r="W563" s="252" t="s">
        <v>44</v>
      </c>
      <c r="X563" s="252" t="s">
        <v>36</v>
      </c>
      <c r="Y563" s="252" t="s">
        <v>874</v>
      </c>
      <c r="Z563" s="252" t="s">
        <v>1312</v>
      </c>
      <c r="AA563" s="248">
        <v>6012220601</v>
      </c>
      <c r="AB563" s="252" t="s">
        <v>876</v>
      </c>
    </row>
    <row r="564" spans="1:28" s="253" customFormat="1" ht="14.25" customHeight="1">
      <c r="A564" s="248" t="s">
        <v>28</v>
      </c>
      <c r="B564" s="248" t="s">
        <v>1304</v>
      </c>
      <c r="C564" s="249" t="s">
        <v>1305</v>
      </c>
      <c r="D564" s="249" t="s">
        <v>31</v>
      </c>
      <c r="E564" s="249">
        <v>63</v>
      </c>
      <c r="F564" s="248" t="s">
        <v>1449</v>
      </c>
      <c r="G564" s="248" t="s">
        <v>1439</v>
      </c>
      <c r="H564" s="248" t="s">
        <v>1337</v>
      </c>
      <c r="I564" s="248" t="s">
        <v>1338</v>
      </c>
      <c r="J564" s="250">
        <v>80111620</v>
      </c>
      <c r="K564" s="248" t="s">
        <v>1339</v>
      </c>
      <c r="L564" s="248" t="s">
        <v>52</v>
      </c>
      <c r="M564" s="248" t="s">
        <v>1450</v>
      </c>
      <c r="N564" s="248" t="s">
        <v>117</v>
      </c>
      <c r="O564" s="248" t="s">
        <v>117</v>
      </c>
      <c r="P564" s="248" t="s">
        <v>117</v>
      </c>
      <c r="Q564" s="248">
        <v>4.5</v>
      </c>
      <c r="R564" s="248" t="s">
        <v>41</v>
      </c>
      <c r="S564" s="248" t="s">
        <v>127</v>
      </c>
      <c r="T564" s="248" t="s">
        <v>43</v>
      </c>
      <c r="U564" s="252">
        <v>57721197</v>
      </c>
      <c r="V564" s="252">
        <v>57721197</v>
      </c>
      <c r="W564" s="252" t="s">
        <v>44</v>
      </c>
      <c r="X564" s="252" t="s">
        <v>36</v>
      </c>
      <c r="Y564" s="252" t="s">
        <v>1451</v>
      </c>
      <c r="Z564" s="252"/>
      <c r="AA564" s="248">
        <v>6012220601</v>
      </c>
      <c r="AB564" s="252" t="s">
        <v>1452</v>
      </c>
    </row>
    <row r="565" spans="1:28" s="253" customFormat="1" ht="14.25" customHeight="1">
      <c r="A565" s="248" t="s">
        <v>28</v>
      </c>
      <c r="B565" s="248" t="s">
        <v>1304</v>
      </c>
      <c r="C565" s="249" t="s">
        <v>1305</v>
      </c>
      <c r="D565" s="249" t="s">
        <v>31</v>
      </c>
      <c r="E565" s="249">
        <v>63</v>
      </c>
      <c r="F565" s="248" t="s">
        <v>1453</v>
      </c>
      <c r="G565" s="248" t="s">
        <v>1307</v>
      </c>
      <c r="H565" s="248" t="s">
        <v>34</v>
      </c>
      <c r="I565" s="248" t="s">
        <v>1308</v>
      </c>
      <c r="J565" s="250">
        <v>80111620</v>
      </c>
      <c r="K565" s="248" t="s">
        <v>1309</v>
      </c>
      <c r="L565" s="248" t="s">
        <v>52</v>
      </c>
      <c r="M565" s="248" t="s">
        <v>1454</v>
      </c>
      <c r="N565" s="248" t="s">
        <v>40</v>
      </c>
      <c r="O565" s="248" t="s">
        <v>40</v>
      </c>
      <c r="P565" s="248" t="s">
        <v>40</v>
      </c>
      <c r="Q565" s="248">
        <v>3</v>
      </c>
      <c r="R565" s="248" t="s">
        <v>41</v>
      </c>
      <c r="S565" s="248" t="s">
        <v>127</v>
      </c>
      <c r="T565" s="248" t="s">
        <v>43</v>
      </c>
      <c r="U565" s="252">
        <v>25199999</v>
      </c>
      <c r="V565" s="252">
        <v>25199999</v>
      </c>
      <c r="W565" s="252" t="s">
        <v>44</v>
      </c>
      <c r="X565" s="252" t="s">
        <v>36</v>
      </c>
      <c r="Y565" s="252" t="s">
        <v>1451</v>
      </c>
      <c r="Z565" s="252"/>
      <c r="AA565" s="248">
        <v>6012220601</v>
      </c>
      <c r="AB565" s="252" t="s">
        <v>1452</v>
      </c>
    </row>
    <row r="566" spans="1:28" s="253" customFormat="1" ht="14.25" customHeight="1">
      <c r="A566" s="248" t="s">
        <v>28</v>
      </c>
      <c r="B566" s="248" t="s">
        <v>1304</v>
      </c>
      <c r="C566" s="249" t="s">
        <v>1305</v>
      </c>
      <c r="D566" s="249" t="s">
        <v>31</v>
      </c>
      <c r="E566" s="249">
        <v>46</v>
      </c>
      <c r="F566" s="248" t="s">
        <v>1455</v>
      </c>
      <c r="G566" s="248" t="s">
        <v>1307</v>
      </c>
      <c r="H566" s="248" t="s">
        <v>34</v>
      </c>
      <c r="I566" s="248" t="s">
        <v>1377</v>
      </c>
      <c r="J566" s="250">
        <v>80111620</v>
      </c>
      <c r="K566" s="248" t="s">
        <v>1309</v>
      </c>
      <c r="L566" s="248" t="s">
        <v>52</v>
      </c>
      <c r="M566" s="248" t="s">
        <v>1456</v>
      </c>
      <c r="N566" s="248" t="s">
        <v>40</v>
      </c>
      <c r="O566" s="248" t="s">
        <v>40</v>
      </c>
      <c r="P566" s="248" t="s">
        <v>112</v>
      </c>
      <c r="Q566" s="248">
        <v>2</v>
      </c>
      <c r="R566" s="248" t="s">
        <v>41</v>
      </c>
      <c r="S566" s="248" t="s">
        <v>42</v>
      </c>
      <c r="T566" s="248" t="s">
        <v>43</v>
      </c>
      <c r="U566" s="252">
        <v>15416667</v>
      </c>
      <c r="V566" s="252">
        <v>15416667</v>
      </c>
      <c r="W566" s="252" t="s">
        <v>44</v>
      </c>
      <c r="X566" s="252" t="s">
        <v>36</v>
      </c>
      <c r="Y566" s="252" t="s">
        <v>186</v>
      </c>
      <c r="Z566" s="252" t="s">
        <v>1312</v>
      </c>
      <c r="AA566" s="248">
        <v>6012220601</v>
      </c>
      <c r="AB566" s="252" t="s">
        <v>188</v>
      </c>
    </row>
    <row r="567" spans="1:28" s="253" customFormat="1" ht="14.25" customHeight="1">
      <c r="A567" s="248" t="s">
        <v>28</v>
      </c>
      <c r="B567" s="248" t="s">
        <v>1304</v>
      </c>
      <c r="C567" s="249" t="s">
        <v>1305</v>
      </c>
      <c r="D567" s="249" t="s">
        <v>31</v>
      </c>
      <c r="E567" s="249">
        <v>46</v>
      </c>
      <c r="F567" s="248" t="s">
        <v>1457</v>
      </c>
      <c r="G567" s="248" t="s">
        <v>1307</v>
      </c>
      <c r="H567" s="248" t="s">
        <v>34</v>
      </c>
      <c r="I567" s="248" t="s">
        <v>1377</v>
      </c>
      <c r="J567" s="250">
        <v>80111620</v>
      </c>
      <c r="K567" s="248" t="s">
        <v>1309</v>
      </c>
      <c r="L567" s="248" t="s">
        <v>52</v>
      </c>
      <c r="M567" s="248" t="s">
        <v>1458</v>
      </c>
      <c r="N567" s="248" t="s">
        <v>40</v>
      </c>
      <c r="O567" s="248" t="s">
        <v>40</v>
      </c>
      <c r="P567" s="248" t="s">
        <v>112</v>
      </c>
      <c r="Q567" s="248">
        <v>2</v>
      </c>
      <c r="R567" s="248" t="s">
        <v>41</v>
      </c>
      <c r="S567" s="248" t="s">
        <v>42</v>
      </c>
      <c r="T567" s="248" t="s">
        <v>43</v>
      </c>
      <c r="U567" s="252">
        <v>5087886</v>
      </c>
      <c r="V567" s="252">
        <v>5087886</v>
      </c>
      <c r="W567" s="252" t="s">
        <v>44</v>
      </c>
      <c r="X567" s="252" t="s">
        <v>36</v>
      </c>
      <c r="Y567" s="252" t="s">
        <v>186</v>
      </c>
      <c r="Z567" s="252" t="s">
        <v>1312</v>
      </c>
      <c r="AA567" s="248">
        <v>6012220601</v>
      </c>
      <c r="AB567" s="252" t="s">
        <v>188</v>
      </c>
    </row>
    <row r="568" spans="1:28" s="253" customFormat="1" ht="14.25" customHeight="1">
      <c r="A568" s="248" t="s">
        <v>28</v>
      </c>
      <c r="B568" s="248" t="s">
        <v>1304</v>
      </c>
      <c r="C568" s="249" t="s">
        <v>1305</v>
      </c>
      <c r="D568" s="249" t="s">
        <v>31</v>
      </c>
      <c r="E568" s="249">
        <v>56</v>
      </c>
      <c r="F568" s="248" t="s">
        <v>1459</v>
      </c>
      <c r="G568" s="248" t="s">
        <v>1307</v>
      </c>
      <c r="H568" s="248" t="s">
        <v>34</v>
      </c>
      <c r="I568" s="248" t="s">
        <v>1377</v>
      </c>
      <c r="J568" s="250">
        <v>80111620</v>
      </c>
      <c r="K568" s="248" t="s">
        <v>1309</v>
      </c>
      <c r="L568" s="248" t="s">
        <v>52</v>
      </c>
      <c r="M568" s="248" t="s">
        <v>1460</v>
      </c>
      <c r="N568" s="248" t="s">
        <v>40</v>
      </c>
      <c r="O568" s="248" t="s">
        <v>40</v>
      </c>
      <c r="P568" s="248" t="s">
        <v>112</v>
      </c>
      <c r="Q568" s="248">
        <v>3</v>
      </c>
      <c r="R568" s="248" t="s">
        <v>41</v>
      </c>
      <c r="S568" s="248" t="s">
        <v>42</v>
      </c>
      <c r="T568" s="248" t="s">
        <v>43</v>
      </c>
      <c r="U568" s="252">
        <v>4088803</v>
      </c>
      <c r="V568" s="252">
        <v>4088803</v>
      </c>
      <c r="W568" s="252" t="s">
        <v>44</v>
      </c>
      <c r="X568" s="252" t="s">
        <v>36</v>
      </c>
      <c r="Y568" s="252" t="s">
        <v>186</v>
      </c>
      <c r="Z568" s="252" t="s">
        <v>1312</v>
      </c>
      <c r="AA568" s="248">
        <v>6012220601</v>
      </c>
      <c r="AB568" s="252" t="s">
        <v>188</v>
      </c>
    </row>
    <row r="569" spans="1:28" s="253" customFormat="1" ht="14.25" customHeight="1">
      <c r="A569" s="248" t="s">
        <v>28</v>
      </c>
      <c r="B569" s="248" t="s">
        <v>1304</v>
      </c>
      <c r="C569" s="249" t="s">
        <v>1305</v>
      </c>
      <c r="D569" s="249" t="s">
        <v>31</v>
      </c>
      <c r="E569" s="249">
        <v>46</v>
      </c>
      <c r="F569" s="248" t="s">
        <v>1461</v>
      </c>
      <c r="G569" s="248" t="s">
        <v>1439</v>
      </c>
      <c r="H569" s="248" t="s">
        <v>1337</v>
      </c>
      <c r="I569" s="248" t="s">
        <v>1338</v>
      </c>
      <c r="J569" s="250">
        <v>80111620</v>
      </c>
      <c r="K569" s="248" t="s">
        <v>1339</v>
      </c>
      <c r="L569" s="248" t="s">
        <v>52</v>
      </c>
      <c r="M569" s="248" t="s">
        <v>1462</v>
      </c>
      <c r="N569" s="248" t="s">
        <v>40</v>
      </c>
      <c r="O569" s="248" t="s">
        <v>40</v>
      </c>
      <c r="P569" s="248" t="s">
        <v>112</v>
      </c>
      <c r="Q569" s="248">
        <v>3</v>
      </c>
      <c r="R569" s="248" t="s">
        <v>41</v>
      </c>
      <c r="S569" s="248" t="s">
        <v>42</v>
      </c>
      <c r="T569" s="248" t="s">
        <v>43</v>
      </c>
      <c r="U569" s="252">
        <v>5943311</v>
      </c>
      <c r="V569" s="252">
        <v>5943311</v>
      </c>
      <c r="W569" s="252" t="s">
        <v>44</v>
      </c>
      <c r="X569" s="252" t="s">
        <v>36</v>
      </c>
      <c r="Y569" s="252" t="s">
        <v>186</v>
      </c>
      <c r="Z569" s="252" t="s">
        <v>1312</v>
      </c>
      <c r="AA569" s="248">
        <v>6012220601</v>
      </c>
      <c r="AB569" s="252" t="s">
        <v>188</v>
      </c>
    </row>
    <row r="570" spans="1:28" s="253" customFormat="1" ht="14.25" customHeight="1">
      <c r="A570" s="248" t="s">
        <v>28</v>
      </c>
      <c r="B570" s="248" t="s">
        <v>1304</v>
      </c>
      <c r="C570" s="249" t="s">
        <v>1305</v>
      </c>
      <c r="D570" s="249" t="s">
        <v>31</v>
      </c>
      <c r="E570" s="249">
        <v>56</v>
      </c>
      <c r="F570" s="248" t="s">
        <v>1463</v>
      </c>
      <c r="G570" s="248" t="s">
        <v>1439</v>
      </c>
      <c r="H570" s="248" t="s">
        <v>1337</v>
      </c>
      <c r="I570" s="248" t="s">
        <v>1338</v>
      </c>
      <c r="J570" s="250">
        <v>80111620</v>
      </c>
      <c r="K570" s="248" t="s">
        <v>1339</v>
      </c>
      <c r="L570" s="248" t="s">
        <v>52</v>
      </c>
      <c r="M570" s="248" t="s">
        <v>1464</v>
      </c>
      <c r="N570" s="248" t="s">
        <v>40</v>
      </c>
      <c r="O570" s="248" t="s">
        <v>40</v>
      </c>
      <c r="P570" s="248" t="s">
        <v>112</v>
      </c>
      <c r="Q570" s="248">
        <v>3</v>
      </c>
      <c r="R570" s="248" t="s">
        <v>41</v>
      </c>
      <c r="S570" s="248" t="s">
        <v>42</v>
      </c>
      <c r="T570" s="248" t="s">
        <v>43</v>
      </c>
      <c r="U570" s="252">
        <v>9750000</v>
      </c>
      <c r="V570" s="252">
        <v>9750000</v>
      </c>
      <c r="W570" s="252" t="s">
        <v>44</v>
      </c>
      <c r="X570" s="252" t="s">
        <v>36</v>
      </c>
      <c r="Y570" s="252" t="s">
        <v>186</v>
      </c>
      <c r="Z570" s="252" t="s">
        <v>1312</v>
      </c>
      <c r="AA570" s="248">
        <v>6012220601</v>
      </c>
      <c r="AB570" s="252" t="s">
        <v>188</v>
      </c>
    </row>
    <row r="571" spans="1:28" s="253" customFormat="1" ht="14.25" customHeight="1">
      <c r="A571" s="248" t="s">
        <v>28</v>
      </c>
      <c r="B571" s="248" t="s">
        <v>1304</v>
      </c>
      <c r="C571" s="249" t="s">
        <v>1305</v>
      </c>
      <c r="D571" s="249" t="s">
        <v>31</v>
      </c>
      <c r="E571" s="249">
        <v>63</v>
      </c>
      <c r="F571" s="248" t="s">
        <v>1465</v>
      </c>
      <c r="G571" s="248" t="s">
        <v>1307</v>
      </c>
      <c r="H571" s="248" t="s">
        <v>34</v>
      </c>
      <c r="I571" s="248" t="s">
        <v>1308</v>
      </c>
      <c r="J571" s="250">
        <v>80111620</v>
      </c>
      <c r="K571" s="248" t="s">
        <v>1309</v>
      </c>
      <c r="L571" s="248" t="s">
        <v>52</v>
      </c>
      <c r="M571" s="248" t="s">
        <v>1466</v>
      </c>
      <c r="N571" s="248" t="s">
        <v>40</v>
      </c>
      <c r="O571" s="248" t="s">
        <v>40</v>
      </c>
      <c r="P571" s="248" t="s">
        <v>112</v>
      </c>
      <c r="Q571" s="248">
        <v>3</v>
      </c>
      <c r="R571" s="248" t="s">
        <v>41</v>
      </c>
      <c r="S571" s="248" t="s">
        <v>42</v>
      </c>
      <c r="T571" s="248" t="s">
        <v>43</v>
      </c>
      <c r="U571" s="252">
        <v>6789930</v>
      </c>
      <c r="V571" s="252">
        <v>6789930</v>
      </c>
      <c r="W571" s="252" t="s">
        <v>44</v>
      </c>
      <c r="X571" s="252" t="s">
        <v>36</v>
      </c>
      <c r="Y571" s="252" t="s">
        <v>186</v>
      </c>
      <c r="Z571" s="252" t="s">
        <v>1312</v>
      </c>
      <c r="AA571" s="248">
        <v>6012220601</v>
      </c>
      <c r="AB571" s="252" t="s">
        <v>188</v>
      </c>
    </row>
    <row r="572" spans="1:28" s="253" customFormat="1" ht="14.25" customHeight="1">
      <c r="A572" s="248" t="s">
        <v>28</v>
      </c>
      <c r="B572" s="248" t="s">
        <v>1304</v>
      </c>
      <c r="C572" s="249" t="s">
        <v>1305</v>
      </c>
      <c r="D572" s="249" t="s">
        <v>31</v>
      </c>
      <c r="E572" s="249">
        <v>56</v>
      </c>
      <c r="F572" s="248" t="s">
        <v>1467</v>
      </c>
      <c r="G572" s="248" t="s">
        <v>1307</v>
      </c>
      <c r="H572" s="248" t="s">
        <v>34</v>
      </c>
      <c r="I572" s="248" t="s">
        <v>1308</v>
      </c>
      <c r="J572" s="250">
        <v>80111620</v>
      </c>
      <c r="K572" s="248" t="s">
        <v>1309</v>
      </c>
      <c r="L572" s="248" t="s">
        <v>52</v>
      </c>
      <c r="M572" s="248" t="s">
        <v>1468</v>
      </c>
      <c r="N572" s="248" t="s">
        <v>112</v>
      </c>
      <c r="O572" s="248" t="s">
        <v>112</v>
      </c>
      <c r="P572" s="248" t="s">
        <v>112</v>
      </c>
      <c r="Q572" s="248">
        <v>2.5</v>
      </c>
      <c r="R572" s="248" t="s">
        <v>41</v>
      </c>
      <c r="S572" s="248" t="s">
        <v>102</v>
      </c>
      <c r="T572" s="248" t="s">
        <v>43</v>
      </c>
      <c r="U572" s="252">
        <v>9066667</v>
      </c>
      <c r="V572" s="252">
        <v>9066667</v>
      </c>
      <c r="W572" s="252" t="s">
        <v>44</v>
      </c>
      <c r="X572" s="252" t="s">
        <v>36</v>
      </c>
      <c r="Y572" s="252" t="s">
        <v>186</v>
      </c>
      <c r="Z572" s="252" t="s">
        <v>1312</v>
      </c>
      <c r="AA572" s="248">
        <v>6012220601</v>
      </c>
      <c r="AB572" s="252" t="s">
        <v>188</v>
      </c>
    </row>
    <row r="573" spans="1:28" s="253" customFormat="1" ht="14.25" customHeight="1">
      <c r="A573" s="248" t="s">
        <v>28</v>
      </c>
      <c r="B573" s="248" t="s">
        <v>1304</v>
      </c>
      <c r="C573" s="249" t="s">
        <v>1305</v>
      </c>
      <c r="D573" s="249" t="s">
        <v>31</v>
      </c>
      <c r="E573" s="249">
        <v>46</v>
      </c>
      <c r="F573" s="248" t="s">
        <v>1469</v>
      </c>
      <c r="G573" s="248" t="s">
        <v>1307</v>
      </c>
      <c r="H573" s="248" t="s">
        <v>34</v>
      </c>
      <c r="I573" s="248" t="s">
        <v>1308</v>
      </c>
      <c r="J573" s="250">
        <v>80111620</v>
      </c>
      <c r="K573" s="248" t="s">
        <v>1309</v>
      </c>
      <c r="L573" s="248" t="s">
        <v>52</v>
      </c>
      <c r="M573" s="248" t="s">
        <v>1470</v>
      </c>
      <c r="N573" s="248" t="s">
        <v>40</v>
      </c>
      <c r="O573" s="248" t="s">
        <v>40</v>
      </c>
      <c r="P573" s="248" t="s">
        <v>112</v>
      </c>
      <c r="Q573" s="248">
        <v>3</v>
      </c>
      <c r="R573" s="248" t="s">
        <v>41</v>
      </c>
      <c r="S573" s="248" t="s">
        <v>42</v>
      </c>
      <c r="T573" s="248" t="s">
        <v>43</v>
      </c>
      <c r="U573" s="252">
        <v>5333333</v>
      </c>
      <c r="V573" s="252">
        <v>5333333</v>
      </c>
      <c r="W573" s="252" t="s">
        <v>44</v>
      </c>
      <c r="X573" s="252" t="s">
        <v>36</v>
      </c>
      <c r="Y573" s="252" t="s">
        <v>186</v>
      </c>
      <c r="Z573" s="252" t="s">
        <v>1312</v>
      </c>
      <c r="AA573" s="248">
        <v>6012220601</v>
      </c>
      <c r="AB573" s="252" t="s">
        <v>188</v>
      </c>
    </row>
    <row r="574" spans="1:28" s="253" customFormat="1" ht="14.25" customHeight="1">
      <c r="A574" s="248" t="s">
        <v>28</v>
      </c>
      <c r="B574" s="248" t="s">
        <v>1304</v>
      </c>
      <c r="C574" s="249" t="s">
        <v>1305</v>
      </c>
      <c r="D574" s="249" t="s">
        <v>31</v>
      </c>
      <c r="E574" s="249">
        <v>63</v>
      </c>
      <c r="F574" s="248" t="s">
        <v>1471</v>
      </c>
      <c r="G574" s="248" t="s">
        <v>1307</v>
      </c>
      <c r="H574" s="248" t="s">
        <v>34</v>
      </c>
      <c r="I574" s="248" t="s">
        <v>1308</v>
      </c>
      <c r="J574" s="250">
        <v>80111620</v>
      </c>
      <c r="K574" s="248" t="s">
        <v>1309</v>
      </c>
      <c r="L574" s="248" t="s">
        <v>52</v>
      </c>
      <c r="M574" s="248" t="s">
        <v>1472</v>
      </c>
      <c r="N574" s="248" t="s">
        <v>112</v>
      </c>
      <c r="O574" s="248" t="s">
        <v>112</v>
      </c>
      <c r="P574" s="248" t="s">
        <v>112</v>
      </c>
      <c r="Q574" s="248">
        <v>2.5</v>
      </c>
      <c r="R574" s="248" t="s">
        <v>41</v>
      </c>
      <c r="S574" s="248" t="s">
        <v>42</v>
      </c>
      <c r="T574" s="248" t="s">
        <v>43</v>
      </c>
      <c r="U574" s="252">
        <v>7800000</v>
      </c>
      <c r="V574" s="252">
        <v>7800000</v>
      </c>
      <c r="W574" s="252" t="s">
        <v>44</v>
      </c>
      <c r="X574" s="252" t="s">
        <v>36</v>
      </c>
      <c r="Y574" s="252" t="s">
        <v>186</v>
      </c>
      <c r="Z574" s="252" t="s">
        <v>1312</v>
      </c>
      <c r="AA574" s="248">
        <v>6012220601</v>
      </c>
      <c r="AB574" s="252" t="s">
        <v>188</v>
      </c>
    </row>
    <row r="575" spans="1:28" s="253" customFormat="1" ht="14.25" customHeight="1">
      <c r="A575" s="248" t="s">
        <v>28</v>
      </c>
      <c r="B575" s="248" t="s">
        <v>1304</v>
      </c>
      <c r="C575" s="249" t="s">
        <v>1305</v>
      </c>
      <c r="D575" s="249" t="s">
        <v>31</v>
      </c>
      <c r="E575" s="249">
        <v>63</v>
      </c>
      <c r="F575" s="248" t="s">
        <v>1473</v>
      </c>
      <c r="G575" s="248" t="s">
        <v>1307</v>
      </c>
      <c r="H575" s="248" t="s">
        <v>34</v>
      </c>
      <c r="I575" s="248" t="s">
        <v>1308</v>
      </c>
      <c r="J575" s="250">
        <v>80111620</v>
      </c>
      <c r="K575" s="248" t="s">
        <v>1309</v>
      </c>
      <c r="L575" s="248" t="s">
        <v>52</v>
      </c>
      <c r="M575" s="248" t="s">
        <v>1474</v>
      </c>
      <c r="N575" s="248" t="s">
        <v>112</v>
      </c>
      <c r="O575" s="248" t="s">
        <v>112</v>
      </c>
      <c r="P575" s="248" t="s">
        <v>112</v>
      </c>
      <c r="Q575" s="248">
        <v>2.5</v>
      </c>
      <c r="R575" s="248" t="s">
        <v>41</v>
      </c>
      <c r="S575" s="248" t="s">
        <v>42</v>
      </c>
      <c r="T575" s="248" t="s">
        <v>43</v>
      </c>
      <c r="U575" s="252">
        <v>11333340</v>
      </c>
      <c r="V575" s="252">
        <v>11333340</v>
      </c>
      <c r="W575" s="252" t="s">
        <v>44</v>
      </c>
      <c r="X575" s="252" t="s">
        <v>36</v>
      </c>
      <c r="Y575" s="252" t="s">
        <v>186</v>
      </c>
      <c r="Z575" s="252" t="s">
        <v>1312</v>
      </c>
      <c r="AA575" s="248">
        <v>6012220601</v>
      </c>
      <c r="AB575" s="252" t="s">
        <v>188</v>
      </c>
    </row>
    <row r="576" spans="1:28" s="253" customFormat="1" ht="14.25" customHeight="1">
      <c r="A576" s="248" t="s">
        <v>28</v>
      </c>
      <c r="B576" s="248" t="s">
        <v>1304</v>
      </c>
      <c r="C576" s="249" t="s">
        <v>1305</v>
      </c>
      <c r="D576" s="249" t="s">
        <v>31</v>
      </c>
      <c r="E576" s="249">
        <v>63</v>
      </c>
      <c r="F576" s="248" t="s">
        <v>1475</v>
      </c>
      <c r="G576" s="248" t="s">
        <v>1307</v>
      </c>
      <c r="H576" s="248" t="s">
        <v>34</v>
      </c>
      <c r="I576" s="248" t="s">
        <v>1377</v>
      </c>
      <c r="J576" s="250">
        <v>80111620</v>
      </c>
      <c r="K576" s="248" t="s">
        <v>1309</v>
      </c>
      <c r="L576" s="248" t="s">
        <v>52</v>
      </c>
      <c r="M576" s="248" t="s">
        <v>1476</v>
      </c>
      <c r="N576" s="248" t="s">
        <v>112</v>
      </c>
      <c r="O576" s="248" t="s">
        <v>112</v>
      </c>
      <c r="P576" s="248" t="s">
        <v>112</v>
      </c>
      <c r="Q576" s="248">
        <v>2.5</v>
      </c>
      <c r="R576" s="248" t="s">
        <v>41</v>
      </c>
      <c r="S576" s="248" t="s">
        <v>42</v>
      </c>
      <c r="T576" s="248" t="s">
        <v>43</v>
      </c>
      <c r="U576" s="252">
        <v>0</v>
      </c>
      <c r="V576" s="252">
        <v>0</v>
      </c>
      <c r="W576" s="252" t="s">
        <v>44</v>
      </c>
      <c r="X576" s="252" t="s">
        <v>36</v>
      </c>
      <c r="Y576" s="252" t="s">
        <v>186</v>
      </c>
      <c r="Z576" s="252" t="s">
        <v>1312</v>
      </c>
      <c r="AA576" s="248">
        <v>6012220601</v>
      </c>
      <c r="AB576" s="252" t="s">
        <v>188</v>
      </c>
    </row>
    <row r="577" spans="1:28" s="253" customFormat="1" ht="14.25" customHeight="1">
      <c r="A577" s="248" t="s">
        <v>28</v>
      </c>
      <c r="B577" s="248" t="s">
        <v>1304</v>
      </c>
      <c r="C577" s="249" t="s">
        <v>1305</v>
      </c>
      <c r="D577" s="249" t="s">
        <v>31</v>
      </c>
      <c r="E577" s="249">
        <v>63</v>
      </c>
      <c r="F577" s="248" t="s">
        <v>1477</v>
      </c>
      <c r="G577" s="248" t="s">
        <v>1439</v>
      </c>
      <c r="H577" s="248" t="s">
        <v>1337</v>
      </c>
      <c r="I577" s="248" t="s">
        <v>1408</v>
      </c>
      <c r="J577" s="250">
        <v>80111620</v>
      </c>
      <c r="K577" s="248" t="s">
        <v>1339</v>
      </c>
      <c r="L577" s="248" t="s">
        <v>52</v>
      </c>
      <c r="M577" s="248" t="s">
        <v>1478</v>
      </c>
      <c r="N577" s="248" t="s">
        <v>161</v>
      </c>
      <c r="O577" s="248" t="s">
        <v>161</v>
      </c>
      <c r="P577" s="248" t="s">
        <v>161</v>
      </c>
      <c r="Q577" s="248" t="s">
        <v>1479</v>
      </c>
      <c r="R577" s="248" t="s">
        <v>41</v>
      </c>
      <c r="S577" s="248" t="s">
        <v>42</v>
      </c>
      <c r="T577" s="248" t="s">
        <v>43</v>
      </c>
      <c r="U577" s="252">
        <v>0</v>
      </c>
      <c r="V577" s="252">
        <v>0</v>
      </c>
      <c r="W577" s="252" t="s">
        <v>44</v>
      </c>
      <c r="X577" s="252" t="s">
        <v>36</v>
      </c>
      <c r="Y577" s="252" t="s">
        <v>186</v>
      </c>
      <c r="Z577" s="252" t="s">
        <v>1312</v>
      </c>
      <c r="AA577" s="248">
        <v>6012220601</v>
      </c>
      <c r="AB577" s="252" t="s">
        <v>188</v>
      </c>
    </row>
    <row r="578" spans="1:28" s="253" customFormat="1" ht="14.25" customHeight="1">
      <c r="A578" s="248" t="s">
        <v>28</v>
      </c>
      <c r="B578" s="248" t="s">
        <v>1304</v>
      </c>
      <c r="C578" s="249" t="s">
        <v>1305</v>
      </c>
      <c r="D578" s="249" t="s">
        <v>31</v>
      </c>
      <c r="E578" s="249">
        <v>63</v>
      </c>
      <c r="F578" s="248" t="s">
        <v>1480</v>
      </c>
      <c r="G578" s="248" t="s">
        <v>1439</v>
      </c>
      <c r="H578" s="248" t="s">
        <v>1337</v>
      </c>
      <c r="I578" s="248" t="s">
        <v>1338</v>
      </c>
      <c r="J578" s="250">
        <v>80111620</v>
      </c>
      <c r="K578" s="248" t="s">
        <v>1339</v>
      </c>
      <c r="L578" s="248" t="s">
        <v>52</v>
      </c>
      <c r="M578" s="248" t="s">
        <v>1481</v>
      </c>
      <c r="N578" s="248" t="s">
        <v>112</v>
      </c>
      <c r="O578" s="248" t="s">
        <v>112</v>
      </c>
      <c r="P578" s="248" t="s">
        <v>112</v>
      </c>
      <c r="Q578" s="248">
        <v>2.5</v>
      </c>
      <c r="R578" s="248" t="s">
        <v>41</v>
      </c>
      <c r="S578" s="248" t="s">
        <v>42</v>
      </c>
      <c r="T578" s="248" t="s">
        <v>43</v>
      </c>
      <c r="U578" s="252">
        <v>8125425</v>
      </c>
      <c r="V578" s="252">
        <v>8125425</v>
      </c>
      <c r="W578" s="252" t="s">
        <v>44</v>
      </c>
      <c r="X578" s="252" t="s">
        <v>36</v>
      </c>
      <c r="Y578" s="252" t="s">
        <v>186</v>
      </c>
      <c r="Z578" s="252" t="s">
        <v>1312</v>
      </c>
      <c r="AA578" s="248">
        <v>6012220601</v>
      </c>
      <c r="AB578" s="252" t="s">
        <v>188</v>
      </c>
    </row>
    <row r="579" spans="1:28" s="253" customFormat="1" ht="14.25" customHeight="1">
      <c r="A579" s="248" t="s">
        <v>28</v>
      </c>
      <c r="B579" s="248" t="s">
        <v>1304</v>
      </c>
      <c r="C579" s="249" t="s">
        <v>1305</v>
      </c>
      <c r="D579" s="249" t="s">
        <v>31</v>
      </c>
      <c r="E579" s="249">
        <v>56</v>
      </c>
      <c r="F579" s="248" t="s">
        <v>1482</v>
      </c>
      <c r="G579" s="248" t="s">
        <v>1439</v>
      </c>
      <c r="H579" s="248" t="s">
        <v>1337</v>
      </c>
      <c r="I579" s="248" t="s">
        <v>1338</v>
      </c>
      <c r="J579" s="250">
        <v>80111620</v>
      </c>
      <c r="K579" s="248" t="s">
        <v>1339</v>
      </c>
      <c r="L579" s="248" t="s">
        <v>52</v>
      </c>
      <c r="M579" s="248" t="s">
        <v>1483</v>
      </c>
      <c r="N579" s="248" t="s">
        <v>112</v>
      </c>
      <c r="O579" s="248" t="s">
        <v>112</v>
      </c>
      <c r="P579" s="248" t="s">
        <v>112</v>
      </c>
      <c r="Q579" s="248">
        <v>2.5</v>
      </c>
      <c r="R579" s="248" t="s">
        <v>41</v>
      </c>
      <c r="S579" s="248" t="s">
        <v>42</v>
      </c>
      <c r="T579" s="248" t="s">
        <v>43</v>
      </c>
      <c r="U579" s="252">
        <v>16000000</v>
      </c>
      <c r="V579" s="252">
        <v>16000000</v>
      </c>
      <c r="W579" s="252" t="s">
        <v>44</v>
      </c>
      <c r="X579" s="252" t="s">
        <v>36</v>
      </c>
      <c r="Y579" s="252" t="s">
        <v>186</v>
      </c>
      <c r="Z579" s="252" t="s">
        <v>1312</v>
      </c>
      <c r="AA579" s="248">
        <v>6012220601</v>
      </c>
      <c r="AB579" s="252" t="s">
        <v>188</v>
      </c>
    </row>
    <row r="580" spans="1:28" s="253" customFormat="1" ht="14.25" customHeight="1">
      <c r="A580" s="248" t="s">
        <v>28</v>
      </c>
      <c r="B580" s="248" t="s">
        <v>1304</v>
      </c>
      <c r="C580" s="249" t="s">
        <v>1305</v>
      </c>
      <c r="D580" s="249" t="s">
        <v>31</v>
      </c>
      <c r="E580" s="249">
        <v>63</v>
      </c>
      <c r="F580" s="248" t="s">
        <v>1484</v>
      </c>
      <c r="G580" s="248" t="s">
        <v>1439</v>
      </c>
      <c r="H580" s="248" t="s">
        <v>1337</v>
      </c>
      <c r="I580" s="248" t="s">
        <v>1338</v>
      </c>
      <c r="J580" s="250">
        <v>80141607</v>
      </c>
      <c r="K580" s="248" t="s">
        <v>1339</v>
      </c>
      <c r="L580" s="248" t="s">
        <v>979</v>
      </c>
      <c r="M580" s="248" t="s">
        <v>1485</v>
      </c>
      <c r="N580" s="248" t="s">
        <v>185</v>
      </c>
      <c r="O580" s="248" t="s">
        <v>185</v>
      </c>
      <c r="P580" s="248" t="s">
        <v>185</v>
      </c>
      <c r="Q580" s="248">
        <v>15</v>
      </c>
      <c r="R580" s="248" t="s">
        <v>181</v>
      </c>
      <c r="S580" s="248" t="s">
        <v>348</v>
      </c>
      <c r="T580" s="248" t="s">
        <v>43</v>
      </c>
      <c r="U580" s="252">
        <v>9000000</v>
      </c>
      <c r="V580" s="252">
        <v>9000000</v>
      </c>
      <c r="W580" s="252" t="s">
        <v>44</v>
      </c>
      <c r="X580" s="252" t="s">
        <v>36</v>
      </c>
      <c r="Y580" s="252" t="s">
        <v>186</v>
      </c>
      <c r="Z580" s="252" t="s">
        <v>1312</v>
      </c>
      <c r="AA580" s="248">
        <v>6012220601</v>
      </c>
      <c r="AB580" s="252" t="s">
        <v>188</v>
      </c>
    </row>
    <row r="581" spans="1:28" s="253" customFormat="1" ht="14.25" customHeight="1">
      <c r="A581" s="248" t="s">
        <v>28</v>
      </c>
      <c r="B581" s="248" t="s">
        <v>1304</v>
      </c>
      <c r="C581" s="249" t="s">
        <v>1305</v>
      </c>
      <c r="D581" s="249" t="s">
        <v>31</v>
      </c>
      <c r="E581" s="249">
        <v>63</v>
      </c>
      <c r="F581" s="248" t="s">
        <v>1486</v>
      </c>
      <c r="G581" s="248" t="s">
        <v>1439</v>
      </c>
      <c r="H581" s="248" t="s">
        <v>1337</v>
      </c>
      <c r="I581" s="248" t="s">
        <v>1338</v>
      </c>
      <c r="J581" s="250">
        <v>80111620</v>
      </c>
      <c r="K581" s="248" t="s">
        <v>1339</v>
      </c>
      <c r="L581" s="248" t="s">
        <v>52</v>
      </c>
      <c r="M581" s="248" t="s">
        <v>1487</v>
      </c>
      <c r="N581" s="248" t="s">
        <v>161</v>
      </c>
      <c r="O581" s="248" t="s">
        <v>161</v>
      </c>
      <c r="P581" s="248" t="s">
        <v>161</v>
      </c>
      <c r="Q581" s="248">
        <v>1.5</v>
      </c>
      <c r="R581" s="248" t="s">
        <v>41</v>
      </c>
      <c r="S581" s="248" t="s">
        <v>42</v>
      </c>
      <c r="T581" s="248" t="s">
        <v>43</v>
      </c>
      <c r="U581" s="252">
        <v>4236050</v>
      </c>
      <c r="V581" s="252">
        <v>4236050</v>
      </c>
      <c r="W581" s="252" t="s">
        <v>44</v>
      </c>
      <c r="X581" s="252" t="s">
        <v>36</v>
      </c>
      <c r="Y581" s="252" t="s">
        <v>186</v>
      </c>
      <c r="Z581" s="252" t="s">
        <v>1312</v>
      </c>
      <c r="AA581" s="248">
        <v>6012220601</v>
      </c>
      <c r="AB581" s="252" t="s">
        <v>188</v>
      </c>
    </row>
    <row r="582" spans="1:28" s="253" customFormat="1" ht="14.25" customHeight="1">
      <c r="A582" s="248" t="s">
        <v>28</v>
      </c>
      <c r="B582" s="248" t="s">
        <v>1304</v>
      </c>
      <c r="C582" s="249" t="s">
        <v>1305</v>
      </c>
      <c r="D582" s="249" t="s">
        <v>31</v>
      </c>
      <c r="E582" s="249">
        <v>59</v>
      </c>
      <c r="F582" s="248" t="s">
        <v>1488</v>
      </c>
      <c r="G582" s="248" t="s">
        <v>1307</v>
      </c>
      <c r="H582" s="248" t="s">
        <v>34</v>
      </c>
      <c r="I582" s="248" t="s">
        <v>1377</v>
      </c>
      <c r="J582" s="250">
        <v>81112003</v>
      </c>
      <c r="K582" s="248" t="s">
        <v>1309</v>
      </c>
      <c r="L582" s="248" t="s">
        <v>110</v>
      </c>
      <c r="M582" s="248" t="s">
        <v>1489</v>
      </c>
      <c r="N582" s="248" t="s">
        <v>161</v>
      </c>
      <c r="O582" s="248" t="s">
        <v>161</v>
      </c>
      <c r="P582" s="248" t="s">
        <v>185</v>
      </c>
      <c r="Q582" s="248">
        <v>3</v>
      </c>
      <c r="R582" s="248" t="s">
        <v>41</v>
      </c>
      <c r="S582" s="248" t="s">
        <v>127</v>
      </c>
      <c r="T582" s="248" t="s">
        <v>43</v>
      </c>
      <c r="U582" s="252">
        <v>3630102</v>
      </c>
      <c r="V582" s="252">
        <v>3630102</v>
      </c>
      <c r="W582" s="252" t="s">
        <v>44</v>
      </c>
      <c r="X582" s="252" t="s">
        <v>36</v>
      </c>
      <c r="Y582" s="252" t="s">
        <v>186</v>
      </c>
      <c r="Z582" s="252" t="s">
        <v>1312</v>
      </c>
      <c r="AA582" s="248">
        <v>6012220601</v>
      </c>
      <c r="AB582" s="252" t="s">
        <v>188</v>
      </c>
    </row>
    <row r="583" spans="1:28" s="253" customFormat="1" ht="14.25" customHeight="1">
      <c r="A583" s="248" t="s">
        <v>28</v>
      </c>
      <c r="B583" s="248" t="s">
        <v>1304</v>
      </c>
      <c r="C583" s="249" t="s">
        <v>1305</v>
      </c>
      <c r="D583" s="249" t="s">
        <v>31</v>
      </c>
      <c r="E583" s="249">
        <v>59</v>
      </c>
      <c r="F583" s="248" t="s">
        <v>1490</v>
      </c>
      <c r="G583" s="248" t="s">
        <v>1307</v>
      </c>
      <c r="H583" s="248" t="s">
        <v>34</v>
      </c>
      <c r="I583" s="248" t="s">
        <v>1308</v>
      </c>
      <c r="J583" s="250">
        <v>80111620</v>
      </c>
      <c r="K583" s="248" t="s">
        <v>1309</v>
      </c>
      <c r="L583" s="248" t="s">
        <v>52</v>
      </c>
      <c r="M583" s="248" t="s">
        <v>1491</v>
      </c>
      <c r="N583" s="248" t="s">
        <v>161</v>
      </c>
      <c r="O583" s="248" t="s">
        <v>161</v>
      </c>
      <c r="P583" s="248" t="s">
        <v>161</v>
      </c>
      <c r="Q583" s="248">
        <v>1.5</v>
      </c>
      <c r="R583" s="248" t="s">
        <v>41</v>
      </c>
      <c r="S583" s="248" t="s">
        <v>42</v>
      </c>
      <c r="T583" s="248" t="s">
        <v>43</v>
      </c>
      <c r="U583" s="252">
        <v>5446350</v>
      </c>
      <c r="V583" s="252">
        <v>5446350</v>
      </c>
      <c r="W583" s="252" t="s">
        <v>44</v>
      </c>
      <c r="X583" s="252" t="s">
        <v>36</v>
      </c>
      <c r="Y583" s="252" t="s">
        <v>186</v>
      </c>
      <c r="Z583" s="252" t="s">
        <v>1312</v>
      </c>
      <c r="AA583" s="248">
        <v>6012220601</v>
      </c>
      <c r="AB583" s="252" t="s">
        <v>188</v>
      </c>
    </row>
    <row r="584" spans="1:28" s="253" customFormat="1" ht="14.25" customHeight="1">
      <c r="A584" s="248" t="s">
        <v>28</v>
      </c>
      <c r="B584" s="248" t="s">
        <v>1304</v>
      </c>
      <c r="C584" s="249" t="s">
        <v>1305</v>
      </c>
      <c r="D584" s="249" t="s">
        <v>31</v>
      </c>
      <c r="E584" s="249">
        <v>63</v>
      </c>
      <c r="F584" s="248" t="s">
        <v>1492</v>
      </c>
      <c r="G584" s="248" t="s">
        <v>1439</v>
      </c>
      <c r="H584" s="248" t="s">
        <v>1337</v>
      </c>
      <c r="I584" s="248" t="s">
        <v>1338</v>
      </c>
      <c r="J584" s="250">
        <v>80141607</v>
      </c>
      <c r="K584" s="248" t="s">
        <v>1339</v>
      </c>
      <c r="L584" s="248" t="s">
        <v>979</v>
      </c>
      <c r="M584" s="248" t="s">
        <v>1493</v>
      </c>
      <c r="N584" s="248" t="s">
        <v>185</v>
      </c>
      <c r="O584" s="248" t="s">
        <v>185</v>
      </c>
      <c r="P584" s="248" t="s">
        <v>185</v>
      </c>
      <c r="Q584" s="248">
        <v>15</v>
      </c>
      <c r="R584" s="248" t="s">
        <v>181</v>
      </c>
      <c r="S584" s="248" t="s">
        <v>348</v>
      </c>
      <c r="T584" s="248" t="s">
        <v>43</v>
      </c>
      <c r="U584" s="252">
        <v>6567618</v>
      </c>
      <c r="V584" s="252">
        <v>6567618</v>
      </c>
      <c r="W584" s="252" t="s">
        <v>44</v>
      </c>
      <c r="X584" s="252" t="s">
        <v>36</v>
      </c>
      <c r="Y584" s="252" t="s">
        <v>186</v>
      </c>
      <c r="Z584" s="252" t="s">
        <v>1312</v>
      </c>
      <c r="AA584" s="248">
        <v>6012220601</v>
      </c>
      <c r="AB584" s="252" t="s">
        <v>188</v>
      </c>
    </row>
    <row r="585" spans="1:28" s="253" customFormat="1" ht="14.25" customHeight="1">
      <c r="A585" s="248" t="s">
        <v>28</v>
      </c>
      <c r="B585" s="248" t="s">
        <v>1304</v>
      </c>
      <c r="C585" s="249" t="s">
        <v>1305</v>
      </c>
      <c r="D585" s="249" t="s">
        <v>31</v>
      </c>
      <c r="E585" s="249">
        <v>63</v>
      </c>
      <c r="F585" s="248" t="s">
        <v>1494</v>
      </c>
      <c r="G585" s="248" t="s">
        <v>1439</v>
      </c>
      <c r="H585" s="248" t="s">
        <v>1337</v>
      </c>
      <c r="I585" s="248" t="s">
        <v>1338</v>
      </c>
      <c r="J585" s="250">
        <v>80141607</v>
      </c>
      <c r="K585" s="248" t="s">
        <v>1339</v>
      </c>
      <c r="L585" s="248" t="s">
        <v>979</v>
      </c>
      <c r="M585" s="248" t="s">
        <v>1495</v>
      </c>
      <c r="N585" s="248" t="s">
        <v>185</v>
      </c>
      <c r="O585" s="248" t="s">
        <v>185</v>
      </c>
      <c r="P585" s="248" t="s">
        <v>185</v>
      </c>
      <c r="Q585" s="248">
        <v>15</v>
      </c>
      <c r="R585" s="248" t="s">
        <v>181</v>
      </c>
      <c r="S585" s="248" t="s">
        <v>348</v>
      </c>
      <c r="T585" s="248" t="s">
        <v>43</v>
      </c>
      <c r="U585" s="252">
        <v>8000000</v>
      </c>
      <c r="V585" s="252">
        <v>8000000</v>
      </c>
      <c r="W585" s="252" t="s">
        <v>44</v>
      </c>
      <c r="X585" s="252" t="s">
        <v>36</v>
      </c>
      <c r="Y585" s="252" t="s">
        <v>186</v>
      </c>
      <c r="Z585" s="252" t="s">
        <v>1312</v>
      </c>
      <c r="AA585" s="248">
        <v>6012220601</v>
      </c>
      <c r="AB585" s="252" t="s">
        <v>188</v>
      </c>
    </row>
    <row r="586" spans="1:28" s="253" customFormat="1" ht="14.25" customHeight="1">
      <c r="A586" s="248" t="s">
        <v>28</v>
      </c>
      <c r="B586" s="248" t="s">
        <v>1304</v>
      </c>
      <c r="C586" s="249" t="s">
        <v>1305</v>
      </c>
      <c r="D586" s="249" t="s">
        <v>31</v>
      </c>
      <c r="E586" s="249">
        <v>63</v>
      </c>
      <c r="F586" s="248" t="s">
        <v>1496</v>
      </c>
      <c r="G586" s="248" t="s">
        <v>1439</v>
      </c>
      <c r="H586" s="248" t="s">
        <v>1337</v>
      </c>
      <c r="I586" s="248" t="s">
        <v>1338</v>
      </c>
      <c r="J586" s="250">
        <v>80111620</v>
      </c>
      <c r="K586" s="248" t="s">
        <v>1339</v>
      </c>
      <c r="L586" s="248" t="s">
        <v>52</v>
      </c>
      <c r="M586" s="248" t="s">
        <v>1497</v>
      </c>
      <c r="N586" s="248" t="s">
        <v>161</v>
      </c>
      <c r="O586" s="248" t="s">
        <v>161</v>
      </c>
      <c r="P586" s="248" t="s">
        <v>161</v>
      </c>
      <c r="Q586" s="248" t="s">
        <v>1498</v>
      </c>
      <c r="R586" s="248" t="s">
        <v>41</v>
      </c>
      <c r="S586" s="248" t="s">
        <v>42</v>
      </c>
      <c r="T586" s="248" t="s">
        <v>43</v>
      </c>
      <c r="U586" s="252">
        <v>0</v>
      </c>
      <c r="V586" s="252">
        <v>0</v>
      </c>
      <c r="W586" s="252" t="s">
        <v>44</v>
      </c>
      <c r="X586" s="252" t="s">
        <v>36</v>
      </c>
      <c r="Y586" s="252" t="s">
        <v>186</v>
      </c>
      <c r="Z586" s="252" t="s">
        <v>1312</v>
      </c>
      <c r="AA586" s="248">
        <v>6012220601</v>
      </c>
      <c r="AB586" s="252" t="s">
        <v>188</v>
      </c>
    </row>
    <row r="587" spans="1:28" s="253" customFormat="1" ht="14.25" customHeight="1">
      <c r="A587" s="248" t="s">
        <v>28</v>
      </c>
      <c r="B587" s="248" t="s">
        <v>1304</v>
      </c>
      <c r="C587" s="249" t="s">
        <v>1305</v>
      </c>
      <c r="D587" s="249" t="s">
        <v>31</v>
      </c>
      <c r="E587" s="249">
        <v>56</v>
      </c>
      <c r="F587" s="248" t="s">
        <v>1499</v>
      </c>
      <c r="G587" s="248" t="s">
        <v>1307</v>
      </c>
      <c r="H587" s="248" t="s">
        <v>34</v>
      </c>
      <c r="I587" s="248" t="s">
        <v>1308</v>
      </c>
      <c r="J587" s="250">
        <v>80111620</v>
      </c>
      <c r="K587" s="248" t="s">
        <v>1309</v>
      </c>
      <c r="L587" s="248" t="s">
        <v>52</v>
      </c>
      <c r="M587" s="248" t="s">
        <v>1500</v>
      </c>
      <c r="N587" s="248" t="s">
        <v>161</v>
      </c>
      <c r="O587" s="248" t="s">
        <v>161</v>
      </c>
      <c r="P587" s="248" t="s">
        <v>185</v>
      </c>
      <c r="Q587" s="248">
        <v>24</v>
      </c>
      <c r="R587" s="248" t="s">
        <v>181</v>
      </c>
      <c r="S587" s="248" t="s">
        <v>42</v>
      </c>
      <c r="T587" s="248" t="s">
        <v>43</v>
      </c>
      <c r="U587" s="252">
        <v>4872137</v>
      </c>
      <c r="V587" s="252">
        <v>4872137</v>
      </c>
      <c r="W587" s="252" t="s">
        <v>44</v>
      </c>
      <c r="X587" s="252" t="s">
        <v>36</v>
      </c>
      <c r="Y587" s="252" t="s">
        <v>186</v>
      </c>
      <c r="Z587" s="252" t="s">
        <v>1312</v>
      </c>
      <c r="AA587" s="248">
        <v>6012220601</v>
      </c>
      <c r="AB587" s="252" t="s">
        <v>188</v>
      </c>
    </row>
    <row r="588" spans="1:28" s="253" customFormat="1" ht="14.25" customHeight="1">
      <c r="A588" s="248" t="s">
        <v>28</v>
      </c>
      <c r="B588" s="248" t="s">
        <v>1304</v>
      </c>
      <c r="C588" s="249" t="s">
        <v>1305</v>
      </c>
      <c r="D588" s="249" t="s">
        <v>31</v>
      </c>
      <c r="E588" s="249">
        <v>59</v>
      </c>
      <c r="F588" s="248" t="s">
        <v>1501</v>
      </c>
      <c r="G588" s="248" t="s">
        <v>1307</v>
      </c>
      <c r="H588" s="248" t="s">
        <v>34</v>
      </c>
      <c r="I588" s="248" t="s">
        <v>1308</v>
      </c>
      <c r="J588" s="250">
        <v>81112003</v>
      </c>
      <c r="K588" s="248" t="s">
        <v>1309</v>
      </c>
      <c r="L588" s="248" t="s">
        <v>110</v>
      </c>
      <c r="M588" s="248" t="s">
        <v>1502</v>
      </c>
      <c r="N588" s="248" t="s">
        <v>161</v>
      </c>
      <c r="O588" s="248" t="s">
        <v>161</v>
      </c>
      <c r="P588" s="248" t="s">
        <v>185</v>
      </c>
      <c r="Q588" s="248">
        <v>3</v>
      </c>
      <c r="R588" s="248" t="s">
        <v>41</v>
      </c>
      <c r="S588" s="248" t="s">
        <v>127</v>
      </c>
      <c r="T588" s="248" t="s">
        <v>43</v>
      </c>
      <c r="U588" s="252">
        <v>47781021</v>
      </c>
      <c r="V588" s="252">
        <v>47781021</v>
      </c>
      <c r="W588" s="252" t="s">
        <v>44</v>
      </c>
      <c r="X588" s="252" t="s">
        <v>36</v>
      </c>
      <c r="Y588" s="252" t="s">
        <v>186</v>
      </c>
      <c r="Z588" s="252" t="s">
        <v>1312</v>
      </c>
      <c r="AA588" s="248">
        <v>6012220601</v>
      </c>
      <c r="AB588" s="252" t="s">
        <v>188</v>
      </c>
    </row>
    <row r="589" spans="1:28" s="253" customFormat="1" ht="14.25" customHeight="1">
      <c r="A589" s="248" t="s">
        <v>28</v>
      </c>
      <c r="B589" s="248" t="s">
        <v>1304</v>
      </c>
      <c r="C589" s="249" t="s">
        <v>1305</v>
      </c>
      <c r="D589" s="249" t="s">
        <v>31</v>
      </c>
      <c r="E589" s="249">
        <v>59</v>
      </c>
      <c r="F589" s="248" t="s">
        <v>1503</v>
      </c>
      <c r="G589" s="248" t="s">
        <v>1439</v>
      </c>
      <c r="H589" s="248" t="s">
        <v>1337</v>
      </c>
      <c r="I589" s="248" t="s">
        <v>1338</v>
      </c>
      <c r="J589" s="250">
        <v>81112003</v>
      </c>
      <c r="K589" s="248" t="s">
        <v>1339</v>
      </c>
      <c r="L589" s="248" t="s">
        <v>110</v>
      </c>
      <c r="M589" s="248" t="s">
        <v>1504</v>
      </c>
      <c r="N589" s="248" t="s">
        <v>161</v>
      </c>
      <c r="O589" s="248" t="s">
        <v>161</v>
      </c>
      <c r="P589" s="248" t="s">
        <v>185</v>
      </c>
      <c r="Q589" s="248">
        <v>3</v>
      </c>
      <c r="R589" s="248" t="s">
        <v>41</v>
      </c>
      <c r="S589" s="248" t="s">
        <v>127</v>
      </c>
      <c r="T589" s="248" t="s">
        <v>43</v>
      </c>
      <c r="U589" s="252">
        <v>18767733</v>
      </c>
      <c r="V589" s="252">
        <v>18767733</v>
      </c>
      <c r="W589" s="252" t="s">
        <v>44</v>
      </c>
      <c r="X589" s="252" t="s">
        <v>36</v>
      </c>
      <c r="Y589" s="252" t="s">
        <v>186</v>
      </c>
      <c r="Z589" s="252" t="s">
        <v>1312</v>
      </c>
      <c r="AA589" s="248">
        <v>6012220601</v>
      </c>
      <c r="AB589" s="252" t="s">
        <v>188</v>
      </c>
    </row>
    <row r="590" spans="1:28" s="253" customFormat="1" ht="14.25" customHeight="1">
      <c r="A590" s="248" t="s">
        <v>28</v>
      </c>
      <c r="B590" s="248" t="s">
        <v>1304</v>
      </c>
      <c r="C590" s="249" t="s">
        <v>1305</v>
      </c>
      <c r="D590" s="249" t="s">
        <v>31</v>
      </c>
      <c r="E590" s="249">
        <v>63</v>
      </c>
      <c r="F590" s="248" t="s">
        <v>1505</v>
      </c>
      <c r="G590" s="248" t="s">
        <v>1307</v>
      </c>
      <c r="H590" s="248" t="s">
        <v>34</v>
      </c>
      <c r="I590" s="248" t="s">
        <v>1308</v>
      </c>
      <c r="J590" s="250">
        <v>80141607</v>
      </c>
      <c r="K590" s="248" t="s">
        <v>1309</v>
      </c>
      <c r="L590" s="248" t="s">
        <v>979</v>
      </c>
      <c r="M590" s="248" t="s">
        <v>1506</v>
      </c>
      <c r="N590" s="248" t="s">
        <v>185</v>
      </c>
      <c r="O590" s="248" t="s">
        <v>185</v>
      </c>
      <c r="P590" s="248" t="s">
        <v>185</v>
      </c>
      <c r="Q590" s="248">
        <v>15</v>
      </c>
      <c r="R590" s="248" t="s">
        <v>181</v>
      </c>
      <c r="S590" s="248" t="s">
        <v>127</v>
      </c>
      <c r="T590" s="248" t="s">
        <v>43</v>
      </c>
      <c r="U590" s="252">
        <v>17661480</v>
      </c>
      <c r="V590" s="252">
        <v>17661480</v>
      </c>
      <c r="W590" s="252" t="s">
        <v>44</v>
      </c>
      <c r="X590" s="252" t="s">
        <v>36</v>
      </c>
      <c r="Y590" s="252" t="s">
        <v>186</v>
      </c>
      <c r="Z590" s="252" t="s">
        <v>1312</v>
      </c>
      <c r="AA590" s="248">
        <v>6012220601</v>
      </c>
      <c r="AB590" s="252" t="s">
        <v>188</v>
      </c>
    </row>
    <row r="591" spans="1:28" s="253" customFormat="1" ht="14.25" customHeight="1">
      <c r="A591" s="248" t="s">
        <v>28</v>
      </c>
      <c r="B591" s="248" t="s">
        <v>1304</v>
      </c>
      <c r="C591" s="249" t="s">
        <v>1305</v>
      </c>
      <c r="D591" s="249" t="s">
        <v>31</v>
      </c>
      <c r="E591" s="249">
        <v>63</v>
      </c>
      <c r="F591" s="248" t="s">
        <v>1507</v>
      </c>
      <c r="G591" s="248" t="s">
        <v>1307</v>
      </c>
      <c r="H591" s="248" t="s">
        <v>34</v>
      </c>
      <c r="I591" s="248" t="s">
        <v>1377</v>
      </c>
      <c r="J591" s="250">
        <v>80141607</v>
      </c>
      <c r="K591" s="248" t="s">
        <v>1309</v>
      </c>
      <c r="L591" s="248" t="s">
        <v>979</v>
      </c>
      <c r="M591" s="248" t="s">
        <v>1508</v>
      </c>
      <c r="N591" s="248" t="s">
        <v>185</v>
      </c>
      <c r="O591" s="248" t="s">
        <v>185</v>
      </c>
      <c r="P591" s="248" t="s">
        <v>185</v>
      </c>
      <c r="Q591" s="248">
        <v>15</v>
      </c>
      <c r="R591" s="248" t="s">
        <v>181</v>
      </c>
      <c r="S591" s="248" t="s">
        <v>127</v>
      </c>
      <c r="T591" s="248" t="s">
        <v>43</v>
      </c>
      <c r="U591" s="252">
        <v>15691427</v>
      </c>
      <c r="V591" s="252">
        <v>15691427</v>
      </c>
      <c r="W591" s="252" t="s">
        <v>44</v>
      </c>
      <c r="X591" s="252" t="s">
        <v>36</v>
      </c>
      <c r="Y591" s="252" t="s">
        <v>186</v>
      </c>
      <c r="Z591" s="252" t="s">
        <v>1312</v>
      </c>
      <c r="AA591" s="248">
        <v>6012220601</v>
      </c>
      <c r="AB591" s="252" t="s">
        <v>188</v>
      </c>
    </row>
    <row r="592" spans="1:28" s="253" customFormat="1" ht="14.25" customHeight="1">
      <c r="A592" s="248" t="s">
        <v>28</v>
      </c>
      <c r="B592" s="248" t="s">
        <v>1304</v>
      </c>
      <c r="C592" s="249" t="s">
        <v>1305</v>
      </c>
      <c r="D592" s="249" t="s">
        <v>31</v>
      </c>
      <c r="E592" s="249">
        <v>63</v>
      </c>
      <c r="F592" s="248" t="s">
        <v>1509</v>
      </c>
      <c r="G592" s="248" t="s">
        <v>1439</v>
      </c>
      <c r="H592" s="248" t="s">
        <v>1337</v>
      </c>
      <c r="I592" s="248" t="s">
        <v>1338</v>
      </c>
      <c r="J592" s="250">
        <v>80141607</v>
      </c>
      <c r="K592" s="248" t="s">
        <v>1339</v>
      </c>
      <c r="L592" s="248" t="s">
        <v>979</v>
      </c>
      <c r="M592" s="248" t="s">
        <v>1510</v>
      </c>
      <c r="N592" s="248" t="s">
        <v>185</v>
      </c>
      <c r="O592" s="248" t="s">
        <v>185</v>
      </c>
      <c r="P592" s="248" t="s">
        <v>185</v>
      </c>
      <c r="Q592" s="248">
        <v>15</v>
      </c>
      <c r="R592" s="248" t="s">
        <v>181</v>
      </c>
      <c r="S592" s="248" t="s">
        <v>127</v>
      </c>
      <c r="T592" s="248" t="s">
        <v>43</v>
      </c>
      <c r="U592" s="252">
        <v>18967773</v>
      </c>
      <c r="V592" s="252">
        <v>18967773</v>
      </c>
      <c r="W592" s="252" t="s">
        <v>44</v>
      </c>
      <c r="X592" s="252" t="s">
        <v>36</v>
      </c>
      <c r="Y592" s="252" t="s">
        <v>186</v>
      </c>
      <c r="Z592" s="252" t="s">
        <v>1312</v>
      </c>
      <c r="AA592" s="248">
        <v>6012220601</v>
      </c>
      <c r="AB592" s="252" t="s">
        <v>188</v>
      </c>
    </row>
    <row r="593" spans="1:28" s="253" customFormat="1" ht="14.25" customHeight="1">
      <c r="A593" s="248" t="s">
        <v>1511</v>
      </c>
      <c r="B593" s="248" t="s">
        <v>29</v>
      </c>
      <c r="C593" s="249" t="s">
        <v>780</v>
      </c>
      <c r="D593" s="249" t="s">
        <v>31</v>
      </c>
      <c r="E593" s="249">
        <v>32</v>
      </c>
      <c r="F593" s="248" t="s">
        <v>1512</v>
      </c>
      <c r="G593" s="248" t="s">
        <v>780</v>
      </c>
      <c r="H593" s="248" t="s">
        <v>780</v>
      </c>
      <c r="I593" s="248" t="s">
        <v>780</v>
      </c>
      <c r="J593" s="250">
        <v>72151514</v>
      </c>
      <c r="K593" s="248" t="s">
        <v>1513</v>
      </c>
      <c r="L593" s="248" t="s">
        <v>394</v>
      </c>
      <c r="M593" s="248" t="s">
        <v>1514</v>
      </c>
      <c r="N593" s="248" t="s">
        <v>68</v>
      </c>
      <c r="O593" s="248" t="s">
        <v>96</v>
      </c>
      <c r="P593" s="248" t="s">
        <v>363</v>
      </c>
      <c r="Q593" s="248">
        <v>8</v>
      </c>
      <c r="R593" s="248" t="s">
        <v>41</v>
      </c>
      <c r="S593" s="248" t="s">
        <v>233</v>
      </c>
      <c r="T593" s="248" t="s">
        <v>43</v>
      </c>
      <c r="U593" s="252">
        <v>15232000</v>
      </c>
      <c r="V593" s="252">
        <v>15232000</v>
      </c>
      <c r="W593" s="252" t="s">
        <v>44</v>
      </c>
      <c r="X593" s="252" t="s">
        <v>36</v>
      </c>
      <c r="Y593" s="252" t="s">
        <v>1515</v>
      </c>
      <c r="Z593" s="252" t="s">
        <v>72</v>
      </c>
      <c r="AA593" s="248">
        <v>6012220601</v>
      </c>
      <c r="AB593" s="252" t="s">
        <v>73</v>
      </c>
    </row>
    <row r="594" spans="1:28" s="253" customFormat="1" ht="14.25" customHeight="1">
      <c r="A594" s="248" t="s">
        <v>1511</v>
      </c>
      <c r="B594" s="248" t="s">
        <v>29</v>
      </c>
      <c r="C594" s="249" t="s">
        <v>780</v>
      </c>
      <c r="D594" s="249" t="s">
        <v>31</v>
      </c>
      <c r="E594" s="249">
        <v>24</v>
      </c>
      <c r="F594" s="248" t="s">
        <v>1516</v>
      </c>
      <c r="G594" s="248" t="s">
        <v>780</v>
      </c>
      <c r="H594" s="248" t="s">
        <v>780</v>
      </c>
      <c r="I594" s="248" t="s">
        <v>780</v>
      </c>
      <c r="J594" s="250">
        <v>41111970</v>
      </c>
      <c r="K594" s="248" t="s">
        <v>1513</v>
      </c>
      <c r="L594" s="248" t="s">
        <v>394</v>
      </c>
      <c r="M594" s="248" t="s">
        <v>1517</v>
      </c>
      <c r="N594" s="248" t="s">
        <v>54</v>
      </c>
      <c r="O594" s="248" t="s">
        <v>55</v>
      </c>
      <c r="P594" s="248" t="s">
        <v>96</v>
      </c>
      <c r="Q594" s="248">
        <v>9</v>
      </c>
      <c r="R594" s="248" t="s">
        <v>41</v>
      </c>
      <c r="S594" s="248" t="s">
        <v>233</v>
      </c>
      <c r="T594" s="248" t="s">
        <v>43</v>
      </c>
      <c r="U594" s="252">
        <v>3284876</v>
      </c>
      <c r="V594" s="252">
        <v>3284876</v>
      </c>
      <c r="W594" s="252" t="s">
        <v>44</v>
      </c>
      <c r="X594" s="252" t="s">
        <v>36</v>
      </c>
      <c r="Y594" s="252" t="s">
        <v>1515</v>
      </c>
      <c r="Z594" s="252" t="s">
        <v>72</v>
      </c>
      <c r="AA594" s="248">
        <v>6012220601</v>
      </c>
      <c r="AB594" s="252" t="s">
        <v>73</v>
      </c>
    </row>
    <row r="595" spans="1:28" s="253" customFormat="1" ht="14.25" customHeight="1">
      <c r="A595" s="248" t="s">
        <v>1511</v>
      </c>
      <c r="B595" s="248" t="s">
        <v>29</v>
      </c>
      <c r="C595" s="249" t="s">
        <v>780</v>
      </c>
      <c r="D595" s="249" t="s">
        <v>31</v>
      </c>
      <c r="E595" s="249" t="s">
        <v>83</v>
      </c>
      <c r="F595" s="248" t="s">
        <v>1518</v>
      </c>
      <c r="G595" s="248" t="s">
        <v>780</v>
      </c>
      <c r="H595" s="248" t="s">
        <v>780</v>
      </c>
      <c r="I595" s="248" t="s">
        <v>780</v>
      </c>
      <c r="J595" s="250">
        <v>72101511</v>
      </c>
      <c r="K595" s="248" t="s">
        <v>1513</v>
      </c>
      <c r="L595" s="248" t="s">
        <v>394</v>
      </c>
      <c r="M595" s="248" t="s">
        <v>1519</v>
      </c>
      <c r="N595" s="248" t="s">
        <v>54</v>
      </c>
      <c r="O595" s="248" t="s">
        <v>54</v>
      </c>
      <c r="P595" s="248" t="s">
        <v>55</v>
      </c>
      <c r="Q595" s="248">
        <v>10</v>
      </c>
      <c r="R595" s="248" t="s">
        <v>41</v>
      </c>
      <c r="S595" s="248" t="s">
        <v>233</v>
      </c>
      <c r="T595" s="248" t="s">
        <v>43</v>
      </c>
      <c r="U595" s="252">
        <v>7379736</v>
      </c>
      <c r="V595" s="252">
        <v>7379736</v>
      </c>
      <c r="W595" s="252" t="s">
        <v>44</v>
      </c>
      <c r="X595" s="252" t="s">
        <v>36</v>
      </c>
      <c r="Y595" s="252" t="s">
        <v>1515</v>
      </c>
      <c r="Z595" s="252" t="s">
        <v>72</v>
      </c>
      <c r="AA595" s="248">
        <v>6012220601</v>
      </c>
      <c r="AB595" s="252" t="s">
        <v>73</v>
      </c>
    </row>
    <row r="596" spans="1:28" s="253" customFormat="1" ht="14.25" customHeight="1">
      <c r="A596" s="248" t="s">
        <v>1511</v>
      </c>
      <c r="B596" s="248" t="s">
        <v>29</v>
      </c>
      <c r="C596" s="249" t="s">
        <v>780</v>
      </c>
      <c r="D596" s="249" t="s">
        <v>31</v>
      </c>
      <c r="E596" s="249" t="s">
        <v>83</v>
      </c>
      <c r="F596" s="248" t="s">
        <v>1520</v>
      </c>
      <c r="G596" s="248" t="s">
        <v>780</v>
      </c>
      <c r="H596" s="248" t="s">
        <v>780</v>
      </c>
      <c r="I596" s="248" t="s">
        <v>780</v>
      </c>
      <c r="J596" s="250">
        <v>72101509</v>
      </c>
      <c r="K596" s="248" t="s">
        <v>1513</v>
      </c>
      <c r="L596" s="248" t="s">
        <v>394</v>
      </c>
      <c r="M596" s="248" t="s">
        <v>1521</v>
      </c>
      <c r="N596" s="248" t="s">
        <v>54</v>
      </c>
      <c r="O596" s="248" t="s">
        <v>55</v>
      </c>
      <c r="P596" s="248" t="s">
        <v>68</v>
      </c>
      <c r="Q596" s="248">
        <v>9</v>
      </c>
      <c r="R596" s="248" t="s">
        <v>41</v>
      </c>
      <c r="S596" s="248" t="s">
        <v>233</v>
      </c>
      <c r="T596" s="248" t="s">
        <v>43</v>
      </c>
      <c r="U596" s="252">
        <v>22615320</v>
      </c>
      <c r="V596" s="252">
        <v>22615320</v>
      </c>
      <c r="W596" s="252" t="s">
        <v>44</v>
      </c>
      <c r="X596" s="252" t="s">
        <v>36</v>
      </c>
      <c r="Y596" s="252" t="s">
        <v>1515</v>
      </c>
      <c r="Z596" s="252" t="s">
        <v>72</v>
      </c>
      <c r="AA596" s="248">
        <v>6012220601</v>
      </c>
      <c r="AB596" s="252" t="s">
        <v>73</v>
      </c>
    </row>
    <row r="597" spans="1:28" s="253" customFormat="1" ht="14.25" customHeight="1">
      <c r="A597" s="248" t="s">
        <v>1511</v>
      </c>
      <c r="B597" s="248" t="s">
        <v>29</v>
      </c>
      <c r="C597" s="249" t="s">
        <v>780</v>
      </c>
      <c r="D597" s="249" t="s">
        <v>31</v>
      </c>
      <c r="E597" s="249" t="s">
        <v>83</v>
      </c>
      <c r="F597" s="248" t="s">
        <v>1522</v>
      </c>
      <c r="G597" s="248" t="s">
        <v>780</v>
      </c>
      <c r="H597" s="248" t="s">
        <v>780</v>
      </c>
      <c r="I597" s="248" t="s">
        <v>780</v>
      </c>
      <c r="J597" s="250">
        <v>78181507</v>
      </c>
      <c r="K597" s="248" t="s">
        <v>1513</v>
      </c>
      <c r="L597" s="248" t="s">
        <v>394</v>
      </c>
      <c r="M597" s="248" t="s">
        <v>1523</v>
      </c>
      <c r="N597" s="248" t="s">
        <v>68</v>
      </c>
      <c r="O597" s="248" t="s">
        <v>68</v>
      </c>
      <c r="P597" s="248" t="s">
        <v>68</v>
      </c>
      <c r="Q597" s="248">
        <v>11</v>
      </c>
      <c r="R597" s="248" t="s">
        <v>41</v>
      </c>
      <c r="S597" s="248" t="s">
        <v>233</v>
      </c>
      <c r="T597" s="248" t="s">
        <v>43</v>
      </c>
      <c r="U597" s="252">
        <v>3090000</v>
      </c>
      <c r="V597" s="252">
        <v>3090000</v>
      </c>
      <c r="W597" s="252" t="s">
        <v>44</v>
      </c>
      <c r="X597" s="252" t="s">
        <v>36</v>
      </c>
      <c r="Y597" s="252" t="s">
        <v>1515</v>
      </c>
      <c r="Z597" s="252" t="s">
        <v>72</v>
      </c>
      <c r="AA597" s="248">
        <v>6012220601</v>
      </c>
      <c r="AB597" s="252" t="s">
        <v>73</v>
      </c>
    </row>
    <row r="598" spans="1:28" s="253" customFormat="1" ht="14.25" customHeight="1">
      <c r="A598" s="248" t="s">
        <v>1511</v>
      </c>
      <c r="B598" s="248" t="s">
        <v>29</v>
      </c>
      <c r="C598" s="249" t="s">
        <v>780</v>
      </c>
      <c r="D598" s="249" t="s">
        <v>31</v>
      </c>
      <c r="E598" s="249">
        <v>30</v>
      </c>
      <c r="F598" s="248" t="s">
        <v>1524</v>
      </c>
      <c r="G598" s="248" t="s">
        <v>780</v>
      </c>
      <c r="H598" s="248" t="s">
        <v>780</v>
      </c>
      <c r="I598" s="248" t="s">
        <v>780</v>
      </c>
      <c r="J598" s="250">
        <v>78181507</v>
      </c>
      <c r="K598" s="248" t="s">
        <v>1513</v>
      </c>
      <c r="L598" s="248" t="s">
        <v>394</v>
      </c>
      <c r="M598" s="248" t="s">
        <v>1525</v>
      </c>
      <c r="N598" s="248" t="s">
        <v>54</v>
      </c>
      <c r="O598" s="248" t="s">
        <v>54</v>
      </c>
      <c r="P598" s="248" t="s">
        <v>55</v>
      </c>
      <c r="Q598" s="248">
        <v>11</v>
      </c>
      <c r="R598" s="248" t="s">
        <v>41</v>
      </c>
      <c r="S598" s="248" t="s">
        <v>233</v>
      </c>
      <c r="T598" s="248" t="s">
        <v>43</v>
      </c>
      <c r="U598" s="252">
        <v>0</v>
      </c>
      <c r="V598" s="252">
        <v>0</v>
      </c>
      <c r="W598" s="252" t="s">
        <v>44</v>
      </c>
      <c r="X598" s="252" t="s">
        <v>36</v>
      </c>
      <c r="Y598" s="252" t="s">
        <v>1515</v>
      </c>
      <c r="Z598" s="252" t="s">
        <v>72</v>
      </c>
      <c r="AA598" s="248">
        <v>6012220601</v>
      </c>
      <c r="AB598" s="252" t="s">
        <v>73</v>
      </c>
    </row>
    <row r="599" spans="1:28" s="253" customFormat="1" ht="14.25" customHeight="1">
      <c r="A599" s="248" t="s">
        <v>1511</v>
      </c>
      <c r="B599" s="248" t="s">
        <v>29</v>
      </c>
      <c r="C599" s="249" t="s">
        <v>780</v>
      </c>
      <c r="D599" s="249" t="s">
        <v>31</v>
      </c>
      <c r="E599" s="249" t="s">
        <v>83</v>
      </c>
      <c r="F599" s="248" t="s">
        <v>1526</v>
      </c>
      <c r="G599" s="248" t="s">
        <v>780</v>
      </c>
      <c r="H599" s="248" t="s">
        <v>780</v>
      </c>
      <c r="I599" s="248" t="s">
        <v>780</v>
      </c>
      <c r="J599" s="250">
        <v>46191601</v>
      </c>
      <c r="K599" s="248" t="s">
        <v>1513</v>
      </c>
      <c r="L599" s="248" t="s">
        <v>394</v>
      </c>
      <c r="M599" s="248" t="s">
        <v>1527</v>
      </c>
      <c r="N599" s="248" t="s">
        <v>96</v>
      </c>
      <c r="O599" s="248" t="s">
        <v>96</v>
      </c>
      <c r="P599" s="248" t="s">
        <v>96</v>
      </c>
      <c r="Q599" s="248">
        <v>3</v>
      </c>
      <c r="R599" s="248" t="s">
        <v>41</v>
      </c>
      <c r="S599" s="248" t="s">
        <v>233</v>
      </c>
      <c r="T599" s="248" t="s">
        <v>43</v>
      </c>
      <c r="U599" s="252">
        <v>3500000</v>
      </c>
      <c r="V599" s="252">
        <v>3500000</v>
      </c>
      <c r="W599" s="252" t="s">
        <v>44</v>
      </c>
      <c r="X599" s="252" t="s">
        <v>36</v>
      </c>
      <c r="Y599" s="252" t="s">
        <v>1515</v>
      </c>
      <c r="Z599" s="252" t="s">
        <v>72</v>
      </c>
      <c r="AA599" s="248">
        <v>6012220601</v>
      </c>
      <c r="AB599" s="252" t="s">
        <v>73</v>
      </c>
    </row>
    <row r="600" spans="1:28" s="253" customFormat="1" ht="14.25" customHeight="1">
      <c r="A600" s="248" t="s">
        <v>1511</v>
      </c>
      <c r="B600" s="248" t="s">
        <v>29</v>
      </c>
      <c r="C600" s="249" t="s">
        <v>780</v>
      </c>
      <c r="D600" s="249" t="s">
        <v>31</v>
      </c>
      <c r="E600" s="249">
        <v>27</v>
      </c>
      <c r="F600" s="248" t="s">
        <v>1528</v>
      </c>
      <c r="G600" s="248" t="s">
        <v>780</v>
      </c>
      <c r="H600" s="248" t="s">
        <v>780</v>
      </c>
      <c r="I600" s="248" t="s">
        <v>780</v>
      </c>
      <c r="J600" s="250" t="s">
        <v>1529</v>
      </c>
      <c r="K600" s="248" t="s">
        <v>1513</v>
      </c>
      <c r="L600" s="248" t="s">
        <v>394</v>
      </c>
      <c r="M600" s="248" t="s">
        <v>1530</v>
      </c>
      <c r="N600" s="248" t="s">
        <v>68</v>
      </c>
      <c r="O600" s="248" t="s">
        <v>68</v>
      </c>
      <c r="P600" s="248" t="s">
        <v>185</v>
      </c>
      <c r="Q600" s="248">
        <v>6</v>
      </c>
      <c r="R600" s="248" t="s">
        <v>41</v>
      </c>
      <c r="S600" s="248" t="s">
        <v>233</v>
      </c>
      <c r="T600" s="248" t="s">
        <v>43</v>
      </c>
      <c r="U600" s="252">
        <v>6533100</v>
      </c>
      <c r="V600" s="252">
        <v>6533100</v>
      </c>
      <c r="W600" s="252" t="s">
        <v>44</v>
      </c>
      <c r="X600" s="252" t="s">
        <v>36</v>
      </c>
      <c r="Y600" s="252" t="s">
        <v>1515</v>
      </c>
      <c r="Z600" s="252" t="s">
        <v>72</v>
      </c>
      <c r="AA600" s="248">
        <v>6012220601</v>
      </c>
      <c r="AB600" s="252" t="s">
        <v>73</v>
      </c>
    </row>
    <row r="601" spans="1:28" s="253" customFormat="1" ht="14.25" customHeight="1">
      <c r="A601" s="248" t="s">
        <v>1511</v>
      </c>
      <c r="B601" s="248" t="s">
        <v>29</v>
      </c>
      <c r="C601" s="249" t="s">
        <v>780</v>
      </c>
      <c r="D601" s="249" t="s">
        <v>31</v>
      </c>
      <c r="E601" s="249" t="s">
        <v>83</v>
      </c>
      <c r="F601" s="248" t="s">
        <v>1531</v>
      </c>
      <c r="G601" s="248" t="s">
        <v>780</v>
      </c>
      <c r="H601" s="248" t="s">
        <v>780</v>
      </c>
      <c r="I601" s="248" t="s">
        <v>780</v>
      </c>
      <c r="J601" s="250">
        <v>72151704</v>
      </c>
      <c r="K601" s="248" t="s">
        <v>1513</v>
      </c>
      <c r="L601" s="248" t="s">
        <v>394</v>
      </c>
      <c r="M601" s="248" t="s">
        <v>1532</v>
      </c>
      <c r="N601" s="248" t="s">
        <v>68</v>
      </c>
      <c r="O601" s="248" t="s">
        <v>68</v>
      </c>
      <c r="P601" s="248" t="s">
        <v>68</v>
      </c>
      <c r="Q601" s="248">
        <v>8</v>
      </c>
      <c r="R601" s="248" t="s">
        <v>41</v>
      </c>
      <c r="S601" s="248" t="s">
        <v>233</v>
      </c>
      <c r="T601" s="248" t="s">
        <v>43</v>
      </c>
      <c r="U601" s="252">
        <v>4000000</v>
      </c>
      <c r="V601" s="252">
        <v>4000000</v>
      </c>
      <c r="W601" s="252" t="s">
        <v>44</v>
      </c>
      <c r="X601" s="252" t="s">
        <v>36</v>
      </c>
      <c r="Y601" s="252" t="s">
        <v>1515</v>
      </c>
      <c r="Z601" s="252" t="s">
        <v>72</v>
      </c>
      <c r="AA601" s="248">
        <v>6012220601</v>
      </c>
      <c r="AB601" s="252" t="s">
        <v>73</v>
      </c>
    </row>
    <row r="602" spans="1:28" s="253" customFormat="1" ht="14.25" customHeight="1">
      <c r="A602" s="248" t="s">
        <v>1511</v>
      </c>
      <c r="B602" s="248" t="s">
        <v>29</v>
      </c>
      <c r="C602" s="249" t="s">
        <v>780</v>
      </c>
      <c r="D602" s="249" t="s">
        <v>31</v>
      </c>
      <c r="E602" s="249" t="s">
        <v>83</v>
      </c>
      <c r="F602" s="248" t="s">
        <v>1533</v>
      </c>
      <c r="G602" s="248" t="s">
        <v>780</v>
      </c>
      <c r="H602" s="248" t="s">
        <v>780</v>
      </c>
      <c r="I602" s="248" t="s">
        <v>780</v>
      </c>
      <c r="J602" s="250">
        <v>72102900</v>
      </c>
      <c r="K602" s="248" t="s">
        <v>1513</v>
      </c>
      <c r="L602" s="248" t="s">
        <v>394</v>
      </c>
      <c r="M602" s="248" t="s">
        <v>1534</v>
      </c>
      <c r="N602" s="248" t="s">
        <v>68</v>
      </c>
      <c r="O602" s="248" t="s">
        <v>68</v>
      </c>
      <c r="P602" s="248" t="s">
        <v>68</v>
      </c>
      <c r="Q602" s="248">
        <v>8</v>
      </c>
      <c r="R602" s="248" t="s">
        <v>41</v>
      </c>
      <c r="S602" s="248" t="s">
        <v>233</v>
      </c>
      <c r="T602" s="248" t="s">
        <v>43</v>
      </c>
      <c r="U602" s="252">
        <v>54500000</v>
      </c>
      <c r="V602" s="252">
        <v>54500000</v>
      </c>
      <c r="W602" s="252" t="s">
        <v>44</v>
      </c>
      <c r="X602" s="252" t="s">
        <v>36</v>
      </c>
      <c r="Y602" s="252" t="s">
        <v>1515</v>
      </c>
      <c r="Z602" s="252" t="s">
        <v>72</v>
      </c>
      <c r="AA602" s="248">
        <v>6012220601</v>
      </c>
      <c r="AB602" s="252" t="s">
        <v>73</v>
      </c>
    </row>
    <row r="603" spans="1:28" s="253" customFormat="1" ht="14.25" customHeight="1">
      <c r="A603" s="248" t="s">
        <v>1511</v>
      </c>
      <c r="B603" s="248" t="s">
        <v>29</v>
      </c>
      <c r="C603" s="249" t="s">
        <v>780</v>
      </c>
      <c r="D603" s="249" t="s">
        <v>31</v>
      </c>
      <c r="E603" s="249">
        <v>62</v>
      </c>
      <c r="F603" s="248" t="s">
        <v>1535</v>
      </c>
      <c r="G603" s="248" t="s">
        <v>780</v>
      </c>
      <c r="H603" s="248" t="s">
        <v>780</v>
      </c>
      <c r="I603" s="248" t="s">
        <v>780</v>
      </c>
      <c r="J603" s="250">
        <v>44103100</v>
      </c>
      <c r="K603" s="248" t="s">
        <v>1536</v>
      </c>
      <c r="L603" s="248" t="s">
        <v>100</v>
      </c>
      <c r="M603" s="248" t="s">
        <v>1537</v>
      </c>
      <c r="N603" s="248" t="s">
        <v>96</v>
      </c>
      <c r="O603" s="248" t="s">
        <v>96</v>
      </c>
      <c r="P603" s="248" t="s">
        <v>97</v>
      </c>
      <c r="Q603" s="248">
        <v>3</v>
      </c>
      <c r="R603" s="248" t="s">
        <v>41</v>
      </c>
      <c r="S603" s="248" t="s">
        <v>233</v>
      </c>
      <c r="T603" s="248" t="s">
        <v>43</v>
      </c>
      <c r="U603" s="252">
        <v>14334395</v>
      </c>
      <c r="V603" s="252">
        <v>14334395</v>
      </c>
      <c r="W603" s="252" t="s">
        <v>44</v>
      </c>
      <c r="X603" s="252" t="s">
        <v>36</v>
      </c>
      <c r="Y603" s="252" t="s">
        <v>1515</v>
      </c>
      <c r="Z603" s="252" t="s">
        <v>72</v>
      </c>
      <c r="AA603" s="248">
        <v>6012220601</v>
      </c>
      <c r="AB603" s="252" t="s">
        <v>73</v>
      </c>
    </row>
    <row r="604" spans="1:28" s="253" customFormat="1" ht="14.25" customHeight="1">
      <c r="A604" s="248" t="s">
        <v>1511</v>
      </c>
      <c r="B604" s="248" t="s">
        <v>29</v>
      </c>
      <c r="C604" s="249" t="s">
        <v>780</v>
      </c>
      <c r="D604" s="249" t="s">
        <v>31</v>
      </c>
      <c r="E604" s="249" t="s">
        <v>83</v>
      </c>
      <c r="F604" s="248" t="s">
        <v>1538</v>
      </c>
      <c r="G604" s="248" t="s">
        <v>780</v>
      </c>
      <c r="H604" s="248" t="s">
        <v>780</v>
      </c>
      <c r="I604" s="248" t="s">
        <v>780</v>
      </c>
      <c r="J604" s="250">
        <v>80131500</v>
      </c>
      <c r="K604" s="248" t="s">
        <v>1539</v>
      </c>
      <c r="L604" s="248" t="s">
        <v>66</v>
      </c>
      <c r="M604" s="248" t="s">
        <v>1540</v>
      </c>
      <c r="N604" s="248" t="s">
        <v>60</v>
      </c>
      <c r="O604" s="248" t="s">
        <v>60</v>
      </c>
      <c r="P604" s="248" t="s">
        <v>60</v>
      </c>
      <c r="Q604" s="248">
        <v>11</v>
      </c>
      <c r="R604" s="248" t="s">
        <v>41</v>
      </c>
      <c r="S604" s="248" t="s">
        <v>233</v>
      </c>
      <c r="T604" s="248" t="s">
        <v>43</v>
      </c>
      <c r="U604" s="252">
        <v>115360000</v>
      </c>
      <c r="V604" s="252">
        <v>115360000</v>
      </c>
      <c r="W604" s="252" t="s">
        <v>44</v>
      </c>
      <c r="X604" s="252" t="s">
        <v>36</v>
      </c>
      <c r="Y604" s="252" t="s">
        <v>1515</v>
      </c>
      <c r="Z604" s="252" t="s">
        <v>72</v>
      </c>
      <c r="AA604" s="248">
        <v>6012220601</v>
      </c>
      <c r="AB604" s="252" t="s">
        <v>73</v>
      </c>
    </row>
    <row r="605" spans="1:28" s="253" customFormat="1" ht="14.25" customHeight="1">
      <c r="A605" s="248" t="s">
        <v>1511</v>
      </c>
      <c r="B605" s="248" t="s">
        <v>29</v>
      </c>
      <c r="C605" s="249" t="s">
        <v>780</v>
      </c>
      <c r="D605" s="249" t="s">
        <v>31</v>
      </c>
      <c r="E605" s="249">
        <v>32</v>
      </c>
      <c r="F605" s="248" t="s">
        <v>1541</v>
      </c>
      <c r="G605" s="248" t="s">
        <v>780</v>
      </c>
      <c r="H605" s="248" t="s">
        <v>780</v>
      </c>
      <c r="I605" s="248" t="s">
        <v>780</v>
      </c>
      <c r="J605" s="250" t="s">
        <v>711</v>
      </c>
      <c r="K605" s="248" t="s">
        <v>1542</v>
      </c>
      <c r="L605" s="248" t="s">
        <v>100</v>
      </c>
      <c r="M605" s="248" t="s">
        <v>1543</v>
      </c>
      <c r="N605" s="248" t="s">
        <v>54</v>
      </c>
      <c r="O605" s="248" t="s">
        <v>54</v>
      </c>
      <c r="P605" s="248" t="s">
        <v>68</v>
      </c>
      <c r="Q605" s="248">
        <v>9</v>
      </c>
      <c r="R605" s="248" t="s">
        <v>41</v>
      </c>
      <c r="S605" s="248" t="s">
        <v>233</v>
      </c>
      <c r="T605" s="248" t="s">
        <v>43</v>
      </c>
      <c r="U605" s="252">
        <v>23803600</v>
      </c>
      <c r="V605" s="252">
        <v>23803600</v>
      </c>
      <c r="W605" s="252" t="s">
        <v>31</v>
      </c>
      <c r="X605" s="252" t="s">
        <v>1544</v>
      </c>
      <c r="Y605" s="252" t="s">
        <v>1515</v>
      </c>
      <c r="Z605" s="252" t="s">
        <v>72</v>
      </c>
      <c r="AA605" s="248">
        <v>6012220601</v>
      </c>
      <c r="AB605" s="252" t="s">
        <v>73</v>
      </c>
    </row>
    <row r="606" spans="1:28" s="253" customFormat="1" ht="14.25" customHeight="1">
      <c r="A606" s="248" t="s">
        <v>1511</v>
      </c>
      <c r="B606" s="248" t="s">
        <v>29</v>
      </c>
      <c r="C606" s="249" t="s">
        <v>780</v>
      </c>
      <c r="D606" s="249" t="s">
        <v>31</v>
      </c>
      <c r="E606" s="249" t="s">
        <v>83</v>
      </c>
      <c r="F606" s="248" t="s">
        <v>1545</v>
      </c>
      <c r="G606" s="248" t="s">
        <v>780</v>
      </c>
      <c r="H606" s="248" t="s">
        <v>780</v>
      </c>
      <c r="I606" s="248" t="s">
        <v>780</v>
      </c>
      <c r="J606" s="250">
        <v>55101519</v>
      </c>
      <c r="K606" s="248" t="s">
        <v>1546</v>
      </c>
      <c r="L606" s="248" t="s">
        <v>100</v>
      </c>
      <c r="M606" s="248" t="s">
        <v>1547</v>
      </c>
      <c r="N606" s="248" t="s">
        <v>60</v>
      </c>
      <c r="O606" s="248" t="s">
        <v>60</v>
      </c>
      <c r="P606" s="248" t="s">
        <v>54</v>
      </c>
      <c r="Q606" s="248">
        <v>10</v>
      </c>
      <c r="R606" s="248" t="s">
        <v>41</v>
      </c>
      <c r="S606" s="248" t="s">
        <v>233</v>
      </c>
      <c r="T606" s="248" t="s">
        <v>43</v>
      </c>
      <c r="U606" s="252">
        <v>20000000</v>
      </c>
      <c r="V606" s="252">
        <v>20000000</v>
      </c>
      <c r="W606" s="252" t="s">
        <v>31</v>
      </c>
      <c r="X606" s="252" t="s">
        <v>1544</v>
      </c>
      <c r="Y606" s="252" t="s">
        <v>1515</v>
      </c>
      <c r="Z606" s="252" t="s">
        <v>72</v>
      </c>
      <c r="AA606" s="248">
        <v>6012220601</v>
      </c>
      <c r="AB606" s="252" t="s">
        <v>73</v>
      </c>
    </row>
    <row r="607" spans="1:28" s="253" customFormat="1" ht="14.25" customHeight="1">
      <c r="A607" s="248" t="s">
        <v>1511</v>
      </c>
      <c r="B607" s="248" t="s">
        <v>29</v>
      </c>
      <c r="C607" s="249" t="s">
        <v>780</v>
      </c>
      <c r="D607" s="249" t="s">
        <v>31</v>
      </c>
      <c r="E607" s="249">
        <v>32</v>
      </c>
      <c r="F607" s="248" t="s">
        <v>1548</v>
      </c>
      <c r="G607" s="248" t="s">
        <v>780</v>
      </c>
      <c r="H607" s="248" t="s">
        <v>780</v>
      </c>
      <c r="I607" s="248" t="s">
        <v>780</v>
      </c>
      <c r="J607" s="250">
        <v>90101604</v>
      </c>
      <c r="K607" s="248" t="s">
        <v>1549</v>
      </c>
      <c r="L607" s="248" t="s">
        <v>100</v>
      </c>
      <c r="M607" s="248" t="s">
        <v>1550</v>
      </c>
      <c r="N607" s="248" t="s">
        <v>60</v>
      </c>
      <c r="O607" s="248" t="s">
        <v>60</v>
      </c>
      <c r="P607" s="248" t="s">
        <v>54</v>
      </c>
      <c r="Q607" s="248">
        <v>10</v>
      </c>
      <c r="R607" s="248" t="s">
        <v>41</v>
      </c>
      <c r="S607" s="248" t="s">
        <v>233</v>
      </c>
      <c r="T607" s="248" t="s">
        <v>43</v>
      </c>
      <c r="U607" s="252">
        <v>10000000</v>
      </c>
      <c r="V607" s="252">
        <v>10000000</v>
      </c>
      <c r="W607" s="252" t="s">
        <v>44</v>
      </c>
      <c r="X607" s="252" t="s">
        <v>36</v>
      </c>
      <c r="Y607" s="252" t="s">
        <v>1515</v>
      </c>
      <c r="Z607" s="252" t="s">
        <v>72</v>
      </c>
      <c r="AA607" s="248">
        <v>6012220601</v>
      </c>
      <c r="AB607" s="252" t="s">
        <v>73</v>
      </c>
    </row>
    <row r="608" spans="1:28" s="253" customFormat="1" ht="14.25" customHeight="1">
      <c r="A608" s="248" t="s">
        <v>1511</v>
      </c>
      <c r="B608" s="248" t="s">
        <v>29</v>
      </c>
      <c r="C608" s="249" t="s">
        <v>780</v>
      </c>
      <c r="D608" s="249" t="s">
        <v>31</v>
      </c>
      <c r="E608" s="249" t="s">
        <v>83</v>
      </c>
      <c r="F608" s="248" t="s">
        <v>1551</v>
      </c>
      <c r="G608" s="248" t="s">
        <v>780</v>
      </c>
      <c r="H608" s="248" t="s">
        <v>780</v>
      </c>
      <c r="I608" s="248" t="s">
        <v>780</v>
      </c>
      <c r="J608" s="250">
        <v>84131503</v>
      </c>
      <c r="K608" s="248" t="s">
        <v>1552</v>
      </c>
      <c r="L608" s="248" t="s">
        <v>100</v>
      </c>
      <c r="M608" s="248" t="s">
        <v>1553</v>
      </c>
      <c r="N608" s="248" t="s">
        <v>161</v>
      </c>
      <c r="O608" s="248" t="s">
        <v>161</v>
      </c>
      <c r="P608" s="248" t="s">
        <v>161</v>
      </c>
      <c r="Q608" s="248">
        <v>12</v>
      </c>
      <c r="R608" s="248" t="s">
        <v>41</v>
      </c>
      <c r="S608" s="248" t="s">
        <v>233</v>
      </c>
      <c r="T608" s="248" t="s">
        <v>43</v>
      </c>
      <c r="U608" s="252">
        <v>2500000</v>
      </c>
      <c r="V608" s="252">
        <v>2500000</v>
      </c>
      <c r="W608" s="252" t="s">
        <v>44</v>
      </c>
      <c r="X608" s="252" t="s">
        <v>36</v>
      </c>
      <c r="Y608" s="252" t="s">
        <v>1515</v>
      </c>
      <c r="Z608" s="252" t="s">
        <v>72</v>
      </c>
      <c r="AA608" s="248">
        <v>6012220601</v>
      </c>
      <c r="AB608" s="252" t="s">
        <v>73</v>
      </c>
    </row>
    <row r="609" spans="1:28" s="253" customFormat="1" ht="14.25" customHeight="1">
      <c r="A609" s="248" t="s">
        <v>1511</v>
      </c>
      <c r="B609" s="248" t="s">
        <v>29</v>
      </c>
      <c r="C609" s="249" t="s">
        <v>780</v>
      </c>
      <c r="D609" s="249" t="s">
        <v>31</v>
      </c>
      <c r="E609" s="249" t="s">
        <v>83</v>
      </c>
      <c r="F609" s="248" t="s">
        <v>1554</v>
      </c>
      <c r="G609" s="248" t="s">
        <v>780</v>
      </c>
      <c r="H609" s="248" t="s">
        <v>780</v>
      </c>
      <c r="I609" s="248" t="s">
        <v>780</v>
      </c>
      <c r="J609" s="250" t="s">
        <v>1555</v>
      </c>
      <c r="K609" s="248" t="s">
        <v>1552</v>
      </c>
      <c r="L609" s="248" t="s">
        <v>100</v>
      </c>
      <c r="M609" s="248" t="s">
        <v>1556</v>
      </c>
      <c r="N609" s="248" t="s">
        <v>55</v>
      </c>
      <c r="O609" s="248" t="s">
        <v>68</v>
      </c>
      <c r="P609" s="248" t="s">
        <v>96</v>
      </c>
      <c r="Q609" s="248">
        <v>12</v>
      </c>
      <c r="R609" s="248" t="s">
        <v>41</v>
      </c>
      <c r="S609" s="248" t="s">
        <v>233</v>
      </c>
      <c r="T609" s="248" t="s">
        <v>43</v>
      </c>
      <c r="U609" s="252">
        <v>300000000</v>
      </c>
      <c r="V609" s="252">
        <v>300000000</v>
      </c>
      <c r="W609" s="252" t="s">
        <v>31</v>
      </c>
      <c r="X609" s="252" t="s">
        <v>1544</v>
      </c>
      <c r="Y609" s="252" t="s">
        <v>1515</v>
      </c>
      <c r="Z609" s="252" t="s">
        <v>72</v>
      </c>
      <c r="AA609" s="248">
        <v>6012220601</v>
      </c>
      <c r="AB609" s="252" t="s">
        <v>73</v>
      </c>
    </row>
    <row r="610" spans="1:28" s="253" customFormat="1" ht="14.25" customHeight="1">
      <c r="A610" s="248" t="s">
        <v>1511</v>
      </c>
      <c r="B610" s="248" t="s">
        <v>29</v>
      </c>
      <c r="C610" s="249" t="s">
        <v>780</v>
      </c>
      <c r="D610" s="249" t="s">
        <v>31</v>
      </c>
      <c r="E610" s="249">
        <v>30</v>
      </c>
      <c r="F610" s="248" t="s">
        <v>1557</v>
      </c>
      <c r="G610" s="248" t="s">
        <v>780</v>
      </c>
      <c r="H610" s="248" t="s">
        <v>780</v>
      </c>
      <c r="I610" s="248" t="s">
        <v>780</v>
      </c>
      <c r="J610" s="250" t="s">
        <v>1558</v>
      </c>
      <c r="K610" s="248" t="s">
        <v>1552</v>
      </c>
      <c r="L610" s="248" t="s">
        <v>100</v>
      </c>
      <c r="M610" s="248" t="s">
        <v>1559</v>
      </c>
      <c r="N610" s="248" t="s">
        <v>55</v>
      </c>
      <c r="O610" s="248" t="s">
        <v>68</v>
      </c>
      <c r="P610" s="248" t="s">
        <v>96</v>
      </c>
      <c r="Q610" s="248">
        <v>12</v>
      </c>
      <c r="R610" s="248" t="s">
        <v>41</v>
      </c>
      <c r="S610" s="248" t="s">
        <v>233</v>
      </c>
      <c r="T610" s="248" t="s">
        <v>43</v>
      </c>
      <c r="U610" s="252">
        <v>0</v>
      </c>
      <c r="V610" s="252">
        <v>0</v>
      </c>
      <c r="W610" s="252" t="s">
        <v>44</v>
      </c>
      <c r="X610" s="252" t="s">
        <v>36</v>
      </c>
      <c r="Y610" s="252" t="s">
        <v>1515</v>
      </c>
      <c r="Z610" s="252" t="s">
        <v>72</v>
      </c>
      <c r="AA610" s="248">
        <v>6012220601</v>
      </c>
      <c r="AB610" s="252" t="s">
        <v>73</v>
      </c>
    </row>
    <row r="611" spans="1:28" s="253" customFormat="1" ht="14.25" customHeight="1">
      <c r="A611" s="248" t="s">
        <v>1511</v>
      </c>
      <c r="B611" s="248" t="s">
        <v>29</v>
      </c>
      <c r="C611" s="249" t="s">
        <v>780</v>
      </c>
      <c r="D611" s="249" t="s">
        <v>31</v>
      </c>
      <c r="E611" s="249" t="s">
        <v>83</v>
      </c>
      <c r="F611" s="248" t="s">
        <v>1560</v>
      </c>
      <c r="G611" s="248" t="s">
        <v>780</v>
      </c>
      <c r="H611" s="248" t="s">
        <v>780</v>
      </c>
      <c r="I611" s="248" t="s">
        <v>780</v>
      </c>
      <c r="J611" s="250">
        <v>15101506</v>
      </c>
      <c r="K611" s="248" t="s">
        <v>1561</v>
      </c>
      <c r="L611" s="248" t="s">
        <v>100</v>
      </c>
      <c r="M611" s="248" t="s">
        <v>1562</v>
      </c>
      <c r="N611" s="248" t="s">
        <v>60</v>
      </c>
      <c r="O611" s="248" t="s">
        <v>60</v>
      </c>
      <c r="P611" s="248" t="s">
        <v>60</v>
      </c>
      <c r="Q611" s="248">
        <v>11</v>
      </c>
      <c r="R611" s="248" t="s">
        <v>41</v>
      </c>
      <c r="S611" s="248" t="s">
        <v>233</v>
      </c>
      <c r="T611" s="248" t="s">
        <v>43</v>
      </c>
      <c r="U611" s="252">
        <v>14000000</v>
      </c>
      <c r="V611" s="252">
        <v>14000000</v>
      </c>
      <c r="W611" s="252" t="s">
        <v>44</v>
      </c>
      <c r="X611" s="252" t="s">
        <v>36</v>
      </c>
      <c r="Y611" s="252" t="s">
        <v>1515</v>
      </c>
      <c r="Z611" s="252" t="s">
        <v>72</v>
      </c>
      <c r="AA611" s="248">
        <v>6012220601</v>
      </c>
      <c r="AB611" s="252" t="s">
        <v>73</v>
      </c>
    </row>
    <row r="612" spans="1:28" s="253" customFormat="1" ht="14.25" customHeight="1">
      <c r="A612" s="248" t="s">
        <v>1511</v>
      </c>
      <c r="B612" s="248" t="s">
        <v>29</v>
      </c>
      <c r="C612" s="249" t="s">
        <v>780</v>
      </c>
      <c r="D612" s="249" t="s">
        <v>31</v>
      </c>
      <c r="E612" s="249" t="s">
        <v>83</v>
      </c>
      <c r="F612" s="248" t="s">
        <v>1563</v>
      </c>
      <c r="G612" s="248" t="s">
        <v>780</v>
      </c>
      <c r="H612" s="248" t="s">
        <v>780</v>
      </c>
      <c r="I612" s="248" t="s">
        <v>780</v>
      </c>
      <c r="J612" s="250">
        <v>80111707</v>
      </c>
      <c r="K612" s="248" t="s">
        <v>1564</v>
      </c>
      <c r="L612" s="248" t="s">
        <v>100</v>
      </c>
      <c r="M612" s="248" t="s">
        <v>1565</v>
      </c>
      <c r="N612" s="248" t="s">
        <v>55</v>
      </c>
      <c r="O612" s="248" t="s">
        <v>55</v>
      </c>
      <c r="P612" s="248" t="s">
        <v>55</v>
      </c>
      <c r="Q612" s="248">
        <v>9</v>
      </c>
      <c r="R612" s="248" t="s">
        <v>41</v>
      </c>
      <c r="S612" s="248" t="s">
        <v>233</v>
      </c>
      <c r="T612" s="248" t="s">
        <v>43</v>
      </c>
      <c r="U612" s="252">
        <v>9000000</v>
      </c>
      <c r="V612" s="252">
        <v>9000000</v>
      </c>
      <c r="W612" s="252" t="s">
        <v>44</v>
      </c>
      <c r="X612" s="252" t="s">
        <v>36</v>
      </c>
      <c r="Y612" s="252" t="s">
        <v>1515</v>
      </c>
      <c r="Z612" s="252" t="s">
        <v>72</v>
      </c>
      <c r="AA612" s="248">
        <v>6012220601</v>
      </c>
      <c r="AB612" s="252" t="s">
        <v>73</v>
      </c>
    </row>
    <row r="613" spans="1:28" s="253" customFormat="1" ht="14.25" customHeight="1">
      <c r="A613" s="248" t="s">
        <v>1511</v>
      </c>
      <c r="B613" s="248" t="s">
        <v>29</v>
      </c>
      <c r="C613" s="249" t="s">
        <v>780</v>
      </c>
      <c r="D613" s="249" t="s">
        <v>31</v>
      </c>
      <c r="E613" s="249">
        <v>51</v>
      </c>
      <c r="F613" s="248" t="s">
        <v>1566</v>
      </c>
      <c r="G613" s="248" t="s">
        <v>780</v>
      </c>
      <c r="H613" s="248" t="s">
        <v>780</v>
      </c>
      <c r="I613" s="248" t="s">
        <v>780</v>
      </c>
      <c r="J613" s="250">
        <v>45101515</v>
      </c>
      <c r="K613" s="248" t="s">
        <v>1567</v>
      </c>
      <c r="L613" s="248" t="s">
        <v>100</v>
      </c>
      <c r="M613" s="248" t="s">
        <v>1568</v>
      </c>
      <c r="N613" s="248" t="s">
        <v>112</v>
      </c>
      <c r="O613" s="248" t="s">
        <v>112</v>
      </c>
      <c r="P613" s="248" t="s">
        <v>112</v>
      </c>
      <c r="Q613" s="248">
        <v>1</v>
      </c>
      <c r="R613" s="248" t="s">
        <v>41</v>
      </c>
      <c r="S613" s="248" t="s">
        <v>233</v>
      </c>
      <c r="T613" s="248" t="s">
        <v>43</v>
      </c>
      <c r="U613" s="252">
        <v>15386700</v>
      </c>
      <c r="V613" s="252">
        <v>15386700</v>
      </c>
      <c r="W613" s="252" t="s">
        <v>44</v>
      </c>
      <c r="X613" s="252" t="s">
        <v>36</v>
      </c>
      <c r="Y613" s="252" t="s">
        <v>1515</v>
      </c>
      <c r="Z613" s="252" t="s">
        <v>72</v>
      </c>
      <c r="AA613" s="248">
        <v>6012220601</v>
      </c>
      <c r="AB613" s="252" t="s">
        <v>73</v>
      </c>
    </row>
    <row r="614" spans="1:28" s="253" customFormat="1" ht="14.25" customHeight="1">
      <c r="A614" s="248" t="s">
        <v>1511</v>
      </c>
      <c r="B614" s="248" t="s">
        <v>29</v>
      </c>
      <c r="C614" s="249" t="s">
        <v>780</v>
      </c>
      <c r="D614" s="249" t="s">
        <v>31</v>
      </c>
      <c r="E614" s="249">
        <v>19</v>
      </c>
      <c r="F614" s="248" t="s">
        <v>1569</v>
      </c>
      <c r="G614" s="248" t="s">
        <v>780</v>
      </c>
      <c r="H614" s="248" t="s">
        <v>780</v>
      </c>
      <c r="I614" s="248" t="s">
        <v>780</v>
      </c>
      <c r="J614" s="250">
        <v>81112501</v>
      </c>
      <c r="K614" s="248" t="s">
        <v>1570</v>
      </c>
      <c r="L614" s="248" t="s">
        <v>100</v>
      </c>
      <c r="M614" s="248" t="s">
        <v>1571</v>
      </c>
      <c r="N614" s="248" t="s">
        <v>68</v>
      </c>
      <c r="O614" s="248" t="s">
        <v>68</v>
      </c>
      <c r="P614" s="248" t="s">
        <v>96</v>
      </c>
      <c r="Q614" s="248">
        <v>8</v>
      </c>
      <c r="R614" s="248" t="s">
        <v>41</v>
      </c>
      <c r="S614" s="248" t="s">
        <v>233</v>
      </c>
      <c r="T614" s="248" t="s">
        <v>43</v>
      </c>
      <c r="U614" s="252">
        <v>2842125</v>
      </c>
      <c r="V614" s="252">
        <v>2842125</v>
      </c>
      <c r="W614" s="252" t="s">
        <v>31</v>
      </c>
      <c r="X614" s="252" t="s">
        <v>1544</v>
      </c>
      <c r="Y614" s="252" t="s">
        <v>1515</v>
      </c>
      <c r="Z614" s="252" t="s">
        <v>72</v>
      </c>
      <c r="AA614" s="248">
        <v>6012220601</v>
      </c>
      <c r="AB614" s="252" t="s">
        <v>73</v>
      </c>
    </row>
    <row r="615" spans="1:28" s="253" customFormat="1" ht="14.25" customHeight="1">
      <c r="A615" s="248" t="s">
        <v>1511</v>
      </c>
      <c r="B615" s="248" t="s">
        <v>29</v>
      </c>
      <c r="C615" s="249" t="s">
        <v>780</v>
      </c>
      <c r="D615" s="249" t="s">
        <v>31</v>
      </c>
      <c r="E615" s="249" t="s">
        <v>83</v>
      </c>
      <c r="F615" s="248" t="s">
        <v>1572</v>
      </c>
      <c r="G615" s="248" t="s">
        <v>780</v>
      </c>
      <c r="H615" s="248" t="s">
        <v>780</v>
      </c>
      <c r="I615" s="248" t="s">
        <v>780</v>
      </c>
      <c r="J615" s="250">
        <v>44121600</v>
      </c>
      <c r="K615" s="248" t="s">
        <v>1536</v>
      </c>
      <c r="L615" s="248" t="s">
        <v>100</v>
      </c>
      <c r="M615" s="248" t="s">
        <v>1573</v>
      </c>
      <c r="N615" s="248" t="s">
        <v>69</v>
      </c>
      <c r="O615" s="248" t="s">
        <v>69</v>
      </c>
      <c r="P615" s="248" t="s">
        <v>69</v>
      </c>
      <c r="Q615" s="248">
        <v>3</v>
      </c>
      <c r="R615" s="248" t="s">
        <v>41</v>
      </c>
      <c r="S615" s="248" t="s">
        <v>233</v>
      </c>
      <c r="T615" s="248" t="s">
        <v>43</v>
      </c>
      <c r="U615" s="252">
        <v>12000000</v>
      </c>
      <c r="V615" s="252">
        <v>12000000</v>
      </c>
      <c r="W615" s="252" t="s">
        <v>44</v>
      </c>
      <c r="X615" s="252" t="s">
        <v>36</v>
      </c>
      <c r="Y615" s="252" t="s">
        <v>1515</v>
      </c>
      <c r="Z615" s="252" t="s">
        <v>72</v>
      </c>
      <c r="AA615" s="248">
        <v>6012220601</v>
      </c>
      <c r="AB615" s="252" t="s">
        <v>73</v>
      </c>
    </row>
    <row r="616" spans="1:28" s="253" customFormat="1" ht="14.25" customHeight="1">
      <c r="A616" s="248" t="s">
        <v>1511</v>
      </c>
      <c r="B616" s="248" t="s">
        <v>29</v>
      </c>
      <c r="C616" s="249" t="s">
        <v>780</v>
      </c>
      <c r="D616" s="249" t="s">
        <v>31</v>
      </c>
      <c r="E616" s="249" t="s">
        <v>83</v>
      </c>
      <c r="F616" s="248" t="s">
        <v>1574</v>
      </c>
      <c r="G616" s="248" t="s">
        <v>780</v>
      </c>
      <c r="H616" s="248" t="s">
        <v>780</v>
      </c>
      <c r="I616" s="248" t="s">
        <v>780</v>
      </c>
      <c r="J616" s="250">
        <v>85101503</v>
      </c>
      <c r="K616" s="248" t="s">
        <v>1575</v>
      </c>
      <c r="L616" s="248" t="s">
        <v>100</v>
      </c>
      <c r="M616" s="248" t="s">
        <v>1576</v>
      </c>
      <c r="N616" s="248" t="s">
        <v>112</v>
      </c>
      <c r="O616" s="248" t="s">
        <v>112</v>
      </c>
      <c r="P616" s="248" t="s">
        <v>161</v>
      </c>
      <c r="Q616" s="248">
        <v>2</v>
      </c>
      <c r="R616" s="248" t="s">
        <v>41</v>
      </c>
      <c r="S616" s="248" t="s">
        <v>233</v>
      </c>
      <c r="T616" s="248" t="s">
        <v>43</v>
      </c>
      <c r="U616" s="252">
        <v>35000000</v>
      </c>
      <c r="V616" s="252">
        <v>35000000</v>
      </c>
      <c r="W616" s="252" t="s">
        <v>44</v>
      </c>
      <c r="X616" s="252" t="s">
        <v>36</v>
      </c>
      <c r="Y616" s="252" t="s">
        <v>45</v>
      </c>
      <c r="Z616" s="252" t="s">
        <v>46</v>
      </c>
      <c r="AA616" s="248">
        <v>6012220601</v>
      </c>
      <c r="AB616" s="252" t="s">
        <v>47</v>
      </c>
    </row>
    <row r="617" spans="1:28" s="253" customFormat="1" ht="14.25" customHeight="1">
      <c r="A617" s="248" t="s">
        <v>1511</v>
      </c>
      <c r="B617" s="248" t="s">
        <v>29</v>
      </c>
      <c r="C617" s="249" t="s">
        <v>780</v>
      </c>
      <c r="D617" s="249" t="s">
        <v>31</v>
      </c>
      <c r="E617" s="249" t="s">
        <v>83</v>
      </c>
      <c r="F617" s="248" t="s">
        <v>1577</v>
      </c>
      <c r="G617" s="248" t="s">
        <v>780</v>
      </c>
      <c r="H617" s="248" t="s">
        <v>780</v>
      </c>
      <c r="I617" s="248" t="s">
        <v>780</v>
      </c>
      <c r="J617" s="250">
        <v>85122201</v>
      </c>
      <c r="K617" s="248" t="s">
        <v>1575</v>
      </c>
      <c r="L617" s="248" t="s">
        <v>100</v>
      </c>
      <c r="M617" s="248" t="s">
        <v>1578</v>
      </c>
      <c r="N617" s="248" t="s">
        <v>54</v>
      </c>
      <c r="O617" s="248" t="s">
        <v>54</v>
      </c>
      <c r="P617" s="248" t="s">
        <v>55</v>
      </c>
      <c r="Q617" s="248">
        <v>10</v>
      </c>
      <c r="R617" s="248" t="s">
        <v>41</v>
      </c>
      <c r="S617" s="248" t="s">
        <v>233</v>
      </c>
      <c r="T617" s="248" t="s">
        <v>43</v>
      </c>
      <c r="U617" s="252">
        <v>17292512</v>
      </c>
      <c r="V617" s="252">
        <v>17292512</v>
      </c>
      <c r="W617" s="252" t="s">
        <v>44</v>
      </c>
      <c r="X617" s="252" t="s">
        <v>36</v>
      </c>
      <c r="Y617" s="252" t="s">
        <v>45</v>
      </c>
      <c r="Z617" s="252" t="s">
        <v>46</v>
      </c>
      <c r="AA617" s="248">
        <v>6012220601</v>
      </c>
      <c r="AB617" s="252" t="s">
        <v>47</v>
      </c>
    </row>
    <row r="618" spans="1:28" s="253" customFormat="1" ht="14.25" customHeight="1">
      <c r="A618" s="248" t="s">
        <v>1511</v>
      </c>
      <c r="B618" s="248" t="s">
        <v>29</v>
      </c>
      <c r="C618" s="249" t="s">
        <v>780</v>
      </c>
      <c r="D618" s="249" t="s">
        <v>31</v>
      </c>
      <c r="E618" s="249">
        <v>12</v>
      </c>
      <c r="F618" s="248" t="s">
        <v>1579</v>
      </c>
      <c r="G618" s="248" t="s">
        <v>780</v>
      </c>
      <c r="H618" s="248" t="s">
        <v>780</v>
      </c>
      <c r="I618" s="248" t="s">
        <v>780</v>
      </c>
      <c r="J618" s="250">
        <v>93141506</v>
      </c>
      <c r="K618" s="248" t="s">
        <v>1580</v>
      </c>
      <c r="L618" s="248" t="s">
        <v>100</v>
      </c>
      <c r="M618" s="248" t="s">
        <v>1581</v>
      </c>
      <c r="N618" s="248" t="s">
        <v>55</v>
      </c>
      <c r="O618" s="248" t="s">
        <v>55</v>
      </c>
      <c r="P618" s="248" t="s">
        <v>55</v>
      </c>
      <c r="Q618" s="248">
        <v>9</v>
      </c>
      <c r="R618" s="248" t="s">
        <v>41</v>
      </c>
      <c r="S618" s="248" t="s">
        <v>233</v>
      </c>
      <c r="T618" s="248" t="s">
        <v>43</v>
      </c>
      <c r="U618" s="252">
        <v>263000000</v>
      </c>
      <c r="V618" s="252">
        <v>263000000</v>
      </c>
      <c r="W618" s="252" t="s">
        <v>44</v>
      </c>
      <c r="X618" s="252" t="s">
        <v>36</v>
      </c>
      <c r="Y618" s="252" t="s">
        <v>45</v>
      </c>
      <c r="Z618" s="252" t="s">
        <v>46</v>
      </c>
      <c r="AA618" s="248">
        <v>6012220601</v>
      </c>
      <c r="AB618" s="252" t="s">
        <v>47</v>
      </c>
    </row>
    <row r="619" spans="1:28" s="253" customFormat="1" ht="14.25" customHeight="1">
      <c r="A619" s="248" t="s">
        <v>1511</v>
      </c>
      <c r="B619" s="248" t="s">
        <v>29</v>
      </c>
      <c r="C619" s="249" t="s">
        <v>780</v>
      </c>
      <c r="D619" s="249" t="s">
        <v>31</v>
      </c>
      <c r="E619" s="249" t="s">
        <v>83</v>
      </c>
      <c r="F619" s="248" t="s">
        <v>1582</v>
      </c>
      <c r="G619" s="248" t="s">
        <v>780</v>
      </c>
      <c r="H619" s="248" t="s">
        <v>780</v>
      </c>
      <c r="I619" s="248" t="s">
        <v>780</v>
      </c>
      <c r="J619" s="250">
        <v>42172001</v>
      </c>
      <c r="K619" s="248" t="s">
        <v>1583</v>
      </c>
      <c r="L619" s="248" t="s">
        <v>100</v>
      </c>
      <c r="M619" s="248" t="s">
        <v>1584</v>
      </c>
      <c r="N619" s="248" t="s">
        <v>96</v>
      </c>
      <c r="O619" s="248" t="s">
        <v>96</v>
      </c>
      <c r="P619" s="248" t="s">
        <v>97</v>
      </c>
      <c r="Q619" s="248">
        <v>5</v>
      </c>
      <c r="R619" s="248" t="s">
        <v>41</v>
      </c>
      <c r="S619" s="248" t="s">
        <v>233</v>
      </c>
      <c r="T619" s="248" t="s">
        <v>43</v>
      </c>
      <c r="U619" s="252">
        <v>4389000</v>
      </c>
      <c r="V619" s="252">
        <v>4389000</v>
      </c>
      <c r="W619" s="252" t="s">
        <v>44</v>
      </c>
      <c r="X619" s="252" t="s">
        <v>36</v>
      </c>
      <c r="Y619" s="252" t="s">
        <v>45</v>
      </c>
      <c r="Z619" s="252" t="s">
        <v>46</v>
      </c>
      <c r="AA619" s="248">
        <v>6012220601</v>
      </c>
      <c r="AB619" s="252" t="s">
        <v>47</v>
      </c>
    </row>
    <row r="620" spans="1:28" s="253" customFormat="1" ht="14.25" customHeight="1">
      <c r="A620" s="248" t="s">
        <v>1511</v>
      </c>
      <c r="B620" s="248" t="s">
        <v>29</v>
      </c>
      <c r="C620" s="249" t="s">
        <v>780</v>
      </c>
      <c r="D620" s="249" t="s">
        <v>31</v>
      </c>
      <c r="E620" s="249">
        <v>18</v>
      </c>
      <c r="F620" s="248" t="s">
        <v>1585</v>
      </c>
      <c r="G620" s="248" t="s">
        <v>780</v>
      </c>
      <c r="H620" s="248" t="s">
        <v>780</v>
      </c>
      <c r="I620" s="248" t="s">
        <v>780</v>
      </c>
      <c r="J620" s="250">
        <v>80111620</v>
      </c>
      <c r="K620" s="248" t="s">
        <v>1586</v>
      </c>
      <c r="L620" s="248" t="s">
        <v>52</v>
      </c>
      <c r="M620" s="248" t="s">
        <v>1587</v>
      </c>
      <c r="N620" s="248" t="s">
        <v>54</v>
      </c>
      <c r="O620" s="248" t="s">
        <v>55</v>
      </c>
      <c r="P620" s="248" t="s">
        <v>68</v>
      </c>
      <c r="Q620" s="248">
        <v>3</v>
      </c>
      <c r="R620" s="248" t="s">
        <v>41</v>
      </c>
      <c r="S620" s="248" t="s">
        <v>42</v>
      </c>
      <c r="T620" s="248" t="s">
        <v>43</v>
      </c>
      <c r="U620" s="252">
        <v>20180280</v>
      </c>
      <c r="V620" s="252">
        <v>20180280</v>
      </c>
      <c r="W620" s="252" t="s">
        <v>44</v>
      </c>
      <c r="X620" s="252" t="s">
        <v>36</v>
      </c>
      <c r="Y620" s="252" t="s">
        <v>1515</v>
      </c>
      <c r="Z620" s="252" t="s">
        <v>72</v>
      </c>
      <c r="AA620" s="248">
        <v>6012220601</v>
      </c>
      <c r="AB620" s="252" t="s">
        <v>73</v>
      </c>
    </row>
    <row r="621" spans="1:28" s="253" customFormat="1" ht="14.25" customHeight="1">
      <c r="A621" s="248" t="s">
        <v>1511</v>
      </c>
      <c r="B621" s="248" t="s">
        <v>29</v>
      </c>
      <c r="C621" s="249" t="s">
        <v>780</v>
      </c>
      <c r="D621" s="249" t="s">
        <v>31</v>
      </c>
      <c r="E621" s="249">
        <v>54</v>
      </c>
      <c r="F621" s="248" t="s">
        <v>1588</v>
      </c>
      <c r="G621" s="248" t="s">
        <v>780</v>
      </c>
      <c r="H621" s="248" t="s">
        <v>780</v>
      </c>
      <c r="I621" s="248" t="s">
        <v>780</v>
      </c>
      <c r="J621" s="250">
        <v>80111620</v>
      </c>
      <c r="K621" s="248" t="s">
        <v>1586</v>
      </c>
      <c r="L621" s="248" t="s">
        <v>52</v>
      </c>
      <c r="M621" s="248" t="s">
        <v>1589</v>
      </c>
      <c r="N621" s="248" t="s">
        <v>60</v>
      </c>
      <c r="O621" s="248" t="s">
        <v>60</v>
      </c>
      <c r="P621" s="248" t="s">
        <v>60</v>
      </c>
      <c r="Q621" s="248">
        <v>11.5</v>
      </c>
      <c r="R621" s="248" t="s">
        <v>41</v>
      </c>
      <c r="S621" s="248" t="s">
        <v>42</v>
      </c>
      <c r="T621" s="248" t="s">
        <v>43</v>
      </c>
      <c r="U621" s="252">
        <v>82999280</v>
      </c>
      <c r="V621" s="252">
        <v>82999280</v>
      </c>
      <c r="W621" s="252" t="s">
        <v>44</v>
      </c>
      <c r="X621" s="252" t="s">
        <v>36</v>
      </c>
      <c r="Y621" s="252" t="s">
        <v>1590</v>
      </c>
      <c r="Z621" s="252" t="s">
        <v>1591</v>
      </c>
      <c r="AA621" s="248">
        <v>6012220601</v>
      </c>
      <c r="AB621" s="252" t="s">
        <v>1592</v>
      </c>
    </row>
    <row r="622" spans="1:28" s="253" customFormat="1" ht="14.25" customHeight="1">
      <c r="A622" s="248" t="s">
        <v>1511</v>
      </c>
      <c r="B622" s="248" t="s">
        <v>29</v>
      </c>
      <c r="C622" s="249" t="s">
        <v>780</v>
      </c>
      <c r="D622" s="249" t="s">
        <v>31</v>
      </c>
      <c r="E622" s="249" t="s">
        <v>83</v>
      </c>
      <c r="F622" s="248" t="s">
        <v>1593</v>
      </c>
      <c r="G622" s="248" t="s">
        <v>780</v>
      </c>
      <c r="H622" s="248" t="s">
        <v>780</v>
      </c>
      <c r="I622" s="248" t="s">
        <v>780</v>
      </c>
      <c r="J622" s="250">
        <v>80111620</v>
      </c>
      <c r="K622" s="248" t="s">
        <v>1586</v>
      </c>
      <c r="L622" s="248" t="s">
        <v>52</v>
      </c>
      <c r="M622" s="248" t="s">
        <v>1594</v>
      </c>
      <c r="N622" s="248" t="s">
        <v>60</v>
      </c>
      <c r="O622" s="248" t="s">
        <v>60</v>
      </c>
      <c r="P622" s="248" t="s">
        <v>60</v>
      </c>
      <c r="Q622" s="248">
        <v>11.5</v>
      </c>
      <c r="R622" s="248" t="s">
        <v>41</v>
      </c>
      <c r="S622" s="248" t="s">
        <v>42</v>
      </c>
      <c r="T622" s="248" t="s">
        <v>43</v>
      </c>
      <c r="U622" s="252">
        <v>90933333</v>
      </c>
      <c r="V622" s="252">
        <v>90933333</v>
      </c>
      <c r="W622" s="252" t="s">
        <v>44</v>
      </c>
      <c r="X622" s="252" t="s">
        <v>36</v>
      </c>
      <c r="Y622" s="252" t="s">
        <v>45</v>
      </c>
      <c r="Z622" s="252" t="s">
        <v>46</v>
      </c>
      <c r="AA622" s="248">
        <v>6012220601</v>
      </c>
      <c r="AB622" s="252" t="s">
        <v>73</v>
      </c>
    </row>
    <row r="623" spans="1:28" s="253" customFormat="1" ht="14.25" customHeight="1">
      <c r="A623" s="248" t="s">
        <v>1511</v>
      </c>
      <c r="B623" s="248" t="s">
        <v>29</v>
      </c>
      <c r="C623" s="249" t="s">
        <v>780</v>
      </c>
      <c r="D623" s="249" t="s">
        <v>31</v>
      </c>
      <c r="E623" s="249">
        <v>52</v>
      </c>
      <c r="F623" s="248" t="s">
        <v>1595</v>
      </c>
      <c r="G623" s="248" t="s">
        <v>780</v>
      </c>
      <c r="H623" s="248" t="s">
        <v>780</v>
      </c>
      <c r="I623" s="248" t="s">
        <v>780</v>
      </c>
      <c r="J623" s="250">
        <v>85101508</v>
      </c>
      <c r="K623" s="248" t="s">
        <v>1575</v>
      </c>
      <c r="L623" s="248" t="s">
        <v>100</v>
      </c>
      <c r="M623" s="248" t="s">
        <v>1596</v>
      </c>
      <c r="N623" s="248" t="s">
        <v>112</v>
      </c>
      <c r="O623" s="248" t="s">
        <v>112</v>
      </c>
      <c r="P623" s="248" t="s">
        <v>112</v>
      </c>
      <c r="Q623" s="248">
        <v>12</v>
      </c>
      <c r="R623" s="248" t="s">
        <v>41</v>
      </c>
      <c r="S623" s="248" t="s">
        <v>348</v>
      </c>
      <c r="T623" s="248" t="s">
        <v>43</v>
      </c>
      <c r="U623" s="252">
        <v>6210000</v>
      </c>
      <c r="V623" s="252">
        <v>6210000</v>
      </c>
      <c r="W623" s="252" t="s">
        <v>44</v>
      </c>
      <c r="X623" s="252" t="s">
        <v>36</v>
      </c>
      <c r="Y623" s="252" t="s">
        <v>45</v>
      </c>
      <c r="Z623" s="252" t="s">
        <v>46</v>
      </c>
      <c r="AA623" s="248">
        <v>6012220601</v>
      </c>
      <c r="AB623" s="252" t="s">
        <v>47</v>
      </c>
    </row>
    <row r="624" spans="1:28" s="253" customFormat="1" ht="14.25" customHeight="1">
      <c r="A624" s="248" t="s">
        <v>1511</v>
      </c>
      <c r="B624" s="248" t="s">
        <v>29</v>
      </c>
      <c r="C624" s="249" t="s">
        <v>780</v>
      </c>
      <c r="D624" s="249" t="s">
        <v>31</v>
      </c>
      <c r="E624" s="249" t="s">
        <v>83</v>
      </c>
      <c r="F624" s="248" t="s">
        <v>1597</v>
      </c>
      <c r="G624" s="248" t="s">
        <v>780</v>
      </c>
      <c r="H624" s="248" t="s">
        <v>780</v>
      </c>
      <c r="I624" s="248" t="s">
        <v>780</v>
      </c>
      <c r="J624" s="250">
        <v>80111620</v>
      </c>
      <c r="K624" s="248" t="s">
        <v>1586</v>
      </c>
      <c r="L624" s="248" t="s">
        <v>52</v>
      </c>
      <c r="M624" s="248" t="s">
        <v>1598</v>
      </c>
      <c r="N624" s="248" t="s">
        <v>60</v>
      </c>
      <c r="O624" s="248" t="s">
        <v>60</v>
      </c>
      <c r="P624" s="248" t="s">
        <v>60</v>
      </c>
      <c r="Q624" s="248">
        <v>4</v>
      </c>
      <c r="R624" s="248" t="s">
        <v>41</v>
      </c>
      <c r="S624" s="248" t="s">
        <v>42</v>
      </c>
      <c r="T624" s="248" t="s">
        <v>43</v>
      </c>
      <c r="U624" s="252">
        <v>29921047</v>
      </c>
      <c r="V624" s="252">
        <v>29921047</v>
      </c>
      <c r="W624" s="252" t="s">
        <v>44</v>
      </c>
      <c r="X624" s="252" t="s">
        <v>36</v>
      </c>
      <c r="Y624" s="252" t="s">
        <v>1515</v>
      </c>
      <c r="Z624" s="252" t="s">
        <v>72</v>
      </c>
      <c r="AA624" s="248">
        <v>6012220601</v>
      </c>
      <c r="AB624" s="252" t="s">
        <v>73</v>
      </c>
    </row>
    <row r="625" spans="1:28" s="253" customFormat="1" ht="14.25" customHeight="1">
      <c r="A625" s="248" t="s">
        <v>1511</v>
      </c>
      <c r="B625" s="248" t="s">
        <v>29</v>
      </c>
      <c r="C625" s="249" t="s">
        <v>780</v>
      </c>
      <c r="D625" s="249" t="s">
        <v>31</v>
      </c>
      <c r="E625" s="249">
        <v>18</v>
      </c>
      <c r="F625" s="248" t="s">
        <v>1599</v>
      </c>
      <c r="G625" s="248" t="s">
        <v>780</v>
      </c>
      <c r="H625" s="248" t="s">
        <v>780</v>
      </c>
      <c r="I625" s="248" t="s">
        <v>780</v>
      </c>
      <c r="J625" s="250">
        <v>80111620</v>
      </c>
      <c r="K625" s="248" t="s">
        <v>1586</v>
      </c>
      <c r="L625" s="248" t="s">
        <v>52</v>
      </c>
      <c r="M625" s="248" t="s">
        <v>1600</v>
      </c>
      <c r="N625" s="248" t="s">
        <v>60</v>
      </c>
      <c r="O625" s="248" t="s">
        <v>60</v>
      </c>
      <c r="P625" s="248" t="s">
        <v>60</v>
      </c>
      <c r="Q625" s="248">
        <v>8</v>
      </c>
      <c r="R625" s="248" t="s">
        <v>41</v>
      </c>
      <c r="S625" s="248" t="s">
        <v>42</v>
      </c>
      <c r="T625" s="248" t="s">
        <v>43</v>
      </c>
      <c r="U625" s="252">
        <v>90334331</v>
      </c>
      <c r="V625" s="252">
        <v>90334331</v>
      </c>
      <c r="W625" s="252" t="s">
        <v>44</v>
      </c>
      <c r="X625" s="252" t="s">
        <v>36</v>
      </c>
      <c r="Y625" s="252" t="s">
        <v>1515</v>
      </c>
      <c r="Z625" s="252" t="s">
        <v>72</v>
      </c>
      <c r="AA625" s="248">
        <v>6012220601</v>
      </c>
      <c r="AB625" s="252" t="s">
        <v>73</v>
      </c>
    </row>
    <row r="626" spans="1:28" s="253" customFormat="1" ht="14.25" customHeight="1">
      <c r="A626" s="248" t="s">
        <v>1511</v>
      </c>
      <c r="B626" s="248" t="s">
        <v>29</v>
      </c>
      <c r="C626" s="249" t="s">
        <v>780</v>
      </c>
      <c r="D626" s="249" t="s">
        <v>31</v>
      </c>
      <c r="E626" s="249">
        <v>18</v>
      </c>
      <c r="F626" s="248" t="s">
        <v>1601</v>
      </c>
      <c r="G626" s="248" t="s">
        <v>780</v>
      </c>
      <c r="H626" s="248" t="s">
        <v>780</v>
      </c>
      <c r="I626" s="248" t="s">
        <v>780</v>
      </c>
      <c r="J626" s="250">
        <v>72121103</v>
      </c>
      <c r="K626" s="248" t="s">
        <v>1602</v>
      </c>
      <c r="L626" s="248" t="s">
        <v>100</v>
      </c>
      <c r="M626" s="248" t="s">
        <v>1603</v>
      </c>
      <c r="N626" s="248" t="s">
        <v>54</v>
      </c>
      <c r="O626" s="248" t="s">
        <v>55</v>
      </c>
      <c r="P626" s="248" t="s">
        <v>68</v>
      </c>
      <c r="Q626" s="248">
        <v>3</v>
      </c>
      <c r="R626" s="248" t="s">
        <v>41</v>
      </c>
      <c r="S626" s="248" t="s">
        <v>98</v>
      </c>
      <c r="T626" s="248" t="s">
        <v>43</v>
      </c>
      <c r="U626" s="252">
        <v>212000000</v>
      </c>
      <c r="V626" s="252">
        <v>212000000</v>
      </c>
      <c r="W626" s="252" t="s">
        <v>44</v>
      </c>
      <c r="X626" s="252" t="s">
        <v>36</v>
      </c>
      <c r="Y626" s="252" t="s">
        <v>1515</v>
      </c>
      <c r="Z626" s="252" t="s">
        <v>72</v>
      </c>
      <c r="AA626" s="248">
        <v>6012220601</v>
      </c>
      <c r="AB626" s="252" t="s">
        <v>73</v>
      </c>
    </row>
    <row r="627" spans="1:28" s="253" customFormat="1" ht="14.25" customHeight="1">
      <c r="A627" s="248" t="s">
        <v>1511</v>
      </c>
      <c r="B627" s="248" t="s">
        <v>29</v>
      </c>
      <c r="C627" s="249" t="s">
        <v>780</v>
      </c>
      <c r="D627" s="249" t="s">
        <v>31</v>
      </c>
      <c r="E627" s="249" t="s">
        <v>83</v>
      </c>
      <c r="F627" s="248" t="s">
        <v>1604</v>
      </c>
      <c r="G627" s="248" t="s">
        <v>780</v>
      </c>
      <c r="H627" s="248" t="s">
        <v>780</v>
      </c>
      <c r="I627" s="248" t="s">
        <v>780</v>
      </c>
      <c r="J627" s="250">
        <v>80131500</v>
      </c>
      <c r="K627" s="248" t="s">
        <v>1539</v>
      </c>
      <c r="L627" s="248" t="s">
        <v>66</v>
      </c>
      <c r="M627" s="248" t="s">
        <v>1605</v>
      </c>
      <c r="N627" s="248" t="s">
        <v>55</v>
      </c>
      <c r="O627" s="248" t="s">
        <v>55</v>
      </c>
      <c r="P627" s="248" t="s">
        <v>68</v>
      </c>
      <c r="Q627" s="248">
        <v>4</v>
      </c>
      <c r="R627" s="248" t="s">
        <v>41</v>
      </c>
      <c r="S627" s="254" t="s">
        <v>70</v>
      </c>
      <c r="T627" s="248" t="s">
        <v>43</v>
      </c>
      <c r="U627" s="252">
        <v>70000000</v>
      </c>
      <c r="V627" s="252">
        <v>70000000</v>
      </c>
      <c r="W627" s="252" t="s">
        <v>44</v>
      </c>
      <c r="X627" s="252" t="s">
        <v>36</v>
      </c>
      <c r="Y627" s="252" t="s">
        <v>1515</v>
      </c>
      <c r="Z627" s="252" t="s">
        <v>72</v>
      </c>
      <c r="AA627" s="248">
        <v>6012220601</v>
      </c>
      <c r="AB627" s="252" t="s">
        <v>73</v>
      </c>
    </row>
    <row r="628" spans="1:28" s="253" customFormat="1" ht="14.25" customHeight="1">
      <c r="A628" s="248" t="s">
        <v>1511</v>
      </c>
      <c r="B628" s="248" t="s">
        <v>29</v>
      </c>
      <c r="C628" s="249" t="s">
        <v>780</v>
      </c>
      <c r="D628" s="249" t="s">
        <v>31</v>
      </c>
      <c r="E628" s="249">
        <v>18</v>
      </c>
      <c r="F628" s="248" t="s">
        <v>1606</v>
      </c>
      <c r="G628" s="248" t="s">
        <v>780</v>
      </c>
      <c r="H628" s="248" t="s">
        <v>780</v>
      </c>
      <c r="I628" s="248" t="s">
        <v>780</v>
      </c>
      <c r="J628" s="250">
        <v>80111620</v>
      </c>
      <c r="K628" s="248" t="s">
        <v>1586</v>
      </c>
      <c r="L628" s="248" t="s">
        <v>52</v>
      </c>
      <c r="M628" s="248" t="s">
        <v>1607</v>
      </c>
      <c r="N628" s="248" t="s">
        <v>60</v>
      </c>
      <c r="O628" s="248" t="s">
        <v>60</v>
      </c>
      <c r="P628" s="248" t="s">
        <v>60</v>
      </c>
      <c r="Q628" s="248">
        <v>8</v>
      </c>
      <c r="R628" s="248" t="s">
        <v>41</v>
      </c>
      <c r="S628" s="248" t="s">
        <v>42</v>
      </c>
      <c r="T628" s="248" t="s">
        <v>43</v>
      </c>
      <c r="U628" s="252">
        <v>100200000</v>
      </c>
      <c r="V628" s="252">
        <v>100200000</v>
      </c>
      <c r="W628" s="252" t="s">
        <v>44</v>
      </c>
      <c r="X628" s="252" t="s">
        <v>36</v>
      </c>
      <c r="Y628" s="252" t="s">
        <v>1515</v>
      </c>
      <c r="Z628" s="252" t="s">
        <v>72</v>
      </c>
      <c r="AA628" s="248">
        <v>6012220601</v>
      </c>
      <c r="AB628" s="252" t="s">
        <v>73</v>
      </c>
    </row>
    <row r="629" spans="1:28" s="253" customFormat="1" ht="14.25" customHeight="1">
      <c r="A629" s="248" t="s">
        <v>1511</v>
      </c>
      <c r="B629" s="248" t="s">
        <v>29</v>
      </c>
      <c r="C629" s="249" t="s">
        <v>780</v>
      </c>
      <c r="D629" s="249" t="s">
        <v>31</v>
      </c>
      <c r="E629" s="249">
        <v>6</v>
      </c>
      <c r="F629" s="248" t="s">
        <v>1608</v>
      </c>
      <c r="G629" s="248" t="s">
        <v>780</v>
      </c>
      <c r="H629" s="248" t="s">
        <v>780</v>
      </c>
      <c r="I629" s="248" t="s">
        <v>780</v>
      </c>
      <c r="J629" s="250">
        <v>80111620</v>
      </c>
      <c r="K629" s="248" t="s">
        <v>1609</v>
      </c>
      <c r="L629" s="248" t="s">
        <v>100</v>
      </c>
      <c r="M629" s="248" t="s">
        <v>1610</v>
      </c>
      <c r="N629" s="248" t="s">
        <v>68</v>
      </c>
      <c r="O629" s="248" t="s">
        <v>68</v>
      </c>
      <c r="P629" s="248" t="s">
        <v>68</v>
      </c>
      <c r="Q629" s="248">
        <v>9</v>
      </c>
      <c r="R629" s="248" t="s">
        <v>41</v>
      </c>
      <c r="S629" s="248" t="s">
        <v>42</v>
      </c>
      <c r="T629" s="248" t="s">
        <v>43</v>
      </c>
      <c r="U629" s="252">
        <v>82743939</v>
      </c>
      <c r="V629" s="252">
        <v>82743939</v>
      </c>
      <c r="W629" s="252" t="s">
        <v>44</v>
      </c>
      <c r="X629" s="252" t="s">
        <v>36</v>
      </c>
      <c r="Y629" s="252" t="s">
        <v>45</v>
      </c>
      <c r="Z629" s="252" t="s">
        <v>46</v>
      </c>
      <c r="AA629" s="248">
        <v>6012220601</v>
      </c>
      <c r="AB629" s="252" t="s">
        <v>47</v>
      </c>
    </row>
    <row r="630" spans="1:28" s="253" customFormat="1" ht="14.25" customHeight="1">
      <c r="A630" s="248" t="s">
        <v>1511</v>
      </c>
      <c r="B630" s="248" t="s">
        <v>29</v>
      </c>
      <c r="C630" s="249" t="s">
        <v>780</v>
      </c>
      <c r="D630" s="249" t="s">
        <v>31</v>
      </c>
      <c r="E630" s="249">
        <v>35</v>
      </c>
      <c r="F630" s="248" t="s">
        <v>1611</v>
      </c>
      <c r="G630" s="248" t="s">
        <v>780</v>
      </c>
      <c r="H630" s="248" t="s">
        <v>780</v>
      </c>
      <c r="I630" s="248" t="s">
        <v>780</v>
      </c>
      <c r="J630" s="250">
        <v>80111620</v>
      </c>
      <c r="K630" s="248" t="s">
        <v>1609</v>
      </c>
      <c r="L630" s="248" t="s">
        <v>100</v>
      </c>
      <c r="M630" s="248" t="s">
        <v>1612</v>
      </c>
      <c r="N630" s="248" t="s">
        <v>69</v>
      </c>
      <c r="O630" s="248" t="s">
        <v>69</v>
      </c>
      <c r="P630" s="248" t="s">
        <v>117</v>
      </c>
      <c r="Q630" s="248">
        <v>5</v>
      </c>
      <c r="R630" s="248" t="s">
        <v>41</v>
      </c>
      <c r="S630" s="248" t="s">
        <v>42</v>
      </c>
      <c r="T630" s="248" t="s">
        <v>43</v>
      </c>
      <c r="U630" s="252">
        <v>14170000</v>
      </c>
      <c r="V630" s="252">
        <v>14170000</v>
      </c>
      <c r="W630" s="252" t="s">
        <v>44</v>
      </c>
      <c r="X630" s="252" t="s">
        <v>36</v>
      </c>
      <c r="Y630" s="252" t="s">
        <v>45</v>
      </c>
      <c r="Z630" s="252" t="s">
        <v>46</v>
      </c>
      <c r="AA630" s="248">
        <v>6012220601</v>
      </c>
      <c r="AB630" s="252" t="s">
        <v>47</v>
      </c>
    </row>
    <row r="631" spans="1:28" s="253" customFormat="1" ht="14.25" customHeight="1">
      <c r="A631" s="248" t="s">
        <v>1511</v>
      </c>
      <c r="B631" s="248" t="s">
        <v>29</v>
      </c>
      <c r="C631" s="249" t="s">
        <v>780</v>
      </c>
      <c r="D631" s="249" t="s">
        <v>31</v>
      </c>
      <c r="E631" s="249">
        <v>6</v>
      </c>
      <c r="F631" s="248" t="s">
        <v>1613</v>
      </c>
      <c r="G631" s="248" t="s">
        <v>780</v>
      </c>
      <c r="H631" s="248" t="s">
        <v>780</v>
      </c>
      <c r="I631" s="248" t="s">
        <v>780</v>
      </c>
      <c r="J631" s="250">
        <v>80111620</v>
      </c>
      <c r="K631" s="248" t="s">
        <v>1609</v>
      </c>
      <c r="L631" s="248" t="s">
        <v>100</v>
      </c>
      <c r="M631" s="248" t="s">
        <v>1614</v>
      </c>
      <c r="N631" s="248" t="s">
        <v>68</v>
      </c>
      <c r="O631" s="248" t="s">
        <v>68</v>
      </c>
      <c r="P631" s="248" t="s">
        <v>68</v>
      </c>
      <c r="Q631" s="248">
        <v>9</v>
      </c>
      <c r="R631" s="248" t="s">
        <v>41</v>
      </c>
      <c r="S631" s="248" t="s">
        <v>42</v>
      </c>
      <c r="T631" s="248" t="s">
        <v>43</v>
      </c>
      <c r="U631" s="252">
        <v>113784561</v>
      </c>
      <c r="V631" s="252">
        <v>113784561</v>
      </c>
      <c r="W631" s="252" t="s">
        <v>44</v>
      </c>
      <c r="X631" s="252" t="s">
        <v>36</v>
      </c>
      <c r="Y631" s="252" t="s">
        <v>45</v>
      </c>
      <c r="Z631" s="252" t="s">
        <v>46</v>
      </c>
      <c r="AA631" s="248">
        <v>6012220601</v>
      </c>
      <c r="AB631" s="252" t="s">
        <v>47</v>
      </c>
    </row>
    <row r="632" spans="1:28" s="253" customFormat="1" ht="14.25" customHeight="1">
      <c r="A632" s="248" t="s">
        <v>1511</v>
      </c>
      <c r="B632" s="248" t="s">
        <v>29</v>
      </c>
      <c r="C632" s="249" t="s">
        <v>780</v>
      </c>
      <c r="D632" s="249" t="s">
        <v>31</v>
      </c>
      <c r="E632" s="249">
        <v>32</v>
      </c>
      <c r="F632" s="248" t="s">
        <v>1615</v>
      </c>
      <c r="G632" s="248" t="s">
        <v>780</v>
      </c>
      <c r="H632" s="248" t="s">
        <v>780</v>
      </c>
      <c r="I632" s="248" t="s">
        <v>780</v>
      </c>
      <c r="J632" s="250">
        <v>80111620</v>
      </c>
      <c r="K632" s="254" t="s">
        <v>1616</v>
      </c>
      <c r="L632" s="254" t="s">
        <v>52</v>
      </c>
      <c r="M632" s="248" t="s">
        <v>1617</v>
      </c>
      <c r="N632" s="248" t="s">
        <v>96</v>
      </c>
      <c r="O632" s="248" t="s">
        <v>96</v>
      </c>
      <c r="P632" s="248" t="s">
        <v>96</v>
      </c>
      <c r="Q632" s="248">
        <v>7.5</v>
      </c>
      <c r="R632" s="248" t="s">
        <v>41</v>
      </c>
      <c r="S632" s="248" t="s">
        <v>42</v>
      </c>
      <c r="T632" s="248" t="s">
        <v>43</v>
      </c>
      <c r="U632" s="252">
        <v>11155440</v>
      </c>
      <c r="V632" s="252">
        <v>11155440</v>
      </c>
      <c r="W632" s="252" t="s">
        <v>44</v>
      </c>
      <c r="X632" s="252" t="s">
        <v>36</v>
      </c>
      <c r="Y632" s="252" t="s">
        <v>1618</v>
      </c>
      <c r="Z632" s="252" t="s">
        <v>1619</v>
      </c>
      <c r="AA632" s="248">
        <v>6012220601</v>
      </c>
      <c r="AB632" s="252" t="s">
        <v>1620</v>
      </c>
    </row>
    <row r="633" spans="1:28" s="253" customFormat="1" ht="14.25" customHeight="1">
      <c r="A633" s="248" t="s">
        <v>1511</v>
      </c>
      <c r="B633" s="248" t="s">
        <v>29</v>
      </c>
      <c r="C633" s="249" t="s">
        <v>780</v>
      </c>
      <c r="D633" s="249" t="s">
        <v>31</v>
      </c>
      <c r="E633" s="249">
        <v>62</v>
      </c>
      <c r="F633" s="248" t="s">
        <v>1621</v>
      </c>
      <c r="G633" s="248" t="s">
        <v>780</v>
      </c>
      <c r="H633" s="248" t="s">
        <v>780</v>
      </c>
      <c r="I633" s="248" t="s">
        <v>780</v>
      </c>
      <c r="J633" s="250">
        <v>81112101</v>
      </c>
      <c r="K633" s="254" t="s">
        <v>1570</v>
      </c>
      <c r="L633" s="254" t="s">
        <v>100</v>
      </c>
      <c r="M633" s="248" t="s">
        <v>1622</v>
      </c>
      <c r="N633" s="248" t="s">
        <v>112</v>
      </c>
      <c r="O633" s="248" t="s">
        <v>161</v>
      </c>
      <c r="P633" s="248" t="s">
        <v>161</v>
      </c>
      <c r="Q633" s="248">
        <v>6</v>
      </c>
      <c r="R633" s="248" t="s">
        <v>41</v>
      </c>
      <c r="S633" s="248" t="s">
        <v>113</v>
      </c>
      <c r="T633" s="248" t="s">
        <v>43</v>
      </c>
      <c r="U633" s="252">
        <v>59612291</v>
      </c>
      <c r="V633" s="252">
        <v>59612291</v>
      </c>
      <c r="W633" s="252" t="s">
        <v>44</v>
      </c>
      <c r="X633" s="252" t="s">
        <v>36</v>
      </c>
      <c r="Y633" s="252" t="s">
        <v>1618</v>
      </c>
      <c r="Z633" s="252" t="s">
        <v>1619</v>
      </c>
      <c r="AA633" s="248">
        <v>6012220601</v>
      </c>
      <c r="AB633" s="252" t="s">
        <v>1620</v>
      </c>
    </row>
    <row r="634" spans="1:28" s="253" customFormat="1" ht="14.25" customHeight="1">
      <c r="A634" s="248" t="s">
        <v>1511</v>
      </c>
      <c r="B634" s="248" t="s">
        <v>29</v>
      </c>
      <c r="C634" s="249" t="s">
        <v>780</v>
      </c>
      <c r="D634" s="249" t="s">
        <v>31</v>
      </c>
      <c r="E634" s="249">
        <v>30</v>
      </c>
      <c r="F634" s="248" t="s">
        <v>1623</v>
      </c>
      <c r="G634" s="248" t="s">
        <v>780</v>
      </c>
      <c r="H634" s="248" t="s">
        <v>780</v>
      </c>
      <c r="I634" s="248" t="s">
        <v>780</v>
      </c>
      <c r="J634" s="250">
        <v>80111600</v>
      </c>
      <c r="K634" s="248" t="s">
        <v>1586</v>
      </c>
      <c r="L634" s="248" t="s">
        <v>52</v>
      </c>
      <c r="M634" s="248" t="s">
        <v>1624</v>
      </c>
      <c r="N634" s="248" t="s">
        <v>97</v>
      </c>
      <c r="O634" s="248" t="s">
        <v>97</v>
      </c>
      <c r="P634" s="248" t="s">
        <v>69</v>
      </c>
      <c r="Q634" s="248">
        <v>6</v>
      </c>
      <c r="R634" s="248" t="s">
        <v>41</v>
      </c>
      <c r="S634" s="248" t="s">
        <v>127</v>
      </c>
      <c r="T634" s="248" t="s">
        <v>43</v>
      </c>
      <c r="U634" s="252">
        <v>37359000</v>
      </c>
      <c r="V634" s="252">
        <v>37359000</v>
      </c>
      <c r="W634" s="252" t="s">
        <v>44</v>
      </c>
      <c r="X634" s="252" t="s">
        <v>36</v>
      </c>
      <c r="Y634" s="252" t="s">
        <v>1618</v>
      </c>
      <c r="Z634" s="252"/>
      <c r="AA634" s="248">
        <v>6012220601</v>
      </c>
      <c r="AB634" s="252" t="s">
        <v>1620</v>
      </c>
    </row>
    <row r="635" spans="1:28" s="253" customFormat="1" ht="14.25" customHeight="1">
      <c r="A635" s="248" t="s">
        <v>1511</v>
      </c>
      <c r="B635" s="248" t="s">
        <v>29</v>
      </c>
      <c r="C635" s="249" t="s">
        <v>780</v>
      </c>
      <c r="D635" s="249" t="s">
        <v>31</v>
      </c>
      <c r="E635" s="249">
        <v>32</v>
      </c>
      <c r="F635" s="248" t="s">
        <v>1625</v>
      </c>
      <c r="G635" s="248" t="s">
        <v>780</v>
      </c>
      <c r="H635" s="248" t="s">
        <v>780</v>
      </c>
      <c r="I635" s="248" t="s">
        <v>780</v>
      </c>
      <c r="J635" s="250">
        <v>80111620</v>
      </c>
      <c r="K635" s="254" t="s">
        <v>1586</v>
      </c>
      <c r="L635" s="254" t="s">
        <v>52</v>
      </c>
      <c r="M635" s="248" t="s">
        <v>1626</v>
      </c>
      <c r="N635" s="248" t="s">
        <v>69</v>
      </c>
      <c r="O635" s="248" t="s">
        <v>69</v>
      </c>
      <c r="P635" s="248" t="s">
        <v>69</v>
      </c>
      <c r="Q635" s="248">
        <v>6</v>
      </c>
      <c r="R635" s="248" t="s">
        <v>41</v>
      </c>
      <c r="S635" s="248" t="s">
        <v>127</v>
      </c>
      <c r="T635" s="248" t="s">
        <v>43</v>
      </c>
      <c r="U635" s="252">
        <v>23977800</v>
      </c>
      <c r="V635" s="252">
        <v>23977800</v>
      </c>
      <c r="W635" s="252" t="s">
        <v>44</v>
      </c>
      <c r="X635" s="252" t="s">
        <v>36</v>
      </c>
      <c r="Y635" s="252" t="s">
        <v>1618</v>
      </c>
      <c r="Z635" s="252" t="s">
        <v>1619</v>
      </c>
      <c r="AA635" s="248">
        <v>6012220601</v>
      </c>
      <c r="AB635" s="252" t="s">
        <v>1620</v>
      </c>
    </row>
    <row r="636" spans="1:28" s="253" customFormat="1" ht="14.25" customHeight="1">
      <c r="A636" s="248" t="s">
        <v>1511</v>
      </c>
      <c r="B636" s="248" t="s">
        <v>29</v>
      </c>
      <c r="C636" s="249" t="s">
        <v>780</v>
      </c>
      <c r="D636" s="249" t="s">
        <v>31</v>
      </c>
      <c r="E636" s="249">
        <v>32</v>
      </c>
      <c r="F636" s="248" t="s">
        <v>1627</v>
      </c>
      <c r="G636" s="248" t="s">
        <v>780</v>
      </c>
      <c r="H636" s="248" t="s">
        <v>780</v>
      </c>
      <c r="I636" s="248" t="s">
        <v>780</v>
      </c>
      <c r="J636" s="250">
        <v>80111620</v>
      </c>
      <c r="K636" s="254" t="s">
        <v>1586</v>
      </c>
      <c r="L636" s="254" t="s">
        <v>52</v>
      </c>
      <c r="M636" s="248" t="s">
        <v>1628</v>
      </c>
      <c r="N636" s="248" t="s">
        <v>69</v>
      </c>
      <c r="O636" s="248" t="s">
        <v>69</v>
      </c>
      <c r="P636" s="248" t="s">
        <v>69</v>
      </c>
      <c r="Q636" s="248">
        <v>6</v>
      </c>
      <c r="R636" s="248" t="s">
        <v>41</v>
      </c>
      <c r="S636" s="248" t="s">
        <v>127</v>
      </c>
      <c r="T636" s="248" t="s">
        <v>43</v>
      </c>
      <c r="U636" s="252">
        <v>23977800</v>
      </c>
      <c r="V636" s="252">
        <v>23977800</v>
      </c>
      <c r="W636" s="252" t="s">
        <v>44</v>
      </c>
      <c r="X636" s="252" t="s">
        <v>36</v>
      </c>
      <c r="Y636" s="252" t="s">
        <v>1618</v>
      </c>
      <c r="Z636" s="252" t="s">
        <v>1619</v>
      </c>
      <c r="AA636" s="248">
        <v>6012220601</v>
      </c>
      <c r="AB636" s="252" t="s">
        <v>1620</v>
      </c>
    </row>
    <row r="637" spans="1:28" s="253" customFormat="1" ht="14.25" customHeight="1">
      <c r="A637" s="248" t="s">
        <v>1511</v>
      </c>
      <c r="B637" s="248" t="s">
        <v>29</v>
      </c>
      <c r="C637" s="249" t="s">
        <v>780</v>
      </c>
      <c r="D637" s="249" t="s">
        <v>31</v>
      </c>
      <c r="E637" s="249">
        <v>32</v>
      </c>
      <c r="F637" s="248" t="s">
        <v>1629</v>
      </c>
      <c r="G637" s="248" t="s">
        <v>780</v>
      </c>
      <c r="H637" s="248" t="s">
        <v>780</v>
      </c>
      <c r="I637" s="248" t="s">
        <v>780</v>
      </c>
      <c r="J637" s="250">
        <v>80111620</v>
      </c>
      <c r="K637" s="254" t="s">
        <v>1586</v>
      </c>
      <c r="L637" s="254" t="s">
        <v>52</v>
      </c>
      <c r="M637" s="248" t="s">
        <v>1630</v>
      </c>
      <c r="N637" s="248" t="s">
        <v>69</v>
      </c>
      <c r="O637" s="248" t="s">
        <v>69</v>
      </c>
      <c r="P637" s="248" t="s">
        <v>69</v>
      </c>
      <c r="Q637" s="248">
        <v>6</v>
      </c>
      <c r="R637" s="248" t="s">
        <v>41</v>
      </c>
      <c r="S637" s="248" t="s">
        <v>127</v>
      </c>
      <c r="T637" s="248" t="s">
        <v>43</v>
      </c>
      <c r="U637" s="252">
        <v>37359000</v>
      </c>
      <c r="V637" s="252">
        <v>37359000</v>
      </c>
      <c r="W637" s="252" t="s">
        <v>44</v>
      </c>
      <c r="X637" s="252" t="s">
        <v>36</v>
      </c>
      <c r="Y637" s="252" t="s">
        <v>1618</v>
      </c>
      <c r="Z637" s="252" t="s">
        <v>1619</v>
      </c>
      <c r="AA637" s="248">
        <v>6012220601</v>
      </c>
      <c r="AB637" s="252" t="s">
        <v>1620</v>
      </c>
    </row>
    <row r="638" spans="1:28" s="253" customFormat="1" ht="14.25" customHeight="1">
      <c r="A638" s="248" t="s">
        <v>1511</v>
      </c>
      <c r="B638" s="248" t="s">
        <v>29</v>
      </c>
      <c r="C638" s="249" t="s">
        <v>780</v>
      </c>
      <c r="D638" s="249" t="s">
        <v>31</v>
      </c>
      <c r="E638" s="249">
        <v>37</v>
      </c>
      <c r="F638" s="248" t="s">
        <v>1631</v>
      </c>
      <c r="G638" s="248" t="s">
        <v>780</v>
      </c>
      <c r="H638" s="248" t="s">
        <v>780</v>
      </c>
      <c r="I638" s="248" t="s">
        <v>780</v>
      </c>
      <c r="J638" s="250">
        <v>80111620</v>
      </c>
      <c r="K638" s="254" t="s">
        <v>1586</v>
      </c>
      <c r="L638" s="254" t="s">
        <v>52</v>
      </c>
      <c r="M638" s="248" t="s">
        <v>1632</v>
      </c>
      <c r="N638" s="248" t="s">
        <v>69</v>
      </c>
      <c r="O638" s="248" t="s">
        <v>69</v>
      </c>
      <c r="P638" s="248" t="s">
        <v>69</v>
      </c>
      <c r="Q638" s="248">
        <v>160</v>
      </c>
      <c r="R638" s="248" t="s">
        <v>181</v>
      </c>
      <c r="S638" s="248" t="s">
        <v>127</v>
      </c>
      <c r="T638" s="248" t="s">
        <v>43</v>
      </c>
      <c r="U638" s="252">
        <v>33208000</v>
      </c>
      <c r="V638" s="252">
        <v>33208000</v>
      </c>
      <c r="W638" s="252" t="s">
        <v>44</v>
      </c>
      <c r="X638" s="252" t="s">
        <v>36</v>
      </c>
      <c r="Y638" s="252" t="s">
        <v>1590</v>
      </c>
      <c r="Z638" s="252" t="s">
        <v>1633</v>
      </c>
      <c r="AA638" s="248">
        <v>6012220601</v>
      </c>
      <c r="AB638" s="252" t="s">
        <v>1592</v>
      </c>
    </row>
    <row r="639" spans="1:28" s="253" customFormat="1" ht="14.25" customHeight="1">
      <c r="A639" s="248" t="s">
        <v>1511</v>
      </c>
      <c r="B639" s="248" t="s">
        <v>29</v>
      </c>
      <c r="C639" s="249" t="s">
        <v>780</v>
      </c>
      <c r="D639" s="249" t="s">
        <v>31</v>
      </c>
      <c r="E639" s="249">
        <v>33</v>
      </c>
      <c r="F639" s="248" t="s">
        <v>1634</v>
      </c>
      <c r="G639" s="248" t="s">
        <v>780</v>
      </c>
      <c r="H639" s="248" t="s">
        <v>780</v>
      </c>
      <c r="I639" s="248" t="s">
        <v>780</v>
      </c>
      <c r="J639" s="250">
        <v>80111620</v>
      </c>
      <c r="K639" s="254" t="s">
        <v>1635</v>
      </c>
      <c r="L639" s="254" t="s">
        <v>52</v>
      </c>
      <c r="M639" s="248" t="s">
        <v>1636</v>
      </c>
      <c r="N639" s="248" t="s">
        <v>69</v>
      </c>
      <c r="O639" s="248" t="s">
        <v>69</v>
      </c>
      <c r="P639" s="248" t="s">
        <v>69</v>
      </c>
      <c r="Q639" s="248">
        <v>160</v>
      </c>
      <c r="R639" s="248" t="s">
        <v>181</v>
      </c>
      <c r="S639" s="248" t="s">
        <v>127</v>
      </c>
      <c r="T639" s="248" t="s">
        <v>43</v>
      </c>
      <c r="U639" s="252">
        <v>35537600</v>
      </c>
      <c r="V639" s="252">
        <v>35537600</v>
      </c>
      <c r="W639" s="252" t="s">
        <v>44</v>
      </c>
      <c r="X639" s="252" t="s">
        <v>36</v>
      </c>
      <c r="Y639" s="252" t="s">
        <v>134</v>
      </c>
      <c r="Z639" s="252" t="s">
        <v>1637</v>
      </c>
      <c r="AA639" s="248">
        <v>6012220601</v>
      </c>
      <c r="AB639" s="252" t="s">
        <v>1638</v>
      </c>
    </row>
    <row r="640" spans="1:28" s="253" customFormat="1" ht="14.25" customHeight="1">
      <c r="A640" s="248" t="s">
        <v>1511</v>
      </c>
      <c r="B640" s="248" t="s">
        <v>29</v>
      </c>
      <c r="C640" s="249" t="s">
        <v>780</v>
      </c>
      <c r="D640" s="249" t="s">
        <v>31</v>
      </c>
      <c r="E640" s="249">
        <v>35</v>
      </c>
      <c r="F640" s="248" t="s">
        <v>1639</v>
      </c>
      <c r="G640" s="248" t="s">
        <v>780</v>
      </c>
      <c r="H640" s="248" t="s">
        <v>780</v>
      </c>
      <c r="I640" s="248" t="s">
        <v>780</v>
      </c>
      <c r="J640" s="250">
        <v>80111620</v>
      </c>
      <c r="K640" s="254" t="s">
        <v>1586</v>
      </c>
      <c r="L640" s="254" t="s">
        <v>52</v>
      </c>
      <c r="M640" s="248" t="s">
        <v>1640</v>
      </c>
      <c r="N640" s="248" t="s">
        <v>69</v>
      </c>
      <c r="O640" s="248" t="s">
        <v>69</v>
      </c>
      <c r="P640" s="248" t="s">
        <v>117</v>
      </c>
      <c r="Q640" s="248">
        <v>5</v>
      </c>
      <c r="R640" s="254" t="s">
        <v>41</v>
      </c>
      <c r="S640" s="248" t="s">
        <v>127</v>
      </c>
      <c r="T640" s="248" t="s">
        <v>43</v>
      </c>
      <c r="U640" s="252">
        <v>11676000</v>
      </c>
      <c r="V640" s="252">
        <v>11676000</v>
      </c>
      <c r="W640" s="252" t="s">
        <v>44</v>
      </c>
      <c r="X640" s="252" t="s">
        <v>36</v>
      </c>
      <c r="Y640" s="252" t="s">
        <v>1618</v>
      </c>
      <c r="Z640" s="252" t="s">
        <v>1619</v>
      </c>
      <c r="AA640" s="248">
        <v>6012220601</v>
      </c>
      <c r="AB640" s="252" t="s">
        <v>1620</v>
      </c>
    </row>
    <row r="641" spans="1:28" s="253" customFormat="1" ht="14.25" customHeight="1">
      <c r="A641" s="248" t="s">
        <v>1511</v>
      </c>
      <c r="B641" s="248" t="s">
        <v>29</v>
      </c>
      <c r="C641" s="249" t="s">
        <v>780</v>
      </c>
      <c r="D641" s="249" t="s">
        <v>31</v>
      </c>
      <c r="E641" s="249">
        <v>35</v>
      </c>
      <c r="F641" s="248" t="s">
        <v>1641</v>
      </c>
      <c r="G641" s="248" t="s">
        <v>780</v>
      </c>
      <c r="H641" s="248" t="s">
        <v>780</v>
      </c>
      <c r="I641" s="248" t="s">
        <v>780</v>
      </c>
      <c r="J641" s="250">
        <v>80111620</v>
      </c>
      <c r="K641" s="254" t="s">
        <v>1586</v>
      </c>
      <c r="L641" s="254" t="s">
        <v>52</v>
      </c>
      <c r="M641" s="248" t="s">
        <v>1642</v>
      </c>
      <c r="N641" s="248" t="s">
        <v>69</v>
      </c>
      <c r="O641" s="248" t="s">
        <v>69</v>
      </c>
      <c r="P641" s="248" t="s">
        <v>117</v>
      </c>
      <c r="Q641" s="248">
        <v>5</v>
      </c>
      <c r="R641" s="254" t="s">
        <v>41</v>
      </c>
      <c r="S641" s="248" t="s">
        <v>127</v>
      </c>
      <c r="T641" s="248" t="s">
        <v>43</v>
      </c>
      <c r="U641" s="252">
        <v>28700000</v>
      </c>
      <c r="V641" s="252">
        <v>28700000</v>
      </c>
      <c r="W641" s="252" t="s">
        <v>44</v>
      </c>
      <c r="X641" s="252" t="s">
        <v>36</v>
      </c>
      <c r="Y641" s="252" t="s">
        <v>134</v>
      </c>
      <c r="Z641" s="252" t="s">
        <v>1637</v>
      </c>
      <c r="AA641" s="248">
        <v>6012220601</v>
      </c>
      <c r="AB641" s="252" t="s">
        <v>1638</v>
      </c>
    </row>
    <row r="642" spans="1:28" s="253" customFormat="1" ht="15.75" customHeight="1">
      <c r="A642" s="248" t="s">
        <v>1511</v>
      </c>
      <c r="B642" s="248" t="s">
        <v>29</v>
      </c>
      <c r="C642" s="249" t="s">
        <v>780</v>
      </c>
      <c r="D642" s="249" t="s">
        <v>31</v>
      </c>
      <c r="E642" s="249">
        <v>43</v>
      </c>
      <c r="F642" s="248" t="s">
        <v>1643</v>
      </c>
      <c r="G642" s="248" t="s">
        <v>780</v>
      </c>
      <c r="H642" s="248" t="s">
        <v>780</v>
      </c>
      <c r="I642" s="248" t="s">
        <v>780</v>
      </c>
      <c r="J642" s="250">
        <v>80111620</v>
      </c>
      <c r="K642" s="254" t="s">
        <v>1586</v>
      </c>
      <c r="L642" s="254" t="s">
        <v>52</v>
      </c>
      <c r="M642" s="248" t="s">
        <v>1644</v>
      </c>
      <c r="N642" s="248" t="s">
        <v>40</v>
      </c>
      <c r="O642" s="248" t="s">
        <v>40</v>
      </c>
      <c r="P642" s="248" t="s">
        <v>40</v>
      </c>
      <c r="Q642" s="248">
        <v>4</v>
      </c>
      <c r="R642" s="254" t="s">
        <v>41</v>
      </c>
      <c r="S642" s="248" t="s">
        <v>127</v>
      </c>
      <c r="T642" s="248" t="s">
        <v>43</v>
      </c>
      <c r="U642" s="252">
        <v>0</v>
      </c>
      <c r="V642" s="252">
        <v>0</v>
      </c>
      <c r="W642" s="252" t="s">
        <v>44</v>
      </c>
      <c r="X642" s="252" t="s">
        <v>36</v>
      </c>
      <c r="Y642" s="252" t="s">
        <v>1618</v>
      </c>
      <c r="Z642" s="252" t="s">
        <v>1619</v>
      </c>
      <c r="AA642" s="248">
        <v>6012220601</v>
      </c>
      <c r="AB642" s="252" t="s">
        <v>1620</v>
      </c>
    </row>
    <row r="643" spans="1:28" s="253" customFormat="1" ht="14.25" customHeight="1">
      <c r="A643" s="248" t="s">
        <v>1511</v>
      </c>
      <c r="B643" s="248" t="s">
        <v>29</v>
      </c>
      <c r="C643" s="249" t="s">
        <v>780</v>
      </c>
      <c r="D643" s="249" t="s">
        <v>31</v>
      </c>
      <c r="E643" s="249">
        <v>54</v>
      </c>
      <c r="F643" s="248" t="s">
        <v>1645</v>
      </c>
      <c r="G643" s="248" t="s">
        <v>780</v>
      </c>
      <c r="H643" s="248" t="s">
        <v>780</v>
      </c>
      <c r="I643" s="248" t="s">
        <v>780</v>
      </c>
      <c r="J643" s="250">
        <v>80111620</v>
      </c>
      <c r="K643" s="254" t="s">
        <v>1586</v>
      </c>
      <c r="L643" s="254" t="s">
        <v>52</v>
      </c>
      <c r="M643" s="248" t="s">
        <v>1646</v>
      </c>
      <c r="N643" s="248" t="s">
        <v>117</v>
      </c>
      <c r="O643" s="248" t="s">
        <v>117</v>
      </c>
      <c r="P643" s="248" t="s">
        <v>117</v>
      </c>
      <c r="Q643" s="248">
        <v>5</v>
      </c>
      <c r="R643" s="254" t="s">
        <v>41</v>
      </c>
      <c r="S643" s="248" t="s">
        <v>127</v>
      </c>
      <c r="T643" s="248" t="s">
        <v>43</v>
      </c>
      <c r="U643" s="252">
        <v>9856350</v>
      </c>
      <c r="V643" s="252">
        <v>9856350</v>
      </c>
      <c r="W643" s="252" t="s">
        <v>44</v>
      </c>
      <c r="X643" s="252" t="s">
        <v>36</v>
      </c>
      <c r="Y643" s="252" t="s">
        <v>1618</v>
      </c>
      <c r="Z643" s="252" t="s">
        <v>1619</v>
      </c>
      <c r="AA643" s="248">
        <v>6012220601</v>
      </c>
      <c r="AB643" s="252" t="s">
        <v>1620</v>
      </c>
    </row>
    <row r="644" spans="1:28" s="253" customFormat="1" ht="14.25" customHeight="1">
      <c r="A644" s="248" t="s">
        <v>1511</v>
      </c>
      <c r="B644" s="248" t="s">
        <v>29</v>
      </c>
      <c r="C644" s="249" t="s">
        <v>780</v>
      </c>
      <c r="D644" s="249" t="s">
        <v>31</v>
      </c>
      <c r="E644" s="249">
        <v>44</v>
      </c>
      <c r="F644" s="248" t="s">
        <v>1647</v>
      </c>
      <c r="G644" s="248" t="s">
        <v>780</v>
      </c>
      <c r="H644" s="248" t="s">
        <v>780</v>
      </c>
      <c r="I644" s="248" t="s">
        <v>780</v>
      </c>
      <c r="J644" s="250">
        <v>80111620</v>
      </c>
      <c r="K644" s="254" t="s">
        <v>1586</v>
      </c>
      <c r="L644" s="254" t="s">
        <v>52</v>
      </c>
      <c r="M644" s="248" t="s">
        <v>1648</v>
      </c>
      <c r="N644" s="248" t="s">
        <v>40</v>
      </c>
      <c r="O644" s="248" t="s">
        <v>40</v>
      </c>
      <c r="P644" s="248" t="s">
        <v>40</v>
      </c>
      <c r="Q644" s="248">
        <v>3.7</v>
      </c>
      <c r="R644" s="254" t="s">
        <v>41</v>
      </c>
      <c r="S644" s="248" t="s">
        <v>127</v>
      </c>
      <c r="T644" s="248" t="s">
        <v>43</v>
      </c>
      <c r="U644" s="252">
        <v>0</v>
      </c>
      <c r="V644" s="252">
        <v>0</v>
      </c>
      <c r="W644" s="252" t="s">
        <v>44</v>
      </c>
      <c r="X644" s="252" t="s">
        <v>36</v>
      </c>
      <c r="Y644" s="252" t="s">
        <v>1649</v>
      </c>
      <c r="Z644" s="252" t="s">
        <v>1619</v>
      </c>
      <c r="AA644" s="248">
        <v>6012220601</v>
      </c>
      <c r="AB644" s="252" t="s">
        <v>166</v>
      </c>
    </row>
    <row r="645" spans="1:28" s="253" customFormat="1" ht="14.25" customHeight="1">
      <c r="A645" s="248" t="s">
        <v>1511</v>
      </c>
      <c r="B645" s="248" t="s">
        <v>29</v>
      </c>
      <c r="C645" s="249" t="s">
        <v>780</v>
      </c>
      <c r="D645" s="249" t="s">
        <v>31</v>
      </c>
      <c r="E645" s="249">
        <v>44</v>
      </c>
      <c r="F645" s="248" t="s">
        <v>1650</v>
      </c>
      <c r="G645" s="248" t="s">
        <v>780</v>
      </c>
      <c r="H645" s="248" t="s">
        <v>780</v>
      </c>
      <c r="I645" s="248" t="s">
        <v>780</v>
      </c>
      <c r="J645" s="250">
        <v>80101126</v>
      </c>
      <c r="K645" s="254" t="s">
        <v>1586</v>
      </c>
      <c r="L645" s="254" t="s">
        <v>52</v>
      </c>
      <c r="M645" s="248" t="s">
        <v>1651</v>
      </c>
      <c r="N645" s="248" t="s">
        <v>40</v>
      </c>
      <c r="O645" s="248" t="s">
        <v>40</v>
      </c>
      <c r="P645" s="248" t="s">
        <v>40</v>
      </c>
      <c r="Q645" s="248">
        <v>3.5</v>
      </c>
      <c r="R645" s="254" t="s">
        <v>41</v>
      </c>
      <c r="S645" s="248" t="s">
        <v>127</v>
      </c>
      <c r="T645" s="248" t="s">
        <v>43</v>
      </c>
      <c r="U645" s="252">
        <v>14894040</v>
      </c>
      <c r="V645" s="252">
        <v>14894040</v>
      </c>
      <c r="W645" s="252" t="s">
        <v>44</v>
      </c>
      <c r="X645" s="252" t="s">
        <v>36</v>
      </c>
      <c r="Y645" s="252" t="s">
        <v>1649</v>
      </c>
      <c r="Z645" s="252" t="s">
        <v>1619</v>
      </c>
      <c r="AA645" s="248">
        <v>6012220601</v>
      </c>
      <c r="AB645" s="252" t="s">
        <v>166</v>
      </c>
    </row>
    <row r="646" spans="1:28" s="253" customFormat="1" ht="14.25" customHeight="1">
      <c r="A646" s="248" t="s">
        <v>1511</v>
      </c>
      <c r="B646" s="248" t="s">
        <v>29</v>
      </c>
      <c r="C646" s="249" t="s">
        <v>780</v>
      </c>
      <c r="D646" s="249" t="s">
        <v>31</v>
      </c>
      <c r="E646" s="249">
        <v>55</v>
      </c>
      <c r="F646" s="248" t="s">
        <v>1652</v>
      </c>
      <c r="G646" s="248" t="s">
        <v>780</v>
      </c>
      <c r="H646" s="248" t="s">
        <v>780</v>
      </c>
      <c r="I646" s="248" t="s">
        <v>780</v>
      </c>
      <c r="J646" s="250">
        <v>80101126</v>
      </c>
      <c r="K646" s="254" t="s">
        <v>1586</v>
      </c>
      <c r="L646" s="254" t="s">
        <v>52</v>
      </c>
      <c r="M646" s="248" t="s">
        <v>1653</v>
      </c>
      <c r="N646" s="248" t="s">
        <v>40</v>
      </c>
      <c r="O646" s="248" t="s">
        <v>40</v>
      </c>
      <c r="P646" s="248" t="s">
        <v>161</v>
      </c>
      <c r="Q646" s="248">
        <v>3.5</v>
      </c>
      <c r="R646" s="254" t="s">
        <v>41</v>
      </c>
      <c r="S646" s="248" t="s">
        <v>127</v>
      </c>
      <c r="T646" s="248" t="s">
        <v>43</v>
      </c>
      <c r="U646" s="252">
        <v>10066826</v>
      </c>
      <c r="V646" s="252">
        <v>10066826</v>
      </c>
      <c r="W646" s="252" t="s">
        <v>44</v>
      </c>
      <c r="X646" s="252" t="s">
        <v>36</v>
      </c>
      <c r="Y646" s="252" t="s">
        <v>123</v>
      </c>
      <c r="Z646" s="252" t="s">
        <v>1654</v>
      </c>
      <c r="AA646" s="248">
        <v>6012220601</v>
      </c>
      <c r="AB646" s="252" t="s">
        <v>169</v>
      </c>
    </row>
    <row r="647" spans="1:28" s="253" customFormat="1" ht="14.25" customHeight="1">
      <c r="A647" s="248" t="s">
        <v>1511</v>
      </c>
      <c r="B647" s="248" t="s">
        <v>29</v>
      </c>
      <c r="C647" s="249" t="s">
        <v>780</v>
      </c>
      <c r="D647" s="249" t="s">
        <v>31</v>
      </c>
      <c r="E647" s="249">
        <v>44</v>
      </c>
      <c r="F647" s="248" t="s">
        <v>1655</v>
      </c>
      <c r="G647" s="248" t="s">
        <v>780</v>
      </c>
      <c r="H647" s="248" t="s">
        <v>780</v>
      </c>
      <c r="I647" s="248" t="s">
        <v>780</v>
      </c>
      <c r="J647" s="250">
        <v>80111620</v>
      </c>
      <c r="K647" s="254" t="s">
        <v>1586</v>
      </c>
      <c r="L647" s="254" t="s">
        <v>52</v>
      </c>
      <c r="M647" s="248" t="s">
        <v>1656</v>
      </c>
      <c r="N647" s="248" t="s">
        <v>40</v>
      </c>
      <c r="O647" s="248" t="s">
        <v>40</v>
      </c>
      <c r="P647" s="248" t="s">
        <v>112</v>
      </c>
      <c r="Q647" s="248">
        <v>3</v>
      </c>
      <c r="R647" s="254" t="s">
        <v>41</v>
      </c>
      <c r="S647" s="248" t="s">
        <v>127</v>
      </c>
      <c r="T647" s="248" t="s">
        <v>43</v>
      </c>
      <c r="U647" s="252">
        <v>21000000</v>
      </c>
      <c r="V647" s="252">
        <v>21000000</v>
      </c>
      <c r="W647" s="252" t="s">
        <v>44</v>
      </c>
      <c r="X647" s="252" t="s">
        <v>36</v>
      </c>
      <c r="Y647" s="252" t="s">
        <v>1590</v>
      </c>
      <c r="Z647" s="252" t="s">
        <v>1657</v>
      </c>
      <c r="AA647" s="248">
        <v>6012220601</v>
      </c>
      <c r="AB647" s="252" t="s">
        <v>1592</v>
      </c>
    </row>
    <row r="648" spans="1:28" s="253" customFormat="1" ht="14.25" customHeight="1">
      <c r="A648" s="248" t="s">
        <v>1511</v>
      </c>
      <c r="B648" s="248" t="s">
        <v>29</v>
      </c>
      <c r="C648" s="249" t="s">
        <v>780</v>
      </c>
      <c r="D648" s="249" t="s">
        <v>31</v>
      </c>
      <c r="E648" s="249">
        <v>49</v>
      </c>
      <c r="F648" s="248" t="s">
        <v>1658</v>
      </c>
      <c r="G648" s="248" t="s">
        <v>780</v>
      </c>
      <c r="H648" s="248" t="s">
        <v>780</v>
      </c>
      <c r="I648" s="248" t="s">
        <v>780</v>
      </c>
      <c r="J648" s="250">
        <v>80111620</v>
      </c>
      <c r="K648" s="254" t="s">
        <v>1635</v>
      </c>
      <c r="L648" s="254" t="s">
        <v>52</v>
      </c>
      <c r="M648" s="248" t="s">
        <v>1659</v>
      </c>
      <c r="N648" s="248" t="s">
        <v>40</v>
      </c>
      <c r="O648" s="248" t="s">
        <v>40</v>
      </c>
      <c r="P648" s="248" t="s">
        <v>112</v>
      </c>
      <c r="Q648" s="248">
        <v>2.5</v>
      </c>
      <c r="R648" s="254" t="s">
        <v>41</v>
      </c>
      <c r="S648" s="248" t="s">
        <v>127</v>
      </c>
      <c r="T648" s="248" t="s">
        <v>43</v>
      </c>
      <c r="U648" s="252">
        <v>18240000</v>
      </c>
      <c r="V648" s="252">
        <v>18240000</v>
      </c>
      <c r="W648" s="252" t="s">
        <v>44</v>
      </c>
      <c r="X648" s="252" t="s">
        <v>36</v>
      </c>
      <c r="Y648" s="252" t="s">
        <v>155</v>
      </c>
      <c r="Z648" s="252" t="s">
        <v>1657</v>
      </c>
      <c r="AA648" s="248">
        <v>6012220601</v>
      </c>
      <c r="AB648" s="252" t="s">
        <v>63</v>
      </c>
    </row>
    <row r="649" spans="1:28" s="253" customFormat="1" ht="14.25" customHeight="1">
      <c r="A649" s="248" t="s">
        <v>1511</v>
      </c>
      <c r="B649" s="248" t="s">
        <v>29</v>
      </c>
      <c r="C649" s="249" t="s">
        <v>780</v>
      </c>
      <c r="D649" s="249" t="s">
        <v>31</v>
      </c>
      <c r="E649" s="249">
        <v>54</v>
      </c>
      <c r="F649" s="248" t="s">
        <v>1660</v>
      </c>
      <c r="G649" s="248" t="s">
        <v>780</v>
      </c>
      <c r="H649" s="248" t="s">
        <v>780</v>
      </c>
      <c r="I649" s="248" t="s">
        <v>780</v>
      </c>
      <c r="J649" s="250">
        <v>80111620</v>
      </c>
      <c r="K649" s="254" t="s">
        <v>1586</v>
      </c>
      <c r="L649" s="254" t="s">
        <v>52</v>
      </c>
      <c r="M649" s="248" t="s">
        <v>1661</v>
      </c>
      <c r="N649" s="248" t="s">
        <v>161</v>
      </c>
      <c r="O649" s="248" t="s">
        <v>161</v>
      </c>
      <c r="P649" s="248" t="s">
        <v>161</v>
      </c>
      <c r="Q649" s="248">
        <v>2</v>
      </c>
      <c r="R649" s="254" t="s">
        <v>41</v>
      </c>
      <c r="S649" s="254" t="s">
        <v>42</v>
      </c>
      <c r="T649" s="248" t="s">
        <v>43</v>
      </c>
      <c r="U649" s="252">
        <v>12000000</v>
      </c>
      <c r="V649" s="252">
        <v>12000000</v>
      </c>
      <c r="W649" s="252" t="s">
        <v>44</v>
      </c>
      <c r="X649" s="252" t="s">
        <v>36</v>
      </c>
      <c r="Y649" s="252" t="s">
        <v>176</v>
      </c>
      <c r="Z649" s="252" t="s">
        <v>1657</v>
      </c>
      <c r="AA649" s="248">
        <v>6012220601</v>
      </c>
      <c r="AB649" s="252" t="s">
        <v>178</v>
      </c>
    </row>
    <row r="650" spans="1:28" s="253" customFormat="1" ht="14.25" customHeight="1">
      <c r="A650" s="248" t="s">
        <v>1511</v>
      </c>
      <c r="B650" s="248" t="s">
        <v>29</v>
      </c>
      <c r="C650" s="249" t="s">
        <v>780</v>
      </c>
      <c r="D650" s="249" t="s">
        <v>31</v>
      </c>
      <c r="E650" s="249">
        <v>54</v>
      </c>
      <c r="F650" s="248" t="s">
        <v>1662</v>
      </c>
      <c r="G650" s="248" t="s">
        <v>780</v>
      </c>
      <c r="H650" s="248" t="s">
        <v>780</v>
      </c>
      <c r="I650" s="248" t="s">
        <v>780</v>
      </c>
      <c r="J650" s="250">
        <v>80111620</v>
      </c>
      <c r="K650" s="254" t="s">
        <v>1586</v>
      </c>
      <c r="L650" s="254" t="s">
        <v>52</v>
      </c>
      <c r="M650" s="248" t="s">
        <v>1663</v>
      </c>
      <c r="N650" s="248" t="s">
        <v>161</v>
      </c>
      <c r="O650" s="248" t="s">
        <v>161</v>
      </c>
      <c r="P650" s="248" t="s">
        <v>161</v>
      </c>
      <c r="Q650" s="248">
        <v>2</v>
      </c>
      <c r="R650" s="254" t="s">
        <v>41</v>
      </c>
      <c r="S650" s="254" t="s">
        <v>42</v>
      </c>
      <c r="T650" s="248" t="s">
        <v>43</v>
      </c>
      <c r="U650" s="252">
        <v>0</v>
      </c>
      <c r="V650" s="252">
        <v>0</v>
      </c>
      <c r="W650" s="252" t="s">
        <v>44</v>
      </c>
      <c r="X650" s="252" t="s">
        <v>36</v>
      </c>
      <c r="Y650" s="252" t="s">
        <v>176</v>
      </c>
      <c r="Z650" s="252" t="s">
        <v>1657</v>
      </c>
      <c r="AA650" s="250">
        <v>6012220601</v>
      </c>
      <c r="AB650" s="252" t="s">
        <v>178</v>
      </c>
    </row>
    <row r="651" spans="1:28" s="253" customFormat="1" ht="14.25" customHeight="1">
      <c r="A651" s="248" t="s">
        <v>1511</v>
      </c>
      <c r="B651" s="248" t="s">
        <v>29</v>
      </c>
      <c r="C651" s="249" t="s">
        <v>780</v>
      </c>
      <c r="D651" s="249" t="s">
        <v>31</v>
      </c>
      <c r="E651" s="249">
        <v>54</v>
      </c>
      <c r="F651" s="248" t="s">
        <v>1664</v>
      </c>
      <c r="G651" s="248" t="s">
        <v>780</v>
      </c>
      <c r="H651" s="248" t="s">
        <v>780</v>
      </c>
      <c r="I651" s="248" t="s">
        <v>780</v>
      </c>
      <c r="J651" s="250">
        <v>80111620</v>
      </c>
      <c r="K651" s="254" t="s">
        <v>1586</v>
      </c>
      <c r="L651" s="254" t="s">
        <v>52</v>
      </c>
      <c r="M651" s="248" t="s">
        <v>1665</v>
      </c>
      <c r="N651" s="248" t="s">
        <v>161</v>
      </c>
      <c r="O651" s="248" t="s">
        <v>161</v>
      </c>
      <c r="P651" s="248" t="s">
        <v>161</v>
      </c>
      <c r="Q651" s="248">
        <v>2</v>
      </c>
      <c r="R651" s="254" t="s">
        <v>41</v>
      </c>
      <c r="S651" s="254" t="s">
        <v>42</v>
      </c>
      <c r="T651" s="248" t="s">
        <v>43</v>
      </c>
      <c r="U651" s="252">
        <v>7500000</v>
      </c>
      <c r="V651" s="252">
        <v>7500000</v>
      </c>
      <c r="W651" s="252" t="s">
        <v>44</v>
      </c>
      <c r="X651" s="252" t="s">
        <v>36</v>
      </c>
      <c r="Y651" s="252" t="s">
        <v>1666</v>
      </c>
      <c r="Z651" s="252" t="s">
        <v>1637</v>
      </c>
      <c r="AA651" s="248">
        <v>6012220601</v>
      </c>
      <c r="AB651" s="252" t="s">
        <v>162</v>
      </c>
    </row>
    <row r="652" spans="1:28" s="253" customFormat="1" ht="14.25" customHeight="1">
      <c r="A652" s="248" t="s">
        <v>1511</v>
      </c>
      <c r="B652" s="248" t="s">
        <v>29</v>
      </c>
      <c r="C652" s="249" t="s">
        <v>780</v>
      </c>
      <c r="D652" s="249" t="s">
        <v>31</v>
      </c>
      <c r="E652" s="249">
        <v>54</v>
      </c>
      <c r="F652" s="248" t="s">
        <v>1667</v>
      </c>
      <c r="G652" s="248" t="s">
        <v>780</v>
      </c>
      <c r="H652" s="248" t="s">
        <v>780</v>
      </c>
      <c r="I652" s="248" t="s">
        <v>780</v>
      </c>
      <c r="J652" s="250">
        <v>80111620</v>
      </c>
      <c r="K652" s="254" t="s">
        <v>1586</v>
      </c>
      <c r="L652" s="254" t="s">
        <v>52</v>
      </c>
      <c r="M652" s="248" t="s">
        <v>1668</v>
      </c>
      <c r="N652" s="248" t="s">
        <v>161</v>
      </c>
      <c r="O652" s="248" t="s">
        <v>161</v>
      </c>
      <c r="P652" s="248" t="s">
        <v>161</v>
      </c>
      <c r="Q652" s="248">
        <v>2</v>
      </c>
      <c r="R652" s="254" t="s">
        <v>41</v>
      </c>
      <c r="S652" s="254" t="s">
        <v>42</v>
      </c>
      <c r="T652" s="248" t="s">
        <v>43</v>
      </c>
      <c r="U652" s="252">
        <v>7249267</v>
      </c>
      <c r="V652" s="252">
        <v>7249267</v>
      </c>
      <c r="W652" s="252" t="s">
        <v>44</v>
      </c>
      <c r="X652" s="252" t="s">
        <v>36</v>
      </c>
      <c r="Y652" s="252" t="s">
        <v>176</v>
      </c>
      <c r="Z652" s="252" t="s">
        <v>1657</v>
      </c>
      <c r="AA652" s="248">
        <v>6012220601</v>
      </c>
      <c r="AB652" s="252" t="s">
        <v>178</v>
      </c>
    </row>
    <row r="653" spans="1:28" s="253" customFormat="1" ht="14.25" customHeight="1">
      <c r="A653" s="248" t="s">
        <v>1511</v>
      </c>
      <c r="B653" s="248" t="s">
        <v>29</v>
      </c>
      <c r="C653" s="249" t="s">
        <v>780</v>
      </c>
      <c r="D653" s="249" t="s">
        <v>31</v>
      </c>
      <c r="E653" s="249">
        <v>61</v>
      </c>
      <c r="F653" s="248" t="s">
        <v>1669</v>
      </c>
      <c r="G653" s="248" t="s">
        <v>780</v>
      </c>
      <c r="H653" s="248" t="s">
        <v>780</v>
      </c>
      <c r="I653" s="248" t="s">
        <v>780</v>
      </c>
      <c r="J653" s="250">
        <v>80111620</v>
      </c>
      <c r="K653" s="254" t="s">
        <v>1586</v>
      </c>
      <c r="L653" s="254" t="s">
        <v>52</v>
      </c>
      <c r="M653" s="248" t="s">
        <v>1670</v>
      </c>
      <c r="N653" s="248" t="s">
        <v>185</v>
      </c>
      <c r="O653" s="248" t="s">
        <v>185</v>
      </c>
      <c r="P653" s="248" t="s">
        <v>185</v>
      </c>
      <c r="Q653" s="248">
        <v>1</v>
      </c>
      <c r="R653" s="254" t="s">
        <v>41</v>
      </c>
      <c r="S653" s="254" t="s">
        <v>42</v>
      </c>
      <c r="T653" s="248" t="s">
        <v>43</v>
      </c>
      <c r="U653" s="252">
        <v>3611300</v>
      </c>
      <c r="V653" s="252">
        <v>3611300</v>
      </c>
      <c r="W653" s="252" t="s">
        <v>44</v>
      </c>
      <c r="X653" s="252" t="s">
        <v>36</v>
      </c>
      <c r="Y653" s="252" t="s">
        <v>1649</v>
      </c>
      <c r="Z653" s="252" t="s">
        <v>1619</v>
      </c>
      <c r="AA653" s="248">
        <v>6012220601</v>
      </c>
      <c r="AB653" s="252" t="s">
        <v>166</v>
      </c>
    </row>
    <row r="654" spans="1:28" s="253" customFormat="1" ht="14.25" customHeight="1">
      <c r="A654" s="248" t="s">
        <v>1511</v>
      </c>
      <c r="B654" s="248" t="s">
        <v>1179</v>
      </c>
      <c r="C654" s="249" t="s">
        <v>780</v>
      </c>
      <c r="D654" s="249" t="s">
        <v>31</v>
      </c>
      <c r="E654" s="249" t="s">
        <v>83</v>
      </c>
      <c r="F654" s="248" t="s">
        <v>1671</v>
      </c>
      <c r="G654" s="248" t="s">
        <v>780</v>
      </c>
      <c r="H654" s="248" t="s">
        <v>780</v>
      </c>
      <c r="I654" s="248" t="s">
        <v>780</v>
      </c>
      <c r="J654" s="250">
        <v>80111620</v>
      </c>
      <c r="K654" s="254" t="s">
        <v>1616</v>
      </c>
      <c r="L654" s="254" t="s">
        <v>52</v>
      </c>
      <c r="M654" s="254" t="s">
        <v>1672</v>
      </c>
      <c r="N654" s="254" t="s">
        <v>60</v>
      </c>
      <c r="O654" s="254" t="s">
        <v>60</v>
      </c>
      <c r="P654" s="254" t="s">
        <v>60</v>
      </c>
      <c r="Q654" s="248">
        <v>11.5</v>
      </c>
      <c r="R654" s="254" t="s">
        <v>41</v>
      </c>
      <c r="S654" s="254" t="s">
        <v>42</v>
      </c>
      <c r="T654" s="254" t="s">
        <v>43</v>
      </c>
      <c r="U654" s="252">
        <v>91335300</v>
      </c>
      <c r="V654" s="252">
        <v>91335300</v>
      </c>
      <c r="W654" s="252" t="s">
        <v>44</v>
      </c>
      <c r="X654" s="252" t="s">
        <v>36</v>
      </c>
      <c r="Y654" s="252" t="s">
        <v>1186</v>
      </c>
      <c r="Z654" s="252" t="s">
        <v>1187</v>
      </c>
      <c r="AA654" s="248">
        <v>6012220601</v>
      </c>
      <c r="AB654" s="252" t="s">
        <v>1188</v>
      </c>
    </row>
    <row r="655" spans="1:28" s="253" customFormat="1" ht="14.25" customHeight="1">
      <c r="A655" s="248" t="s">
        <v>1511</v>
      </c>
      <c r="B655" s="248" t="s">
        <v>1179</v>
      </c>
      <c r="C655" s="249" t="s">
        <v>780</v>
      </c>
      <c r="D655" s="249" t="s">
        <v>31</v>
      </c>
      <c r="E655" s="249">
        <v>53</v>
      </c>
      <c r="F655" s="248" t="s">
        <v>1673</v>
      </c>
      <c r="G655" s="248" t="s">
        <v>780</v>
      </c>
      <c r="H655" s="248" t="s">
        <v>780</v>
      </c>
      <c r="I655" s="248" t="s">
        <v>780</v>
      </c>
      <c r="J655" s="250">
        <v>80111620</v>
      </c>
      <c r="K655" s="254" t="s">
        <v>1616</v>
      </c>
      <c r="L655" s="254" t="s">
        <v>52</v>
      </c>
      <c r="M655" s="254" t="s">
        <v>1674</v>
      </c>
      <c r="N655" s="254" t="s">
        <v>60</v>
      </c>
      <c r="O655" s="254" t="s">
        <v>60</v>
      </c>
      <c r="P655" s="254" t="s">
        <v>60</v>
      </c>
      <c r="Q655" s="248">
        <v>11.5</v>
      </c>
      <c r="R655" s="254" t="s">
        <v>41</v>
      </c>
      <c r="S655" s="254" t="s">
        <v>42</v>
      </c>
      <c r="T655" s="254" t="s">
        <v>43</v>
      </c>
      <c r="U655" s="252">
        <v>93188480</v>
      </c>
      <c r="V655" s="252">
        <v>93188480</v>
      </c>
      <c r="W655" s="252" t="s">
        <v>44</v>
      </c>
      <c r="X655" s="252" t="s">
        <v>36</v>
      </c>
      <c r="Y655" s="252" t="s">
        <v>1186</v>
      </c>
      <c r="Z655" s="252" t="s">
        <v>1187</v>
      </c>
      <c r="AA655" s="248">
        <v>6012220601</v>
      </c>
      <c r="AB655" s="252" t="s">
        <v>1188</v>
      </c>
    </row>
    <row r="656" spans="1:28" s="253" customFormat="1" ht="14.25" customHeight="1">
      <c r="A656" s="248" t="s">
        <v>1511</v>
      </c>
      <c r="B656" s="248" t="s">
        <v>1179</v>
      </c>
      <c r="C656" s="249" t="s">
        <v>780</v>
      </c>
      <c r="D656" s="249" t="s">
        <v>31</v>
      </c>
      <c r="E656" s="249" t="s">
        <v>83</v>
      </c>
      <c r="F656" s="248" t="s">
        <v>1675</v>
      </c>
      <c r="G656" s="248" t="s">
        <v>780</v>
      </c>
      <c r="H656" s="248" t="s">
        <v>780</v>
      </c>
      <c r="I656" s="248" t="s">
        <v>780</v>
      </c>
      <c r="J656" s="250">
        <v>80111620</v>
      </c>
      <c r="K656" s="254" t="s">
        <v>1616</v>
      </c>
      <c r="L656" s="254" t="s">
        <v>52</v>
      </c>
      <c r="M656" s="254" t="s">
        <v>1676</v>
      </c>
      <c r="N656" s="254" t="s">
        <v>54</v>
      </c>
      <c r="O656" s="254" t="s">
        <v>54</v>
      </c>
      <c r="P656" s="254" t="s">
        <v>54</v>
      </c>
      <c r="Q656" s="248">
        <v>10.5</v>
      </c>
      <c r="R656" s="254" t="s">
        <v>41</v>
      </c>
      <c r="S656" s="254" t="s">
        <v>42</v>
      </c>
      <c r="T656" s="254" t="s">
        <v>43</v>
      </c>
      <c r="U656" s="252">
        <v>65378250</v>
      </c>
      <c r="V656" s="252">
        <v>65378250</v>
      </c>
      <c r="W656" s="252" t="s">
        <v>44</v>
      </c>
      <c r="X656" s="252" t="s">
        <v>36</v>
      </c>
      <c r="Y656" s="252" t="s">
        <v>1186</v>
      </c>
      <c r="Z656" s="252" t="s">
        <v>1187</v>
      </c>
      <c r="AA656" s="248">
        <v>6012220601</v>
      </c>
      <c r="AB656" s="252" t="s">
        <v>1188</v>
      </c>
    </row>
    <row r="657" spans="1:28" s="253" customFormat="1" ht="14.25" customHeight="1">
      <c r="A657" s="248" t="s">
        <v>1511</v>
      </c>
      <c r="B657" s="248" t="s">
        <v>1179</v>
      </c>
      <c r="C657" s="249" t="s">
        <v>780</v>
      </c>
      <c r="D657" s="249" t="s">
        <v>31</v>
      </c>
      <c r="E657" s="249" t="s">
        <v>83</v>
      </c>
      <c r="F657" s="248" t="s">
        <v>1677</v>
      </c>
      <c r="G657" s="248" t="s">
        <v>780</v>
      </c>
      <c r="H657" s="248" t="s">
        <v>780</v>
      </c>
      <c r="I657" s="248" t="s">
        <v>780</v>
      </c>
      <c r="J657" s="250">
        <v>80111620</v>
      </c>
      <c r="K657" s="254" t="s">
        <v>1616</v>
      </c>
      <c r="L657" s="254" t="s">
        <v>52</v>
      </c>
      <c r="M657" s="254" t="s">
        <v>1678</v>
      </c>
      <c r="N657" s="254" t="s">
        <v>60</v>
      </c>
      <c r="O657" s="254" t="s">
        <v>60</v>
      </c>
      <c r="P657" s="254" t="s">
        <v>60</v>
      </c>
      <c r="Q657" s="248">
        <v>6</v>
      </c>
      <c r="R657" s="254" t="s">
        <v>41</v>
      </c>
      <c r="S657" s="254" t="s">
        <v>42</v>
      </c>
      <c r="T657" s="254" t="s">
        <v>43</v>
      </c>
      <c r="U657" s="252">
        <v>20748000</v>
      </c>
      <c r="V657" s="252">
        <v>20748000</v>
      </c>
      <c r="W657" s="252" t="s">
        <v>44</v>
      </c>
      <c r="X657" s="252" t="s">
        <v>36</v>
      </c>
      <c r="Y657" s="252" t="s">
        <v>1186</v>
      </c>
      <c r="Z657" s="252" t="s">
        <v>1187</v>
      </c>
      <c r="AA657" s="248">
        <v>6012220601</v>
      </c>
      <c r="AB657" s="252" t="s">
        <v>1188</v>
      </c>
    </row>
    <row r="658" spans="1:28" s="253" customFormat="1" ht="14.25" customHeight="1">
      <c r="A658" s="248" t="s">
        <v>1511</v>
      </c>
      <c r="B658" s="248" t="s">
        <v>1179</v>
      </c>
      <c r="C658" s="249" t="s">
        <v>780</v>
      </c>
      <c r="D658" s="249" t="s">
        <v>31</v>
      </c>
      <c r="E658" s="249" t="s">
        <v>83</v>
      </c>
      <c r="F658" s="248" t="s">
        <v>1679</v>
      </c>
      <c r="G658" s="248" t="s">
        <v>780</v>
      </c>
      <c r="H658" s="248" t="s">
        <v>780</v>
      </c>
      <c r="I658" s="248" t="s">
        <v>780</v>
      </c>
      <c r="J658" s="250">
        <v>80111620</v>
      </c>
      <c r="K658" s="254" t="s">
        <v>1616</v>
      </c>
      <c r="L658" s="254" t="s">
        <v>52</v>
      </c>
      <c r="M658" s="254" t="s">
        <v>1680</v>
      </c>
      <c r="N658" s="254" t="s">
        <v>60</v>
      </c>
      <c r="O658" s="254" t="s">
        <v>60</v>
      </c>
      <c r="P658" s="254" t="s">
        <v>60</v>
      </c>
      <c r="Q658" s="248">
        <v>11</v>
      </c>
      <c r="R658" s="254" t="s">
        <v>41</v>
      </c>
      <c r="S658" s="254" t="s">
        <v>42</v>
      </c>
      <c r="T658" s="254" t="s">
        <v>43</v>
      </c>
      <c r="U658" s="252">
        <v>36139950</v>
      </c>
      <c r="V658" s="252">
        <v>36139950</v>
      </c>
      <c r="W658" s="252" t="s">
        <v>44</v>
      </c>
      <c r="X658" s="252" t="s">
        <v>36</v>
      </c>
      <c r="Y658" s="252" t="s">
        <v>1186</v>
      </c>
      <c r="Z658" s="252" t="s">
        <v>1187</v>
      </c>
      <c r="AA658" s="248">
        <v>6012220601</v>
      </c>
      <c r="AB658" s="252" t="s">
        <v>1188</v>
      </c>
    </row>
    <row r="659" spans="1:28" s="253" customFormat="1" ht="14.25" customHeight="1">
      <c r="A659" s="248" t="s">
        <v>1511</v>
      </c>
      <c r="B659" s="248" t="s">
        <v>1179</v>
      </c>
      <c r="C659" s="249" t="s">
        <v>780</v>
      </c>
      <c r="D659" s="249" t="s">
        <v>31</v>
      </c>
      <c r="E659" s="249" t="s">
        <v>83</v>
      </c>
      <c r="F659" s="248" t="s">
        <v>1681</v>
      </c>
      <c r="G659" s="248" t="s">
        <v>780</v>
      </c>
      <c r="H659" s="248" t="s">
        <v>780</v>
      </c>
      <c r="I659" s="248" t="s">
        <v>780</v>
      </c>
      <c r="J659" s="250">
        <v>80111620</v>
      </c>
      <c r="K659" s="254" t="s">
        <v>1616</v>
      </c>
      <c r="L659" s="254" t="s">
        <v>52</v>
      </c>
      <c r="M659" s="254" t="s">
        <v>1682</v>
      </c>
      <c r="N659" s="254" t="s">
        <v>60</v>
      </c>
      <c r="O659" s="254" t="s">
        <v>60</v>
      </c>
      <c r="P659" s="254" t="s">
        <v>54</v>
      </c>
      <c r="Q659" s="248">
        <v>11</v>
      </c>
      <c r="R659" s="254" t="s">
        <v>41</v>
      </c>
      <c r="S659" s="254" t="s">
        <v>42</v>
      </c>
      <c r="T659" s="254" t="s">
        <v>43</v>
      </c>
      <c r="U659" s="252">
        <v>36139950</v>
      </c>
      <c r="V659" s="252">
        <v>36139950</v>
      </c>
      <c r="W659" s="252" t="s">
        <v>44</v>
      </c>
      <c r="X659" s="252" t="s">
        <v>36</v>
      </c>
      <c r="Y659" s="252" t="s">
        <v>1186</v>
      </c>
      <c r="Z659" s="252" t="s">
        <v>1187</v>
      </c>
      <c r="AA659" s="248">
        <v>6012220601</v>
      </c>
      <c r="AB659" s="252" t="s">
        <v>1188</v>
      </c>
    </row>
    <row r="660" spans="1:28" s="253" customFormat="1" ht="14.25" customHeight="1">
      <c r="A660" s="248" t="s">
        <v>1511</v>
      </c>
      <c r="B660" s="248" t="s">
        <v>1179</v>
      </c>
      <c r="C660" s="249" t="s">
        <v>780</v>
      </c>
      <c r="D660" s="249" t="s">
        <v>31</v>
      </c>
      <c r="E660" s="249">
        <v>41</v>
      </c>
      <c r="F660" s="248" t="s">
        <v>1683</v>
      </c>
      <c r="G660" s="248" t="s">
        <v>780</v>
      </c>
      <c r="H660" s="248" t="s">
        <v>780</v>
      </c>
      <c r="I660" s="248" t="s">
        <v>780</v>
      </c>
      <c r="J660" s="250">
        <v>80111620</v>
      </c>
      <c r="K660" s="254" t="s">
        <v>1616</v>
      </c>
      <c r="L660" s="254" t="s">
        <v>52</v>
      </c>
      <c r="M660" s="254" t="s">
        <v>1684</v>
      </c>
      <c r="N660" s="254" t="s">
        <v>60</v>
      </c>
      <c r="O660" s="254" t="s">
        <v>60</v>
      </c>
      <c r="P660" s="254" t="s">
        <v>60</v>
      </c>
      <c r="Q660" s="248">
        <v>11</v>
      </c>
      <c r="R660" s="254" t="s">
        <v>41</v>
      </c>
      <c r="S660" s="254" t="s">
        <v>42</v>
      </c>
      <c r="T660" s="254" t="s">
        <v>43</v>
      </c>
      <c r="U660" s="252">
        <v>39691540</v>
      </c>
      <c r="V660" s="252">
        <v>39691540</v>
      </c>
      <c r="W660" s="252" t="s">
        <v>44</v>
      </c>
      <c r="X660" s="252" t="s">
        <v>36</v>
      </c>
      <c r="Y660" s="252" t="s">
        <v>1186</v>
      </c>
      <c r="Z660" s="252" t="s">
        <v>1187</v>
      </c>
      <c r="AA660" s="248">
        <v>6012220601</v>
      </c>
      <c r="AB660" s="252" t="s">
        <v>1188</v>
      </c>
    </row>
    <row r="661" spans="1:28" s="253" customFormat="1" ht="14.25" customHeight="1">
      <c r="A661" s="248" t="s">
        <v>1511</v>
      </c>
      <c r="B661" s="248" t="s">
        <v>1179</v>
      </c>
      <c r="C661" s="249" t="s">
        <v>780</v>
      </c>
      <c r="D661" s="249" t="s">
        <v>31</v>
      </c>
      <c r="E661" s="249" t="s">
        <v>83</v>
      </c>
      <c r="F661" s="248" t="s">
        <v>1685</v>
      </c>
      <c r="G661" s="248" t="s">
        <v>780</v>
      </c>
      <c r="H661" s="248" t="s">
        <v>780</v>
      </c>
      <c r="I661" s="248" t="s">
        <v>780</v>
      </c>
      <c r="J661" s="250">
        <v>80111620</v>
      </c>
      <c r="K661" s="254" t="s">
        <v>1616</v>
      </c>
      <c r="L661" s="254" t="s">
        <v>52</v>
      </c>
      <c r="M661" s="254" t="s">
        <v>1686</v>
      </c>
      <c r="N661" s="254" t="s">
        <v>60</v>
      </c>
      <c r="O661" s="254" t="s">
        <v>60</v>
      </c>
      <c r="P661" s="254" t="s">
        <v>54</v>
      </c>
      <c r="Q661" s="248">
        <v>11</v>
      </c>
      <c r="R661" s="254" t="s">
        <v>41</v>
      </c>
      <c r="S661" s="254" t="s">
        <v>42</v>
      </c>
      <c r="T661" s="254" t="s">
        <v>43</v>
      </c>
      <c r="U661" s="252">
        <v>36139950</v>
      </c>
      <c r="V661" s="252">
        <v>36139950</v>
      </c>
      <c r="W661" s="252" t="s">
        <v>44</v>
      </c>
      <c r="X661" s="252" t="s">
        <v>36</v>
      </c>
      <c r="Y661" s="252" t="s">
        <v>1186</v>
      </c>
      <c r="Z661" s="252" t="s">
        <v>1187</v>
      </c>
      <c r="AA661" s="248">
        <v>6012220601</v>
      </c>
      <c r="AB661" s="252" t="s">
        <v>1188</v>
      </c>
    </row>
    <row r="662" spans="1:28" s="253" customFormat="1" ht="14.25" customHeight="1">
      <c r="A662" s="248" t="s">
        <v>1511</v>
      </c>
      <c r="B662" s="248" t="s">
        <v>1179</v>
      </c>
      <c r="C662" s="249" t="s">
        <v>780</v>
      </c>
      <c r="D662" s="249" t="s">
        <v>31</v>
      </c>
      <c r="E662" s="249">
        <v>41</v>
      </c>
      <c r="F662" s="248" t="s">
        <v>1687</v>
      </c>
      <c r="G662" s="248" t="s">
        <v>780</v>
      </c>
      <c r="H662" s="248" t="s">
        <v>780</v>
      </c>
      <c r="I662" s="248" t="s">
        <v>780</v>
      </c>
      <c r="J662" s="250">
        <v>80111620</v>
      </c>
      <c r="K662" s="254" t="s">
        <v>1616</v>
      </c>
      <c r="L662" s="254" t="s">
        <v>52</v>
      </c>
      <c r="M662" s="254" t="s">
        <v>1688</v>
      </c>
      <c r="N662" s="254" t="s">
        <v>60</v>
      </c>
      <c r="O662" s="254" t="s">
        <v>60</v>
      </c>
      <c r="P662" s="254" t="s">
        <v>54</v>
      </c>
      <c r="Q662" s="248">
        <v>11</v>
      </c>
      <c r="R662" s="254" t="s">
        <v>41</v>
      </c>
      <c r="S662" s="254" t="s">
        <v>42</v>
      </c>
      <c r="T662" s="254" t="s">
        <v>43</v>
      </c>
      <c r="U662" s="252">
        <v>37939300</v>
      </c>
      <c r="V662" s="252">
        <v>37939300</v>
      </c>
      <c r="W662" s="252" t="s">
        <v>44</v>
      </c>
      <c r="X662" s="252" t="s">
        <v>36</v>
      </c>
      <c r="Y662" s="252" t="s">
        <v>1186</v>
      </c>
      <c r="Z662" s="252" t="s">
        <v>1187</v>
      </c>
      <c r="AA662" s="248">
        <v>6012220601</v>
      </c>
      <c r="AB662" s="252" t="s">
        <v>1188</v>
      </c>
    </row>
    <row r="663" spans="1:28" s="253" customFormat="1" ht="14.25" customHeight="1">
      <c r="A663" s="248" t="s">
        <v>1511</v>
      </c>
      <c r="B663" s="248" t="s">
        <v>1179</v>
      </c>
      <c r="C663" s="249" t="s">
        <v>780</v>
      </c>
      <c r="D663" s="249" t="s">
        <v>31</v>
      </c>
      <c r="E663" s="249" t="s">
        <v>83</v>
      </c>
      <c r="F663" s="248" t="s">
        <v>1689</v>
      </c>
      <c r="G663" s="248" t="s">
        <v>780</v>
      </c>
      <c r="H663" s="248" t="s">
        <v>780</v>
      </c>
      <c r="I663" s="248" t="s">
        <v>780</v>
      </c>
      <c r="J663" s="250">
        <v>80111620</v>
      </c>
      <c r="K663" s="254" t="s">
        <v>1616</v>
      </c>
      <c r="L663" s="254" t="s">
        <v>52</v>
      </c>
      <c r="M663" s="254" t="s">
        <v>1690</v>
      </c>
      <c r="N663" s="254" t="s">
        <v>60</v>
      </c>
      <c r="O663" s="254" t="s">
        <v>60</v>
      </c>
      <c r="P663" s="254" t="s">
        <v>54</v>
      </c>
      <c r="Q663" s="248">
        <v>11</v>
      </c>
      <c r="R663" s="254" t="s">
        <v>41</v>
      </c>
      <c r="S663" s="254" t="s">
        <v>42</v>
      </c>
      <c r="T663" s="254" t="s">
        <v>43</v>
      </c>
      <c r="U663" s="252">
        <v>36139950</v>
      </c>
      <c r="V663" s="252">
        <v>36139950</v>
      </c>
      <c r="W663" s="252" t="s">
        <v>44</v>
      </c>
      <c r="X663" s="252" t="s">
        <v>36</v>
      </c>
      <c r="Y663" s="252" t="s">
        <v>1186</v>
      </c>
      <c r="Z663" s="252" t="s">
        <v>1187</v>
      </c>
      <c r="AA663" s="248">
        <v>6012220601</v>
      </c>
      <c r="AB663" s="252" t="s">
        <v>1188</v>
      </c>
    </row>
    <row r="664" spans="1:28" s="253" customFormat="1" ht="14.25" customHeight="1">
      <c r="A664" s="248" t="s">
        <v>1511</v>
      </c>
      <c r="B664" s="248" t="s">
        <v>1179</v>
      </c>
      <c r="C664" s="249" t="s">
        <v>780</v>
      </c>
      <c r="D664" s="249" t="s">
        <v>31</v>
      </c>
      <c r="E664" s="249">
        <v>41</v>
      </c>
      <c r="F664" s="248" t="s">
        <v>1691</v>
      </c>
      <c r="G664" s="248" t="s">
        <v>780</v>
      </c>
      <c r="H664" s="248" t="s">
        <v>780</v>
      </c>
      <c r="I664" s="248" t="s">
        <v>780</v>
      </c>
      <c r="J664" s="250">
        <v>80111620</v>
      </c>
      <c r="K664" s="254" t="s">
        <v>1616</v>
      </c>
      <c r="L664" s="254" t="s">
        <v>52</v>
      </c>
      <c r="M664" s="254" t="s">
        <v>1692</v>
      </c>
      <c r="N664" s="254" t="s">
        <v>60</v>
      </c>
      <c r="O664" s="254" t="s">
        <v>60</v>
      </c>
      <c r="P664" s="254" t="s">
        <v>54</v>
      </c>
      <c r="Q664" s="248">
        <v>11</v>
      </c>
      <c r="R664" s="254" t="s">
        <v>41</v>
      </c>
      <c r="S664" s="254" t="s">
        <v>42</v>
      </c>
      <c r="T664" s="254" t="s">
        <v>43</v>
      </c>
      <c r="U664" s="252">
        <v>37939300</v>
      </c>
      <c r="V664" s="252">
        <v>37939300</v>
      </c>
      <c r="W664" s="252" t="s">
        <v>44</v>
      </c>
      <c r="X664" s="252" t="s">
        <v>36</v>
      </c>
      <c r="Y664" s="252" t="s">
        <v>1186</v>
      </c>
      <c r="Z664" s="252" t="s">
        <v>1187</v>
      </c>
      <c r="AA664" s="248">
        <v>6012220601</v>
      </c>
      <c r="AB664" s="252" t="s">
        <v>1188</v>
      </c>
    </row>
    <row r="665" spans="1:28" s="253" customFormat="1" ht="14.25" customHeight="1">
      <c r="A665" s="248" t="s">
        <v>1511</v>
      </c>
      <c r="B665" s="248" t="s">
        <v>1179</v>
      </c>
      <c r="C665" s="249" t="s">
        <v>780</v>
      </c>
      <c r="D665" s="249" t="s">
        <v>31</v>
      </c>
      <c r="E665" s="249" t="s">
        <v>83</v>
      </c>
      <c r="F665" s="248" t="s">
        <v>1693</v>
      </c>
      <c r="G665" s="248" t="s">
        <v>780</v>
      </c>
      <c r="H665" s="248" t="s">
        <v>780</v>
      </c>
      <c r="I665" s="248" t="s">
        <v>780</v>
      </c>
      <c r="J665" s="250">
        <v>80111620</v>
      </c>
      <c r="K665" s="254" t="s">
        <v>1616</v>
      </c>
      <c r="L665" s="254" t="s">
        <v>52</v>
      </c>
      <c r="M665" s="254" t="s">
        <v>1694</v>
      </c>
      <c r="N665" s="254" t="s">
        <v>60</v>
      </c>
      <c r="O665" s="254" t="s">
        <v>60</v>
      </c>
      <c r="P665" s="254" t="s">
        <v>54</v>
      </c>
      <c r="Q665" s="248">
        <v>11</v>
      </c>
      <c r="R665" s="254" t="s">
        <v>41</v>
      </c>
      <c r="S665" s="254" t="s">
        <v>42</v>
      </c>
      <c r="T665" s="254" t="s">
        <v>43</v>
      </c>
      <c r="U665" s="252">
        <v>39939900</v>
      </c>
      <c r="V665" s="252">
        <v>39939900</v>
      </c>
      <c r="W665" s="252" t="s">
        <v>44</v>
      </c>
      <c r="X665" s="252" t="s">
        <v>36</v>
      </c>
      <c r="Y665" s="252" t="s">
        <v>1186</v>
      </c>
      <c r="Z665" s="252" t="s">
        <v>1187</v>
      </c>
      <c r="AA665" s="248">
        <v>6012220601</v>
      </c>
      <c r="AB665" s="252" t="s">
        <v>1188</v>
      </c>
    </row>
    <row r="666" spans="1:28" s="253" customFormat="1" ht="14.25" customHeight="1">
      <c r="A666" s="248" t="s">
        <v>1511</v>
      </c>
      <c r="B666" s="248" t="s">
        <v>1179</v>
      </c>
      <c r="C666" s="249" t="s">
        <v>780</v>
      </c>
      <c r="D666" s="249" t="s">
        <v>31</v>
      </c>
      <c r="E666" s="249" t="s">
        <v>83</v>
      </c>
      <c r="F666" s="248" t="s">
        <v>1695</v>
      </c>
      <c r="G666" s="248" t="s">
        <v>780</v>
      </c>
      <c r="H666" s="248" t="s">
        <v>780</v>
      </c>
      <c r="I666" s="248" t="s">
        <v>780</v>
      </c>
      <c r="J666" s="250">
        <v>80111620</v>
      </c>
      <c r="K666" s="254" t="s">
        <v>1616</v>
      </c>
      <c r="L666" s="254" t="s">
        <v>52</v>
      </c>
      <c r="M666" s="254" t="s">
        <v>1696</v>
      </c>
      <c r="N666" s="254" t="s">
        <v>60</v>
      </c>
      <c r="O666" s="254" t="s">
        <v>60</v>
      </c>
      <c r="P666" s="254" t="s">
        <v>54</v>
      </c>
      <c r="Q666" s="248">
        <v>11</v>
      </c>
      <c r="R666" s="254" t="s">
        <v>41</v>
      </c>
      <c r="S666" s="254" t="s">
        <v>42</v>
      </c>
      <c r="T666" s="254" t="s">
        <v>43</v>
      </c>
      <c r="U666" s="252">
        <v>39939900</v>
      </c>
      <c r="V666" s="252">
        <v>39939900</v>
      </c>
      <c r="W666" s="252" t="s">
        <v>44</v>
      </c>
      <c r="X666" s="252" t="s">
        <v>36</v>
      </c>
      <c r="Y666" s="252" t="s">
        <v>1186</v>
      </c>
      <c r="Z666" s="252" t="s">
        <v>1187</v>
      </c>
      <c r="AA666" s="248">
        <v>6012220601</v>
      </c>
      <c r="AB666" s="252" t="s">
        <v>1188</v>
      </c>
    </row>
    <row r="667" spans="1:28" s="253" customFormat="1" ht="14.25" customHeight="1">
      <c r="A667" s="248" t="s">
        <v>1511</v>
      </c>
      <c r="B667" s="248" t="s">
        <v>1179</v>
      </c>
      <c r="C667" s="249" t="s">
        <v>780</v>
      </c>
      <c r="D667" s="249" t="s">
        <v>31</v>
      </c>
      <c r="E667" s="249">
        <v>26</v>
      </c>
      <c r="F667" s="248" t="s">
        <v>1697</v>
      </c>
      <c r="G667" s="248" t="s">
        <v>780</v>
      </c>
      <c r="H667" s="248" t="s">
        <v>780</v>
      </c>
      <c r="I667" s="248" t="s">
        <v>780</v>
      </c>
      <c r="J667" s="250">
        <v>80111620</v>
      </c>
      <c r="K667" s="254" t="s">
        <v>1616</v>
      </c>
      <c r="L667" s="254" t="s">
        <v>52</v>
      </c>
      <c r="M667" s="254" t="s">
        <v>1698</v>
      </c>
      <c r="N667" s="254" t="s">
        <v>96</v>
      </c>
      <c r="O667" s="254" t="s">
        <v>96</v>
      </c>
      <c r="P667" s="254" t="s">
        <v>96</v>
      </c>
      <c r="Q667" s="248">
        <v>7</v>
      </c>
      <c r="R667" s="254" t="s">
        <v>41</v>
      </c>
      <c r="S667" s="254" t="s">
        <v>42</v>
      </c>
      <c r="T667" s="254" t="s">
        <v>43</v>
      </c>
      <c r="U667" s="252">
        <v>23579430</v>
      </c>
      <c r="V667" s="252">
        <v>23579430</v>
      </c>
      <c r="W667" s="252" t="s">
        <v>44</v>
      </c>
      <c r="X667" s="252" t="s">
        <v>36</v>
      </c>
      <c r="Y667" s="252" t="s">
        <v>1186</v>
      </c>
      <c r="Z667" s="252" t="s">
        <v>1187</v>
      </c>
      <c r="AA667" s="248">
        <v>6012220601</v>
      </c>
      <c r="AB667" s="252" t="s">
        <v>1188</v>
      </c>
    </row>
    <row r="668" spans="1:28" s="253" customFormat="1" ht="14.25" customHeight="1">
      <c r="A668" s="248" t="s">
        <v>1511</v>
      </c>
      <c r="B668" s="248" t="s">
        <v>1179</v>
      </c>
      <c r="C668" s="249" t="s">
        <v>780</v>
      </c>
      <c r="D668" s="249" t="s">
        <v>31</v>
      </c>
      <c r="E668" s="249">
        <v>26</v>
      </c>
      <c r="F668" s="248" t="s">
        <v>1699</v>
      </c>
      <c r="G668" s="248" t="s">
        <v>780</v>
      </c>
      <c r="H668" s="248" t="s">
        <v>780</v>
      </c>
      <c r="I668" s="248" t="s">
        <v>780</v>
      </c>
      <c r="J668" s="250">
        <v>80111620</v>
      </c>
      <c r="K668" s="254" t="s">
        <v>1616</v>
      </c>
      <c r="L668" s="254" t="s">
        <v>52</v>
      </c>
      <c r="M668" s="254" t="s">
        <v>1700</v>
      </c>
      <c r="N668" s="254" t="s">
        <v>96</v>
      </c>
      <c r="O668" s="254" t="s">
        <v>96</v>
      </c>
      <c r="P668" s="254" t="s">
        <v>96</v>
      </c>
      <c r="Q668" s="248">
        <v>7</v>
      </c>
      <c r="R668" s="254" t="s">
        <v>41</v>
      </c>
      <c r="S668" s="254" t="s">
        <v>42</v>
      </c>
      <c r="T668" s="254" t="s">
        <v>43</v>
      </c>
      <c r="U668" s="252">
        <v>23326695</v>
      </c>
      <c r="V668" s="252">
        <v>23326695</v>
      </c>
      <c r="W668" s="252" t="s">
        <v>44</v>
      </c>
      <c r="X668" s="252" t="s">
        <v>36</v>
      </c>
      <c r="Y668" s="252" t="s">
        <v>1186</v>
      </c>
      <c r="Z668" s="252" t="s">
        <v>1187</v>
      </c>
      <c r="AA668" s="248">
        <v>6012220601</v>
      </c>
      <c r="AB668" s="252" t="s">
        <v>1188</v>
      </c>
    </row>
    <row r="669" spans="1:28" s="253" customFormat="1" ht="14.25" customHeight="1">
      <c r="A669" s="248" t="s">
        <v>1511</v>
      </c>
      <c r="B669" s="248" t="s">
        <v>1179</v>
      </c>
      <c r="C669" s="249" t="s">
        <v>780</v>
      </c>
      <c r="D669" s="249" t="s">
        <v>31</v>
      </c>
      <c r="E669" s="249">
        <v>55</v>
      </c>
      <c r="F669" s="248" t="s">
        <v>1701</v>
      </c>
      <c r="G669" s="248" t="s">
        <v>780</v>
      </c>
      <c r="H669" s="248" t="s">
        <v>780</v>
      </c>
      <c r="I669" s="248" t="s">
        <v>780</v>
      </c>
      <c r="J669" s="250">
        <v>80111620</v>
      </c>
      <c r="K669" s="254" t="s">
        <v>1616</v>
      </c>
      <c r="L669" s="254" t="s">
        <v>52</v>
      </c>
      <c r="M669" s="254" t="s">
        <v>1702</v>
      </c>
      <c r="N669" s="254" t="s">
        <v>96</v>
      </c>
      <c r="O669" s="254" t="s">
        <v>96</v>
      </c>
      <c r="P669" s="254" t="s">
        <v>96</v>
      </c>
      <c r="Q669" s="248">
        <v>7</v>
      </c>
      <c r="R669" s="254" t="s">
        <v>41</v>
      </c>
      <c r="S669" s="254" t="s">
        <v>42</v>
      </c>
      <c r="T669" s="254" t="s">
        <v>43</v>
      </c>
      <c r="U669" s="252">
        <v>20369790</v>
      </c>
      <c r="V669" s="252">
        <v>20369790</v>
      </c>
      <c r="W669" s="252" t="s">
        <v>44</v>
      </c>
      <c r="X669" s="252" t="s">
        <v>36</v>
      </c>
      <c r="Y669" s="252" t="s">
        <v>1186</v>
      </c>
      <c r="Z669" s="252" t="s">
        <v>1187</v>
      </c>
      <c r="AA669" s="248">
        <v>6012220601</v>
      </c>
      <c r="AB669" s="252" t="s">
        <v>1188</v>
      </c>
    </row>
    <row r="670" spans="1:28" s="253" customFormat="1" ht="14.25" customHeight="1">
      <c r="A670" s="248" t="s">
        <v>1511</v>
      </c>
      <c r="B670" s="248" t="s">
        <v>1179</v>
      </c>
      <c r="C670" s="249" t="s">
        <v>780</v>
      </c>
      <c r="D670" s="249" t="s">
        <v>31</v>
      </c>
      <c r="E670" s="249">
        <v>42</v>
      </c>
      <c r="F670" s="248" t="s">
        <v>1703</v>
      </c>
      <c r="G670" s="248" t="s">
        <v>780</v>
      </c>
      <c r="H670" s="248" t="s">
        <v>780</v>
      </c>
      <c r="I670" s="248" t="s">
        <v>780</v>
      </c>
      <c r="J670" s="250">
        <v>80111620</v>
      </c>
      <c r="K670" s="254" t="s">
        <v>1616</v>
      </c>
      <c r="L670" s="254" t="s">
        <v>52</v>
      </c>
      <c r="M670" s="254" t="s">
        <v>1704</v>
      </c>
      <c r="N670" s="254" t="s">
        <v>60</v>
      </c>
      <c r="O670" s="254" t="s">
        <v>60</v>
      </c>
      <c r="P670" s="254" t="s">
        <v>54</v>
      </c>
      <c r="Q670" s="248">
        <v>11</v>
      </c>
      <c r="R670" s="254" t="s">
        <v>41</v>
      </c>
      <c r="S670" s="254" t="s">
        <v>42</v>
      </c>
      <c r="T670" s="254" t="s">
        <v>43</v>
      </c>
      <c r="U670" s="252">
        <v>49137970</v>
      </c>
      <c r="V670" s="252">
        <v>49137970</v>
      </c>
      <c r="W670" s="252" t="s">
        <v>44</v>
      </c>
      <c r="X670" s="252" t="s">
        <v>36</v>
      </c>
      <c r="Y670" s="252" t="s">
        <v>1186</v>
      </c>
      <c r="Z670" s="252" t="s">
        <v>1187</v>
      </c>
      <c r="AA670" s="248">
        <v>6012220601</v>
      </c>
      <c r="AB670" s="252" t="s">
        <v>1188</v>
      </c>
    </row>
    <row r="671" spans="1:28" s="253" customFormat="1" ht="14.25" customHeight="1">
      <c r="A671" s="248" t="s">
        <v>1511</v>
      </c>
      <c r="B671" s="248" t="s">
        <v>1179</v>
      </c>
      <c r="C671" s="249" t="s">
        <v>780</v>
      </c>
      <c r="D671" s="249" t="s">
        <v>31</v>
      </c>
      <c r="E671" s="249">
        <v>41</v>
      </c>
      <c r="F671" s="248" t="s">
        <v>1705</v>
      </c>
      <c r="G671" s="248" t="s">
        <v>780</v>
      </c>
      <c r="H671" s="248" t="s">
        <v>780</v>
      </c>
      <c r="I671" s="248" t="s">
        <v>780</v>
      </c>
      <c r="J671" s="250">
        <v>80111620</v>
      </c>
      <c r="K671" s="254" t="s">
        <v>1616</v>
      </c>
      <c r="L671" s="254" t="s">
        <v>52</v>
      </c>
      <c r="M671" s="254" t="s">
        <v>1706</v>
      </c>
      <c r="N671" s="254" t="s">
        <v>60</v>
      </c>
      <c r="O671" s="254" t="s">
        <v>60</v>
      </c>
      <c r="P671" s="254" t="s">
        <v>60</v>
      </c>
      <c r="Q671" s="248">
        <v>11</v>
      </c>
      <c r="R671" s="254" t="s">
        <v>41</v>
      </c>
      <c r="S671" s="254" t="s">
        <v>42</v>
      </c>
      <c r="T671" s="254" t="s">
        <v>43</v>
      </c>
      <c r="U671" s="252">
        <v>53483220</v>
      </c>
      <c r="V671" s="252">
        <v>53483220</v>
      </c>
      <c r="W671" s="252" t="s">
        <v>44</v>
      </c>
      <c r="X671" s="252" t="s">
        <v>36</v>
      </c>
      <c r="Y671" s="252" t="s">
        <v>1186</v>
      </c>
      <c r="Z671" s="252" t="s">
        <v>1187</v>
      </c>
      <c r="AA671" s="248">
        <v>6012220601</v>
      </c>
      <c r="AB671" s="252" t="s">
        <v>1188</v>
      </c>
    </row>
    <row r="672" spans="1:28" s="253" customFormat="1" ht="14.25" customHeight="1">
      <c r="A672" s="248" t="s">
        <v>1511</v>
      </c>
      <c r="B672" s="248" t="s">
        <v>1179</v>
      </c>
      <c r="C672" s="249" t="s">
        <v>780</v>
      </c>
      <c r="D672" s="249" t="s">
        <v>31</v>
      </c>
      <c r="E672" s="249">
        <v>42</v>
      </c>
      <c r="F672" s="248" t="s">
        <v>1707</v>
      </c>
      <c r="G672" s="248" t="s">
        <v>780</v>
      </c>
      <c r="H672" s="248" t="s">
        <v>780</v>
      </c>
      <c r="I672" s="248" t="s">
        <v>780</v>
      </c>
      <c r="J672" s="250">
        <v>80111620</v>
      </c>
      <c r="K672" s="254" t="s">
        <v>1616</v>
      </c>
      <c r="L672" s="254" t="s">
        <v>52</v>
      </c>
      <c r="M672" s="254" t="s">
        <v>1708</v>
      </c>
      <c r="N672" s="254" t="s">
        <v>60</v>
      </c>
      <c r="O672" s="254" t="s">
        <v>60</v>
      </c>
      <c r="P672" s="254" t="s">
        <v>54</v>
      </c>
      <c r="Q672" s="248">
        <v>10.5</v>
      </c>
      <c r="R672" s="254" t="s">
        <v>41</v>
      </c>
      <c r="S672" s="254" t="s">
        <v>42</v>
      </c>
      <c r="T672" s="254" t="s">
        <v>43</v>
      </c>
      <c r="U672" s="252">
        <v>47534060</v>
      </c>
      <c r="V672" s="252">
        <v>47534060</v>
      </c>
      <c r="W672" s="252" t="s">
        <v>44</v>
      </c>
      <c r="X672" s="252" t="s">
        <v>36</v>
      </c>
      <c r="Y672" s="252" t="s">
        <v>1186</v>
      </c>
      <c r="Z672" s="252" t="s">
        <v>1187</v>
      </c>
      <c r="AA672" s="248">
        <v>6012220601</v>
      </c>
      <c r="AB672" s="252" t="s">
        <v>1188</v>
      </c>
    </row>
    <row r="673" spans="1:28" s="253" customFormat="1" ht="14.25" customHeight="1">
      <c r="A673" s="248" t="s">
        <v>1511</v>
      </c>
      <c r="B673" s="248" t="s">
        <v>1179</v>
      </c>
      <c r="C673" s="249" t="s">
        <v>780</v>
      </c>
      <c r="D673" s="249" t="s">
        <v>31</v>
      </c>
      <c r="E673" s="249">
        <v>42</v>
      </c>
      <c r="F673" s="248" t="s">
        <v>1709</v>
      </c>
      <c r="G673" s="248" t="s">
        <v>780</v>
      </c>
      <c r="H673" s="248" t="s">
        <v>780</v>
      </c>
      <c r="I673" s="248" t="s">
        <v>780</v>
      </c>
      <c r="J673" s="250">
        <v>80111620</v>
      </c>
      <c r="K673" s="254" t="s">
        <v>1616</v>
      </c>
      <c r="L673" s="254" t="s">
        <v>52</v>
      </c>
      <c r="M673" s="254" t="s">
        <v>1710</v>
      </c>
      <c r="N673" s="254" t="s">
        <v>60</v>
      </c>
      <c r="O673" s="254" t="s">
        <v>60</v>
      </c>
      <c r="P673" s="254" t="s">
        <v>54</v>
      </c>
      <c r="Q673" s="248">
        <v>11</v>
      </c>
      <c r="R673" s="254" t="s">
        <v>41</v>
      </c>
      <c r="S673" s="254" t="s">
        <v>42</v>
      </c>
      <c r="T673" s="254" t="s">
        <v>43</v>
      </c>
      <c r="U673" s="252">
        <v>74851070</v>
      </c>
      <c r="V673" s="252">
        <v>74851070</v>
      </c>
      <c r="W673" s="252" t="s">
        <v>44</v>
      </c>
      <c r="X673" s="252" t="s">
        <v>36</v>
      </c>
      <c r="Y673" s="252" t="s">
        <v>1186</v>
      </c>
      <c r="Z673" s="252" t="s">
        <v>1187</v>
      </c>
      <c r="AA673" s="248">
        <v>6012220601</v>
      </c>
      <c r="AB673" s="252" t="s">
        <v>1188</v>
      </c>
    </row>
    <row r="674" spans="1:28" s="253" customFormat="1" ht="14.25" customHeight="1">
      <c r="A674" s="248" t="s">
        <v>1511</v>
      </c>
      <c r="B674" s="248" t="s">
        <v>1179</v>
      </c>
      <c r="C674" s="249" t="s">
        <v>780</v>
      </c>
      <c r="D674" s="249" t="s">
        <v>31</v>
      </c>
      <c r="E674" s="249">
        <v>42</v>
      </c>
      <c r="F674" s="248" t="s">
        <v>1711</v>
      </c>
      <c r="G674" s="248" t="s">
        <v>780</v>
      </c>
      <c r="H674" s="248" t="s">
        <v>780</v>
      </c>
      <c r="I674" s="248" t="s">
        <v>780</v>
      </c>
      <c r="J674" s="250">
        <v>80111620</v>
      </c>
      <c r="K674" s="254" t="s">
        <v>1616</v>
      </c>
      <c r="L674" s="254" t="s">
        <v>52</v>
      </c>
      <c r="M674" s="254" t="s">
        <v>1712</v>
      </c>
      <c r="N674" s="254" t="s">
        <v>60</v>
      </c>
      <c r="O674" s="254" t="s">
        <v>60</v>
      </c>
      <c r="P674" s="254" t="s">
        <v>54</v>
      </c>
      <c r="Q674" s="248">
        <v>11</v>
      </c>
      <c r="R674" s="254" t="s">
        <v>41</v>
      </c>
      <c r="S674" s="254" t="s">
        <v>42</v>
      </c>
      <c r="T674" s="254" t="s">
        <v>43</v>
      </c>
      <c r="U674" s="252">
        <v>74851070</v>
      </c>
      <c r="V674" s="252">
        <v>74851070</v>
      </c>
      <c r="W674" s="252" t="s">
        <v>44</v>
      </c>
      <c r="X674" s="252" t="s">
        <v>36</v>
      </c>
      <c r="Y674" s="252" t="s">
        <v>1186</v>
      </c>
      <c r="Z674" s="252" t="s">
        <v>1187</v>
      </c>
      <c r="AA674" s="248">
        <v>6012220601</v>
      </c>
      <c r="AB674" s="252" t="s">
        <v>1188</v>
      </c>
    </row>
    <row r="675" spans="1:28" s="253" customFormat="1" ht="14.25" customHeight="1">
      <c r="A675" s="248" t="s">
        <v>1511</v>
      </c>
      <c r="B675" s="248" t="s">
        <v>1179</v>
      </c>
      <c r="C675" s="249" t="s">
        <v>780</v>
      </c>
      <c r="D675" s="249" t="s">
        <v>31</v>
      </c>
      <c r="E675" s="249">
        <v>42</v>
      </c>
      <c r="F675" s="248" t="s">
        <v>1713</v>
      </c>
      <c r="G675" s="248" t="s">
        <v>780</v>
      </c>
      <c r="H675" s="248" t="s">
        <v>780</v>
      </c>
      <c r="I675" s="248" t="s">
        <v>780</v>
      </c>
      <c r="J675" s="250">
        <v>80111620</v>
      </c>
      <c r="K675" s="254" t="s">
        <v>1616</v>
      </c>
      <c r="L675" s="254" t="s">
        <v>52</v>
      </c>
      <c r="M675" s="254" t="s">
        <v>1714</v>
      </c>
      <c r="N675" s="254" t="s">
        <v>60</v>
      </c>
      <c r="O675" s="254" t="s">
        <v>54</v>
      </c>
      <c r="P675" s="254" t="s">
        <v>54</v>
      </c>
      <c r="Q675" s="248">
        <v>11</v>
      </c>
      <c r="R675" s="254" t="s">
        <v>41</v>
      </c>
      <c r="S675" s="254" t="s">
        <v>42</v>
      </c>
      <c r="T675" s="254" t="s">
        <v>43</v>
      </c>
      <c r="U675" s="252">
        <v>82999280</v>
      </c>
      <c r="V675" s="252">
        <v>82999280</v>
      </c>
      <c r="W675" s="252" t="s">
        <v>44</v>
      </c>
      <c r="X675" s="252" t="s">
        <v>36</v>
      </c>
      <c r="Y675" s="252" t="s">
        <v>1186</v>
      </c>
      <c r="Z675" s="252" t="s">
        <v>1187</v>
      </c>
      <c r="AA675" s="248">
        <v>6012220601</v>
      </c>
      <c r="AB675" s="252" t="s">
        <v>1188</v>
      </c>
    </row>
    <row r="676" spans="1:28" s="253" customFormat="1" ht="14.25" customHeight="1">
      <c r="A676" s="248" t="s">
        <v>1511</v>
      </c>
      <c r="B676" s="248" t="s">
        <v>1179</v>
      </c>
      <c r="C676" s="249" t="s">
        <v>780</v>
      </c>
      <c r="D676" s="249" t="s">
        <v>31</v>
      </c>
      <c r="E676" s="249">
        <v>42</v>
      </c>
      <c r="F676" s="248" t="s">
        <v>1715</v>
      </c>
      <c r="G676" s="248" t="s">
        <v>780</v>
      </c>
      <c r="H676" s="248" t="s">
        <v>780</v>
      </c>
      <c r="I676" s="248" t="s">
        <v>780</v>
      </c>
      <c r="J676" s="250">
        <v>80111620</v>
      </c>
      <c r="K676" s="254" t="s">
        <v>1616</v>
      </c>
      <c r="L676" s="254" t="s">
        <v>52</v>
      </c>
      <c r="M676" s="254" t="s">
        <v>1716</v>
      </c>
      <c r="N676" s="254" t="s">
        <v>60</v>
      </c>
      <c r="O676" s="254" t="s">
        <v>54</v>
      </c>
      <c r="P676" s="254" t="s">
        <v>60</v>
      </c>
      <c r="Q676" s="248">
        <v>11</v>
      </c>
      <c r="R676" s="254" t="s">
        <v>41</v>
      </c>
      <c r="S676" s="254" t="s">
        <v>42</v>
      </c>
      <c r="T676" s="254" t="s">
        <v>43</v>
      </c>
      <c r="U676" s="252">
        <v>83490400</v>
      </c>
      <c r="V676" s="252">
        <v>83490400</v>
      </c>
      <c r="W676" s="252" t="s">
        <v>44</v>
      </c>
      <c r="X676" s="252" t="s">
        <v>36</v>
      </c>
      <c r="Y676" s="252" t="s">
        <v>1186</v>
      </c>
      <c r="Z676" s="252" t="s">
        <v>1187</v>
      </c>
      <c r="AA676" s="248">
        <v>6012220601</v>
      </c>
      <c r="AB676" s="252" t="s">
        <v>1188</v>
      </c>
    </row>
    <row r="677" spans="1:28" s="253" customFormat="1" ht="14.25" customHeight="1">
      <c r="A677" s="248" t="s">
        <v>1511</v>
      </c>
      <c r="B677" s="248" t="s">
        <v>1179</v>
      </c>
      <c r="C677" s="249" t="s">
        <v>780</v>
      </c>
      <c r="D677" s="249" t="s">
        <v>31</v>
      </c>
      <c r="E677" s="249">
        <v>26</v>
      </c>
      <c r="F677" s="248" t="s">
        <v>1717</v>
      </c>
      <c r="G677" s="248" t="s">
        <v>780</v>
      </c>
      <c r="H677" s="248" t="s">
        <v>780</v>
      </c>
      <c r="I677" s="248" t="s">
        <v>780</v>
      </c>
      <c r="J677" s="250">
        <v>80111620</v>
      </c>
      <c r="K677" s="254" t="s">
        <v>1616</v>
      </c>
      <c r="L677" s="254" t="s">
        <v>52</v>
      </c>
      <c r="M677" s="254" t="s">
        <v>1718</v>
      </c>
      <c r="N677" s="254" t="s">
        <v>97</v>
      </c>
      <c r="O677" s="254" t="s">
        <v>97</v>
      </c>
      <c r="P677" s="254" t="s">
        <v>97</v>
      </c>
      <c r="Q677" s="248">
        <v>7</v>
      </c>
      <c r="R677" s="254" t="s">
        <v>41</v>
      </c>
      <c r="S677" s="254" t="s">
        <v>42</v>
      </c>
      <c r="T677" s="254" t="s">
        <v>43</v>
      </c>
      <c r="U677" s="252">
        <v>22669605</v>
      </c>
      <c r="V677" s="252">
        <v>22669605</v>
      </c>
      <c r="W677" s="252" t="s">
        <v>44</v>
      </c>
      <c r="X677" s="252" t="s">
        <v>36</v>
      </c>
      <c r="Y677" s="252" t="s">
        <v>1186</v>
      </c>
      <c r="Z677" s="252" t="s">
        <v>1187</v>
      </c>
      <c r="AA677" s="248">
        <v>6012220601</v>
      </c>
      <c r="AB677" s="252" t="s">
        <v>1188</v>
      </c>
    </row>
    <row r="678" spans="1:28" s="253" customFormat="1" ht="14.25" customHeight="1">
      <c r="A678" s="248" t="s">
        <v>1511</v>
      </c>
      <c r="B678" s="248" t="s">
        <v>1179</v>
      </c>
      <c r="C678" s="249" t="s">
        <v>780</v>
      </c>
      <c r="D678" s="249" t="s">
        <v>31</v>
      </c>
      <c r="E678" s="249">
        <v>55</v>
      </c>
      <c r="F678" s="248" t="s">
        <v>1719</v>
      </c>
      <c r="G678" s="248" t="s">
        <v>780</v>
      </c>
      <c r="H678" s="248" t="s">
        <v>780</v>
      </c>
      <c r="I678" s="248" t="s">
        <v>780</v>
      </c>
      <c r="J678" s="250">
        <v>80111620</v>
      </c>
      <c r="K678" s="254" t="s">
        <v>1616</v>
      </c>
      <c r="L678" s="254" t="s">
        <v>52</v>
      </c>
      <c r="M678" s="254" t="s">
        <v>1720</v>
      </c>
      <c r="N678" s="254" t="s">
        <v>97</v>
      </c>
      <c r="O678" s="254" t="s">
        <v>97</v>
      </c>
      <c r="P678" s="254" t="s">
        <v>97</v>
      </c>
      <c r="Q678" s="248">
        <v>7</v>
      </c>
      <c r="R678" s="254" t="s">
        <v>41</v>
      </c>
      <c r="S678" s="254" t="s">
        <v>42</v>
      </c>
      <c r="T678" s="254" t="s">
        <v>43</v>
      </c>
      <c r="U678" s="252">
        <v>22778910</v>
      </c>
      <c r="V678" s="252">
        <v>22778910</v>
      </c>
      <c r="W678" s="252" t="s">
        <v>44</v>
      </c>
      <c r="X678" s="252" t="s">
        <v>36</v>
      </c>
      <c r="Y678" s="252" t="s">
        <v>1186</v>
      </c>
      <c r="Z678" s="252" t="s">
        <v>1187</v>
      </c>
      <c r="AA678" s="248">
        <v>6012220601</v>
      </c>
      <c r="AB678" s="252" t="s">
        <v>1188</v>
      </c>
    </row>
    <row r="679" spans="1:28" s="253" customFormat="1" ht="14.25" customHeight="1">
      <c r="A679" s="248" t="s">
        <v>1511</v>
      </c>
      <c r="B679" s="248" t="s">
        <v>1179</v>
      </c>
      <c r="C679" s="249" t="s">
        <v>780</v>
      </c>
      <c r="D679" s="249" t="s">
        <v>31</v>
      </c>
      <c r="E679" s="249">
        <v>55</v>
      </c>
      <c r="F679" s="248" t="s">
        <v>1721</v>
      </c>
      <c r="G679" s="248" t="s">
        <v>780</v>
      </c>
      <c r="H679" s="248" t="s">
        <v>780</v>
      </c>
      <c r="I679" s="248" t="s">
        <v>780</v>
      </c>
      <c r="J679" s="250">
        <v>80111620</v>
      </c>
      <c r="K679" s="254" t="s">
        <v>1616</v>
      </c>
      <c r="L679" s="254" t="s">
        <v>52</v>
      </c>
      <c r="M679" s="254" t="s">
        <v>1722</v>
      </c>
      <c r="N679" s="254" t="s">
        <v>60</v>
      </c>
      <c r="O679" s="254" t="s">
        <v>54</v>
      </c>
      <c r="P679" s="254" t="s">
        <v>54</v>
      </c>
      <c r="Q679" s="248">
        <v>11</v>
      </c>
      <c r="R679" s="254" t="s">
        <v>41</v>
      </c>
      <c r="S679" s="254" t="s">
        <v>42</v>
      </c>
      <c r="T679" s="254" t="s">
        <v>43</v>
      </c>
      <c r="U679" s="252">
        <v>91366667</v>
      </c>
      <c r="V679" s="252">
        <v>91366667</v>
      </c>
      <c r="W679" s="252" t="s">
        <v>44</v>
      </c>
      <c r="X679" s="252" t="s">
        <v>36</v>
      </c>
      <c r="Y679" s="252" t="s">
        <v>1186</v>
      </c>
      <c r="Z679" s="252" t="s">
        <v>1187</v>
      </c>
      <c r="AA679" s="248">
        <v>6012220601</v>
      </c>
      <c r="AB679" s="252" t="s">
        <v>1188</v>
      </c>
    </row>
    <row r="680" spans="1:28" s="253" customFormat="1" ht="14.25" customHeight="1">
      <c r="A680" s="248" t="s">
        <v>1511</v>
      </c>
      <c r="B680" s="248" t="s">
        <v>1179</v>
      </c>
      <c r="C680" s="249" t="s">
        <v>780</v>
      </c>
      <c r="D680" s="249" t="s">
        <v>31</v>
      </c>
      <c r="E680" s="249">
        <v>55</v>
      </c>
      <c r="F680" s="248" t="s">
        <v>1723</v>
      </c>
      <c r="G680" s="248" t="s">
        <v>780</v>
      </c>
      <c r="H680" s="248" t="s">
        <v>780</v>
      </c>
      <c r="I680" s="248" t="s">
        <v>780</v>
      </c>
      <c r="J680" s="250">
        <v>80111620</v>
      </c>
      <c r="K680" s="254" t="s">
        <v>1616</v>
      </c>
      <c r="L680" s="254" t="s">
        <v>52</v>
      </c>
      <c r="M680" s="254" t="s">
        <v>1724</v>
      </c>
      <c r="N680" s="254" t="s">
        <v>60</v>
      </c>
      <c r="O680" s="254" t="s">
        <v>60</v>
      </c>
      <c r="P680" s="254" t="s">
        <v>60</v>
      </c>
      <c r="Q680" s="248">
        <v>11</v>
      </c>
      <c r="R680" s="254" t="s">
        <v>41</v>
      </c>
      <c r="S680" s="254" t="s">
        <v>42</v>
      </c>
      <c r="T680" s="254" t="s">
        <v>43</v>
      </c>
      <c r="U680" s="252">
        <v>98150000</v>
      </c>
      <c r="V680" s="252">
        <v>98150000</v>
      </c>
      <c r="W680" s="252" t="s">
        <v>44</v>
      </c>
      <c r="X680" s="252" t="s">
        <v>36</v>
      </c>
      <c r="Y680" s="252" t="s">
        <v>1186</v>
      </c>
      <c r="Z680" s="252" t="s">
        <v>1187</v>
      </c>
      <c r="AA680" s="248">
        <v>6012220601</v>
      </c>
      <c r="AB680" s="252" t="s">
        <v>1188</v>
      </c>
    </row>
    <row r="681" spans="1:28" s="253" customFormat="1" ht="14.25" customHeight="1">
      <c r="A681" s="248" t="s">
        <v>1511</v>
      </c>
      <c r="B681" s="248" t="s">
        <v>1179</v>
      </c>
      <c r="C681" s="249" t="s">
        <v>780</v>
      </c>
      <c r="D681" s="249" t="s">
        <v>31</v>
      </c>
      <c r="E681" s="249">
        <v>42</v>
      </c>
      <c r="F681" s="248" t="s">
        <v>1725</v>
      </c>
      <c r="G681" s="248" t="s">
        <v>780</v>
      </c>
      <c r="H681" s="248" t="s">
        <v>780</v>
      </c>
      <c r="I681" s="248" t="s">
        <v>780</v>
      </c>
      <c r="J681" s="250">
        <v>80111620</v>
      </c>
      <c r="K681" s="254" t="s">
        <v>1616</v>
      </c>
      <c r="L681" s="254" t="s">
        <v>52</v>
      </c>
      <c r="M681" s="254" t="s">
        <v>1726</v>
      </c>
      <c r="N681" s="254" t="s">
        <v>60</v>
      </c>
      <c r="O681" s="254" t="s">
        <v>60</v>
      </c>
      <c r="P681" s="254" t="s">
        <v>60</v>
      </c>
      <c r="Q681" s="248">
        <v>11</v>
      </c>
      <c r="R681" s="254" t="s">
        <v>41</v>
      </c>
      <c r="S681" s="254" t="s">
        <v>42</v>
      </c>
      <c r="T681" s="254" t="s">
        <v>43</v>
      </c>
      <c r="U681" s="252">
        <v>104205000</v>
      </c>
      <c r="V681" s="252">
        <v>104205000</v>
      </c>
      <c r="W681" s="252" t="s">
        <v>44</v>
      </c>
      <c r="X681" s="252" t="s">
        <v>36</v>
      </c>
      <c r="Y681" s="252" t="s">
        <v>1186</v>
      </c>
      <c r="Z681" s="252" t="s">
        <v>1187</v>
      </c>
      <c r="AA681" s="248">
        <v>6012220601</v>
      </c>
      <c r="AB681" s="252" t="s">
        <v>1188</v>
      </c>
    </row>
    <row r="682" spans="1:28" s="253" customFormat="1" ht="14.25" customHeight="1">
      <c r="A682" s="248" t="s">
        <v>1511</v>
      </c>
      <c r="B682" s="248" t="s">
        <v>1179</v>
      </c>
      <c r="C682" s="249" t="s">
        <v>780</v>
      </c>
      <c r="D682" s="249" t="s">
        <v>31</v>
      </c>
      <c r="E682" s="249" t="s">
        <v>83</v>
      </c>
      <c r="F682" s="248" t="s">
        <v>1727</v>
      </c>
      <c r="G682" s="248" t="s">
        <v>780</v>
      </c>
      <c r="H682" s="248" t="s">
        <v>780</v>
      </c>
      <c r="I682" s="248" t="s">
        <v>780</v>
      </c>
      <c r="J682" s="250">
        <v>80111620</v>
      </c>
      <c r="K682" s="254" t="s">
        <v>1616</v>
      </c>
      <c r="L682" s="254" t="s">
        <v>52</v>
      </c>
      <c r="M682" s="254" t="s">
        <v>1728</v>
      </c>
      <c r="N682" s="254" t="s">
        <v>60</v>
      </c>
      <c r="O682" s="254" t="s">
        <v>60</v>
      </c>
      <c r="P682" s="254" t="s">
        <v>54</v>
      </c>
      <c r="Q682" s="248">
        <v>11</v>
      </c>
      <c r="R682" s="254" t="s">
        <v>41</v>
      </c>
      <c r="S682" s="254" t="s">
        <v>42</v>
      </c>
      <c r="T682" s="254" t="s">
        <v>43</v>
      </c>
      <c r="U682" s="252">
        <v>95150000</v>
      </c>
      <c r="V682" s="252">
        <v>95150000</v>
      </c>
      <c r="W682" s="252" t="s">
        <v>44</v>
      </c>
      <c r="X682" s="252" t="s">
        <v>36</v>
      </c>
      <c r="Y682" s="252" t="s">
        <v>1186</v>
      </c>
      <c r="Z682" s="252" t="s">
        <v>1187</v>
      </c>
      <c r="AA682" s="248">
        <v>6012220601</v>
      </c>
      <c r="AB682" s="252" t="s">
        <v>1188</v>
      </c>
    </row>
    <row r="683" spans="1:28" s="253" customFormat="1" ht="14.25" customHeight="1">
      <c r="A683" s="248" t="s">
        <v>1511</v>
      </c>
      <c r="B683" s="248" t="s">
        <v>1179</v>
      </c>
      <c r="C683" s="249" t="s">
        <v>780</v>
      </c>
      <c r="D683" s="249" t="s">
        <v>31</v>
      </c>
      <c r="E683" s="249">
        <v>55</v>
      </c>
      <c r="F683" s="248" t="s">
        <v>1729</v>
      </c>
      <c r="G683" s="248" t="s">
        <v>780</v>
      </c>
      <c r="H683" s="248" t="s">
        <v>780</v>
      </c>
      <c r="I683" s="248" t="s">
        <v>780</v>
      </c>
      <c r="J683" s="250">
        <v>80111620</v>
      </c>
      <c r="K683" s="254" t="s">
        <v>1616</v>
      </c>
      <c r="L683" s="254" t="s">
        <v>52</v>
      </c>
      <c r="M683" s="254" t="s">
        <v>1730</v>
      </c>
      <c r="N683" s="254" t="s">
        <v>60</v>
      </c>
      <c r="O683" s="254" t="s">
        <v>60</v>
      </c>
      <c r="P683" s="254" t="s">
        <v>54</v>
      </c>
      <c r="Q683" s="248">
        <v>11</v>
      </c>
      <c r="R683" s="254" t="s">
        <v>41</v>
      </c>
      <c r="S683" s="254" t="s">
        <v>42</v>
      </c>
      <c r="T683" s="254" t="s">
        <v>43</v>
      </c>
      <c r="U683" s="252">
        <v>92674773</v>
      </c>
      <c r="V683" s="252">
        <v>92674773</v>
      </c>
      <c r="W683" s="252" t="s">
        <v>44</v>
      </c>
      <c r="X683" s="252" t="s">
        <v>36</v>
      </c>
      <c r="Y683" s="252" t="s">
        <v>1186</v>
      </c>
      <c r="Z683" s="252" t="s">
        <v>1187</v>
      </c>
      <c r="AA683" s="248">
        <v>6012220601</v>
      </c>
      <c r="AB683" s="252" t="s">
        <v>1188</v>
      </c>
    </row>
    <row r="684" spans="1:28" s="253" customFormat="1" ht="14.25" customHeight="1">
      <c r="A684" s="248" t="s">
        <v>1511</v>
      </c>
      <c r="B684" s="248" t="s">
        <v>1179</v>
      </c>
      <c r="C684" s="249" t="s">
        <v>780</v>
      </c>
      <c r="D684" s="249" t="s">
        <v>31</v>
      </c>
      <c r="E684" s="249">
        <v>5</v>
      </c>
      <c r="F684" s="248" t="s">
        <v>1731</v>
      </c>
      <c r="G684" s="248" t="s">
        <v>780</v>
      </c>
      <c r="H684" s="248" t="s">
        <v>780</v>
      </c>
      <c r="I684" s="248" t="s">
        <v>780</v>
      </c>
      <c r="J684" s="250">
        <v>80111620</v>
      </c>
      <c r="K684" s="254" t="s">
        <v>1616</v>
      </c>
      <c r="L684" s="254" t="s">
        <v>52</v>
      </c>
      <c r="M684" s="254" t="s">
        <v>1732</v>
      </c>
      <c r="N684" s="254" t="s">
        <v>54</v>
      </c>
      <c r="O684" s="254" t="s">
        <v>54</v>
      </c>
      <c r="P684" s="254" t="s">
        <v>54</v>
      </c>
      <c r="Q684" s="248">
        <v>11</v>
      </c>
      <c r="R684" s="254" t="s">
        <v>41</v>
      </c>
      <c r="S684" s="254" t="s">
        <v>42</v>
      </c>
      <c r="T684" s="254" t="s">
        <v>43</v>
      </c>
      <c r="U684" s="252">
        <v>96272715</v>
      </c>
      <c r="V684" s="252">
        <v>96272715</v>
      </c>
      <c r="W684" s="252" t="s">
        <v>44</v>
      </c>
      <c r="X684" s="252" t="s">
        <v>36</v>
      </c>
      <c r="Y684" s="252" t="s">
        <v>1186</v>
      </c>
      <c r="Z684" s="252" t="s">
        <v>1187</v>
      </c>
      <c r="AA684" s="248">
        <v>6012220601</v>
      </c>
      <c r="AB684" s="252" t="s">
        <v>1188</v>
      </c>
    </row>
    <row r="685" spans="1:28" s="253" customFormat="1" ht="14.25" customHeight="1">
      <c r="A685" s="248" t="s">
        <v>1511</v>
      </c>
      <c r="B685" s="248" t="s">
        <v>1179</v>
      </c>
      <c r="C685" s="249" t="s">
        <v>780</v>
      </c>
      <c r="D685" s="249" t="s">
        <v>31</v>
      </c>
      <c r="E685" s="249" t="s">
        <v>83</v>
      </c>
      <c r="F685" s="248" t="s">
        <v>1733</v>
      </c>
      <c r="G685" s="248" t="s">
        <v>780</v>
      </c>
      <c r="H685" s="248" t="s">
        <v>780</v>
      </c>
      <c r="I685" s="248" t="s">
        <v>780</v>
      </c>
      <c r="J685" s="250">
        <v>80111620</v>
      </c>
      <c r="K685" s="254" t="s">
        <v>1616</v>
      </c>
      <c r="L685" s="254" t="s">
        <v>52</v>
      </c>
      <c r="M685" s="254" t="s">
        <v>1734</v>
      </c>
      <c r="N685" s="254" t="s">
        <v>54</v>
      </c>
      <c r="O685" s="254" t="s">
        <v>54</v>
      </c>
      <c r="P685" s="254" t="s">
        <v>54</v>
      </c>
      <c r="Q685" s="248">
        <v>11</v>
      </c>
      <c r="R685" s="254" t="s">
        <v>41</v>
      </c>
      <c r="S685" s="254" t="s">
        <v>42</v>
      </c>
      <c r="T685" s="254" t="s">
        <v>43</v>
      </c>
      <c r="U685" s="252">
        <v>85000000</v>
      </c>
      <c r="V685" s="252">
        <v>85000000</v>
      </c>
      <c r="W685" s="252" t="s">
        <v>44</v>
      </c>
      <c r="X685" s="252" t="s">
        <v>36</v>
      </c>
      <c r="Y685" s="252" t="s">
        <v>1186</v>
      </c>
      <c r="Z685" s="252" t="s">
        <v>1187</v>
      </c>
      <c r="AA685" s="248">
        <v>6012220601</v>
      </c>
      <c r="AB685" s="252" t="s">
        <v>1188</v>
      </c>
    </row>
    <row r="686" spans="1:28" s="253" customFormat="1" ht="14.25" customHeight="1">
      <c r="A686" s="248" t="s">
        <v>1511</v>
      </c>
      <c r="B686" s="248" t="s">
        <v>1179</v>
      </c>
      <c r="C686" s="249" t="s">
        <v>780</v>
      </c>
      <c r="D686" s="249" t="s">
        <v>31</v>
      </c>
      <c r="E686" s="249">
        <v>51</v>
      </c>
      <c r="F686" s="248" t="s">
        <v>1735</v>
      </c>
      <c r="G686" s="248" t="s">
        <v>780</v>
      </c>
      <c r="H686" s="248" t="s">
        <v>780</v>
      </c>
      <c r="I686" s="248" t="s">
        <v>780</v>
      </c>
      <c r="J686" s="250">
        <v>80111620</v>
      </c>
      <c r="K686" s="254" t="s">
        <v>1616</v>
      </c>
      <c r="L686" s="254" t="s">
        <v>52</v>
      </c>
      <c r="M686" s="254" t="s">
        <v>1736</v>
      </c>
      <c r="N686" s="254" t="s">
        <v>60</v>
      </c>
      <c r="O686" s="254" t="s">
        <v>60</v>
      </c>
      <c r="P686" s="254" t="s">
        <v>60</v>
      </c>
      <c r="Q686" s="248">
        <v>11.5</v>
      </c>
      <c r="R686" s="254" t="s">
        <v>41</v>
      </c>
      <c r="S686" s="254" t="s">
        <v>42</v>
      </c>
      <c r="T686" s="254" t="s">
        <v>43</v>
      </c>
      <c r="U686" s="252">
        <v>112860845</v>
      </c>
      <c r="V686" s="252">
        <v>112860845</v>
      </c>
      <c r="W686" s="252" t="s">
        <v>44</v>
      </c>
      <c r="X686" s="252" t="s">
        <v>36</v>
      </c>
      <c r="Y686" s="252" t="s">
        <v>1186</v>
      </c>
      <c r="Z686" s="252" t="s">
        <v>1187</v>
      </c>
      <c r="AA686" s="248">
        <v>6012220601</v>
      </c>
      <c r="AB686" s="252" t="s">
        <v>1188</v>
      </c>
    </row>
    <row r="687" spans="1:28" s="253" customFormat="1" ht="14.25" customHeight="1">
      <c r="A687" s="248" t="s">
        <v>1511</v>
      </c>
      <c r="B687" s="248" t="s">
        <v>1179</v>
      </c>
      <c r="C687" s="249" t="s">
        <v>780</v>
      </c>
      <c r="D687" s="249" t="s">
        <v>31</v>
      </c>
      <c r="E687" s="249">
        <v>13</v>
      </c>
      <c r="F687" s="248" t="s">
        <v>1737</v>
      </c>
      <c r="G687" s="248" t="s">
        <v>780</v>
      </c>
      <c r="H687" s="248" t="s">
        <v>780</v>
      </c>
      <c r="I687" s="248" t="s">
        <v>780</v>
      </c>
      <c r="J687" s="250">
        <v>80111620</v>
      </c>
      <c r="K687" s="254" t="s">
        <v>1616</v>
      </c>
      <c r="L687" s="254" t="s">
        <v>52</v>
      </c>
      <c r="M687" s="254" t="s">
        <v>1738</v>
      </c>
      <c r="N687" s="254" t="s">
        <v>60</v>
      </c>
      <c r="O687" s="254" t="s">
        <v>54</v>
      </c>
      <c r="P687" s="254" t="s">
        <v>54</v>
      </c>
      <c r="Q687" s="248">
        <v>10.5</v>
      </c>
      <c r="R687" s="254" t="s">
        <v>41</v>
      </c>
      <c r="S687" s="254" t="s">
        <v>42</v>
      </c>
      <c r="T687" s="254" t="s">
        <v>43</v>
      </c>
      <c r="U687" s="252">
        <v>64010920</v>
      </c>
      <c r="V687" s="252">
        <v>64010920</v>
      </c>
      <c r="W687" s="252" t="s">
        <v>44</v>
      </c>
      <c r="X687" s="252" t="s">
        <v>36</v>
      </c>
      <c r="Y687" s="252" t="s">
        <v>1186</v>
      </c>
      <c r="Z687" s="252" t="s">
        <v>1187</v>
      </c>
      <c r="AA687" s="248">
        <v>6012220601</v>
      </c>
      <c r="AB687" s="252" t="s">
        <v>1188</v>
      </c>
    </row>
    <row r="688" spans="1:28" s="253" customFormat="1" ht="14.25" customHeight="1">
      <c r="A688" s="248" t="s">
        <v>1511</v>
      </c>
      <c r="B688" s="248" t="s">
        <v>1179</v>
      </c>
      <c r="C688" s="249" t="s">
        <v>780</v>
      </c>
      <c r="D688" s="249" t="s">
        <v>31</v>
      </c>
      <c r="E688" s="249">
        <v>51</v>
      </c>
      <c r="F688" s="248" t="s">
        <v>1739</v>
      </c>
      <c r="G688" s="248" t="s">
        <v>780</v>
      </c>
      <c r="H688" s="248" t="s">
        <v>780</v>
      </c>
      <c r="I688" s="248" t="s">
        <v>780</v>
      </c>
      <c r="J688" s="250">
        <v>80111620</v>
      </c>
      <c r="K688" s="254" t="s">
        <v>1616</v>
      </c>
      <c r="L688" s="254" t="s">
        <v>52</v>
      </c>
      <c r="M688" s="254" t="s">
        <v>1740</v>
      </c>
      <c r="N688" s="254" t="s">
        <v>112</v>
      </c>
      <c r="O688" s="254" t="s">
        <v>112</v>
      </c>
      <c r="P688" s="254" t="s">
        <v>112</v>
      </c>
      <c r="Q688" s="248">
        <v>2</v>
      </c>
      <c r="R688" s="254" t="s">
        <v>41</v>
      </c>
      <c r="S688" s="254" t="s">
        <v>42</v>
      </c>
      <c r="T688" s="254" t="s">
        <v>43</v>
      </c>
      <c r="U688" s="252">
        <v>14200000</v>
      </c>
      <c r="V688" s="252">
        <v>14200000</v>
      </c>
      <c r="W688" s="252" t="s">
        <v>44</v>
      </c>
      <c r="X688" s="252" t="s">
        <v>36</v>
      </c>
      <c r="Y688" s="252" t="s">
        <v>1186</v>
      </c>
      <c r="Z688" s="252" t="s">
        <v>1187</v>
      </c>
      <c r="AA688" s="248">
        <v>6012220601</v>
      </c>
      <c r="AB688" s="252" t="s">
        <v>1188</v>
      </c>
    </row>
    <row r="689" spans="1:28" s="253" customFormat="1" ht="14.25" customHeight="1">
      <c r="A689" s="248" t="s">
        <v>1511</v>
      </c>
      <c r="B689" s="248" t="s">
        <v>1179</v>
      </c>
      <c r="C689" s="249" t="s">
        <v>780</v>
      </c>
      <c r="D689" s="249" t="s">
        <v>31</v>
      </c>
      <c r="E689" s="249">
        <v>42</v>
      </c>
      <c r="F689" s="248" t="s">
        <v>1741</v>
      </c>
      <c r="G689" s="248" t="s">
        <v>780</v>
      </c>
      <c r="H689" s="248" t="s">
        <v>780</v>
      </c>
      <c r="I689" s="248" t="s">
        <v>780</v>
      </c>
      <c r="J689" s="250">
        <v>80111620</v>
      </c>
      <c r="K689" s="254" t="s">
        <v>1742</v>
      </c>
      <c r="L689" s="254" t="s">
        <v>52</v>
      </c>
      <c r="M689" s="254" t="s">
        <v>1743</v>
      </c>
      <c r="N689" s="254" t="s">
        <v>60</v>
      </c>
      <c r="O689" s="254" t="s">
        <v>60</v>
      </c>
      <c r="P689" s="254" t="s">
        <v>60</v>
      </c>
      <c r="Q689" s="248">
        <v>11.5</v>
      </c>
      <c r="R689" s="254" t="s">
        <v>41</v>
      </c>
      <c r="S689" s="254" t="s">
        <v>42</v>
      </c>
      <c r="T689" s="254" t="s">
        <v>43</v>
      </c>
      <c r="U689" s="252">
        <v>105000000</v>
      </c>
      <c r="V689" s="252">
        <v>105000000</v>
      </c>
      <c r="W689" s="252" t="s">
        <v>44</v>
      </c>
      <c r="X689" s="252" t="s">
        <v>36</v>
      </c>
      <c r="Y689" s="252" t="s">
        <v>1186</v>
      </c>
      <c r="Z689" s="252" t="s">
        <v>1187</v>
      </c>
      <c r="AA689" s="248">
        <v>6012220601</v>
      </c>
      <c r="AB689" s="252" t="s">
        <v>1188</v>
      </c>
    </row>
    <row r="690" spans="1:28" s="253" customFormat="1" ht="14.25" customHeight="1">
      <c r="A690" s="248" t="s">
        <v>1511</v>
      </c>
      <c r="B690" s="248" t="s">
        <v>1179</v>
      </c>
      <c r="C690" s="249" t="s">
        <v>780</v>
      </c>
      <c r="D690" s="249" t="s">
        <v>31</v>
      </c>
      <c r="E690" s="249">
        <v>42</v>
      </c>
      <c r="F690" s="248" t="s">
        <v>1744</v>
      </c>
      <c r="G690" s="248" t="s">
        <v>780</v>
      </c>
      <c r="H690" s="248" t="s">
        <v>780</v>
      </c>
      <c r="I690" s="248" t="s">
        <v>780</v>
      </c>
      <c r="J690" s="250">
        <v>80111620</v>
      </c>
      <c r="K690" s="254" t="s">
        <v>1742</v>
      </c>
      <c r="L690" s="254" t="s">
        <v>52</v>
      </c>
      <c r="M690" s="254" t="s">
        <v>1745</v>
      </c>
      <c r="N690" s="254" t="s">
        <v>60</v>
      </c>
      <c r="O690" s="254" t="s">
        <v>60</v>
      </c>
      <c r="P690" s="254" t="s">
        <v>54</v>
      </c>
      <c r="Q690" s="248">
        <v>11</v>
      </c>
      <c r="R690" s="254" t="s">
        <v>41</v>
      </c>
      <c r="S690" s="254" t="s">
        <v>42</v>
      </c>
      <c r="T690" s="254" t="s">
        <v>43</v>
      </c>
      <c r="U690" s="252">
        <v>74308500</v>
      </c>
      <c r="V690" s="252">
        <v>74308500</v>
      </c>
      <c r="W690" s="252" t="s">
        <v>44</v>
      </c>
      <c r="X690" s="252" t="s">
        <v>36</v>
      </c>
      <c r="Y690" s="252" t="s">
        <v>1186</v>
      </c>
      <c r="Z690" s="252" t="s">
        <v>1187</v>
      </c>
      <c r="AA690" s="248">
        <v>6012220601</v>
      </c>
      <c r="AB690" s="252" t="s">
        <v>1188</v>
      </c>
    </row>
    <row r="691" spans="1:28" s="253" customFormat="1" ht="14.25" customHeight="1">
      <c r="A691" s="248" t="s">
        <v>1511</v>
      </c>
      <c r="B691" s="248" t="s">
        <v>1179</v>
      </c>
      <c r="C691" s="249" t="s">
        <v>780</v>
      </c>
      <c r="D691" s="249" t="s">
        <v>31</v>
      </c>
      <c r="E691" s="249" t="s">
        <v>83</v>
      </c>
      <c r="F691" s="248" t="s">
        <v>1746</v>
      </c>
      <c r="G691" s="248" t="s">
        <v>780</v>
      </c>
      <c r="H691" s="248" t="s">
        <v>780</v>
      </c>
      <c r="I691" s="248" t="s">
        <v>780</v>
      </c>
      <c r="J691" s="250">
        <v>80111620</v>
      </c>
      <c r="K691" s="254" t="s">
        <v>1742</v>
      </c>
      <c r="L691" s="254" t="s">
        <v>52</v>
      </c>
      <c r="M691" s="254" t="s">
        <v>1747</v>
      </c>
      <c r="N691" s="254" t="s">
        <v>60</v>
      </c>
      <c r="O691" s="254" t="s">
        <v>60</v>
      </c>
      <c r="P691" s="254" t="s">
        <v>54</v>
      </c>
      <c r="Q691" s="248">
        <v>11</v>
      </c>
      <c r="R691" s="254" t="s">
        <v>41</v>
      </c>
      <c r="S691" s="254" t="s">
        <v>42</v>
      </c>
      <c r="T691" s="254" t="s">
        <v>43</v>
      </c>
      <c r="U691" s="252">
        <v>101200000</v>
      </c>
      <c r="V691" s="252">
        <v>101200000</v>
      </c>
      <c r="W691" s="252" t="s">
        <v>44</v>
      </c>
      <c r="X691" s="252" t="s">
        <v>36</v>
      </c>
      <c r="Y691" s="252" t="s">
        <v>1186</v>
      </c>
      <c r="Z691" s="252" t="s">
        <v>1187</v>
      </c>
      <c r="AA691" s="248">
        <v>6012220601</v>
      </c>
      <c r="AB691" s="252" t="s">
        <v>1188</v>
      </c>
    </row>
    <row r="692" spans="1:28" s="253" customFormat="1" ht="14.25" customHeight="1">
      <c r="A692" s="248" t="s">
        <v>1511</v>
      </c>
      <c r="B692" s="248" t="s">
        <v>1179</v>
      </c>
      <c r="C692" s="249" t="s">
        <v>780</v>
      </c>
      <c r="D692" s="249" t="s">
        <v>31</v>
      </c>
      <c r="E692" s="249">
        <v>56</v>
      </c>
      <c r="F692" s="248" t="s">
        <v>1748</v>
      </c>
      <c r="G692" s="248" t="s">
        <v>780</v>
      </c>
      <c r="H692" s="248" t="s">
        <v>780</v>
      </c>
      <c r="I692" s="248" t="s">
        <v>780</v>
      </c>
      <c r="J692" s="250">
        <v>80111620</v>
      </c>
      <c r="K692" s="254" t="s">
        <v>1742</v>
      </c>
      <c r="L692" s="254" t="s">
        <v>52</v>
      </c>
      <c r="M692" s="254" t="s">
        <v>1749</v>
      </c>
      <c r="N692" s="254" t="s">
        <v>54</v>
      </c>
      <c r="O692" s="254" t="s">
        <v>54</v>
      </c>
      <c r="P692" s="254" t="s">
        <v>54</v>
      </c>
      <c r="Q692" s="248">
        <v>11</v>
      </c>
      <c r="R692" s="254" t="s">
        <v>41</v>
      </c>
      <c r="S692" s="254" t="s">
        <v>42</v>
      </c>
      <c r="T692" s="254" t="s">
        <v>43</v>
      </c>
      <c r="U692" s="252">
        <v>106202815</v>
      </c>
      <c r="V692" s="252">
        <v>106202815</v>
      </c>
      <c r="W692" s="252" t="s">
        <v>44</v>
      </c>
      <c r="X692" s="252" t="s">
        <v>36</v>
      </c>
      <c r="Y692" s="252" t="s">
        <v>1186</v>
      </c>
      <c r="Z692" s="252" t="s">
        <v>1187</v>
      </c>
      <c r="AA692" s="248">
        <v>6012220601</v>
      </c>
      <c r="AB692" s="252" t="s">
        <v>1188</v>
      </c>
    </row>
    <row r="693" spans="1:28" s="253" customFormat="1" ht="14.25" customHeight="1">
      <c r="A693" s="248" t="s">
        <v>1511</v>
      </c>
      <c r="B693" s="248" t="s">
        <v>1179</v>
      </c>
      <c r="C693" s="249" t="s">
        <v>780</v>
      </c>
      <c r="D693" s="249" t="s">
        <v>31</v>
      </c>
      <c r="E693" s="249">
        <v>42</v>
      </c>
      <c r="F693" s="248" t="s">
        <v>1750</v>
      </c>
      <c r="G693" s="248" t="s">
        <v>780</v>
      </c>
      <c r="H693" s="248" t="s">
        <v>780</v>
      </c>
      <c r="I693" s="248" t="s">
        <v>780</v>
      </c>
      <c r="J693" s="250">
        <v>80111620</v>
      </c>
      <c r="K693" s="254" t="s">
        <v>1742</v>
      </c>
      <c r="L693" s="254" t="s">
        <v>52</v>
      </c>
      <c r="M693" s="254" t="s">
        <v>1751</v>
      </c>
      <c r="N693" s="254" t="s">
        <v>60</v>
      </c>
      <c r="O693" s="254" t="s">
        <v>60</v>
      </c>
      <c r="P693" s="254" t="s">
        <v>60</v>
      </c>
      <c r="Q693" s="248">
        <v>11.5</v>
      </c>
      <c r="R693" s="254" t="s">
        <v>41</v>
      </c>
      <c r="S693" s="254" t="s">
        <v>42</v>
      </c>
      <c r="T693" s="254" t="s">
        <v>43</v>
      </c>
      <c r="U693" s="252">
        <v>57666667</v>
      </c>
      <c r="V693" s="252">
        <v>57666667</v>
      </c>
      <c r="W693" s="252" t="s">
        <v>44</v>
      </c>
      <c r="X693" s="252" t="s">
        <v>36</v>
      </c>
      <c r="Y693" s="252" t="s">
        <v>1186</v>
      </c>
      <c r="Z693" s="252" t="s">
        <v>1187</v>
      </c>
      <c r="AA693" s="248">
        <v>6012220601</v>
      </c>
      <c r="AB693" s="252" t="s">
        <v>1188</v>
      </c>
    </row>
    <row r="694" spans="1:28" s="253" customFormat="1" ht="14.25" customHeight="1">
      <c r="A694" s="248" t="s">
        <v>1511</v>
      </c>
      <c r="B694" s="248" t="s">
        <v>1179</v>
      </c>
      <c r="C694" s="249" t="s">
        <v>780</v>
      </c>
      <c r="D694" s="249" t="s">
        <v>31</v>
      </c>
      <c r="E694" s="249">
        <v>44</v>
      </c>
      <c r="F694" s="248" t="s">
        <v>1752</v>
      </c>
      <c r="G694" s="248" t="s">
        <v>780</v>
      </c>
      <c r="H694" s="248" t="s">
        <v>780</v>
      </c>
      <c r="I694" s="248" t="s">
        <v>780</v>
      </c>
      <c r="J694" s="250">
        <v>80111620</v>
      </c>
      <c r="K694" s="254" t="s">
        <v>1616</v>
      </c>
      <c r="L694" s="254" t="s">
        <v>52</v>
      </c>
      <c r="M694" s="254" t="s">
        <v>1753</v>
      </c>
      <c r="N694" s="254" t="s">
        <v>60</v>
      </c>
      <c r="O694" s="254" t="s">
        <v>60</v>
      </c>
      <c r="P694" s="254" t="s">
        <v>60</v>
      </c>
      <c r="Q694" s="248">
        <v>11</v>
      </c>
      <c r="R694" s="254" t="s">
        <v>41</v>
      </c>
      <c r="S694" s="254" t="s">
        <v>42</v>
      </c>
      <c r="T694" s="254" t="s">
        <v>43</v>
      </c>
      <c r="U694" s="252">
        <v>65121334</v>
      </c>
      <c r="V694" s="252">
        <v>65121334</v>
      </c>
      <c r="W694" s="252" t="s">
        <v>44</v>
      </c>
      <c r="X694" s="252" t="s">
        <v>36</v>
      </c>
      <c r="Y694" s="252" t="s">
        <v>1186</v>
      </c>
      <c r="Z694" s="252" t="s">
        <v>1187</v>
      </c>
      <c r="AA694" s="248">
        <v>6012220601</v>
      </c>
      <c r="AB694" s="252" t="s">
        <v>1188</v>
      </c>
    </row>
    <row r="695" spans="1:28" s="253" customFormat="1" ht="14.25" customHeight="1">
      <c r="A695" s="248" t="s">
        <v>1511</v>
      </c>
      <c r="B695" s="248" t="s">
        <v>1179</v>
      </c>
      <c r="C695" s="249" t="s">
        <v>780</v>
      </c>
      <c r="D695" s="249" t="s">
        <v>31</v>
      </c>
      <c r="E695" s="249">
        <v>41</v>
      </c>
      <c r="F695" s="248" t="s">
        <v>1754</v>
      </c>
      <c r="G695" s="248" t="s">
        <v>780</v>
      </c>
      <c r="H695" s="248" t="s">
        <v>780</v>
      </c>
      <c r="I695" s="248" t="s">
        <v>780</v>
      </c>
      <c r="J695" s="250">
        <v>80111620</v>
      </c>
      <c r="K695" s="254" t="s">
        <v>1616</v>
      </c>
      <c r="L695" s="254" t="s">
        <v>52</v>
      </c>
      <c r="M695" s="254" t="s">
        <v>1755</v>
      </c>
      <c r="N695" s="254" t="s">
        <v>60</v>
      </c>
      <c r="O695" s="254" t="s">
        <v>60</v>
      </c>
      <c r="P695" s="254" t="s">
        <v>60</v>
      </c>
      <c r="Q695" s="248">
        <v>11.5</v>
      </c>
      <c r="R695" s="254" t="s">
        <v>41</v>
      </c>
      <c r="S695" s="254" t="s">
        <v>42</v>
      </c>
      <c r="T695" s="254" t="s">
        <v>43</v>
      </c>
      <c r="U695" s="252">
        <v>111466667</v>
      </c>
      <c r="V695" s="252">
        <v>111466667</v>
      </c>
      <c r="W695" s="252" t="s">
        <v>44</v>
      </c>
      <c r="X695" s="252" t="s">
        <v>36</v>
      </c>
      <c r="Y695" s="252" t="s">
        <v>1186</v>
      </c>
      <c r="Z695" s="252" t="s">
        <v>1187</v>
      </c>
      <c r="AA695" s="248">
        <v>6012220601</v>
      </c>
      <c r="AB695" s="252" t="s">
        <v>1188</v>
      </c>
    </row>
    <row r="696" spans="1:28" s="253" customFormat="1" ht="14.25" customHeight="1">
      <c r="A696" s="248" t="s">
        <v>1511</v>
      </c>
      <c r="B696" s="248" t="s">
        <v>1179</v>
      </c>
      <c r="C696" s="249" t="s">
        <v>780</v>
      </c>
      <c r="D696" s="249" t="s">
        <v>31</v>
      </c>
      <c r="E696" s="249">
        <v>41</v>
      </c>
      <c r="F696" s="248" t="s">
        <v>1756</v>
      </c>
      <c r="G696" s="248" t="s">
        <v>780</v>
      </c>
      <c r="H696" s="248" t="s">
        <v>780</v>
      </c>
      <c r="I696" s="248" t="s">
        <v>780</v>
      </c>
      <c r="J696" s="250">
        <v>80111620</v>
      </c>
      <c r="K696" s="254" t="s">
        <v>1616</v>
      </c>
      <c r="L696" s="254" t="s">
        <v>52</v>
      </c>
      <c r="M696" s="254" t="s">
        <v>1757</v>
      </c>
      <c r="N696" s="254" t="s">
        <v>54</v>
      </c>
      <c r="O696" s="254" t="s">
        <v>54</v>
      </c>
      <c r="P696" s="254" t="s">
        <v>54</v>
      </c>
      <c r="Q696" s="248">
        <v>10</v>
      </c>
      <c r="R696" s="254" t="s">
        <v>41</v>
      </c>
      <c r="S696" s="254" t="s">
        <v>42</v>
      </c>
      <c r="T696" s="254" t="s">
        <v>43</v>
      </c>
      <c r="U696" s="252">
        <v>59350000</v>
      </c>
      <c r="V696" s="252">
        <v>59350000</v>
      </c>
      <c r="W696" s="252" t="s">
        <v>44</v>
      </c>
      <c r="X696" s="252" t="s">
        <v>36</v>
      </c>
      <c r="Y696" s="252" t="s">
        <v>1186</v>
      </c>
      <c r="Z696" s="252" t="s">
        <v>1187</v>
      </c>
      <c r="AA696" s="248">
        <v>6012220601</v>
      </c>
      <c r="AB696" s="252" t="s">
        <v>1188</v>
      </c>
    </row>
    <row r="697" spans="1:28" s="253" customFormat="1" ht="14.25" customHeight="1">
      <c r="A697" s="248" t="s">
        <v>1511</v>
      </c>
      <c r="B697" s="248" t="s">
        <v>1179</v>
      </c>
      <c r="C697" s="249" t="s">
        <v>780</v>
      </c>
      <c r="D697" s="249" t="s">
        <v>31</v>
      </c>
      <c r="E697" s="249">
        <v>50</v>
      </c>
      <c r="F697" s="248" t="s">
        <v>1758</v>
      </c>
      <c r="G697" s="248" t="s">
        <v>780</v>
      </c>
      <c r="H697" s="248" t="s">
        <v>780</v>
      </c>
      <c r="I697" s="248" t="s">
        <v>780</v>
      </c>
      <c r="J697" s="250">
        <v>80111620</v>
      </c>
      <c r="K697" s="254" t="s">
        <v>1742</v>
      </c>
      <c r="L697" s="254" t="s">
        <v>52</v>
      </c>
      <c r="M697" s="254" t="s">
        <v>1759</v>
      </c>
      <c r="N697" s="254" t="s">
        <v>54</v>
      </c>
      <c r="O697" s="254" t="s">
        <v>54</v>
      </c>
      <c r="P697" s="254" t="s">
        <v>54</v>
      </c>
      <c r="Q697" s="248">
        <v>10</v>
      </c>
      <c r="R697" s="254" t="s">
        <v>41</v>
      </c>
      <c r="S697" s="254" t="s">
        <v>42</v>
      </c>
      <c r="T697" s="254" t="s">
        <v>43</v>
      </c>
      <c r="U697" s="252">
        <v>55333333</v>
      </c>
      <c r="V697" s="252">
        <v>55333333</v>
      </c>
      <c r="W697" s="252" t="s">
        <v>44</v>
      </c>
      <c r="X697" s="252" t="s">
        <v>36</v>
      </c>
      <c r="Y697" s="252" t="s">
        <v>1186</v>
      </c>
      <c r="Z697" s="252" t="s">
        <v>1187</v>
      </c>
      <c r="AA697" s="248">
        <v>6012220601</v>
      </c>
      <c r="AB697" s="252" t="s">
        <v>1188</v>
      </c>
    </row>
    <row r="698" spans="1:28" s="253" customFormat="1" ht="14.25" customHeight="1">
      <c r="A698" s="248" t="s">
        <v>1511</v>
      </c>
      <c r="B698" s="248" t="s">
        <v>1179</v>
      </c>
      <c r="C698" s="249" t="s">
        <v>780</v>
      </c>
      <c r="D698" s="249" t="s">
        <v>31</v>
      </c>
      <c r="E698" s="249">
        <v>54</v>
      </c>
      <c r="F698" s="248" t="s">
        <v>1760</v>
      </c>
      <c r="G698" s="248" t="s">
        <v>780</v>
      </c>
      <c r="H698" s="248" t="s">
        <v>780</v>
      </c>
      <c r="I698" s="248" t="s">
        <v>780</v>
      </c>
      <c r="J698" s="250">
        <v>80111620</v>
      </c>
      <c r="K698" s="254" t="s">
        <v>1742</v>
      </c>
      <c r="L698" s="254" t="s">
        <v>52</v>
      </c>
      <c r="M698" s="254" t="s">
        <v>1761</v>
      </c>
      <c r="N698" s="254" t="s">
        <v>54</v>
      </c>
      <c r="O698" s="254" t="s">
        <v>54</v>
      </c>
      <c r="P698" s="254" t="s">
        <v>54</v>
      </c>
      <c r="Q698" s="248">
        <v>10</v>
      </c>
      <c r="R698" s="254" t="s">
        <v>41</v>
      </c>
      <c r="S698" s="254" t="s">
        <v>42</v>
      </c>
      <c r="T698" s="254" t="s">
        <v>43</v>
      </c>
      <c r="U698" s="252">
        <v>82718640</v>
      </c>
      <c r="V698" s="252">
        <v>82718640</v>
      </c>
      <c r="W698" s="252" t="s">
        <v>44</v>
      </c>
      <c r="X698" s="252" t="s">
        <v>36</v>
      </c>
      <c r="Y698" s="252" t="s">
        <v>1186</v>
      </c>
      <c r="Z698" s="252" t="s">
        <v>1187</v>
      </c>
      <c r="AA698" s="248">
        <v>6012220601</v>
      </c>
      <c r="AB698" s="252" t="s">
        <v>1188</v>
      </c>
    </row>
    <row r="699" spans="1:28" s="253" customFormat="1" ht="14.25" customHeight="1">
      <c r="A699" s="248" t="s">
        <v>1511</v>
      </c>
      <c r="B699" s="248" t="s">
        <v>1179</v>
      </c>
      <c r="C699" s="249" t="s">
        <v>780</v>
      </c>
      <c r="D699" s="249" t="s">
        <v>31</v>
      </c>
      <c r="E699" s="249">
        <v>50</v>
      </c>
      <c r="F699" s="248" t="s">
        <v>1762</v>
      </c>
      <c r="G699" s="248" t="s">
        <v>780</v>
      </c>
      <c r="H699" s="248" t="s">
        <v>780</v>
      </c>
      <c r="I699" s="248" t="s">
        <v>780</v>
      </c>
      <c r="J699" s="250">
        <v>80111620</v>
      </c>
      <c r="K699" s="254" t="s">
        <v>1742</v>
      </c>
      <c r="L699" s="254" t="s">
        <v>52</v>
      </c>
      <c r="M699" s="254" t="s">
        <v>1763</v>
      </c>
      <c r="N699" s="254" t="s">
        <v>54</v>
      </c>
      <c r="O699" s="254" t="s">
        <v>54</v>
      </c>
      <c r="P699" s="254" t="s">
        <v>54</v>
      </c>
      <c r="Q699" s="248">
        <v>10</v>
      </c>
      <c r="R699" s="254" t="s">
        <v>41</v>
      </c>
      <c r="S699" s="254" t="s">
        <v>42</v>
      </c>
      <c r="T699" s="254" t="s">
        <v>43</v>
      </c>
      <c r="U699" s="252">
        <v>43692880</v>
      </c>
      <c r="V699" s="252">
        <v>43692880</v>
      </c>
      <c r="W699" s="252" t="s">
        <v>44</v>
      </c>
      <c r="X699" s="252" t="s">
        <v>36</v>
      </c>
      <c r="Y699" s="252" t="s">
        <v>1186</v>
      </c>
      <c r="Z699" s="252" t="s">
        <v>1187</v>
      </c>
      <c r="AA699" s="248">
        <v>6012220601</v>
      </c>
      <c r="AB699" s="252" t="s">
        <v>1188</v>
      </c>
    </row>
    <row r="700" spans="1:28" s="253" customFormat="1" ht="14.25" customHeight="1">
      <c r="A700" s="248" t="s">
        <v>1511</v>
      </c>
      <c r="B700" s="248" t="s">
        <v>1179</v>
      </c>
      <c r="C700" s="249" t="s">
        <v>780</v>
      </c>
      <c r="D700" s="249" t="s">
        <v>31</v>
      </c>
      <c r="E700" s="249" t="s">
        <v>83</v>
      </c>
      <c r="F700" s="248" t="s">
        <v>1764</v>
      </c>
      <c r="G700" s="248" t="s">
        <v>780</v>
      </c>
      <c r="H700" s="248" t="s">
        <v>780</v>
      </c>
      <c r="I700" s="248" t="s">
        <v>780</v>
      </c>
      <c r="J700" s="250">
        <v>80111620</v>
      </c>
      <c r="K700" s="254" t="s">
        <v>1616</v>
      </c>
      <c r="L700" s="254" t="s">
        <v>52</v>
      </c>
      <c r="M700" s="254" t="s">
        <v>1765</v>
      </c>
      <c r="N700" s="248" t="s">
        <v>60</v>
      </c>
      <c r="O700" s="248" t="s">
        <v>60</v>
      </c>
      <c r="P700" s="248" t="s">
        <v>60</v>
      </c>
      <c r="Q700" s="248">
        <v>11.5</v>
      </c>
      <c r="R700" s="254" t="s">
        <v>41</v>
      </c>
      <c r="S700" s="254" t="s">
        <v>42</v>
      </c>
      <c r="T700" s="254" t="s">
        <v>43</v>
      </c>
      <c r="U700" s="252">
        <v>14071733</v>
      </c>
      <c r="V700" s="252">
        <v>14071733</v>
      </c>
      <c r="W700" s="252" t="s">
        <v>44</v>
      </c>
      <c r="X700" s="252" t="s">
        <v>36</v>
      </c>
      <c r="Y700" s="252" t="s">
        <v>218</v>
      </c>
      <c r="Z700" s="252" t="s">
        <v>219</v>
      </c>
      <c r="AA700" s="248">
        <v>6012220601</v>
      </c>
      <c r="AB700" s="252" t="s">
        <v>220</v>
      </c>
    </row>
    <row r="701" spans="1:28" s="253" customFormat="1" ht="14.25" customHeight="1">
      <c r="A701" s="248" t="s">
        <v>1511</v>
      </c>
      <c r="B701" s="248" t="s">
        <v>1179</v>
      </c>
      <c r="C701" s="249" t="s">
        <v>780</v>
      </c>
      <c r="D701" s="249" t="s">
        <v>31</v>
      </c>
      <c r="E701" s="249" t="s">
        <v>83</v>
      </c>
      <c r="F701" s="248" t="s">
        <v>1766</v>
      </c>
      <c r="G701" s="248" t="s">
        <v>780</v>
      </c>
      <c r="H701" s="248" t="s">
        <v>780</v>
      </c>
      <c r="I701" s="248" t="s">
        <v>780</v>
      </c>
      <c r="J701" s="250">
        <v>80111620</v>
      </c>
      <c r="K701" s="254" t="s">
        <v>1616</v>
      </c>
      <c r="L701" s="254" t="s">
        <v>52</v>
      </c>
      <c r="M701" s="254" t="s">
        <v>1767</v>
      </c>
      <c r="N701" s="248" t="s">
        <v>60</v>
      </c>
      <c r="O701" s="248" t="s">
        <v>60</v>
      </c>
      <c r="P701" s="248" t="s">
        <v>60</v>
      </c>
      <c r="Q701" s="248">
        <v>11.5</v>
      </c>
      <c r="R701" s="254" t="s">
        <v>41</v>
      </c>
      <c r="S701" s="254" t="s">
        <v>42</v>
      </c>
      <c r="T701" s="254" t="s">
        <v>43</v>
      </c>
      <c r="U701" s="252">
        <v>14071733</v>
      </c>
      <c r="V701" s="252">
        <v>14071733</v>
      </c>
      <c r="W701" s="252" t="s">
        <v>44</v>
      </c>
      <c r="X701" s="252" t="s">
        <v>36</v>
      </c>
      <c r="Y701" s="252" t="s">
        <v>218</v>
      </c>
      <c r="Z701" s="252" t="s">
        <v>219</v>
      </c>
      <c r="AA701" s="248">
        <v>6012220601</v>
      </c>
      <c r="AB701" s="252" t="s">
        <v>220</v>
      </c>
    </row>
    <row r="702" spans="1:28" s="253" customFormat="1" ht="14.25" customHeight="1">
      <c r="A702" s="248" t="s">
        <v>1511</v>
      </c>
      <c r="B702" s="248" t="s">
        <v>1179</v>
      </c>
      <c r="C702" s="249" t="s">
        <v>780</v>
      </c>
      <c r="D702" s="249" t="s">
        <v>31</v>
      </c>
      <c r="E702" s="249">
        <v>48</v>
      </c>
      <c r="F702" s="248" t="s">
        <v>1768</v>
      </c>
      <c r="G702" s="248" t="s">
        <v>780</v>
      </c>
      <c r="H702" s="248" t="s">
        <v>780</v>
      </c>
      <c r="I702" s="248" t="s">
        <v>780</v>
      </c>
      <c r="J702" s="250">
        <v>80111620</v>
      </c>
      <c r="K702" s="254" t="s">
        <v>1742</v>
      </c>
      <c r="L702" s="254" t="s">
        <v>52</v>
      </c>
      <c r="M702" s="254" t="s">
        <v>1769</v>
      </c>
      <c r="N702" s="254" t="s">
        <v>60</v>
      </c>
      <c r="O702" s="254" t="s">
        <v>60</v>
      </c>
      <c r="P702" s="254" t="s">
        <v>60</v>
      </c>
      <c r="Q702" s="248">
        <v>11.5</v>
      </c>
      <c r="R702" s="254" t="s">
        <v>41</v>
      </c>
      <c r="S702" s="254" t="s">
        <v>42</v>
      </c>
      <c r="T702" s="254" t="s">
        <v>43</v>
      </c>
      <c r="U702" s="252">
        <v>104562878</v>
      </c>
      <c r="V702" s="252">
        <v>104562878</v>
      </c>
      <c r="W702" s="252" t="s">
        <v>44</v>
      </c>
      <c r="X702" s="252" t="s">
        <v>36</v>
      </c>
      <c r="Y702" s="252" t="s">
        <v>1770</v>
      </c>
      <c r="Z702" s="252" t="s">
        <v>62</v>
      </c>
      <c r="AA702" s="248">
        <v>6012220601</v>
      </c>
      <c r="AB702" s="252" t="s">
        <v>1771</v>
      </c>
    </row>
    <row r="703" spans="1:28" s="253" customFormat="1" ht="14.25" customHeight="1">
      <c r="A703" s="248" t="s">
        <v>1511</v>
      </c>
      <c r="B703" s="248" t="s">
        <v>1179</v>
      </c>
      <c r="C703" s="249" t="s">
        <v>780</v>
      </c>
      <c r="D703" s="249" t="s">
        <v>31</v>
      </c>
      <c r="E703" s="249">
        <v>31</v>
      </c>
      <c r="F703" s="248" t="s">
        <v>1772</v>
      </c>
      <c r="G703" s="248" t="s">
        <v>780</v>
      </c>
      <c r="H703" s="248" t="s">
        <v>780</v>
      </c>
      <c r="I703" s="248" t="s">
        <v>780</v>
      </c>
      <c r="J703" s="250">
        <v>80111620</v>
      </c>
      <c r="K703" s="254" t="s">
        <v>1616</v>
      </c>
      <c r="L703" s="254" t="s">
        <v>52</v>
      </c>
      <c r="M703" s="254" t="s">
        <v>1773</v>
      </c>
      <c r="N703" s="254" t="s">
        <v>60</v>
      </c>
      <c r="O703" s="254" t="s">
        <v>60</v>
      </c>
      <c r="P703" s="254" t="s">
        <v>60</v>
      </c>
      <c r="Q703" s="248">
        <v>10</v>
      </c>
      <c r="R703" s="254" t="s">
        <v>41</v>
      </c>
      <c r="S703" s="254" t="s">
        <v>42</v>
      </c>
      <c r="T703" s="254" t="s">
        <v>43</v>
      </c>
      <c r="U703" s="252">
        <v>86191560</v>
      </c>
      <c r="V703" s="252">
        <v>86191560</v>
      </c>
      <c r="W703" s="252" t="s">
        <v>44</v>
      </c>
      <c r="X703" s="252" t="s">
        <v>36</v>
      </c>
      <c r="Y703" s="252" t="s">
        <v>1590</v>
      </c>
      <c r="Z703" s="252" t="s">
        <v>1591</v>
      </c>
      <c r="AA703" s="248">
        <v>6012220601</v>
      </c>
      <c r="AB703" s="252" t="s">
        <v>1592</v>
      </c>
    </row>
    <row r="704" spans="1:28" s="253" customFormat="1" ht="14.25" customHeight="1">
      <c r="A704" s="248" t="s">
        <v>1511</v>
      </c>
      <c r="B704" s="248" t="s">
        <v>1179</v>
      </c>
      <c r="C704" s="249" t="s">
        <v>780</v>
      </c>
      <c r="D704" s="249" t="s">
        <v>31</v>
      </c>
      <c r="E704" s="249" t="s">
        <v>83</v>
      </c>
      <c r="F704" s="248" t="s">
        <v>1774</v>
      </c>
      <c r="G704" s="248" t="s">
        <v>780</v>
      </c>
      <c r="H704" s="248" t="s">
        <v>780</v>
      </c>
      <c r="I704" s="248" t="s">
        <v>780</v>
      </c>
      <c r="J704" s="250" t="s">
        <v>1775</v>
      </c>
      <c r="K704" s="254" t="s">
        <v>1776</v>
      </c>
      <c r="L704" s="254" t="s">
        <v>52</v>
      </c>
      <c r="M704" s="254" t="s">
        <v>1777</v>
      </c>
      <c r="N704" s="254" t="s">
        <v>60</v>
      </c>
      <c r="O704" s="254" t="s">
        <v>60</v>
      </c>
      <c r="P704" s="254" t="s">
        <v>60</v>
      </c>
      <c r="Q704" s="248">
        <v>12</v>
      </c>
      <c r="R704" s="254" t="s">
        <v>41</v>
      </c>
      <c r="S704" s="254" t="s">
        <v>236</v>
      </c>
      <c r="T704" s="254" t="s">
        <v>43</v>
      </c>
      <c r="U704" s="252">
        <v>66167280</v>
      </c>
      <c r="V704" s="252">
        <v>66167280</v>
      </c>
      <c r="W704" s="252" t="s">
        <v>44</v>
      </c>
      <c r="X704" s="252" t="s">
        <v>36</v>
      </c>
      <c r="Y704" s="252" t="s">
        <v>1590</v>
      </c>
      <c r="Z704" s="252" t="s">
        <v>1591</v>
      </c>
      <c r="AA704" s="248">
        <v>6012220601</v>
      </c>
      <c r="AB704" s="252" t="s">
        <v>1592</v>
      </c>
    </row>
    <row r="705" spans="1:28" s="253" customFormat="1" ht="14.25" customHeight="1">
      <c r="A705" s="248" t="s">
        <v>1511</v>
      </c>
      <c r="B705" s="248" t="s">
        <v>1179</v>
      </c>
      <c r="C705" s="249" t="s">
        <v>780</v>
      </c>
      <c r="D705" s="249" t="s">
        <v>31</v>
      </c>
      <c r="E705" s="249">
        <v>46</v>
      </c>
      <c r="F705" s="248" t="s">
        <v>1778</v>
      </c>
      <c r="G705" s="248" t="s">
        <v>780</v>
      </c>
      <c r="H705" s="248" t="s">
        <v>780</v>
      </c>
      <c r="I705" s="248" t="s">
        <v>780</v>
      </c>
      <c r="J705" s="250">
        <v>80111620</v>
      </c>
      <c r="K705" s="254" t="s">
        <v>1616</v>
      </c>
      <c r="L705" s="254" t="s">
        <v>52</v>
      </c>
      <c r="M705" s="254" t="s">
        <v>1779</v>
      </c>
      <c r="N705" s="254" t="s">
        <v>60</v>
      </c>
      <c r="O705" s="254" t="s">
        <v>60</v>
      </c>
      <c r="P705" s="254" t="s">
        <v>60</v>
      </c>
      <c r="Q705" s="248">
        <v>10</v>
      </c>
      <c r="R705" s="254" t="s">
        <v>41</v>
      </c>
      <c r="S705" s="254" t="s">
        <v>42</v>
      </c>
      <c r="T705" s="254" t="s">
        <v>43</v>
      </c>
      <c r="U705" s="252">
        <v>37947000</v>
      </c>
      <c r="V705" s="252">
        <v>37947000</v>
      </c>
      <c r="W705" s="252" t="s">
        <v>44</v>
      </c>
      <c r="X705" s="252" t="s">
        <v>36</v>
      </c>
      <c r="Y705" s="252" t="s">
        <v>1515</v>
      </c>
      <c r="Z705" s="252" t="s">
        <v>1780</v>
      </c>
      <c r="AA705" s="248">
        <v>6012220601</v>
      </c>
      <c r="AB705" s="252" t="s">
        <v>73</v>
      </c>
    </row>
    <row r="706" spans="1:28" s="253" customFormat="1" ht="14.25" customHeight="1">
      <c r="A706" s="248" t="s">
        <v>1511</v>
      </c>
      <c r="B706" s="248" t="s">
        <v>1179</v>
      </c>
      <c r="C706" s="249" t="s">
        <v>780</v>
      </c>
      <c r="D706" s="249" t="s">
        <v>31</v>
      </c>
      <c r="E706" s="249">
        <v>22</v>
      </c>
      <c r="F706" s="248" t="s">
        <v>1781</v>
      </c>
      <c r="G706" s="248" t="s">
        <v>780</v>
      </c>
      <c r="H706" s="248" t="s">
        <v>780</v>
      </c>
      <c r="I706" s="248" t="s">
        <v>780</v>
      </c>
      <c r="J706" s="250">
        <v>80111620</v>
      </c>
      <c r="K706" s="254" t="s">
        <v>1616</v>
      </c>
      <c r="L706" s="254" t="s">
        <v>52</v>
      </c>
      <c r="M706" s="254" t="s">
        <v>1782</v>
      </c>
      <c r="N706" s="254" t="s">
        <v>60</v>
      </c>
      <c r="O706" s="254" t="s">
        <v>60</v>
      </c>
      <c r="P706" s="254" t="s">
        <v>60</v>
      </c>
      <c r="Q706" s="248">
        <v>10</v>
      </c>
      <c r="R706" s="254" t="s">
        <v>41</v>
      </c>
      <c r="S706" s="254" t="s">
        <v>42</v>
      </c>
      <c r="T706" s="254" t="s">
        <v>43</v>
      </c>
      <c r="U706" s="252">
        <v>14979160</v>
      </c>
      <c r="V706" s="252">
        <v>14979160</v>
      </c>
      <c r="W706" s="252" t="s">
        <v>44</v>
      </c>
      <c r="X706" s="252" t="s">
        <v>36</v>
      </c>
      <c r="Y706" s="252" t="s">
        <v>1590</v>
      </c>
      <c r="Z706" s="252" t="s">
        <v>1591</v>
      </c>
      <c r="AA706" s="248">
        <v>6012220601</v>
      </c>
      <c r="AB706" s="252" t="s">
        <v>1592</v>
      </c>
    </row>
    <row r="707" spans="1:28" s="253" customFormat="1" ht="14.25" customHeight="1">
      <c r="A707" s="248" t="s">
        <v>1511</v>
      </c>
      <c r="B707" s="248" t="s">
        <v>1179</v>
      </c>
      <c r="C707" s="249" t="s">
        <v>780</v>
      </c>
      <c r="D707" s="249" t="s">
        <v>31</v>
      </c>
      <c r="E707" s="249">
        <v>53</v>
      </c>
      <c r="F707" s="248" t="s">
        <v>1783</v>
      </c>
      <c r="G707" s="248" t="s">
        <v>780</v>
      </c>
      <c r="H707" s="248" t="s">
        <v>780</v>
      </c>
      <c r="I707" s="248" t="s">
        <v>780</v>
      </c>
      <c r="J707" s="250">
        <v>80131500</v>
      </c>
      <c r="K707" s="254" t="s">
        <v>1784</v>
      </c>
      <c r="L707" s="254" t="s">
        <v>66</v>
      </c>
      <c r="M707" s="248" t="s">
        <v>1785</v>
      </c>
      <c r="N707" s="254" t="s">
        <v>60</v>
      </c>
      <c r="O707" s="254" t="s">
        <v>60</v>
      </c>
      <c r="P707" s="254" t="s">
        <v>60</v>
      </c>
      <c r="Q707" s="248">
        <v>11.5</v>
      </c>
      <c r="R707" s="254" t="s">
        <v>41</v>
      </c>
      <c r="S707" s="254" t="s">
        <v>70</v>
      </c>
      <c r="T707" s="254" t="s">
        <v>43</v>
      </c>
      <c r="U707" s="252">
        <v>112188296</v>
      </c>
      <c r="V707" s="252">
        <v>112188296</v>
      </c>
      <c r="W707" s="252" t="s">
        <v>44</v>
      </c>
      <c r="X707" s="252" t="s">
        <v>36</v>
      </c>
      <c r="Y707" s="252" t="s">
        <v>1515</v>
      </c>
      <c r="Z707" s="252" t="s">
        <v>1780</v>
      </c>
      <c r="AA707" s="248">
        <v>6012220601</v>
      </c>
      <c r="AB707" s="252" t="s">
        <v>73</v>
      </c>
    </row>
    <row r="708" spans="1:28" s="253" customFormat="1" ht="14.25" customHeight="1">
      <c r="A708" s="248" t="s">
        <v>1511</v>
      </c>
      <c r="B708" s="248" t="s">
        <v>1179</v>
      </c>
      <c r="C708" s="249" t="s">
        <v>780</v>
      </c>
      <c r="D708" s="249" t="s">
        <v>31</v>
      </c>
      <c r="E708" s="249">
        <v>54</v>
      </c>
      <c r="F708" s="248" t="s">
        <v>1786</v>
      </c>
      <c r="G708" s="248" t="s">
        <v>780</v>
      </c>
      <c r="H708" s="248" t="s">
        <v>780</v>
      </c>
      <c r="I708" s="248" t="s">
        <v>780</v>
      </c>
      <c r="J708" s="250">
        <v>80111620</v>
      </c>
      <c r="K708" s="254" t="s">
        <v>1742</v>
      </c>
      <c r="L708" s="254" t="s">
        <v>52</v>
      </c>
      <c r="M708" s="254" t="s">
        <v>1787</v>
      </c>
      <c r="N708" s="254" t="s">
        <v>60</v>
      </c>
      <c r="O708" s="254" t="s">
        <v>60</v>
      </c>
      <c r="P708" s="254" t="s">
        <v>60</v>
      </c>
      <c r="Q708" s="248">
        <v>10</v>
      </c>
      <c r="R708" s="254" t="s">
        <v>41</v>
      </c>
      <c r="S708" s="254" t="s">
        <v>42</v>
      </c>
      <c r="T708" s="254" t="s">
        <v>43</v>
      </c>
      <c r="U708" s="252">
        <v>36936690</v>
      </c>
      <c r="V708" s="252">
        <v>36936690</v>
      </c>
      <c r="W708" s="252" t="s">
        <v>44</v>
      </c>
      <c r="X708" s="252" t="s">
        <v>36</v>
      </c>
      <c r="Y708" s="252" t="s">
        <v>1590</v>
      </c>
      <c r="Z708" s="252" t="s">
        <v>1591</v>
      </c>
      <c r="AA708" s="248">
        <v>6012220601</v>
      </c>
      <c r="AB708" s="252" t="s">
        <v>1592</v>
      </c>
    </row>
    <row r="709" spans="1:28" s="253" customFormat="1" ht="14.25" customHeight="1">
      <c r="A709" s="248" t="s">
        <v>1511</v>
      </c>
      <c r="B709" s="248" t="s">
        <v>1179</v>
      </c>
      <c r="C709" s="249" t="s">
        <v>780</v>
      </c>
      <c r="D709" s="249" t="s">
        <v>31</v>
      </c>
      <c r="E709" s="249">
        <v>54</v>
      </c>
      <c r="F709" s="248" t="s">
        <v>1788</v>
      </c>
      <c r="G709" s="248" t="s">
        <v>780</v>
      </c>
      <c r="H709" s="248" t="s">
        <v>780</v>
      </c>
      <c r="I709" s="248" t="s">
        <v>780</v>
      </c>
      <c r="J709" s="250">
        <v>80111620</v>
      </c>
      <c r="K709" s="254" t="s">
        <v>1616</v>
      </c>
      <c r="L709" s="254" t="s">
        <v>52</v>
      </c>
      <c r="M709" s="248" t="s">
        <v>1789</v>
      </c>
      <c r="N709" s="254" t="s">
        <v>60</v>
      </c>
      <c r="O709" s="254" t="s">
        <v>60</v>
      </c>
      <c r="P709" s="254" t="s">
        <v>60</v>
      </c>
      <c r="Q709" s="248">
        <v>10.5</v>
      </c>
      <c r="R709" s="254" t="s">
        <v>41</v>
      </c>
      <c r="S709" s="254" t="s">
        <v>42</v>
      </c>
      <c r="T709" s="254" t="s">
        <v>43</v>
      </c>
      <c r="U709" s="252">
        <v>76026780</v>
      </c>
      <c r="V709" s="252">
        <v>76026780</v>
      </c>
      <c r="W709" s="252" t="s">
        <v>44</v>
      </c>
      <c r="X709" s="252" t="s">
        <v>36</v>
      </c>
      <c r="Y709" s="252" t="s">
        <v>1590</v>
      </c>
      <c r="Z709" s="252" t="s">
        <v>1591</v>
      </c>
      <c r="AA709" s="248">
        <v>6012220601</v>
      </c>
      <c r="AB709" s="252" t="s">
        <v>1592</v>
      </c>
    </row>
    <row r="710" spans="1:28" s="253" customFormat="1" ht="14.25" customHeight="1">
      <c r="A710" s="248" t="s">
        <v>1511</v>
      </c>
      <c r="B710" s="248" t="s">
        <v>1179</v>
      </c>
      <c r="C710" s="249" t="s">
        <v>780</v>
      </c>
      <c r="D710" s="249" t="s">
        <v>31</v>
      </c>
      <c r="E710" s="249" t="s">
        <v>83</v>
      </c>
      <c r="F710" s="248" t="s">
        <v>1790</v>
      </c>
      <c r="G710" s="248" t="s">
        <v>780</v>
      </c>
      <c r="H710" s="248" t="s">
        <v>780</v>
      </c>
      <c r="I710" s="248" t="s">
        <v>780</v>
      </c>
      <c r="J710" s="262" t="s">
        <v>711</v>
      </c>
      <c r="K710" s="254" t="s">
        <v>1791</v>
      </c>
      <c r="L710" s="254" t="s">
        <v>100</v>
      </c>
      <c r="M710" s="254" t="s">
        <v>1792</v>
      </c>
      <c r="N710" s="254" t="s">
        <v>60</v>
      </c>
      <c r="O710" s="254" t="s">
        <v>60</v>
      </c>
      <c r="P710" s="254" t="s">
        <v>60</v>
      </c>
      <c r="Q710" s="248">
        <v>11.5</v>
      </c>
      <c r="R710" s="254" t="s">
        <v>41</v>
      </c>
      <c r="S710" s="254" t="s">
        <v>233</v>
      </c>
      <c r="T710" s="254" t="s">
        <v>43</v>
      </c>
      <c r="U710" s="252">
        <v>30000000</v>
      </c>
      <c r="V710" s="252">
        <v>30000000</v>
      </c>
      <c r="W710" s="252" t="s">
        <v>44</v>
      </c>
      <c r="X710" s="252" t="s">
        <v>36</v>
      </c>
      <c r="Y710" s="252" t="s">
        <v>1515</v>
      </c>
      <c r="Z710" s="252" t="s">
        <v>1780</v>
      </c>
      <c r="AA710" s="248">
        <v>6012220601</v>
      </c>
      <c r="AB710" s="252" t="s">
        <v>73</v>
      </c>
    </row>
    <row r="711" spans="1:28" s="253" customFormat="1" ht="14.25" customHeight="1">
      <c r="A711" s="248" t="s">
        <v>1511</v>
      </c>
      <c r="B711" s="248" t="s">
        <v>1179</v>
      </c>
      <c r="C711" s="249" t="s">
        <v>780</v>
      </c>
      <c r="D711" s="249" t="s">
        <v>31</v>
      </c>
      <c r="E711" s="249" t="s">
        <v>83</v>
      </c>
      <c r="F711" s="248" t="s">
        <v>1793</v>
      </c>
      <c r="G711" s="248" t="s">
        <v>780</v>
      </c>
      <c r="H711" s="248" t="s">
        <v>780</v>
      </c>
      <c r="I711" s="248" t="s">
        <v>780</v>
      </c>
      <c r="J711" s="250">
        <v>80111620</v>
      </c>
      <c r="K711" s="254" t="s">
        <v>1616</v>
      </c>
      <c r="L711" s="254" t="s">
        <v>52</v>
      </c>
      <c r="M711" s="254" t="s">
        <v>1794</v>
      </c>
      <c r="N711" s="254" t="s">
        <v>69</v>
      </c>
      <c r="O711" s="254" t="s">
        <v>69</v>
      </c>
      <c r="P711" s="254" t="s">
        <v>69</v>
      </c>
      <c r="Q711" s="248">
        <v>5.5</v>
      </c>
      <c r="R711" s="254" t="s">
        <v>41</v>
      </c>
      <c r="S711" s="254" t="s">
        <v>42</v>
      </c>
      <c r="T711" s="254" t="s">
        <v>43</v>
      </c>
      <c r="U711" s="252">
        <v>19019000</v>
      </c>
      <c r="V711" s="252">
        <v>19019000</v>
      </c>
      <c r="W711" s="252" t="s">
        <v>44</v>
      </c>
      <c r="X711" s="252" t="s">
        <v>36</v>
      </c>
      <c r="Y711" s="252" t="s">
        <v>1186</v>
      </c>
      <c r="Z711" s="252" t="s">
        <v>1187</v>
      </c>
      <c r="AA711" s="248">
        <v>6012220601</v>
      </c>
      <c r="AB711" s="252" t="s">
        <v>1188</v>
      </c>
    </row>
    <row r="712" spans="1:28" s="253" customFormat="1" ht="14.25" customHeight="1">
      <c r="A712" s="248" t="s">
        <v>1511</v>
      </c>
      <c r="B712" s="248" t="s">
        <v>1179</v>
      </c>
      <c r="C712" s="249" t="s">
        <v>780</v>
      </c>
      <c r="D712" s="249" t="s">
        <v>31</v>
      </c>
      <c r="E712" s="249">
        <v>53</v>
      </c>
      <c r="F712" s="248" t="s">
        <v>1795</v>
      </c>
      <c r="G712" s="248" t="s">
        <v>780</v>
      </c>
      <c r="H712" s="248" t="s">
        <v>780</v>
      </c>
      <c r="I712" s="248" t="s">
        <v>780</v>
      </c>
      <c r="J712" s="250">
        <v>80111620</v>
      </c>
      <c r="K712" s="254" t="s">
        <v>1742</v>
      </c>
      <c r="L712" s="254" t="s">
        <v>52</v>
      </c>
      <c r="M712" s="254" t="s">
        <v>1796</v>
      </c>
      <c r="N712" s="254" t="s">
        <v>54</v>
      </c>
      <c r="O712" s="254" t="s">
        <v>54</v>
      </c>
      <c r="P712" s="254" t="s">
        <v>54</v>
      </c>
      <c r="Q712" s="248">
        <v>10</v>
      </c>
      <c r="R712" s="254" t="s">
        <v>41</v>
      </c>
      <c r="S712" s="254" t="s">
        <v>42</v>
      </c>
      <c r="T712" s="254" t="s">
        <v>43</v>
      </c>
      <c r="U712" s="252">
        <v>50378334</v>
      </c>
      <c r="V712" s="252">
        <v>50378334</v>
      </c>
      <c r="W712" s="252" t="s">
        <v>44</v>
      </c>
      <c r="X712" s="252" t="s">
        <v>36</v>
      </c>
      <c r="Y712" s="252" t="s">
        <v>1186</v>
      </c>
      <c r="Z712" s="252" t="s">
        <v>1187</v>
      </c>
      <c r="AA712" s="248">
        <v>6012220601</v>
      </c>
      <c r="AB712" s="252" t="s">
        <v>1188</v>
      </c>
    </row>
    <row r="713" spans="1:28" s="253" customFormat="1" ht="14.25" customHeight="1">
      <c r="A713" s="248" t="s">
        <v>1511</v>
      </c>
      <c r="B713" s="248" t="s">
        <v>1179</v>
      </c>
      <c r="C713" s="249" t="s">
        <v>780</v>
      </c>
      <c r="D713" s="249" t="s">
        <v>31</v>
      </c>
      <c r="E713" s="249" t="s">
        <v>83</v>
      </c>
      <c r="F713" s="248" t="s">
        <v>1797</v>
      </c>
      <c r="G713" s="248" t="s">
        <v>780</v>
      </c>
      <c r="H713" s="248" t="s">
        <v>780</v>
      </c>
      <c r="I713" s="248" t="s">
        <v>780</v>
      </c>
      <c r="J713" s="250" t="s">
        <v>36</v>
      </c>
      <c r="K713" s="248" t="s">
        <v>1776</v>
      </c>
      <c r="L713" s="248" t="s">
        <v>1798</v>
      </c>
      <c r="M713" s="248" t="s">
        <v>1799</v>
      </c>
      <c r="N713" s="256" t="s">
        <v>780</v>
      </c>
      <c r="O713" s="256" t="s">
        <v>780</v>
      </c>
      <c r="P713" s="256" t="s">
        <v>780</v>
      </c>
      <c r="Q713" s="256" t="s">
        <v>780</v>
      </c>
      <c r="R713" s="248" t="s">
        <v>36</v>
      </c>
      <c r="S713" s="248" t="s">
        <v>36</v>
      </c>
      <c r="T713" s="248" t="s">
        <v>43</v>
      </c>
      <c r="U713" s="252">
        <v>16984554</v>
      </c>
      <c r="V713" s="252">
        <v>16984554</v>
      </c>
      <c r="W713" s="252" t="s">
        <v>44</v>
      </c>
      <c r="X713" s="252" t="s">
        <v>36</v>
      </c>
      <c r="Y713" s="252" t="s">
        <v>1186</v>
      </c>
      <c r="Z713" s="252" t="s">
        <v>1187</v>
      </c>
      <c r="AA713" s="248">
        <v>6012220601</v>
      </c>
      <c r="AB713" s="252" t="s">
        <v>1188</v>
      </c>
    </row>
    <row r="714" spans="1:28" s="253" customFormat="1" ht="15.75" customHeight="1">
      <c r="A714" s="248" t="s">
        <v>1511</v>
      </c>
      <c r="B714" s="248" t="s">
        <v>1179</v>
      </c>
      <c r="C714" s="249" t="s">
        <v>780</v>
      </c>
      <c r="D714" s="249" t="s">
        <v>31</v>
      </c>
      <c r="E714" s="249">
        <v>12</v>
      </c>
      <c r="F714" s="248" t="s">
        <v>1800</v>
      </c>
      <c r="G714" s="248" t="s">
        <v>780</v>
      </c>
      <c r="H714" s="248" t="s">
        <v>780</v>
      </c>
      <c r="I714" s="248" t="s">
        <v>780</v>
      </c>
      <c r="J714" s="250">
        <v>80111620</v>
      </c>
      <c r="K714" s="254" t="s">
        <v>1616</v>
      </c>
      <c r="L714" s="254" t="s">
        <v>52</v>
      </c>
      <c r="M714" s="254" t="s">
        <v>1801</v>
      </c>
      <c r="N714" s="254" t="s">
        <v>55</v>
      </c>
      <c r="O714" s="254" t="s">
        <v>55</v>
      </c>
      <c r="P714" s="254" t="s">
        <v>55</v>
      </c>
      <c r="Q714" s="248">
        <v>9.4</v>
      </c>
      <c r="R714" s="254" t="s">
        <v>41</v>
      </c>
      <c r="S714" s="254" t="s">
        <v>42</v>
      </c>
      <c r="T714" s="248" t="s">
        <v>43</v>
      </c>
      <c r="U714" s="252">
        <v>35670180</v>
      </c>
      <c r="V714" s="252">
        <v>35670180</v>
      </c>
      <c r="W714" s="252" t="s">
        <v>44</v>
      </c>
      <c r="X714" s="252" t="s">
        <v>36</v>
      </c>
      <c r="Y714" s="252" t="s">
        <v>1186</v>
      </c>
      <c r="Z714" s="252" t="s">
        <v>1187</v>
      </c>
      <c r="AA714" s="248">
        <v>6012220601</v>
      </c>
      <c r="AB714" s="252" t="s">
        <v>1188</v>
      </c>
    </row>
    <row r="715" spans="1:28" s="253" customFormat="1" ht="15.75" customHeight="1">
      <c r="A715" s="248" t="s">
        <v>1511</v>
      </c>
      <c r="B715" s="248" t="s">
        <v>1179</v>
      </c>
      <c r="C715" s="249" t="s">
        <v>780</v>
      </c>
      <c r="D715" s="249" t="s">
        <v>31</v>
      </c>
      <c r="E715" s="249">
        <v>56</v>
      </c>
      <c r="F715" s="248" t="s">
        <v>1802</v>
      </c>
      <c r="G715" s="248" t="s">
        <v>780</v>
      </c>
      <c r="H715" s="248" t="s">
        <v>780</v>
      </c>
      <c r="I715" s="248" t="s">
        <v>780</v>
      </c>
      <c r="J715" s="250">
        <v>80111620</v>
      </c>
      <c r="K715" s="254" t="s">
        <v>1616</v>
      </c>
      <c r="L715" s="254" t="s">
        <v>52</v>
      </c>
      <c r="M715" s="254" t="s">
        <v>1803</v>
      </c>
      <c r="N715" s="254" t="s">
        <v>161</v>
      </c>
      <c r="O715" s="254" t="s">
        <v>161</v>
      </c>
      <c r="P715" s="254" t="s">
        <v>161</v>
      </c>
      <c r="Q715" s="248">
        <v>2</v>
      </c>
      <c r="R715" s="254" t="s">
        <v>41</v>
      </c>
      <c r="S715" s="254" t="s">
        <v>42</v>
      </c>
      <c r="T715" s="248" t="s">
        <v>43</v>
      </c>
      <c r="U715" s="252">
        <v>0</v>
      </c>
      <c r="V715" s="252">
        <v>0</v>
      </c>
      <c r="W715" s="252" t="s">
        <v>44</v>
      </c>
      <c r="X715" s="252" t="s">
        <v>36</v>
      </c>
      <c r="Y715" s="252" t="s">
        <v>1186</v>
      </c>
      <c r="Z715" s="252" t="s">
        <v>1187</v>
      </c>
      <c r="AA715" s="248">
        <v>6012220601</v>
      </c>
      <c r="AB715" s="252" t="s">
        <v>1188</v>
      </c>
    </row>
    <row r="716" spans="1:28" s="253" customFormat="1" ht="15.75" customHeight="1">
      <c r="A716" s="248" t="s">
        <v>1511</v>
      </c>
      <c r="B716" s="248" t="s">
        <v>1179</v>
      </c>
      <c r="C716" s="249" t="s">
        <v>780</v>
      </c>
      <c r="D716" s="249" t="s">
        <v>31</v>
      </c>
      <c r="E716" s="249">
        <v>26</v>
      </c>
      <c r="F716" s="248" t="s">
        <v>1804</v>
      </c>
      <c r="G716" s="248" t="s">
        <v>780</v>
      </c>
      <c r="H716" s="248" t="s">
        <v>780</v>
      </c>
      <c r="I716" s="248" t="s">
        <v>780</v>
      </c>
      <c r="J716" s="250">
        <v>80111620</v>
      </c>
      <c r="K716" s="254" t="s">
        <v>1616</v>
      </c>
      <c r="L716" s="254" t="s">
        <v>52</v>
      </c>
      <c r="M716" s="254" t="s">
        <v>1805</v>
      </c>
      <c r="N716" s="254" t="s">
        <v>96</v>
      </c>
      <c r="O716" s="254" t="s">
        <v>96</v>
      </c>
      <c r="P716" s="254" t="s">
        <v>96</v>
      </c>
      <c r="Q716" s="248">
        <v>7</v>
      </c>
      <c r="R716" s="254" t="s">
        <v>41</v>
      </c>
      <c r="S716" s="254" t="s">
        <v>42</v>
      </c>
      <c r="T716" s="248" t="s">
        <v>43</v>
      </c>
      <c r="U716" s="252">
        <v>23326695</v>
      </c>
      <c r="V716" s="252">
        <v>23326695</v>
      </c>
      <c r="W716" s="252" t="s">
        <v>44</v>
      </c>
      <c r="X716" s="252" t="s">
        <v>36</v>
      </c>
      <c r="Y716" s="252" t="s">
        <v>1186</v>
      </c>
      <c r="Z716" s="252" t="s">
        <v>1187</v>
      </c>
      <c r="AA716" s="248">
        <v>6012220601</v>
      </c>
      <c r="AB716" s="252" t="s">
        <v>1188</v>
      </c>
    </row>
    <row r="717" spans="1:28" s="253" customFormat="1" ht="15.75" customHeight="1">
      <c r="A717" s="248" t="s">
        <v>1511</v>
      </c>
      <c r="B717" s="248" t="s">
        <v>1179</v>
      </c>
      <c r="C717" s="249" t="s">
        <v>780</v>
      </c>
      <c r="D717" s="249" t="s">
        <v>31</v>
      </c>
      <c r="E717" s="249">
        <v>55</v>
      </c>
      <c r="F717" s="248" t="s">
        <v>1806</v>
      </c>
      <c r="G717" s="248" t="s">
        <v>780</v>
      </c>
      <c r="H717" s="248" t="s">
        <v>780</v>
      </c>
      <c r="I717" s="248" t="s">
        <v>780</v>
      </c>
      <c r="J717" s="250">
        <v>80111620</v>
      </c>
      <c r="K717" s="254" t="s">
        <v>1616</v>
      </c>
      <c r="L717" s="254" t="s">
        <v>52</v>
      </c>
      <c r="M717" s="254" t="s">
        <v>1807</v>
      </c>
      <c r="N717" s="254" t="s">
        <v>97</v>
      </c>
      <c r="O717" s="254" t="s">
        <v>97</v>
      </c>
      <c r="P717" s="254" t="s">
        <v>97</v>
      </c>
      <c r="Q717" s="248">
        <v>7</v>
      </c>
      <c r="R717" s="254" t="s">
        <v>41</v>
      </c>
      <c r="S717" s="254" t="s">
        <v>42</v>
      </c>
      <c r="T717" s="248" t="s">
        <v>43</v>
      </c>
      <c r="U717" s="252">
        <v>18946095</v>
      </c>
      <c r="V717" s="252">
        <v>18946095</v>
      </c>
      <c r="W717" s="252" t="s">
        <v>44</v>
      </c>
      <c r="X717" s="252" t="s">
        <v>36</v>
      </c>
      <c r="Y717" s="252" t="s">
        <v>1186</v>
      </c>
      <c r="Z717" s="252" t="s">
        <v>1187</v>
      </c>
      <c r="AA717" s="248">
        <v>6012220601</v>
      </c>
      <c r="AB717" s="252" t="s">
        <v>1188</v>
      </c>
    </row>
    <row r="718" spans="1:28" s="253" customFormat="1" ht="15.75" customHeight="1">
      <c r="A718" s="248" t="s">
        <v>1511</v>
      </c>
      <c r="B718" s="248" t="s">
        <v>1179</v>
      </c>
      <c r="C718" s="249" t="s">
        <v>780</v>
      </c>
      <c r="D718" s="249" t="s">
        <v>31</v>
      </c>
      <c r="E718" s="249">
        <v>41</v>
      </c>
      <c r="F718" s="248" t="s">
        <v>1808</v>
      </c>
      <c r="G718" s="248" t="s">
        <v>780</v>
      </c>
      <c r="H718" s="248" t="s">
        <v>780</v>
      </c>
      <c r="I718" s="248" t="s">
        <v>780</v>
      </c>
      <c r="J718" s="250">
        <v>80111620</v>
      </c>
      <c r="K718" s="254" t="s">
        <v>1616</v>
      </c>
      <c r="L718" s="248" t="s">
        <v>110</v>
      </c>
      <c r="M718" s="254" t="s">
        <v>1809</v>
      </c>
      <c r="N718" s="248" t="s">
        <v>112</v>
      </c>
      <c r="O718" s="248" t="s">
        <v>112</v>
      </c>
      <c r="P718" s="248" t="s">
        <v>112</v>
      </c>
      <c r="Q718" s="248">
        <v>12</v>
      </c>
      <c r="R718" s="254" t="s">
        <v>41</v>
      </c>
      <c r="S718" s="248" t="s">
        <v>113</v>
      </c>
      <c r="T718" s="248" t="s">
        <v>43</v>
      </c>
      <c r="U718" s="252">
        <v>150000000</v>
      </c>
      <c r="V718" s="252">
        <v>150000000</v>
      </c>
      <c r="W718" s="252" t="s">
        <v>44</v>
      </c>
      <c r="X718" s="252" t="s">
        <v>36</v>
      </c>
      <c r="Y718" s="252" t="s">
        <v>1186</v>
      </c>
      <c r="Z718" s="252" t="s">
        <v>1187</v>
      </c>
      <c r="AA718" s="248">
        <v>6012220601</v>
      </c>
      <c r="AB718" s="252" t="s">
        <v>1188</v>
      </c>
    </row>
    <row r="719" spans="1:28" s="253" customFormat="1" ht="15.75" customHeight="1">
      <c r="A719" s="248" t="s">
        <v>1511</v>
      </c>
      <c r="B719" s="248" t="s">
        <v>1179</v>
      </c>
      <c r="C719" s="249" t="s">
        <v>780</v>
      </c>
      <c r="D719" s="249" t="s">
        <v>31</v>
      </c>
      <c r="E719" s="249">
        <v>55</v>
      </c>
      <c r="F719" s="248" t="s">
        <v>1810</v>
      </c>
      <c r="G719" s="248" t="s">
        <v>780</v>
      </c>
      <c r="H719" s="248" t="s">
        <v>780</v>
      </c>
      <c r="I719" s="248" t="s">
        <v>780</v>
      </c>
      <c r="J719" s="250">
        <v>80111620</v>
      </c>
      <c r="K719" s="254" t="s">
        <v>1616</v>
      </c>
      <c r="L719" s="254" t="s">
        <v>52</v>
      </c>
      <c r="M719" s="248" t="s">
        <v>1811</v>
      </c>
      <c r="N719" s="248" t="s">
        <v>96</v>
      </c>
      <c r="O719" s="248" t="s">
        <v>96</v>
      </c>
      <c r="P719" s="248" t="s">
        <v>96</v>
      </c>
      <c r="Q719" s="248">
        <v>8</v>
      </c>
      <c r="R719" s="254" t="s">
        <v>41</v>
      </c>
      <c r="S719" s="254" t="s">
        <v>42</v>
      </c>
      <c r="T719" s="248" t="s">
        <v>43</v>
      </c>
      <c r="U719" s="252">
        <v>33193685</v>
      </c>
      <c r="V719" s="252">
        <v>33193685</v>
      </c>
      <c r="W719" s="252" t="s">
        <v>44</v>
      </c>
      <c r="X719" s="252" t="s">
        <v>36</v>
      </c>
      <c r="Y719" s="252" t="s">
        <v>1186</v>
      </c>
      <c r="Z719" s="252" t="s">
        <v>1187</v>
      </c>
      <c r="AA719" s="248">
        <v>6012220601</v>
      </c>
      <c r="AB719" s="252" t="s">
        <v>1188</v>
      </c>
    </row>
    <row r="720" spans="1:28" s="253" customFormat="1" ht="14.25" customHeight="1">
      <c r="A720" s="248" t="s">
        <v>1511</v>
      </c>
      <c r="B720" s="248" t="s">
        <v>1179</v>
      </c>
      <c r="C720" s="249" t="s">
        <v>780</v>
      </c>
      <c r="D720" s="249" t="s">
        <v>31</v>
      </c>
      <c r="E720" s="249">
        <v>26</v>
      </c>
      <c r="F720" s="248" t="s">
        <v>1812</v>
      </c>
      <c r="G720" s="248" t="s">
        <v>780</v>
      </c>
      <c r="H720" s="248" t="s">
        <v>780</v>
      </c>
      <c r="I720" s="248" t="s">
        <v>780</v>
      </c>
      <c r="J720" s="250">
        <v>80111620</v>
      </c>
      <c r="K720" s="254" t="s">
        <v>1813</v>
      </c>
      <c r="L720" s="254" t="s">
        <v>52</v>
      </c>
      <c r="M720" s="248" t="s">
        <v>1814</v>
      </c>
      <c r="N720" s="248" t="s">
        <v>97</v>
      </c>
      <c r="O720" s="248" t="s">
        <v>97</v>
      </c>
      <c r="P720" s="248" t="s">
        <v>97</v>
      </c>
      <c r="Q720" s="248">
        <v>7</v>
      </c>
      <c r="R720" s="254" t="s">
        <v>41</v>
      </c>
      <c r="S720" s="254" t="s">
        <v>42</v>
      </c>
      <c r="T720" s="248" t="s">
        <v>43</v>
      </c>
      <c r="U720" s="252">
        <v>22669605</v>
      </c>
      <c r="V720" s="252">
        <v>22669605</v>
      </c>
      <c r="W720" s="252" t="s">
        <v>44</v>
      </c>
      <c r="X720" s="252" t="s">
        <v>36</v>
      </c>
      <c r="Y720" s="252" t="s">
        <v>1186</v>
      </c>
      <c r="Z720" s="252" t="s">
        <v>1187</v>
      </c>
      <c r="AA720" s="248">
        <v>6012220601</v>
      </c>
      <c r="AB720" s="252" t="s">
        <v>1188</v>
      </c>
    </row>
    <row r="721" spans="1:28" s="253" customFormat="1" ht="14.25" customHeight="1">
      <c r="A721" s="248" t="s">
        <v>1511</v>
      </c>
      <c r="B721" s="248" t="s">
        <v>1179</v>
      </c>
      <c r="C721" s="249" t="s">
        <v>780</v>
      </c>
      <c r="D721" s="249" t="s">
        <v>31</v>
      </c>
      <c r="E721" s="249">
        <v>50</v>
      </c>
      <c r="F721" s="248" t="s">
        <v>1815</v>
      </c>
      <c r="G721" s="248" t="s">
        <v>780</v>
      </c>
      <c r="H721" s="248" t="s">
        <v>780</v>
      </c>
      <c r="I721" s="248" t="s">
        <v>780</v>
      </c>
      <c r="J721" s="250">
        <v>80111620</v>
      </c>
      <c r="K721" s="254" t="s">
        <v>1813</v>
      </c>
      <c r="L721" s="254" t="s">
        <v>52</v>
      </c>
      <c r="M721" s="248" t="s">
        <v>1816</v>
      </c>
      <c r="N721" s="254" t="s">
        <v>112</v>
      </c>
      <c r="O721" s="254" t="s">
        <v>112</v>
      </c>
      <c r="P721" s="254" t="s">
        <v>112</v>
      </c>
      <c r="Q721" s="248">
        <v>3</v>
      </c>
      <c r="R721" s="254" t="s">
        <v>41</v>
      </c>
      <c r="S721" s="254" t="s">
        <v>1817</v>
      </c>
      <c r="T721" s="248" t="s">
        <v>43</v>
      </c>
      <c r="U721" s="252">
        <v>10000000</v>
      </c>
      <c r="V721" s="252">
        <v>10000000</v>
      </c>
      <c r="W721" s="252" t="s">
        <v>44</v>
      </c>
      <c r="X721" s="252" t="s">
        <v>36</v>
      </c>
      <c r="Y721" s="252" t="s">
        <v>1818</v>
      </c>
      <c r="Z721" s="252" t="s">
        <v>1819</v>
      </c>
      <c r="AA721" s="248">
        <v>6012220601</v>
      </c>
      <c r="AB721" s="252" t="s">
        <v>1820</v>
      </c>
    </row>
    <row r="722" spans="1:28" s="253" customFormat="1" ht="14.25" customHeight="1">
      <c r="A722" s="248" t="s">
        <v>1511</v>
      </c>
      <c r="B722" s="248" t="s">
        <v>1179</v>
      </c>
      <c r="C722" s="249" t="s">
        <v>780</v>
      </c>
      <c r="D722" s="249" t="s">
        <v>31</v>
      </c>
      <c r="E722" s="249">
        <v>44</v>
      </c>
      <c r="F722" s="248" t="s">
        <v>1821</v>
      </c>
      <c r="G722" s="248" t="s">
        <v>780</v>
      </c>
      <c r="H722" s="248" t="s">
        <v>780</v>
      </c>
      <c r="I722" s="248" t="s">
        <v>780</v>
      </c>
      <c r="J722" s="250">
        <v>80111620</v>
      </c>
      <c r="K722" s="254" t="s">
        <v>1813</v>
      </c>
      <c r="L722" s="254" t="s">
        <v>52</v>
      </c>
      <c r="M722" s="248" t="s">
        <v>1822</v>
      </c>
      <c r="N722" s="248" t="s">
        <v>69</v>
      </c>
      <c r="O722" s="248" t="s">
        <v>69</v>
      </c>
      <c r="P722" s="248" t="s">
        <v>117</v>
      </c>
      <c r="Q722" s="248">
        <v>5</v>
      </c>
      <c r="R722" s="254" t="s">
        <v>41</v>
      </c>
      <c r="S722" s="254" t="s">
        <v>42</v>
      </c>
      <c r="T722" s="248" t="s">
        <v>43</v>
      </c>
      <c r="U722" s="252">
        <v>0</v>
      </c>
      <c r="V722" s="252">
        <v>0</v>
      </c>
      <c r="W722" s="252" t="s">
        <v>44</v>
      </c>
      <c r="X722" s="252" t="s">
        <v>36</v>
      </c>
      <c r="Y722" s="252" t="s">
        <v>1818</v>
      </c>
      <c r="Z722" s="252" t="s">
        <v>1819</v>
      </c>
      <c r="AA722" s="248">
        <v>6012220601</v>
      </c>
      <c r="AB722" s="252" t="s">
        <v>1820</v>
      </c>
    </row>
    <row r="723" spans="1:28" s="253" customFormat="1" ht="14.25" customHeight="1">
      <c r="A723" s="248" t="s">
        <v>1511</v>
      </c>
      <c r="B723" s="248" t="s">
        <v>1179</v>
      </c>
      <c r="C723" s="249" t="s">
        <v>780</v>
      </c>
      <c r="D723" s="249" t="s">
        <v>31</v>
      </c>
      <c r="E723" s="249">
        <v>40</v>
      </c>
      <c r="F723" s="248" t="s">
        <v>1823</v>
      </c>
      <c r="G723" s="248" t="s">
        <v>780</v>
      </c>
      <c r="H723" s="248" t="s">
        <v>780</v>
      </c>
      <c r="I723" s="248" t="s">
        <v>780</v>
      </c>
      <c r="J723" s="250">
        <v>80111620</v>
      </c>
      <c r="K723" s="248" t="s">
        <v>1824</v>
      </c>
      <c r="L723" s="254" t="s">
        <v>52</v>
      </c>
      <c r="M723" s="248" t="s">
        <v>1825</v>
      </c>
      <c r="N723" s="254" t="s">
        <v>117</v>
      </c>
      <c r="O723" s="254" t="s">
        <v>40</v>
      </c>
      <c r="P723" s="248" t="s">
        <v>40</v>
      </c>
      <c r="Q723" s="248">
        <v>3.7</v>
      </c>
      <c r="R723" s="254" t="s">
        <v>41</v>
      </c>
      <c r="S723" s="254" t="s">
        <v>42</v>
      </c>
      <c r="T723" s="248" t="s">
        <v>43</v>
      </c>
      <c r="U723" s="252">
        <v>37000000</v>
      </c>
      <c r="V723" s="252">
        <v>37000000</v>
      </c>
      <c r="W723" s="252" t="s">
        <v>44</v>
      </c>
      <c r="X723" s="252" t="s">
        <v>36</v>
      </c>
      <c r="Y723" s="252" t="s">
        <v>1245</v>
      </c>
      <c r="Z723" s="252" t="s">
        <v>1819</v>
      </c>
      <c r="AA723" s="248">
        <v>6012220601</v>
      </c>
      <c r="AB723" s="252" t="s">
        <v>1820</v>
      </c>
    </row>
    <row r="724" spans="1:28" s="253" customFormat="1" ht="14.25" customHeight="1">
      <c r="A724" s="248" t="s">
        <v>1511</v>
      </c>
      <c r="B724" s="248" t="s">
        <v>1179</v>
      </c>
      <c r="C724" s="249" t="s">
        <v>780</v>
      </c>
      <c r="D724" s="249" t="s">
        <v>31</v>
      </c>
      <c r="E724" s="249">
        <v>55</v>
      </c>
      <c r="F724" s="248" t="s">
        <v>1826</v>
      </c>
      <c r="G724" s="248" t="s">
        <v>780</v>
      </c>
      <c r="H724" s="248" t="s">
        <v>780</v>
      </c>
      <c r="I724" s="248" t="s">
        <v>780</v>
      </c>
      <c r="J724" s="250">
        <v>80111620</v>
      </c>
      <c r="K724" s="248" t="s">
        <v>1824</v>
      </c>
      <c r="L724" s="254" t="s">
        <v>52</v>
      </c>
      <c r="M724" s="248" t="s">
        <v>1827</v>
      </c>
      <c r="N724" s="254" t="s">
        <v>117</v>
      </c>
      <c r="O724" s="254" t="s">
        <v>40</v>
      </c>
      <c r="P724" s="248" t="s">
        <v>40</v>
      </c>
      <c r="Q724" s="248">
        <v>3.7</v>
      </c>
      <c r="R724" s="254" t="s">
        <v>41</v>
      </c>
      <c r="S724" s="254" t="s">
        <v>42</v>
      </c>
      <c r="T724" s="248" t="s">
        <v>43</v>
      </c>
      <c r="U724" s="252">
        <v>16000000</v>
      </c>
      <c r="V724" s="252">
        <v>16000000</v>
      </c>
      <c r="W724" s="252" t="s">
        <v>44</v>
      </c>
      <c r="X724" s="252" t="s">
        <v>36</v>
      </c>
      <c r="Y724" s="252" t="s">
        <v>1245</v>
      </c>
      <c r="Z724" s="252" t="s">
        <v>1819</v>
      </c>
      <c r="AA724" s="248">
        <v>6012220601</v>
      </c>
      <c r="AB724" s="252" t="s">
        <v>1820</v>
      </c>
    </row>
    <row r="725" spans="1:28" s="253" customFormat="1" ht="14.25" customHeight="1">
      <c r="A725" s="248" t="s">
        <v>1511</v>
      </c>
      <c r="B725" s="248" t="s">
        <v>1179</v>
      </c>
      <c r="C725" s="249" t="s">
        <v>780</v>
      </c>
      <c r="D725" s="249" t="s">
        <v>31</v>
      </c>
      <c r="E725" s="249">
        <v>40</v>
      </c>
      <c r="F725" s="248" t="s">
        <v>1828</v>
      </c>
      <c r="G725" s="248" t="s">
        <v>780</v>
      </c>
      <c r="H725" s="248" t="s">
        <v>780</v>
      </c>
      <c r="I725" s="248" t="s">
        <v>780</v>
      </c>
      <c r="J725" s="250">
        <v>80111620</v>
      </c>
      <c r="K725" s="248" t="s">
        <v>1824</v>
      </c>
      <c r="L725" s="254" t="s">
        <v>52</v>
      </c>
      <c r="M725" s="248" t="s">
        <v>1829</v>
      </c>
      <c r="N725" s="254" t="s">
        <v>117</v>
      </c>
      <c r="O725" s="254" t="s">
        <v>40</v>
      </c>
      <c r="P725" s="248" t="s">
        <v>40</v>
      </c>
      <c r="Q725" s="248">
        <v>3.7</v>
      </c>
      <c r="R725" s="254" t="s">
        <v>41</v>
      </c>
      <c r="S725" s="254" t="s">
        <v>42</v>
      </c>
      <c r="T725" s="248" t="s">
        <v>43</v>
      </c>
      <c r="U725" s="252">
        <v>14800000</v>
      </c>
      <c r="V725" s="252">
        <v>14800000</v>
      </c>
      <c r="W725" s="252" t="s">
        <v>44</v>
      </c>
      <c r="X725" s="252" t="s">
        <v>36</v>
      </c>
      <c r="Y725" s="252" t="s">
        <v>1245</v>
      </c>
      <c r="Z725" s="252" t="s">
        <v>1819</v>
      </c>
      <c r="AA725" s="248">
        <v>6012220601</v>
      </c>
      <c r="AB725" s="252" t="s">
        <v>1820</v>
      </c>
    </row>
    <row r="726" spans="1:28" s="253" customFormat="1" ht="14.25" customHeight="1">
      <c r="A726" s="248" t="s">
        <v>1511</v>
      </c>
      <c r="B726" s="248" t="s">
        <v>1179</v>
      </c>
      <c r="C726" s="249" t="s">
        <v>780</v>
      </c>
      <c r="D726" s="249" t="s">
        <v>31</v>
      </c>
      <c r="E726" s="249">
        <v>40</v>
      </c>
      <c r="F726" s="248" t="s">
        <v>1830</v>
      </c>
      <c r="G726" s="248" t="s">
        <v>780</v>
      </c>
      <c r="H726" s="248" t="s">
        <v>780</v>
      </c>
      <c r="I726" s="248" t="s">
        <v>780</v>
      </c>
      <c r="J726" s="250">
        <v>80111620</v>
      </c>
      <c r="K726" s="248" t="s">
        <v>1824</v>
      </c>
      <c r="L726" s="254" t="s">
        <v>52</v>
      </c>
      <c r="M726" s="248" t="s">
        <v>1831</v>
      </c>
      <c r="N726" s="254" t="s">
        <v>117</v>
      </c>
      <c r="O726" s="254" t="s">
        <v>40</v>
      </c>
      <c r="P726" s="248" t="s">
        <v>40</v>
      </c>
      <c r="Q726" s="248">
        <v>3.7</v>
      </c>
      <c r="R726" s="254" t="s">
        <v>41</v>
      </c>
      <c r="S726" s="254" t="s">
        <v>42</v>
      </c>
      <c r="T726" s="248" t="s">
        <v>43</v>
      </c>
      <c r="U726" s="252">
        <v>14800000</v>
      </c>
      <c r="V726" s="252">
        <v>14800000</v>
      </c>
      <c r="W726" s="252" t="s">
        <v>44</v>
      </c>
      <c r="X726" s="252" t="s">
        <v>36</v>
      </c>
      <c r="Y726" s="252" t="s">
        <v>1245</v>
      </c>
      <c r="Z726" s="252" t="s">
        <v>1819</v>
      </c>
      <c r="AA726" s="248">
        <v>6012220601</v>
      </c>
      <c r="AB726" s="252" t="s">
        <v>1820</v>
      </c>
    </row>
    <row r="727" spans="1:28" s="253" customFormat="1" ht="14.25" customHeight="1">
      <c r="A727" s="248" t="s">
        <v>1511</v>
      </c>
      <c r="B727" s="248" t="s">
        <v>1179</v>
      </c>
      <c r="C727" s="249" t="s">
        <v>780</v>
      </c>
      <c r="D727" s="249" t="s">
        <v>31</v>
      </c>
      <c r="E727" s="249">
        <v>40</v>
      </c>
      <c r="F727" s="248" t="s">
        <v>1832</v>
      </c>
      <c r="G727" s="248" t="s">
        <v>780</v>
      </c>
      <c r="H727" s="248" t="s">
        <v>780</v>
      </c>
      <c r="I727" s="248" t="s">
        <v>780</v>
      </c>
      <c r="J727" s="250">
        <v>80111620</v>
      </c>
      <c r="K727" s="248" t="s">
        <v>1824</v>
      </c>
      <c r="L727" s="254" t="s">
        <v>52</v>
      </c>
      <c r="M727" s="248" t="s">
        <v>1833</v>
      </c>
      <c r="N727" s="254" t="s">
        <v>117</v>
      </c>
      <c r="O727" s="254" t="s">
        <v>40</v>
      </c>
      <c r="P727" s="248" t="s">
        <v>40</v>
      </c>
      <c r="Q727" s="248">
        <v>3.7</v>
      </c>
      <c r="R727" s="254" t="s">
        <v>41</v>
      </c>
      <c r="S727" s="254" t="s">
        <v>42</v>
      </c>
      <c r="T727" s="248" t="s">
        <v>43</v>
      </c>
      <c r="U727" s="252">
        <v>11100000</v>
      </c>
      <c r="V727" s="252">
        <v>11100000</v>
      </c>
      <c r="W727" s="252" t="s">
        <v>44</v>
      </c>
      <c r="X727" s="252" t="s">
        <v>36</v>
      </c>
      <c r="Y727" s="252" t="s">
        <v>1245</v>
      </c>
      <c r="Z727" s="252" t="s">
        <v>1819</v>
      </c>
      <c r="AA727" s="248">
        <v>6012220601</v>
      </c>
      <c r="AB727" s="252" t="s">
        <v>1820</v>
      </c>
    </row>
    <row r="728" spans="1:28" s="253" customFormat="1" ht="14.25" customHeight="1">
      <c r="A728" s="248" t="s">
        <v>1511</v>
      </c>
      <c r="B728" s="248" t="s">
        <v>1179</v>
      </c>
      <c r="C728" s="249" t="s">
        <v>780</v>
      </c>
      <c r="D728" s="249" t="s">
        <v>31</v>
      </c>
      <c r="E728" s="249">
        <v>40</v>
      </c>
      <c r="F728" s="248" t="s">
        <v>1834</v>
      </c>
      <c r="G728" s="248" t="s">
        <v>780</v>
      </c>
      <c r="H728" s="248" t="s">
        <v>780</v>
      </c>
      <c r="I728" s="257" t="s">
        <v>780</v>
      </c>
      <c r="J728" s="248">
        <v>80111620</v>
      </c>
      <c r="K728" s="248" t="s">
        <v>1824</v>
      </c>
      <c r="L728" s="254" t="s">
        <v>52</v>
      </c>
      <c r="M728" s="248" t="s">
        <v>1835</v>
      </c>
      <c r="N728" s="254" t="s">
        <v>117</v>
      </c>
      <c r="O728" s="254" t="s">
        <v>40</v>
      </c>
      <c r="P728" s="248" t="s">
        <v>40</v>
      </c>
      <c r="Q728" s="248">
        <v>3.7</v>
      </c>
      <c r="R728" s="254" t="s">
        <v>41</v>
      </c>
      <c r="S728" s="254" t="s">
        <v>42</v>
      </c>
      <c r="T728" s="248" t="s">
        <v>43</v>
      </c>
      <c r="U728" s="252">
        <v>25900000</v>
      </c>
      <c r="V728" s="252">
        <v>25900000</v>
      </c>
      <c r="W728" s="252" t="s">
        <v>44</v>
      </c>
      <c r="X728" s="252" t="s">
        <v>36</v>
      </c>
      <c r="Y728" s="252" t="s">
        <v>1245</v>
      </c>
      <c r="Z728" s="252" t="s">
        <v>1819</v>
      </c>
      <c r="AA728" s="248">
        <v>6012220601</v>
      </c>
      <c r="AB728" s="252" t="s">
        <v>1820</v>
      </c>
    </row>
    <row r="729" spans="1:28" s="253" customFormat="1" ht="14.25" customHeight="1">
      <c r="A729" s="248" t="s">
        <v>1511</v>
      </c>
      <c r="B729" s="248" t="s">
        <v>1179</v>
      </c>
      <c r="C729" s="249" t="s">
        <v>780</v>
      </c>
      <c r="D729" s="249" t="s">
        <v>31</v>
      </c>
      <c r="E729" s="249">
        <v>42</v>
      </c>
      <c r="F729" s="248" t="s">
        <v>1836</v>
      </c>
      <c r="G729" s="248" t="s">
        <v>780</v>
      </c>
      <c r="H729" s="248" t="s">
        <v>780</v>
      </c>
      <c r="I729" s="248" t="s">
        <v>780</v>
      </c>
      <c r="J729" s="250">
        <v>80111620</v>
      </c>
      <c r="K729" s="248" t="s">
        <v>1837</v>
      </c>
      <c r="L729" s="254" t="s">
        <v>52</v>
      </c>
      <c r="M729" s="248" t="s">
        <v>1838</v>
      </c>
      <c r="N729" s="254" t="s">
        <v>40</v>
      </c>
      <c r="O729" s="254" t="s">
        <v>40</v>
      </c>
      <c r="P729" s="254" t="s">
        <v>40</v>
      </c>
      <c r="Q729" s="248">
        <v>3</v>
      </c>
      <c r="R729" s="254" t="s">
        <v>41</v>
      </c>
      <c r="S729" s="254" t="s">
        <v>42</v>
      </c>
      <c r="T729" s="248" t="s">
        <v>43</v>
      </c>
      <c r="U729" s="252">
        <v>26100000</v>
      </c>
      <c r="V729" s="252">
        <v>26100000</v>
      </c>
      <c r="W729" s="252" t="s">
        <v>44</v>
      </c>
      <c r="X729" s="252" t="s">
        <v>36</v>
      </c>
      <c r="Y729" s="252" t="s">
        <v>874</v>
      </c>
      <c r="Z729" s="252" t="s">
        <v>1819</v>
      </c>
      <c r="AA729" s="248">
        <v>6012220601</v>
      </c>
      <c r="AB729" s="252" t="s">
        <v>876</v>
      </c>
    </row>
    <row r="730" spans="1:28" s="253" customFormat="1" ht="14.25" customHeight="1">
      <c r="A730" s="248" t="s">
        <v>1511</v>
      </c>
      <c r="B730" s="248" t="s">
        <v>1179</v>
      </c>
      <c r="C730" s="249" t="s">
        <v>780</v>
      </c>
      <c r="D730" s="249" t="s">
        <v>31</v>
      </c>
      <c r="E730" s="249">
        <v>42</v>
      </c>
      <c r="F730" s="248" t="s">
        <v>1839</v>
      </c>
      <c r="G730" s="248" t="s">
        <v>780</v>
      </c>
      <c r="H730" s="248" t="s">
        <v>780</v>
      </c>
      <c r="I730" s="248" t="s">
        <v>780</v>
      </c>
      <c r="J730" s="250">
        <v>55101519</v>
      </c>
      <c r="K730" s="248" t="s">
        <v>1824</v>
      </c>
      <c r="L730" s="254" t="s">
        <v>52</v>
      </c>
      <c r="M730" s="248" t="s">
        <v>1840</v>
      </c>
      <c r="N730" s="254" t="s">
        <v>112</v>
      </c>
      <c r="O730" s="254" t="s">
        <v>112</v>
      </c>
      <c r="P730" s="254" t="s">
        <v>112</v>
      </c>
      <c r="Q730" s="248">
        <v>3.7</v>
      </c>
      <c r="R730" s="254" t="s">
        <v>41</v>
      </c>
      <c r="S730" s="254" t="s">
        <v>127</v>
      </c>
      <c r="T730" s="248" t="s">
        <v>43</v>
      </c>
      <c r="U730" s="252">
        <v>60000000</v>
      </c>
      <c r="V730" s="252">
        <v>60000000</v>
      </c>
      <c r="W730" s="252" t="s">
        <v>44</v>
      </c>
      <c r="X730" s="252" t="s">
        <v>36</v>
      </c>
      <c r="Y730" s="252" t="s">
        <v>874</v>
      </c>
      <c r="Z730" s="252" t="s">
        <v>1819</v>
      </c>
      <c r="AA730" s="248">
        <v>6012220601</v>
      </c>
      <c r="AB730" s="252" t="s">
        <v>876</v>
      </c>
    </row>
    <row r="731" spans="1:28" s="253" customFormat="1" ht="14.25" customHeight="1">
      <c r="A731" s="248" t="s">
        <v>1511</v>
      </c>
      <c r="B731" s="248" t="s">
        <v>1179</v>
      </c>
      <c r="C731" s="249" t="s">
        <v>780</v>
      </c>
      <c r="D731" s="249" t="s">
        <v>31</v>
      </c>
      <c r="E731" s="249">
        <v>55</v>
      </c>
      <c r="F731" s="248" t="s">
        <v>1841</v>
      </c>
      <c r="G731" s="248" t="s">
        <v>780</v>
      </c>
      <c r="H731" s="248" t="s">
        <v>780</v>
      </c>
      <c r="I731" s="248" t="s">
        <v>780</v>
      </c>
      <c r="J731" s="250">
        <v>43233501</v>
      </c>
      <c r="K731" s="248" t="s">
        <v>1824</v>
      </c>
      <c r="L731" s="248" t="s">
        <v>115</v>
      </c>
      <c r="M731" s="248" t="s">
        <v>1842</v>
      </c>
      <c r="N731" s="254" t="s">
        <v>161</v>
      </c>
      <c r="O731" s="254" t="s">
        <v>161</v>
      </c>
      <c r="P731" s="254" t="s">
        <v>161</v>
      </c>
      <c r="Q731" s="248">
        <v>12</v>
      </c>
      <c r="R731" s="254" t="s">
        <v>41</v>
      </c>
      <c r="S731" s="254" t="s">
        <v>113</v>
      </c>
      <c r="T731" s="248" t="s">
        <v>43</v>
      </c>
      <c r="U731" s="252">
        <v>105000000</v>
      </c>
      <c r="V731" s="252">
        <v>105000000</v>
      </c>
      <c r="W731" s="252" t="s">
        <v>44</v>
      </c>
      <c r="X731" s="252" t="s">
        <v>36</v>
      </c>
      <c r="Y731" s="252" t="s">
        <v>874</v>
      </c>
      <c r="Z731" s="252" t="s">
        <v>1819</v>
      </c>
      <c r="AA731" s="248">
        <v>6012220601</v>
      </c>
      <c r="AB731" s="252" t="s">
        <v>876</v>
      </c>
    </row>
    <row r="732" spans="1:28" s="253" customFormat="1">
      <c r="A732" s="248" t="s">
        <v>1511</v>
      </c>
      <c r="B732" s="248" t="s">
        <v>1179</v>
      </c>
      <c r="C732" s="249" t="s">
        <v>780</v>
      </c>
      <c r="D732" s="249" t="s">
        <v>31</v>
      </c>
      <c r="E732" s="249">
        <v>51</v>
      </c>
      <c r="F732" s="248" t="s">
        <v>1843</v>
      </c>
      <c r="G732" s="248" t="s">
        <v>780</v>
      </c>
      <c r="H732" s="248" t="s">
        <v>780</v>
      </c>
      <c r="I732" s="248" t="s">
        <v>780</v>
      </c>
      <c r="J732" s="250">
        <v>80111620</v>
      </c>
      <c r="K732" s="248" t="s">
        <v>1824</v>
      </c>
      <c r="L732" s="254" t="s">
        <v>52</v>
      </c>
      <c r="M732" s="248" t="s">
        <v>1844</v>
      </c>
      <c r="N732" s="254" t="s">
        <v>40</v>
      </c>
      <c r="O732" s="254" t="s">
        <v>40</v>
      </c>
      <c r="P732" s="254" t="s">
        <v>40</v>
      </c>
      <c r="Q732" s="248">
        <v>3.5</v>
      </c>
      <c r="R732" s="254" t="s">
        <v>41</v>
      </c>
      <c r="S732" s="254" t="s">
        <v>127</v>
      </c>
      <c r="T732" s="248" t="s">
        <v>43</v>
      </c>
      <c r="U732" s="252">
        <v>26209260</v>
      </c>
      <c r="V732" s="252">
        <v>26209260</v>
      </c>
      <c r="W732" s="252" t="s">
        <v>44</v>
      </c>
      <c r="X732" s="252" t="s">
        <v>36</v>
      </c>
      <c r="Y732" s="252" t="s">
        <v>874</v>
      </c>
      <c r="Z732" s="252" t="s">
        <v>1819</v>
      </c>
      <c r="AA732" s="248">
        <v>6012220601</v>
      </c>
      <c r="AB732" s="252" t="s">
        <v>876</v>
      </c>
    </row>
    <row r="733" spans="1:28" s="253" customFormat="1" ht="14.25" customHeight="1">
      <c r="A733" s="248" t="s">
        <v>1511</v>
      </c>
      <c r="B733" s="248" t="s">
        <v>1179</v>
      </c>
      <c r="C733" s="249" t="s">
        <v>780</v>
      </c>
      <c r="D733" s="249" t="s">
        <v>31</v>
      </c>
      <c r="E733" s="249">
        <v>46</v>
      </c>
      <c r="F733" s="248" t="s">
        <v>1845</v>
      </c>
      <c r="G733" s="248" t="s">
        <v>780</v>
      </c>
      <c r="H733" s="248" t="s">
        <v>780</v>
      </c>
      <c r="I733" s="248" t="s">
        <v>780</v>
      </c>
      <c r="J733" s="250">
        <v>80111620</v>
      </c>
      <c r="K733" s="248" t="s">
        <v>1837</v>
      </c>
      <c r="L733" s="254" t="s">
        <v>52</v>
      </c>
      <c r="M733" s="248" t="s">
        <v>1846</v>
      </c>
      <c r="N733" s="254" t="s">
        <v>40</v>
      </c>
      <c r="O733" s="254" t="s">
        <v>40</v>
      </c>
      <c r="P733" s="254" t="s">
        <v>112</v>
      </c>
      <c r="Q733" s="248">
        <v>3</v>
      </c>
      <c r="R733" s="254" t="s">
        <v>41</v>
      </c>
      <c r="S733" s="254" t="s">
        <v>42</v>
      </c>
      <c r="T733" s="248" t="s">
        <v>43</v>
      </c>
      <c r="U733" s="252">
        <v>21600000</v>
      </c>
      <c r="V733" s="252">
        <v>21600000</v>
      </c>
      <c r="W733" s="252" t="s">
        <v>44</v>
      </c>
      <c r="X733" s="252" t="s">
        <v>36</v>
      </c>
      <c r="Y733" s="252" t="s">
        <v>874</v>
      </c>
      <c r="Z733" s="252" t="s">
        <v>1819</v>
      </c>
      <c r="AA733" s="248">
        <v>6012220601</v>
      </c>
      <c r="AB733" s="252" t="s">
        <v>876</v>
      </c>
    </row>
    <row r="734" spans="1:28" s="253" customFormat="1" ht="14.25" customHeight="1">
      <c r="A734" s="248" t="s">
        <v>1511</v>
      </c>
      <c r="B734" s="248" t="s">
        <v>1179</v>
      </c>
      <c r="C734" s="249" t="s">
        <v>780</v>
      </c>
      <c r="D734" s="249" t="s">
        <v>31</v>
      </c>
      <c r="E734" s="249">
        <v>46</v>
      </c>
      <c r="F734" s="248" t="s">
        <v>1847</v>
      </c>
      <c r="G734" s="248" t="s">
        <v>780</v>
      </c>
      <c r="H734" s="248" t="s">
        <v>780</v>
      </c>
      <c r="I734" s="248" t="s">
        <v>780</v>
      </c>
      <c r="J734" s="250">
        <v>80111620</v>
      </c>
      <c r="K734" s="248" t="s">
        <v>1837</v>
      </c>
      <c r="L734" s="254" t="s">
        <v>52</v>
      </c>
      <c r="M734" s="248" t="s">
        <v>1848</v>
      </c>
      <c r="N734" s="254" t="s">
        <v>40</v>
      </c>
      <c r="O734" s="254" t="s">
        <v>40</v>
      </c>
      <c r="P734" s="254" t="s">
        <v>112</v>
      </c>
      <c r="Q734" s="248">
        <v>3</v>
      </c>
      <c r="R734" s="254" t="s">
        <v>41</v>
      </c>
      <c r="S734" s="254" t="s">
        <v>42</v>
      </c>
      <c r="T734" s="248" t="s">
        <v>43</v>
      </c>
      <c r="U734" s="252">
        <v>21600000</v>
      </c>
      <c r="V734" s="252">
        <v>21600000</v>
      </c>
      <c r="W734" s="252" t="s">
        <v>44</v>
      </c>
      <c r="X734" s="252" t="s">
        <v>36</v>
      </c>
      <c r="Y734" s="252" t="s">
        <v>874</v>
      </c>
      <c r="Z734" s="252" t="s">
        <v>1819</v>
      </c>
      <c r="AA734" s="248">
        <v>6012220601</v>
      </c>
      <c r="AB734" s="252" t="s">
        <v>876</v>
      </c>
    </row>
    <row r="735" spans="1:28" s="253" customFormat="1" ht="14.25" customHeight="1">
      <c r="A735" s="248" t="s">
        <v>1511</v>
      </c>
      <c r="B735" s="248" t="s">
        <v>1179</v>
      </c>
      <c r="C735" s="249" t="s">
        <v>780</v>
      </c>
      <c r="D735" s="249" t="s">
        <v>31</v>
      </c>
      <c r="E735" s="249">
        <v>46</v>
      </c>
      <c r="F735" s="248" t="s">
        <v>1849</v>
      </c>
      <c r="G735" s="248" t="s">
        <v>780</v>
      </c>
      <c r="H735" s="248" t="s">
        <v>780</v>
      </c>
      <c r="I735" s="248" t="s">
        <v>780</v>
      </c>
      <c r="J735" s="250">
        <v>80111620</v>
      </c>
      <c r="K735" s="248" t="s">
        <v>1837</v>
      </c>
      <c r="L735" s="254" t="s">
        <v>52</v>
      </c>
      <c r="M735" s="248" t="s">
        <v>1850</v>
      </c>
      <c r="N735" s="254" t="s">
        <v>40</v>
      </c>
      <c r="O735" s="254" t="s">
        <v>40</v>
      </c>
      <c r="P735" s="254" t="s">
        <v>112</v>
      </c>
      <c r="Q735" s="248">
        <v>3</v>
      </c>
      <c r="R735" s="254" t="s">
        <v>41</v>
      </c>
      <c r="S735" s="254" t="s">
        <v>42</v>
      </c>
      <c r="T735" s="248" t="s">
        <v>43</v>
      </c>
      <c r="U735" s="252">
        <v>21600000</v>
      </c>
      <c r="V735" s="252">
        <v>21600000</v>
      </c>
      <c r="W735" s="252" t="s">
        <v>44</v>
      </c>
      <c r="X735" s="252" t="s">
        <v>36</v>
      </c>
      <c r="Y735" s="252" t="s">
        <v>874</v>
      </c>
      <c r="Z735" s="252" t="s">
        <v>1819</v>
      </c>
      <c r="AA735" s="248">
        <v>6012220601</v>
      </c>
      <c r="AB735" s="252" t="s">
        <v>876</v>
      </c>
    </row>
    <row r="736" spans="1:28" s="253" customFormat="1" ht="14.25" customHeight="1">
      <c r="A736" s="248" t="s">
        <v>1511</v>
      </c>
      <c r="B736" s="248" t="s">
        <v>1179</v>
      </c>
      <c r="C736" s="249" t="s">
        <v>780</v>
      </c>
      <c r="D736" s="249" t="s">
        <v>31</v>
      </c>
      <c r="E736" s="249">
        <v>46</v>
      </c>
      <c r="F736" s="248" t="s">
        <v>1851</v>
      </c>
      <c r="G736" s="248" t="s">
        <v>780</v>
      </c>
      <c r="H736" s="248" t="s">
        <v>780</v>
      </c>
      <c r="I736" s="248" t="s">
        <v>780</v>
      </c>
      <c r="J736" s="250">
        <v>80111620</v>
      </c>
      <c r="K736" s="248" t="s">
        <v>1824</v>
      </c>
      <c r="L736" s="254" t="s">
        <v>52</v>
      </c>
      <c r="M736" s="248" t="s">
        <v>1852</v>
      </c>
      <c r="N736" s="254" t="s">
        <v>40</v>
      </c>
      <c r="O736" s="254" t="s">
        <v>40</v>
      </c>
      <c r="P736" s="254" t="s">
        <v>112</v>
      </c>
      <c r="Q736" s="248">
        <v>3</v>
      </c>
      <c r="R736" s="254" t="s">
        <v>41</v>
      </c>
      <c r="S736" s="254" t="s">
        <v>42</v>
      </c>
      <c r="T736" s="248" t="s">
        <v>43</v>
      </c>
      <c r="U736" s="252">
        <v>19500000</v>
      </c>
      <c r="V736" s="252">
        <v>19500000</v>
      </c>
      <c r="W736" s="252" t="s">
        <v>44</v>
      </c>
      <c r="X736" s="252" t="s">
        <v>36</v>
      </c>
      <c r="Y736" s="252" t="s">
        <v>874</v>
      </c>
      <c r="Z736" s="252" t="s">
        <v>1819</v>
      </c>
      <c r="AA736" s="248">
        <v>6012220601</v>
      </c>
      <c r="AB736" s="252" t="s">
        <v>876</v>
      </c>
    </row>
    <row r="737" spans="1:28" s="253" customFormat="1" ht="14.25" customHeight="1">
      <c r="A737" s="248" t="s">
        <v>1511</v>
      </c>
      <c r="B737" s="248" t="s">
        <v>1179</v>
      </c>
      <c r="C737" s="249" t="s">
        <v>780</v>
      </c>
      <c r="D737" s="249" t="s">
        <v>31</v>
      </c>
      <c r="E737" s="249">
        <v>48</v>
      </c>
      <c r="F737" s="248" t="s">
        <v>1853</v>
      </c>
      <c r="G737" s="248" t="s">
        <v>780</v>
      </c>
      <c r="H737" s="248" t="s">
        <v>780</v>
      </c>
      <c r="I737" s="248" t="s">
        <v>780</v>
      </c>
      <c r="J737" s="250">
        <v>80111620</v>
      </c>
      <c r="K737" s="248" t="s">
        <v>1837</v>
      </c>
      <c r="L737" s="254" t="s">
        <v>52</v>
      </c>
      <c r="M737" s="248" t="s">
        <v>1854</v>
      </c>
      <c r="N737" s="254" t="s">
        <v>112</v>
      </c>
      <c r="O737" s="254" t="s">
        <v>112</v>
      </c>
      <c r="P737" s="254" t="s">
        <v>112</v>
      </c>
      <c r="Q737" s="248">
        <v>2.8</v>
      </c>
      <c r="R737" s="254" t="s">
        <v>41</v>
      </c>
      <c r="S737" s="254" t="s">
        <v>42</v>
      </c>
      <c r="T737" s="248" t="s">
        <v>43</v>
      </c>
      <c r="U737" s="252">
        <v>19600000</v>
      </c>
      <c r="V737" s="252">
        <v>19600000</v>
      </c>
      <c r="W737" s="252" t="s">
        <v>44</v>
      </c>
      <c r="X737" s="252" t="s">
        <v>36</v>
      </c>
      <c r="Y737" s="252" t="s">
        <v>874</v>
      </c>
      <c r="Z737" s="252" t="s">
        <v>1819</v>
      </c>
      <c r="AA737" s="248">
        <v>6012220601</v>
      </c>
      <c r="AB737" s="252" t="s">
        <v>876</v>
      </c>
    </row>
    <row r="738" spans="1:28" s="253" customFormat="1" ht="14.25" customHeight="1">
      <c r="A738" s="248" t="s">
        <v>1511</v>
      </c>
      <c r="B738" s="248" t="s">
        <v>1179</v>
      </c>
      <c r="C738" s="249" t="s">
        <v>780</v>
      </c>
      <c r="D738" s="249" t="s">
        <v>31</v>
      </c>
      <c r="E738" s="249">
        <v>50</v>
      </c>
      <c r="F738" s="248" t="s">
        <v>1855</v>
      </c>
      <c r="G738" s="248" t="s">
        <v>780</v>
      </c>
      <c r="H738" s="248" t="s">
        <v>780</v>
      </c>
      <c r="I738" s="248" t="s">
        <v>780</v>
      </c>
      <c r="J738" s="250">
        <v>80111620</v>
      </c>
      <c r="K738" s="248" t="s">
        <v>1824</v>
      </c>
      <c r="L738" s="254" t="s">
        <v>52</v>
      </c>
      <c r="M738" s="248" t="s">
        <v>1856</v>
      </c>
      <c r="N738" s="254" t="s">
        <v>112</v>
      </c>
      <c r="O738" s="254" t="s">
        <v>112</v>
      </c>
      <c r="P738" s="254" t="s">
        <v>112</v>
      </c>
      <c r="Q738" s="248">
        <v>2.5</v>
      </c>
      <c r="R738" s="254" t="s">
        <v>41</v>
      </c>
      <c r="S738" s="254" t="s">
        <v>42</v>
      </c>
      <c r="T738" s="248" t="s">
        <v>43</v>
      </c>
      <c r="U738" s="252">
        <v>12500000</v>
      </c>
      <c r="V738" s="252">
        <v>12500000</v>
      </c>
      <c r="W738" s="252" t="s">
        <v>44</v>
      </c>
      <c r="X738" s="252" t="s">
        <v>36</v>
      </c>
      <c r="Y738" s="252" t="s">
        <v>874</v>
      </c>
      <c r="Z738" s="252" t="s">
        <v>1819</v>
      </c>
      <c r="AA738" s="248">
        <v>6012220601</v>
      </c>
      <c r="AB738" s="252" t="s">
        <v>876</v>
      </c>
    </row>
    <row r="739" spans="1:28" s="253" customFormat="1" ht="14.25" customHeight="1">
      <c r="A739" s="248" t="s">
        <v>1511</v>
      </c>
      <c r="B739" s="248" t="s">
        <v>1179</v>
      </c>
      <c r="C739" s="249" t="s">
        <v>780</v>
      </c>
      <c r="D739" s="249" t="s">
        <v>31</v>
      </c>
      <c r="E739" s="249">
        <v>50</v>
      </c>
      <c r="F739" s="248" t="s">
        <v>1857</v>
      </c>
      <c r="G739" s="248" t="s">
        <v>780</v>
      </c>
      <c r="H739" s="248" t="s">
        <v>780</v>
      </c>
      <c r="I739" s="248" t="s">
        <v>780</v>
      </c>
      <c r="J739" s="250">
        <v>80111620</v>
      </c>
      <c r="K739" s="248" t="s">
        <v>1824</v>
      </c>
      <c r="L739" s="254" t="s">
        <v>52</v>
      </c>
      <c r="M739" s="248" t="s">
        <v>1858</v>
      </c>
      <c r="N739" s="254" t="s">
        <v>112</v>
      </c>
      <c r="O739" s="254" t="s">
        <v>112</v>
      </c>
      <c r="P739" s="254" t="s">
        <v>112</v>
      </c>
      <c r="Q739" s="248">
        <v>2.5</v>
      </c>
      <c r="R739" s="254" t="s">
        <v>41</v>
      </c>
      <c r="S739" s="254" t="s">
        <v>42</v>
      </c>
      <c r="T739" s="248" t="s">
        <v>43</v>
      </c>
      <c r="U739" s="252">
        <v>15000000</v>
      </c>
      <c r="V739" s="252">
        <v>15000000</v>
      </c>
      <c r="W739" s="252" t="s">
        <v>44</v>
      </c>
      <c r="X739" s="252" t="s">
        <v>36</v>
      </c>
      <c r="Y739" s="252" t="s">
        <v>874</v>
      </c>
      <c r="Z739" s="252" t="s">
        <v>1819</v>
      </c>
      <c r="AA739" s="248">
        <v>6012220601</v>
      </c>
      <c r="AB739" s="252" t="s">
        <v>876</v>
      </c>
    </row>
    <row r="740" spans="1:28" s="253" customFormat="1" ht="14.25" customHeight="1">
      <c r="A740" s="248" t="s">
        <v>1511</v>
      </c>
      <c r="B740" s="248" t="s">
        <v>1179</v>
      </c>
      <c r="C740" s="249" t="s">
        <v>780</v>
      </c>
      <c r="D740" s="249" t="s">
        <v>31</v>
      </c>
      <c r="E740" s="249">
        <v>57</v>
      </c>
      <c r="F740" s="248" t="s">
        <v>1859</v>
      </c>
      <c r="G740" s="248" t="s">
        <v>780</v>
      </c>
      <c r="H740" s="248" t="s">
        <v>780</v>
      </c>
      <c r="I740" s="248" t="s">
        <v>780</v>
      </c>
      <c r="J740" s="250">
        <v>80111620</v>
      </c>
      <c r="K740" s="248" t="s">
        <v>1824</v>
      </c>
      <c r="L740" s="254" t="s">
        <v>52</v>
      </c>
      <c r="M740" s="248" t="s">
        <v>1860</v>
      </c>
      <c r="N740" s="254" t="s">
        <v>112</v>
      </c>
      <c r="O740" s="254" t="s">
        <v>112</v>
      </c>
      <c r="P740" s="254" t="s">
        <v>112</v>
      </c>
      <c r="Q740" s="248">
        <v>2</v>
      </c>
      <c r="R740" s="254" t="s">
        <v>41</v>
      </c>
      <c r="S740" s="254" t="s">
        <v>42</v>
      </c>
      <c r="T740" s="248" t="s">
        <v>43</v>
      </c>
      <c r="U740" s="252">
        <v>5914550</v>
      </c>
      <c r="V740" s="252">
        <v>5914550</v>
      </c>
      <c r="W740" s="252" t="s">
        <v>44</v>
      </c>
      <c r="X740" s="252" t="s">
        <v>36</v>
      </c>
      <c r="Y740" s="252" t="s">
        <v>874</v>
      </c>
      <c r="Z740" s="252" t="s">
        <v>1819</v>
      </c>
      <c r="AA740" s="248">
        <v>6012220601</v>
      </c>
      <c r="AB740" s="252" t="s">
        <v>876</v>
      </c>
    </row>
    <row r="741" spans="1:28" s="253" customFormat="1" ht="18" customHeight="1">
      <c r="A741" s="248" t="s">
        <v>1511</v>
      </c>
      <c r="B741" s="248" t="s">
        <v>1179</v>
      </c>
      <c r="C741" s="249" t="s">
        <v>780</v>
      </c>
      <c r="D741" s="249" t="s">
        <v>31</v>
      </c>
      <c r="E741" s="249">
        <v>57</v>
      </c>
      <c r="F741" s="248" t="s">
        <v>1861</v>
      </c>
      <c r="G741" s="248" t="s">
        <v>780</v>
      </c>
      <c r="H741" s="248" t="s">
        <v>780</v>
      </c>
      <c r="I741" s="248" t="s">
        <v>780</v>
      </c>
      <c r="J741" s="250">
        <v>80111620</v>
      </c>
      <c r="K741" s="248" t="s">
        <v>1824</v>
      </c>
      <c r="L741" s="254" t="s">
        <v>52</v>
      </c>
      <c r="M741" s="248" t="s">
        <v>1862</v>
      </c>
      <c r="N741" s="254" t="s">
        <v>112</v>
      </c>
      <c r="O741" s="254" t="s">
        <v>112</v>
      </c>
      <c r="P741" s="254" t="s">
        <v>112</v>
      </c>
      <c r="Q741" s="248">
        <v>2</v>
      </c>
      <c r="R741" s="254" t="s">
        <v>41</v>
      </c>
      <c r="S741" s="254" t="s">
        <v>42</v>
      </c>
      <c r="T741" s="248" t="s">
        <v>43</v>
      </c>
      <c r="U741" s="252">
        <v>14200000</v>
      </c>
      <c r="V741" s="252">
        <v>14200000</v>
      </c>
      <c r="W741" s="252" t="s">
        <v>44</v>
      </c>
      <c r="X741" s="252" t="s">
        <v>36</v>
      </c>
      <c r="Y741" s="252" t="s">
        <v>874</v>
      </c>
      <c r="Z741" s="252" t="s">
        <v>1819</v>
      </c>
      <c r="AA741" s="248">
        <v>6012220601</v>
      </c>
      <c r="AB741" s="252" t="s">
        <v>876</v>
      </c>
    </row>
    <row r="742" spans="1:28" s="253" customFormat="1" ht="18" customHeight="1">
      <c r="A742" s="248" t="s">
        <v>1511</v>
      </c>
      <c r="B742" s="248" t="s">
        <v>1179</v>
      </c>
      <c r="C742" s="249" t="s">
        <v>780</v>
      </c>
      <c r="D742" s="249" t="s">
        <v>31</v>
      </c>
      <c r="E742" s="249">
        <v>53</v>
      </c>
      <c r="F742" s="248" t="s">
        <v>1863</v>
      </c>
      <c r="G742" s="248" t="s">
        <v>780</v>
      </c>
      <c r="H742" s="248" t="s">
        <v>780</v>
      </c>
      <c r="I742" s="248" t="s">
        <v>780</v>
      </c>
      <c r="J742" s="250">
        <v>80111620</v>
      </c>
      <c r="K742" s="248" t="s">
        <v>1813</v>
      </c>
      <c r="L742" s="254" t="s">
        <v>52</v>
      </c>
      <c r="M742" s="248" t="s">
        <v>1864</v>
      </c>
      <c r="N742" s="254" t="s">
        <v>112</v>
      </c>
      <c r="O742" s="254" t="s">
        <v>112</v>
      </c>
      <c r="P742" s="254" t="s">
        <v>161</v>
      </c>
      <c r="Q742" s="248">
        <v>1.9</v>
      </c>
      <c r="R742" s="254" t="s">
        <v>41</v>
      </c>
      <c r="S742" s="254" t="s">
        <v>42</v>
      </c>
      <c r="T742" s="248" t="s">
        <v>43</v>
      </c>
      <c r="U742" s="252">
        <v>11600000</v>
      </c>
      <c r="V742" s="252">
        <v>11600000</v>
      </c>
      <c r="W742" s="252" t="s">
        <v>44</v>
      </c>
      <c r="X742" s="252" t="s">
        <v>36</v>
      </c>
      <c r="Y742" s="252" t="s">
        <v>874</v>
      </c>
      <c r="Z742" s="252" t="s">
        <v>1819</v>
      </c>
      <c r="AA742" s="248">
        <v>6012220601</v>
      </c>
      <c r="AB742" s="252" t="s">
        <v>876</v>
      </c>
    </row>
    <row r="743" spans="1:28" s="253" customFormat="1">
      <c r="A743" s="248" t="s">
        <v>1511</v>
      </c>
      <c r="B743" s="248" t="s">
        <v>1179</v>
      </c>
      <c r="C743" s="249" t="s">
        <v>780</v>
      </c>
      <c r="D743" s="249" t="s">
        <v>31</v>
      </c>
      <c r="E743" s="249">
        <v>53</v>
      </c>
      <c r="F743" s="248" t="s">
        <v>1865</v>
      </c>
      <c r="G743" s="248" t="s">
        <v>780</v>
      </c>
      <c r="H743" s="248" t="s">
        <v>780</v>
      </c>
      <c r="I743" s="248" t="s">
        <v>780</v>
      </c>
      <c r="J743" s="250">
        <v>80111620</v>
      </c>
      <c r="K743" s="248" t="s">
        <v>1813</v>
      </c>
      <c r="L743" s="254" t="s">
        <v>52</v>
      </c>
      <c r="M743" s="248" t="s">
        <v>1866</v>
      </c>
      <c r="N743" s="254" t="s">
        <v>112</v>
      </c>
      <c r="O743" s="254" t="s">
        <v>112</v>
      </c>
      <c r="P743" s="254" t="s">
        <v>161</v>
      </c>
      <c r="Q743" s="248">
        <v>1.9</v>
      </c>
      <c r="R743" s="254" t="s">
        <v>41</v>
      </c>
      <c r="S743" s="254" t="s">
        <v>42</v>
      </c>
      <c r="T743" s="248" t="s">
        <v>43</v>
      </c>
      <c r="U743" s="252">
        <v>8700000</v>
      </c>
      <c r="V743" s="252">
        <v>8700000</v>
      </c>
      <c r="W743" s="252" t="s">
        <v>44</v>
      </c>
      <c r="X743" s="252" t="s">
        <v>36</v>
      </c>
      <c r="Y743" s="252" t="s">
        <v>874</v>
      </c>
      <c r="Z743" s="252" t="s">
        <v>1819</v>
      </c>
      <c r="AA743" s="248">
        <v>6012220601</v>
      </c>
      <c r="AB743" s="252" t="s">
        <v>876</v>
      </c>
    </row>
    <row r="744" spans="1:28" s="253" customFormat="1" ht="14.25" customHeight="1">
      <c r="A744" s="248" t="s">
        <v>1511</v>
      </c>
      <c r="B744" s="248" t="s">
        <v>1179</v>
      </c>
      <c r="C744" s="249" t="s">
        <v>780</v>
      </c>
      <c r="D744" s="249" t="s">
        <v>31</v>
      </c>
      <c r="E744" s="249">
        <v>56</v>
      </c>
      <c r="F744" s="248" t="s">
        <v>1867</v>
      </c>
      <c r="G744" s="248" t="s">
        <v>780</v>
      </c>
      <c r="H744" s="248" t="s">
        <v>780</v>
      </c>
      <c r="I744" s="248" t="s">
        <v>780</v>
      </c>
      <c r="J744" s="250">
        <v>80111620</v>
      </c>
      <c r="K744" s="248" t="s">
        <v>1868</v>
      </c>
      <c r="L744" s="254" t="s">
        <v>52</v>
      </c>
      <c r="M744" s="248" t="s">
        <v>1869</v>
      </c>
      <c r="N744" s="254" t="s">
        <v>161</v>
      </c>
      <c r="O744" s="254" t="s">
        <v>161</v>
      </c>
      <c r="P744" s="254" t="s">
        <v>161</v>
      </c>
      <c r="Q744" s="248">
        <v>1.2</v>
      </c>
      <c r="R744" s="254" t="s">
        <v>41</v>
      </c>
      <c r="S744" s="254" t="s">
        <v>42</v>
      </c>
      <c r="T744" s="248" t="s">
        <v>43</v>
      </c>
      <c r="U744" s="252">
        <v>4800000</v>
      </c>
      <c r="V744" s="252">
        <v>4800000</v>
      </c>
      <c r="W744" s="252" t="s">
        <v>44</v>
      </c>
      <c r="X744" s="252" t="s">
        <v>36</v>
      </c>
      <c r="Y744" s="252" t="s">
        <v>874</v>
      </c>
      <c r="Z744" s="252" t="s">
        <v>1819</v>
      </c>
      <c r="AA744" s="248">
        <v>6012220601</v>
      </c>
      <c r="AB744" s="252" t="s">
        <v>876</v>
      </c>
    </row>
    <row r="745" spans="1:28" s="253" customFormat="1" ht="14.25" customHeight="1">
      <c r="A745" s="248" t="s">
        <v>1511</v>
      </c>
      <c r="B745" s="248" t="s">
        <v>1179</v>
      </c>
      <c r="C745" s="249" t="s">
        <v>780</v>
      </c>
      <c r="D745" s="249" t="s">
        <v>31</v>
      </c>
      <c r="E745" s="249">
        <v>56</v>
      </c>
      <c r="F745" s="248" t="s">
        <v>1870</v>
      </c>
      <c r="G745" s="248" t="s">
        <v>780</v>
      </c>
      <c r="H745" s="248" t="s">
        <v>780</v>
      </c>
      <c r="I745" s="248" t="s">
        <v>780</v>
      </c>
      <c r="J745" s="250">
        <v>80111620</v>
      </c>
      <c r="K745" s="248" t="s">
        <v>1871</v>
      </c>
      <c r="L745" s="254" t="s">
        <v>52</v>
      </c>
      <c r="M745" s="248" t="s">
        <v>1872</v>
      </c>
      <c r="N745" s="254" t="s">
        <v>161</v>
      </c>
      <c r="O745" s="254" t="s">
        <v>161</v>
      </c>
      <c r="P745" s="254" t="s">
        <v>161</v>
      </c>
      <c r="Q745" s="248">
        <v>1.3</v>
      </c>
      <c r="R745" s="254" t="s">
        <v>41</v>
      </c>
      <c r="S745" s="254" t="s">
        <v>42</v>
      </c>
      <c r="T745" s="248" t="s">
        <v>43</v>
      </c>
      <c r="U745" s="252">
        <v>11833333</v>
      </c>
      <c r="V745" s="252">
        <v>11833333</v>
      </c>
      <c r="W745" s="252" t="s">
        <v>44</v>
      </c>
      <c r="X745" s="252" t="s">
        <v>36</v>
      </c>
      <c r="Y745" s="252" t="s">
        <v>874</v>
      </c>
      <c r="Z745" s="252" t="s">
        <v>1819</v>
      </c>
      <c r="AA745" s="248">
        <v>6012220601</v>
      </c>
      <c r="AB745" s="252" t="s">
        <v>876</v>
      </c>
    </row>
    <row r="746" spans="1:28" s="253" customFormat="1" ht="14.25" customHeight="1">
      <c r="A746" s="248" t="s">
        <v>1511</v>
      </c>
      <c r="B746" s="248" t="s">
        <v>1179</v>
      </c>
      <c r="C746" s="249" t="s">
        <v>780</v>
      </c>
      <c r="D746" s="249" t="s">
        <v>31</v>
      </c>
      <c r="E746" s="249">
        <v>57</v>
      </c>
      <c r="F746" s="248" t="s">
        <v>1873</v>
      </c>
      <c r="G746" s="248" t="s">
        <v>780</v>
      </c>
      <c r="H746" s="248" t="s">
        <v>780</v>
      </c>
      <c r="I746" s="248" t="s">
        <v>780</v>
      </c>
      <c r="J746" s="250">
        <v>80111620</v>
      </c>
      <c r="K746" s="248" t="s">
        <v>1824</v>
      </c>
      <c r="L746" s="254" t="s">
        <v>52</v>
      </c>
      <c r="M746" s="248" t="s">
        <v>1874</v>
      </c>
      <c r="N746" s="254" t="s">
        <v>161</v>
      </c>
      <c r="O746" s="254" t="s">
        <v>161</v>
      </c>
      <c r="P746" s="254" t="s">
        <v>161</v>
      </c>
      <c r="Q746" s="248">
        <v>1</v>
      </c>
      <c r="R746" s="254" t="s">
        <v>41</v>
      </c>
      <c r="S746" s="254" t="s">
        <v>42</v>
      </c>
      <c r="T746" s="248" t="s">
        <v>43</v>
      </c>
      <c r="U746" s="252">
        <v>3285450</v>
      </c>
      <c r="V746" s="252">
        <v>3285450</v>
      </c>
      <c r="W746" s="252" t="s">
        <v>44</v>
      </c>
      <c r="X746" s="252" t="s">
        <v>36</v>
      </c>
      <c r="Y746" s="252" t="s">
        <v>874</v>
      </c>
      <c r="Z746" s="252" t="s">
        <v>1819</v>
      </c>
      <c r="AA746" s="248">
        <v>6012220601</v>
      </c>
      <c r="AB746" s="252" t="s">
        <v>876</v>
      </c>
    </row>
    <row r="747" spans="1:28" s="253" customFormat="1" ht="14.25" customHeight="1">
      <c r="A747" s="248" t="s">
        <v>1511</v>
      </c>
      <c r="B747" s="248" t="s">
        <v>1179</v>
      </c>
      <c r="C747" s="249" t="s">
        <v>780</v>
      </c>
      <c r="D747" s="249" t="s">
        <v>31</v>
      </c>
      <c r="E747" s="249">
        <v>57</v>
      </c>
      <c r="F747" s="248" t="s">
        <v>1875</v>
      </c>
      <c r="G747" s="248" t="s">
        <v>780</v>
      </c>
      <c r="H747" s="248" t="s">
        <v>780</v>
      </c>
      <c r="I747" s="248" t="s">
        <v>780</v>
      </c>
      <c r="J747" s="250">
        <v>55101519</v>
      </c>
      <c r="K747" s="248" t="s">
        <v>1824</v>
      </c>
      <c r="L747" s="254" t="s">
        <v>52</v>
      </c>
      <c r="M747" s="248" t="s">
        <v>1876</v>
      </c>
      <c r="N747" s="254" t="s">
        <v>161</v>
      </c>
      <c r="O747" s="254" t="s">
        <v>161</v>
      </c>
      <c r="P747" s="254" t="s">
        <v>161</v>
      </c>
      <c r="Q747" s="248">
        <v>1</v>
      </c>
      <c r="R747" s="254" t="s">
        <v>41</v>
      </c>
      <c r="S747" s="254" t="s">
        <v>42</v>
      </c>
      <c r="T747" s="248" t="s">
        <v>43</v>
      </c>
      <c r="U747" s="252">
        <v>5000000</v>
      </c>
      <c r="V747" s="252">
        <v>5000000</v>
      </c>
      <c r="W747" s="252" t="s">
        <v>44</v>
      </c>
      <c r="X747" s="252" t="s">
        <v>36</v>
      </c>
      <c r="Y747" s="252" t="s">
        <v>874</v>
      </c>
      <c r="Z747" s="252" t="s">
        <v>1819</v>
      </c>
      <c r="AA747" s="248">
        <v>6012220601</v>
      </c>
      <c r="AB747" s="252" t="s">
        <v>876</v>
      </c>
    </row>
  </sheetData>
  <autoFilter ref="A5:AB747" xr:uid="{00000000-0009-0000-0000-000000000000}"/>
  <customSheetViews>
    <customSheetView guid="{B976F962-C4F9-4E0D-810D-6C60C95820CB}" filter="1" showAutoFilter="1">
      <pageMargins left="0.7" right="0.7" top="0.75" bottom="0.75" header="0.3" footer="0.3"/>
      <autoFilter ref="A1:CS743" xr:uid="{2D637851-2546-4667-A7B8-62CD1D38B837}">
        <filterColumn colId="0">
          <filters>
            <filter val="Inversión"/>
          </filters>
        </filterColumn>
      </autoFilter>
    </customSheetView>
    <customSheetView guid="{535615A6-415A-40E5-B012-B09B9CDD4A35}" filter="1" showAutoFilter="1">
      <pageMargins left="0.7" right="0.7" top="0.75" bottom="0.75" header="0.3" footer="0.3"/>
      <autoFilter ref="A1:CS743" xr:uid="{391F84B4-E104-4930-9BE8-4280E8A8FE68}">
        <filterColumn colId="0">
          <filters>
            <filter val="Inversión"/>
          </filters>
        </filterColumn>
        <filterColumn colId="2">
          <filters>
            <filter val="N.A"/>
            <filter val="Demanda"/>
          </filters>
        </filterColumn>
        <filterColumn colId="4">
          <filters>
            <filter val="01"/>
            <filter val="11"/>
            <filter val="12"/>
            <filter val="15"/>
            <filter val="16"/>
            <filter val="18"/>
            <filter val="19"/>
            <filter val="20"/>
            <filter val="22"/>
            <filter val="24"/>
            <filter val="26"/>
            <filter val="27"/>
            <filter val="28"/>
            <filter val="29"/>
            <filter val="3"/>
            <filter val="30"/>
            <filter val="31"/>
            <filter val="32"/>
            <filter val="33"/>
            <filter val="35"/>
            <filter val="36"/>
            <filter val="37"/>
            <filter val="38"/>
            <filter val="39"/>
            <filter val="4"/>
            <filter val="41"/>
            <filter val="42"/>
            <filter val="43"/>
            <filter val="44"/>
            <filter val="45"/>
            <filter val="47"/>
            <filter val="48"/>
            <filter val="49"/>
            <filter val="5"/>
            <filter val="50"/>
            <filter val="51"/>
            <filter val="53"/>
            <filter val="54"/>
            <filter val="55"/>
            <filter val="56"/>
            <filter val="57"/>
            <filter val="58"/>
            <filter val="6"/>
            <filter val="61"/>
            <filter val="62"/>
            <filter val="63"/>
            <filter val="66"/>
            <filter val="7"/>
            <filter val="8"/>
          </filters>
        </filterColumn>
        <filterColumn colId="5">
          <filters>
            <filter val="100-1"/>
            <filter val="100-10"/>
            <filter val="100-11"/>
            <filter val="100-12"/>
            <filter val="100-13"/>
            <filter val="100-14"/>
            <filter val="100-15"/>
            <filter val="100-16"/>
            <filter val="100-17"/>
            <filter val="100-18"/>
            <filter val="100-19"/>
            <filter val="100-2"/>
            <filter val="100-20"/>
            <filter val="100-21"/>
            <filter val="100-22"/>
            <filter val="100-23"/>
            <filter val="100-24"/>
            <filter val="100-25"/>
            <filter val="100-26"/>
            <filter val="100-27"/>
            <filter val="100-28"/>
            <filter val="100-29"/>
            <filter val="100-3"/>
            <filter val="100-30"/>
            <filter val="100-31"/>
            <filter val="100-32"/>
            <filter val="100-33"/>
            <filter val="100-34"/>
            <filter val="100-35"/>
            <filter val="100-36"/>
            <filter val="100-37"/>
            <filter val="100-38"/>
            <filter val="100-39"/>
            <filter val="100-4"/>
            <filter val="100-40"/>
            <filter val="100-41"/>
            <filter val="100-42"/>
            <filter val="100-43"/>
            <filter val="100-44"/>
            <filter val="100-45"/>
            <filter val="100-46"/>
            <filter val="100-47"/>
            <filter val="100-48"/>
            <filter val="100-49"/>
            <filter val="100-5"/>
            <filter val="100-50"/>
            <filter val="100-51"/>
            <filter val="100-52"/>
            <filter val="100-53"/>
            <filter val="100-54"/>
            <filter val="100-55"/>
            <filter val="100-56"/>
            <filter val="100-57"/>
            <filter val="100-58"/>
            <filter val="100-59"/>
            <filter val="100-6"/>
            <filter val="100-60"/>
            <filter val="100-61"/>
            <filter val="100-62"/>
            <filter val="100-63"/>
            <filter val="100-64"/>
            <filter val="100-65"/>
            <filter val="100-66"/>
            <filter val="100-67"/>
            <filter val="100-68"/>
            <filter val="100-69"/>
            <filter val="100-7"/>
            <filter val="100-70"/>
            <filter val="100-71"/>
            <filter val="100-72"/>
            <filter val="100-73"/>
            <filter val="100-74"/>
            <filter val="100-75"/>
            <filter val="100-76"/>
            <filter val="100-77"/>
            <filter val="100-78"/>
            <filter val="100-79"/>
            <filter val="100-8"/>
            <filter val="100-80"/>
            <filter val="100-81"/>
            <filter val="100-82"/>
            <filter val="100-83"/>
            <filter val="100-84"/>
            <filter val="100-85"/>
            <filter val="100-86"/>
            <filter val="100-87"/>
            <filter val="100-88"/>
            <filter val="100-89"/>
            <filter val="100-9"/>
            <filter val="100-90"/>
            <filter val="100-91"/>
            <filter val="101-1"/>
            <filter val="101-10"/>
            <filter val="101-11"/>
            <filter val="101-12"/>
            <filter val="101-13"/>
            <filter val="101-14"/>
            <filter val="101-15"/>
            <filter val="101-16"/>
            <filter val="101-17"/>
            <filter val="101-18"/>
            <filter val="101-19"/>
            <filter val="101-2"/>
            <filter val="101-20"/>
            <filter val="101-21"/>
            <filter val="101-22"/>
            <filter val="101-23"/>
            <filter val="101-24"/>
            <filter val="101-25"/>
            <filter val="101-26"/>
            <filter val="101-27"/>
            <filter val="101-28"/>
            <filter val="101-29"/>
            <filter val="101-3"/>
            <filter val="101-30"/>
            <filter val="101-31"/>
            <filter val="101-32"/>
            <filter val="101-4"/>
            <filter val="101-5"/>
            <filter val="101-6"/>
            <filter val="101-7"/>
            <filter val="101-8"/>
            <filter val="101-9"/>
            <filter val="110-1"/>
            <filter val="110-10"/>
            <filter val="110-11"/>
            <filter val="110-12"/>
            <filter val="110-13"/>
            <filter val="110-14"/>
            <filter val="110-15"/>
            <filter val="110-16"/>
            <filter val="110-17"/>
            <filter val="110-18"/>
            <filter val="110-19"/>
            <filter val="110-2"/>
            <filter val="110-20"/>
            <filter val="110-21"/>
            <filter val="110-22"/>
            <filter val="110-23"/>
            <filter val="110-24"/>
            <filter val="110-25"/>
            <filter val="110-26"/>
            <filter val="110-27"/>
            <filter val="110-28"/>
            <filter val="110-29"/>
            <filter val="110-3"/>
            <filter val="110-30"/>
            <filter val="110-31"/>
            <filter val="110-32"/>
            <filter val="110-33"/>
            <filter val="110-34"/>
            <filter val="110-35"/>
            <filter val="110-36"/>
            <filter val="110-37"/>
            <filter val="110-38"/>
            <filter val="110-39"/>
            <filter val="110-4"/>
            <filter val="110-40"/>
            <filter val="110-41"/>
            <filter val="110-42"/>
            <filter val="110-43"/>
            <filter val="110-5"/>
            <filter val="110-6"/>
            <filter val="110-7"/>
            <filter val="110-8"/>
            <filter val="110-9"/>
            <filter val="111-1"/>
            <filter val="111-10"/>
            <filter val="111-11"/>
            <filter val="111-12"/>
            <filter val="111-13"/>
            <filter val="111-14"/>
            <filter val="111-15"/>
            <filter val="111-16"/>
            <filter val="111-17"/>
            <filter val="111-18"/>
            <filter val="111-19"/>
            <filter val="111-2"/>
            <filter val="111-20"/>
            <filter val="111-21"/>
            <filter val="111-22"/>
            <filter val="111-23"/>
            <filter val="111-24"/>
            <filter val="111-25"/>
            <filter val="111-26"/>
            <filter val="111-27"/>
            <filter val="111-28"/>
            <filter val="111-29"/>
            <filter val="111-3"/>
            <filter val="111-30"/>
            <filter val="111-31"/>
            <filter val="111-32"/>
            <filter val="111-33"/>
            <filter val="111-34"/>
            <filter val="111-35"/>
            <filter val="111-36"/>
            <filter val="111-37"/>
            <filter val="111-38"/>
            <filter val="111-39"/>
            <filter val="111-4"/>
            <filter val="111-40"/>
            <filter val="111-41"/>
            <filter val="111-42"/>
            <filter val="111-43"/>
            <filter val="111-44"/>
            <filter val="111-45"/>
            <filter val="111-46"/>
            <filter val="111-47"/>
            <filter val="111-48"/>
            <filter val="111-49"/>
            <filter val="111-5"/>
            <filter val="111-50"/>
            <filter val="111-51"/>
            <filter val="111-52"/>
            <filter val="111-53"/>
            <filter val="111-54"/>
            <filter val="111-55"/>
            <filter val="111-56"/>
            <filter val="111-57"/>
            <filter val="111-58"/>
            <filter val="111-59"/>
            <filter val="111-6"/>
            <filter val="111-60"/>
            <filter val="111-61"/>
            <filter val="111-7"/>
            <filter val="111-8"/>
            <filter val="111-9"/>
            <filter val="130-1"/>
            <filter val="130-10"/>
            <filter val="130-11"/>
            <filter val="130-12"/>
            <filter val="130-13"/>
            <filter val="130-14"/>
            <filter val="130-15"/>
            <filter val="130-16"/>
            <filter val="130-17"/>
            <filter val="130-18"/>
            <filter val="130-19"/>
            <filter val="130-2"/>
            <filter val="130-20"/>
            <filter val="130-21"/>
            <filter val="130-22"/>
            <filter val="130-23"/>
            <filter val="130-24"/>
            <filter val="130-25"/>
            <filter val="130-26"/>
            <filter val="130-27"/>
            <filter val="130-28"/>
            <filter val="130-29"/>
            <filter val="130-3"/>
            <filter val="130-30"/>
            <filter val="130-31"/>
            <filter val="130-32"/>
            <filter val="130-33"/>
            <filter val="130-34"/>
            <filter val="130-35"/>
            <filter val="130-36"/>
            <filter val="130-37"/>
            <filter val="130-38"/>
            <filter val="130-39"/>
            <filter val="130-4"/>
            <filter val="130-40"/>
            <filter val="130-41"/>
            <filter val="130-42"/>
            <filter val="130-43"/>
            <filter val="130-44"/>
            <filter val="130-45"/>
            <filter val="130-46"/>
            <filter val="130-47"/>
            <filter val="130-48"/>
            <filter val="130-49"/>
            <filter val="130-5"/>
            <filter val="130-50"/>
            <filter val="130-51"/>
            <filter val="130-52"/>
            <filter val="130-53"/>
            <filter val="130-54"/>
            <filter val="130-55"/>
            <filter val="130-56"/>
            <filter val="130-57"/>
            <filter val="130-58"/>
            <filter val="130-59"/>
            <filter val="130-6"/>
            <filter val="130-60"/>
            <filter val="130-61"/>
            <filter val="130-62"/>
            <filter val="130-7"/>
            <filter val="130-8"/>
            <filter val="130-9"/>
            <filter val="131-1"/>
            <filter val="131-10"/>
            <filter val="131-11"/>
            <filter val="131-12"/>
            <filter val="131-13"/>
            <filter val="131-14"/>
            <filter val="131-15"/>
            <filter val="131-16"/>
            <filter val="131-17"/>
            <filter val="131-18"/>
            <filter val="131-19"/>
            <filter val="131-2"/>
            <filter val="131-20"/>
            <filter val="131-21"/>
            <filter val="131-22"/>
            <filter val="131-23"/>
            <filter val="131-24"/>
            <filter val="131-25"/>
            <filter val="131-26"/>
            <filter val="131-27"/>
            <filter val="131-28"/>
            <filter val="131-29"/>
            <filter val="131-3"/>
            <filter val="131-30"/>
            <filter val="131-31"/>
            <filter val="131-32"/>
            <filter val="131-33"/>
            <filter val="131-34"/>
            <filter val="131-35"/>
            <filter val="131-36"/>
            <filter val="131-37"/>
            <filter val="131-38"/>
            <filter val="131-39"/>
            <filter val="131-4"/>
            <filter val="131-40"/>
            <filter val="131-41"/>
            <filter val="131-42"/>
            <filter val="131-43"/>
            <filter val="131-44"/>
            <filter val="131-45"/>
            <filter val="131-46"/>
            <filter val="131-47"/>
            <filter val="131-48"/>
            <filter val="131-49"/>
            <filter val="131-5"/>
            <filter val="131-50"/>
            <filter val="131-51"/>
            <filter val="131-52"/>
            <filter val="131-53"/>
            <filter val="131-54"/>
            <filter val="131-55"/>
            <filter val="131-56"/>
            <filter val="131-57"/>
            <filter val="131-58"/>
            <filter val="131-59"/>
            <filter val="131-6"/>
            <filter val="131-60"/>
            <filter val="131-61"/>
            <filter val="131-62"/>
            <filter val="131-63"/>
            <filter val="131-64"/>
            <filter val="131-65"/>
            <filter val="131-66"/>
            <filter val="131-67"/>
            <filter val="131-68"/>
            <filter val="131-69"/>
            <filter val="131-7"/>
            <filter val="131-70"/>
            <filter val="131-71"/>
            <filter val="131-72"/>
            <filter val="131-73"/>
            <filter val="131-74"/>
            <filter val="131-75"/>
            <filter val="131-76"/>
            <filter val="131-77"/>
            <filter val="131-78"/>
            <filter val="131-79"/>
            <filter val="131-8"/>
            <filter val="131-80"/>
            <filter val="131-81"/>
            <filter val="131-9"/>
            <filter val="140-1"/>
            <filter val="140-10"/>
            <filter val="140-11"/>
            <filter val="140-12"/>
            <filter val="140-13"/>
            <filter val="140-14"/>
            <filter val="140-15"/>
            <filter val="140-16"/>
            <filter val="140-17"/>
            <filter val="140-18"/>
            <filter val="140-19"/>
            <filter val="140-2"/>
            <filter val="140-20"/>
            <filter val="140-21"/>
            <filter val="140-22"/>
            <filter val="140-23"/>
            <filter val="140-24"/>
            <filter val="140-25"/>
            <filter val="140-26"/>
            <filter val="140-27"/>
            <filter val="140-28"/>
            <filter val="140-29"/>
            <filter val="140-3"/>
            <filter val="140-30"/>
            <filter val="140-31"/>
            <filter val="140-32"/>
            <filter val="140-33"/>
            <filter val="140-34"/>
            <filter val="140-35"/>
            <filter val="140-36"/>
            <filter val="140-37"/>
            <filter val="140-38"/>
            <filter val="140-39"/>
            <filter val="140-4"/>
            <filter val="140-40"/>
            <filter val="140-41"/>
            <filter val="140-5"/>
            <filter val="140-6"/>
            <filter val="140-7"/>
            <filter val="140-8"/>
            <filter val="140-9"/>
            <filter val="150-1"/>
            <filter val="150-10"/>
            <filter val="150-11"/>
            <filter val="150-12"/>
            <filter val="150-13"/>
            <filter val="150-14"/>
            <filter val="150-15"/>
            <filter val="150-16"/>
            <filter val="150-17"/>
            <filter val="150-18"/>
            <filter val="150-19"/>
            <filter val="150-2"/>
            <filter val="150-20"/>
            <filter val="150-21"/>
            <filter val="150-22"/>
            <filter val="150-23"/>
            <filter val="150-24"/>
            <filter val="150-25"/>
            <filter val="150-26"/>
            <filter val="150-27"/>
            <filter val="150-28"/>
            <filter val="150-29"/>
            <filter val="150-3"/>
            <filter val="150-30"/>
            <filter val="150-31"/>
            <filter val="150-32"/>
            <filter val="150-33"/>
            <filter val="150-34"/>
            <filter val="150-35"/>
            <filter val="150-36"/>
            <filter val="150-37"/>
            <filter val="150-38"/>
            <filter val="150-39"/>
            <filter val="150-4"/>
            <filter val="150-40"/>
            <filter val="150-41"/>
            <filter val="150-42"/>
            <filter val="150-43"/>
            <filter val="150-44"/>
            <filter val="150-45"/>
            <filter val="150-46"/>
            <filter val="150-47"/>
            <filter val="150-48"/>
            <filter val="150-49"/>
            <filter val="150-5"/>
            <filter val="150-50"/>
            <filter val="150-51"/>
            <filter val="150-52"/>
            <filter val="150-53"/>
            <filter val="150-54"/>
            <filter val="150-55"/>
            <filter val="150-56"/>
            <filter val="150-57"/>
            <filter val="150-58"/>
            <filter val="150-59"/>
            <filter val="150-6"/>
            <filter val="150-60"/>
            <filter val="150-61"/>
            <filter val="150-62"/>
            <filter val="150-63"/>
            <filter val="150-64"/>
            <filter val="150-65"/>
            <filter val="150-66"/>
            <filter val="150-67"/>
            <filter val="150-68"/>
            <filter val="150-69"/>
            <filter val="150-7"/>
            <filter val="150-70"/>
            <filter val="150-71"/>
            <filter val="150-72"/>
            <filter val="150-73"/>
            <filter val="150-74"/>
            <filter val="150-75"/>
            <filter val="150-76"/>
            <filter val="150-77"/>
            <filter val="150-78"/>
            <filter val="150-79"/>
            <filter val="150-8"/>
            <filter val="150-80"/>
            <filter val="150-81"/>
            <filter val="150-82"/>
            <filter val="150-83"/>
            <filter val="150-84"/>
            <filter val="150-85"/>
            <filter val="150-86"/>
            <filter val="150-87"/>
            <filter val="150-88"/>
            <filter val="150-89"/>
            <filter val="150-9"/>
            <filter val="160-1"/>
            <filter val="160-10"/>
            <filter val="160-11"/>
            <filter val="160-12"/>
            <filter val="160-13"/>
            <filter val="160-14"/>
            <filter val="160-15"/>
            <filter val="160-16"/>
            <filter val="160-17"/>
            <filter val="160-18"/>
            <filter val="160-19"/>
            <filter val="160-2"/>
            <filter val="160-20"/>
            <filter val="160-21"/>
            <filter val="160-22"/>
            <filter val="160-23"/>
            <filter val="160-24"/>
            <filter val="160-25"/>
            <filter val="160-26"/>
            <filter val="160-27"/>
            <filter val="160-28"/>
            <filter val="160-29"/>
            <filter val="160-3"/>
            <filter val="160-30"/>
            <filter val="160-31"/>
            <filter val="160-32"/>
            <filter val="160-33"/>
            <filter val="160-34"/>
            <filter val="160-4"/>
            <filter val="160-40"/>
            <filter val="160-41"/>
            <filter val="160-45"/>
            <filter val="160-46"/>
            <filter val="160-47"/>
            <filter val="160-48"/>
            <filter val="160-5"/>
            <filter val="160-51"/>
            <filter val="160-6"/>
            <filter val="160-7"/>
            <filter val="160-8"/>
            <filter val="160-9"/>
            <filter val="161-1"/>
            <filter val="161-10"/>
            <filter val="161-11"/>
            <filter val="161-12"/>
            <filter val="161-13"/>
            <filter val="161-14"/>
            <filter val="161-15"/>
            <filter val="161-16"/>
            <filter val="161-17"/>
            <filter val="161-18"/>
            <filter val="161-19"/>
            <filter val="161-2"/>
            <filter val="161-20"/>
            <filter val="161-21"/>
            <filter val="161-22"/>
            <filter val="161-23"/>
            <filter val="161-24"/>
            <filter val="161-25"/>
            <filter val="161-26"/>
            <filter val="161-27"/>
            <filter val="161-28"/>
            <filter val="161-29"/>
            <filter val="161-3"/>
            <filter val="161-30"/>
            <filter val="161-31"/>
            <filter val="161-32"/>
            <filter val="161-33"/>
            <filter val="161-34"/>
            <filter val="161-35"/>
            <filter val="161-36"/>
            <filter val="161-37"/>
            <filter val="161-38"/>
            <filter val="161-39"/>
            <filter val="161-4"/>
            <filter val="161-40"/>
            <filter val="161-41"/>
            <filter val="161-42"/>
            <filter val="161-43"/>
            <filter val="161-44"/>
            <filter val="161-45"/>
            <filter val="161-46"/>
            <filter val="161-47"/>
            <filter val="161-48"/>
            <filter val="161-49"/>
            <filter val="161-5"/>
            <filter val="161-50"/>
            <filter val="161-51"/>
            <filter val="161-52"/>
            <filter val="161-53"/>
            <filter val="161-54"/>
            <filter val="161-55"/>
            <filter val="161-56"/>
            <filter val="161-57"/>
            <filter val="161-58"/>
            <filter val="161-59"/>
            <filter val="161-6"/>
            <filter val="161-60"/>
            <filter val="161-61"/>
            <filter val="161-62"/>
            <filter val="161-63"/>
            <filter val="161-64"/>
            <filter val="161-65"/>
            <filter val="161-66"/>
            <filter val="161-67"/>
            <filter val="161-68"/>
            <filter val="161-69"/>
            <filter val="161-7"/>
            <filter val="161-70"/>
            <filter val="161-71"/>
            <filter val="161-72"/>
            <filter val="161-73"/>
            <filter val="161-74"/>
            <filter val="161-75"/>
            <filter val="161-76"/>
            <filter val="161-77"/>
            <filter val="161-78"/>
            <filter val="161-79"/>
            <filter val="161-8"/>
            <filter val="161-80"/>
            <filter val="161-81"/>
            <filter val="161-82"/>
            <filter val="161-83"/>
            <filter val="161-84"/>
            <filter val="161-85"/>
            <filter val="161-86"/>
            <filter val="161-87"/>
            <filter val="161-88"/>
            <filter val="161-89"/>
            <filter val="161-9"/>
            <filter val="161-90"/>
            <filter val="161-91"/>
            <filter val="161-92"/>
            <filter val="161-93"/>
            <filter val="161-94"/>
            <filter val="170-1"/>
            <filter val="170-10"/>
            <filter val="170-11"/>
            <filter val="170-12"/>
            <filter val="170-13"/>
            <filter val="170-14"/>
            <filter val="170-15"/>
            <filter val="170-16"/>
            <filter val="170-17"/>
            <filter val="170-18"/>
            <filter val="170-19"/>
            <filter val="170-2"/>
            <filter val="170-20"/>
            <filter val="170-21"/>
            <filter val="170-22"/>
            <filter val="170-23"/>
            <filter val="170-24"/>
            <filter val="170-25"/>
            <filter val="170-26"/>
            <filter val="170-27"/>
            <filter val="170-28"/>
            <filter val="170-29"/>
            <filter val="170-3"/>
            <filter val="170-30"/>
            <filter val="170-31"/>
            <filter val="170-32"/>
            <filter val="170-33"/>
            <filter val="170-34"/>
            <filter val="170-35"/>
            <filter val="170-36"/>
            <filter val="170-37"/>
            <filter val="170-38"/>
            <filter val="170-39"/>
            <filter val="170-4"/>
            <filter val="170-40"/>
            <filter val="170-41"/>
            <filter val="170-42"/>
            <filter val="170-43"/>
            <filter val="170-44"/>
            <filter val="170-45"/>
            <filter val="170-46"/>
            <filter val="170-47"/>
            <filter val="170-48"/>
            <filter val="170-49"/>
            <filter val="170-5"/>
            <filter val="170-50"/>
            <filter val="170-6"/>
            <filter val="170-7"/>
            <filter val="170-8"/>
            <filter val="170-9"/>
            <filter val="180-1"/>
            <filter val="180-10"/>
            <filter val="180-11"/>
            <filter val="180-12"/>
            <filter val="180-13"/>
            <filter val="180-14"/>
            <filter val="180-15"/>
            <filter val="180-16"/>
            <filter val="180-17"/>
            <filter val="180-18"/>
            <filter val="180-19"/>
            <filter val="180-2"/>
            <filter val="180-20"/>
            <filter val="180-21"/>
            <filter val="180-22"/>
            <filter val="180-23"/>
            <filter val="180-24"/>
            <filter val="180-25"/>
            <filter val="180-26"/>
            <filter val="180-27"/>
            <filter val="180-28"/>
            <filter val="180-29"/>
            <filter val="180-3"/>
            <filter val="180-30"/>
            <filter val="180-31"/>
            <filter val="180-32"/>
            <filter val="180-33"/>
            <filter val="180-34"/>
            <filter val="180-35"/>
            <filter val="180-36"/>
            <filter val="180-37"/>
            <filter val="180-38"/>
            <filter val="180-39"/>
            <filter val="180-4"/>
            <filter val="180-40"/>
            <filter val="180-41"/>
            <filter val="180-42"/>
            <filter val="180-43"/>
            <filter val="180-44"/>
            <filter val="180-45"/>
            <filter val="180-5"/>
            <filter val="180-6"/>
            <filter val="180-7"/>
            <filter val="180-8"/>
            <filter val="180-9"/>
          </filters>
        </filterColumn>
      </autoFilter>
    </customSheetView>
    <customSheetView guid="{4B1D679F-90F7-4DEB-80EC-F817C70C1400}" filter="1" showAutoFilter="1">
      <pageMargins left="0.7" right="0.7" top="0.75" bottom="0.75" header="0.3" footer="0.3"/>
      <autoFilter ref="A1:CS743" xr:uid="{887F34BA-7BCD-4C03-B1FB-8CFF0D7B5326}">
        <filterColumn colId="0">
          <filters>
            <filter val="Inversión"/>
          </filters>
        </filterColumn>
        <filterColumn colId="10">
          <filters>
            <filter val="A-02-01-01-004-005"/>
            <filter val="A-02-02-01-002-008"/>
            <filter val="A-02-02-01-003-002"/>
            <filter val="A-02-02-01-003-003"/>
            <filter val="A-02-02-01-003-005"/>
            <filter val="A-02-02-02-005-004"/>
            <filter val="A-02-02-02-006-003"/>
            <filter val="A-02-02-02-006-008"/>
            <filter val="A-02-02-02-007-001"/>
            <filter val="A-02-02-02-008-002"/>
            <filter val="A-02-02-02-008-003"/>
            <filter val="A-02-02-02-008-004"/>
            <filter val="A-02-02-02-008-007"/>
            <filter val="A-02-02-02-008-009"/>
            <filter val="A-02-02-02-009-002"/>
            <filter val="A-02-02-02-009-003"/>
            <filter val="A-02-02-02-009-006"/>
            <filter val="A-02-02-02-009-007"/>
            <filter val="A-05-01-02-006-008 SERVICIOS POSTALES Y DE MENSAJERIA"/>
            <filter val="A-05-01-02-007-001 SERVICIOS FINANCIEROS Y CONEXOS"/>
            <filter val="A-05-01-02-007-002"/>
            <filter val="A-05-01-02-007-002 SERVICIOS INMOBILIARIOS"/>
            <filter val="A-05-01-02-007-003"/>
            <filter val="A-05-01-02-008-002"/>
            <filter val="A-05-01-02-008-002 SERVICIOS JURIDICOS Y CONTABLES"/>
            <filter val="A-05-01-02-008-003"/>
            <filter val="A-05-01-02-008-003 SERVICIOS PROFESIONALES, CIENTÍFICOS Y TÉCNICOS"/>
            <filter val="C-2106-1900-10-53105E-2106005-02"/>
          </filters>
        </filterColumn>
      </autoFilter>
    </customSheetView>
    <customSheetView guid="{E65C4F91-2E46-4A40-B960-AE4899D6BA0A}" filter="1" showAutoFilter="1">
      <pageMargins left="0.7" right="0.7" top="0.75" bottom="0.75" header="0.3" footer="0.3"/>
      <autoFilter ref="A1:CS743" xr:uid="{F1E70C94-5EAF-40DB-AAB7-4E64301A9B8B}"/>
    </customSheetView>
    <customSheetView guid="{2DFE0E3A-D740-4EF2-A5BE-F52EA34D2B8F}" filter="1" showAutoFilter="1">
      <pageMargins left="0.7" right="0.7" top="0.75" bottom="0.75" header="0.3" footer="0.3"/>
      <autoFilter ref="A1:CS743" xr:uid="{2DFA305A-7041-4D57-A20E-5626405A96B3}">
        <filterColumn colId="5">
          <filters>
            <filter val="100-1"/>
            <filter val="101-18"/>
            <filter val="110-2"/>
            <filter val="111-24"/>
            <filter val="130-7"/>
            <filter val="131-14"/>
            <filter val="140-17"/>
            <filter val="150-18"/>
            <filter val="160-19"/>
            <filter val="161-1"/>
            <filter val="170-15"/>
            <filter val="180-3"/>
          </filters>
        </filterColumn>
      </autoFilter>
    </customSheetView>
    <customSheetView guid="{CAB0BB89-92AB-4F57-9945-1E03B4FC8882}" filter="1" showAutoFilter="1">
      <pageMargins left="0.7" right="0.7" top="0.75" bottom="0.75" header="0.3" footer="0.3"/>
      <autoFilter ref="A1:CS743" xr:uid="{73DF0167-3458-4748-8FB9-C2A68B1F136B}">
        <filterColumn colId="0">
          <filters>
            <filter val="Inversión"/>
          </filters>
        </filterColumn>
        <filterColumn colId="5">
          <filters>
            <filter val="100-60"/>
            <filter val="100-61"/>
            <filter val="100-62"/>
            <filter val="100-63"/>
            <filter val="100-64"/>
            <filter val="100-65"/>
            <filter val="100-66"/>
            <filter val="100-67"/>
            <filter val="100-68"/>
            <filter val="100-69"/>
            <filter val="100-70"/>
            <filter val="100-71"/>
            <filter val="100-72"/>
            <filter val="100-73"/>
            <filter val="100-74"/>
            <filter val="100-75"/>
            <filter val="100-76"/>
            <filter val="100-77"/>
            <filter val="100-78"/>
            <filter val="100-79"/>
            <filter val="100-80"/>
            <filter val="100-81"/>
            <filter val="100-82"/>
            <filter val="100-83"/>
            <filter val="100-84"/>
            <filter val="100-85"/>
            <filter val="100-86"/>
            <filter val="100-87"/>
            <filter val="100-88"/>
            <filter val="100-89"/>
            <filter val="100-90"/>
            <filter val="100-91"/>
            <filter val="101-16"/>
            <filter val="101-24"/>
            <filter val="101-25"/>
            <filter val="101-26"/>
            <filter val="101-27"/>
            <filter val="101-28"/>
            <filter val="101-29"/>
            <filter val="101-30"/>
            <filter val="101-31"/>
            <filter val="101-32"/>
            <filter val="110-21"/>
            <filter val="110-22"/>
            <filter val="110-23"/>
            <filter val="110-24"/>
            <filter val="110-25"/>
            <filter val="110-26"/>
            <filter val="110-27"/>
            <filter val="110-28"/>
            <filter val="110-29"/>
            <filter val="110-30"/>
            <filter val="110-31"/>
            <filter val="110-32"/>
            <filter val="110-33"/>
            <filter val="110-34"/>
            <filter val="110-35"/>
            <filter val="110-36"/>
            <filter val="110-37"/>
            <filter val="110-38"/>
            <filter val="110-39"/>
            <filter val="110-40"/>
            <filter val="110-41"/>
            <filter val="110-42"/>
            <filter val="110-43"/>
            <filter val="111-1"/>
            <filter val="111-10"/>
            <filter val="111-11"/>
            <filter val="111-12"/>
            <filter val="111-13"/>
            <filter val="111-14"/>
            <filter val="111-15"/>
            <filter val="111-16"/>
            <filter val="111-17"/>
            <filter val="111-18"/>
            <filter val="111-19"/>
            <filter val="111-2"/>
            <filter val="111-20"/>
            <filter val="111-21"/>
            <filter val="111-22"/>
            <filter val="111-23"/>
            <filter val="111-24"/>
            <filter val="111-25"/>
            <filter val="111-26"/>
            <filter val="111-27"/>
            <filter val="111-28"/>
            <filter val="111-29"/>
            <filter val="111-3"/>
            <filter val="111-30"/>
            <filter val="111-31"/>
            <filter val="111-32"/>
            <filter val="111-33"/>
            <filter val="111-34"/>
            <filter val="111-35"/>
            <filter val="111-36"/>
            <filter val="111-37"/>
            <filter val="111-38"/>
            <filter val="111-39"/>
            <filter val="111-4"/>
            <filter val="111-40"/>
            <filter val="111-41"/>
            <filter val="111-42"/>
            <filter val="111-43"/>
            <filter val="111-44"/>
            <filter val="111-45"/>
            <filter val="111-46"/>
            <filter val="111-47"/>
            <filter val="111-48"/>
            <filter val="111-49"/>
            <filter val="111-5"/>
            <filter val="111-50"/>
            <filter val="111-51"/>
            <filter val="111-52"/>
            <filter val="111-53"/>
            <filter val="111-54"/>
            <filter val="111-55"/>
            <filter val="111-56"/>
            <filter val="111-57"/>
            <filter val="111-58"/>
            <filter val="111-59"/>
            <filter val="111-6"/>
            <filter val="111-60"/>
            <filter val="111-61"/>
            <filter val="111-7"/>
            <filter val="111-8"/>
            <filter val="111-9"/>
            <filter val="130-51"/>
            <filter val="130-52"/>
            <filter val="130-53"/>
            <filter val="130-54"/>
            <filter val="130-55"/>
            <filter val="130-56"/>
            <filter val="130-57"/>
            <filter val="130-58"/>
            <filter val="130-59"/>
            <filter val="130-60"/>
            <filter val="130-61"/>
            <filter val="130-62"/>
            <filter val="131-54"/>
            <filter val="131-55"/>
            <filter val="131-56"/>
            <filter val="131-57"/>
            <filter val="131-58"/>
            <filter val="131-59"/>
            <filter val="131-60"/>
            <filter val="131-61"/>
            <filter val="131-62"/>
            <filter val="131-63"/>
            <filter val="131-64"/>
            <filter val="131-65"/>
            <filter val="131-66"/>
            <filter val="131-67"/>
            <filter val="131-68"/>
            <filter val="131-69"/>
            <filter val="131-70"/>
            <filter val="131-71"/>
            <filter val="131-72"/>
            <filter val="131-73"/>
            <filter val="131-74"/>
            <filter val="131-75"/>
            <filter val="131-76"/>
            <filter val="131-77"/>
            <filter val="131-78"/>
            <filter val="131-79"/>
            <filter val="131-80"/>
            <filter val="131-81"/>
            <filter val="140-26"/>
            <filter val="140-27"/>
            <filter val="140-28"/>
            <filter val="140-29"/>
            <filter val="140-30"/>
            <filter val="140-31"/>
            <filter val="140-32"/>
            <filter val="140-33"/>
            <filter val="140-34"/>
            <filter val="140-35"/>
            <filter val="140-36"/>
            <filter val="140-37"/>
            <filter val="140-38"/>
            <filter val="140-39"/>
            <filter val="140-40"/>
            <filter val="140-41"/>
            <filter val="150-60"/>
            <filter val="150-61"/>
            <filter val="150-62"/>
            <filter val="150-63"/>
            <filter val="150-64"/>
            <filter val="150-65"/>
            <filter val="150-66"/>
            <filter val="150-67"/>
            <filter val="150-68"/>
            <filter val="150-69"/>
            <filter val="150-70"/>
            <filter val="150-71"/>
            <filter val="150-72"/>
            <filter val="150-73"/>
            <filter val="150-74"/>
            <filter val="150-75"/>
            <filter val="150-76"/>
            <filter val="150-77"/>
            <filter val="150-78"/>
            <filter val="150-79"/>
            <filter val="150-80"/>
            <filter val="150-81"/>
            <filter val="150-82"/>
            <filter val="150-83"/>
            <filter val="150-84"/>
            <filter val="150-85"/>
            <filter val="150-86"/>
            <filter val="150-87"/>
            <filter val="150-88"/>
            <filter val="150-89"/>
            <filter val="160-25"/>
            <filter val="160-26"/>
            <filter val="160-27"/>
            <filter val="160-28"/>
            <filter val="160-29"/>
            <filter val="160-30"/>
            <filter val="160-31"/>
            <filter val="160-32"/>
            <filter val="160-33"/>
            <filter val="160-34"/>
            <filter val="160-35"/>
            <filter val="160-36"/>
            <filter val="160-37"/>
            <filter val="160-38"/>
            <filter val="160-39"/>
            <filter val="160-40"/>
            <filter val="160-41"/>
            <filter val="160-42"/>
            <filter val="160-43"/>
            <filter val="160-44"/>
            <filter val="160-45"/>
            <filter val="160-46"/>
            <filter val="160-47"/>
            <filter val="160-48"/>
            <filter val="160-49"/>
            <filter val="160-50"/>
            <filter val="160-51"/>
            <filter val="160-52"/>
            <filter val="160-53"/>
            <filter val="161-1"/>
            <filter val="161-10"/>
            <filter val="161-11"/>
            <filter val="161-12"/>
            <filter val="161-13"/>
            <filter val="161-14"/>
            <filter val="161-15"/>
            <filter val="161-16"/>
            <filter val="161-17"/>
            <filter val="161-18"/>
            <filter val="161-19"/>
            <filter val="161-2"/>
            <filter val="161-20"/>
            <filter val="161-21"/>
            <filter val="161-22"/>
            <filter val="161-23"/>
            <filter val="161-24"/>
            <filter val="161-25"/>
            <filter val="161-26"/>
            <filter val="161-27"/>
            <filter val="161-28"/>
            <filter val="161-29"/>
            <filter val="161-3"/>
            <filter val="161-30"/>
            <filter val="161-31"/>
            <filter val="161-32"/>
            <filter val="161-33"/>
            <filter val="161-34"/>
            <filter val="161-35"/>
            <filter val="161-36"/>
            <filter val="161-37"/>
            <filter val="161-38"/>
            <filter val="161-39"/>
            <filter val="161-4"/>
            <filter val="161-40"/>
            <filter val="161-41"/>
            <filter val="161-42"/>
            <filter val="161-43"/>
            <filter val="161-44"/>
            <filter val="161-45"/>
            <filter val="161-46"/>
            <filter val="161-47"/>
            <filter val="161-48"/>
            <filter val="161-49"/>
            <filter val="161-5"/>
            <filter val="161-50"/>
            <filter val="161-51"/>
            <filter val="161-52"/>
            <filter val="161-53"/>
            <filter val="161-54"/>
            <filter val="161-55"/>
            <filter val="161-56"/>
            <filter val="161-57"/>
            <filter val="161-58"/>
            <filter val="161-59"/>
            <filter val="161-6"/>
            <filter val="161-60"/>
            <filter val="161-61"/>
            <filter val="161-62"/>
            <filter val="161-63"/>
            <filter val="161-64"/>
            <filter val="161-65"/>
            <filter val="161-66"/>
            <filter val="161-67"/>
            <filter val="161-68"/>
            <filter val="161-69"/>
            <filter val="161-7"/>
            <filter val="161-70"/>
            <filter val="161-71"/>
            <filter val="161-72"/>
            <filter val="161-73"/>
            <filter val="161-74"/>
            <filter val="161-75"/>
            <filter val="161-76"/>
            <filter val="161-77"/>
            <filter val="161-78"/>
            <filter val="161-79"/>
            <filter val="161-8"/>
            <filter val="161-80"/>
            <filter val="161-81"/>
            <filter val="161-82"/>
            <filter val="161-83"/>
            <filter val="161-84"/>
            <filter val="161-85"/>
            <filter val="161-86"/>
            <filter val="161-87"/>
            <filter val="161-88"/>
            <filter val="161-89"/>
            <filter val="161-9"/>
            <filter val="161-90"/>
            <filter val="161-91"/>
            <filter val="161-92"/>
            <filter val="161-93"/>
            <filter val="161-94"/>
            <filter val="170-27"/>
            <filter val="170-28"/>
            <filter val="170-29"/>
            <filter val="170-30"/>
            <filter val="170-31"/>
            <filter val="170-32"/>
            <filter val="170-33"/>
            <filter val="170-34"/>
            <filter val="170-35"/>
            <filter val="170-36"/>
            <filter val="170-37"/>
            <filter val="170-38"/>
            <filter val="170-39"/>
            <filter val="170-40"/>
            <filter val="170-41"/>
            <filter val="170-42"/>
            <filter val="170-43"/>
            <filter val="170-44"/>
            <filter val="170-45"/>
            <filter val="170-46"/>
            <filter val="170-47"/>
            <filter val="170-48"/>
            <filter val="170-49"/>
            <filter val="170-50"/>
            <filter val="180-24"/>
            <filter val="180-25"/>
            <filter val="180-26"/>
            <filter val="180-27"/>
            <filter val="180-28"/>
            <filter val="180-29"/>
            <filter val="180-30"/>
            <filter val="180-31"/>
            <filter val="180-32"/>
            <filter val="180-33"/>
            <filter val="180-34"/>
            <filter val="180-35"/>
            <filter val="180-36"/>
            <filter val="180-37"/>
            <filter val="180-38"/>
            <filter val="180-39"/>
            <filter val="180-40"/>
            <filter val="180-41"/>
            <filter val="180-42"/>
            <filter val="180-43"/>
            <filter val="180-44"/>
            <filter val="180-45"/>
          </filters>
        </filterColumn>
      </autoFilter>
    </customSheetView>
    <customSheetView guid="{FB462B84-8107-4CEE-812A-D6F1FCF6F98E}" filter="1" showAutoFilter="1">
      <pageMargins left="0.7" right="0.7" top="0.75" bottom="0.75" header="0.3" footer="0.3"/>
      <autoFilter ref="A1:CS728" xr:uid="{8CA8C3DF-933C-49C4-A308-2B0295877EE0}">
        <filterColumn colId="5">
          <filters>
            <filter val="100-62"/>
            <filter val="100-63"/>
            <filter val="100-64"/>
            <filter val="100-65"/>
            <filter val="100-66"/>
            <filter val="100-67"/>
            <filter val="100-68"/>
            <filter val="100-69"/>
            <filter val="100-70"/>
            <filter val="100-71"/>
            <filter val="100-72"/>
            <filter val="100-73"/>
            <filter val="100-74"/>
            <filter val="100-75"/>
            <filter val="100-76"/>
            <filter val="100-77"/>
            <filter val="100-78"/>
            <filter val="100-79"/>
            <filter val="100-80"/>
            <filter val="100-81"/>
            <filter val="100-82"/>
            <filter val="100-83"/>
            <filter val="100-84"/>
            <filter val="100-85"/>
            <filter val="100-86"/>
            <filter val="100-87"/>
            <filter val="100-88"/>
            <filter val="100-89"/>
            <filter val="100-90"/>
            <filter val="100-91"/>
            <filter val="101-24"/>
            <filter val="101-25"/>
            <filter val="101-26"/>
            <filter val="101-27"/>
            <filter val="101-28"/>
            <filter val="101-29"/>
            <filter val="101-30"/>
            <filter val="101-31"/>
            <filter val="101-32"/>
            <filter val="110-22"/>
            <filter val="110-23"/>
            <filter val="110-24"/>
            <filter val="110-25"/>
            <filter val="110-26"/>
            <filter val="110-27"/>
            <filter val="110-28"/>
            <filter val="110-29"/>
            <filter val="110-30"/>
            <filter val="110-31"/>
            <filter val="110-32"/>
            <filter val="110-33"/>
            <filter val="110-34"/>
            <filter val="110-35"/>
            <filter val="110-36"/>
            <filter val="110-37"/>
            <filter val="110-38"/>
            <filter val="110-39"/>
            <filter val="110-40"/>
            <filter val="110-41"/>
            <filter val="110-42"/>
            <filter val="110-43"/>
            <filter val="111-42"/>
            <filter val="111-43"/>
            <filter val="111-44"/>
            <filter val="111-45"/>
            <filter val="111-46"/>
            <filter val="111-47"/>
            <filter val="111-48"/>
            <filter val="111-49"/>
            <filter val="111-50"/>
            <filter val="111-51"/>
            <filter val="111-52"/>
            <filter val="111-53"/>
            <filter val="111-54"/>
            <filter val="111-55"/>
            <filter val="111-56"/>
            <filter val="111-57"/>
            <filter val="111-58"/>
            <filter val="111-59"/>
            <filter val="111-60"/>
            <filter val="111-61"/>
            <filter val="130-32"/>
            <filter val="130-51"/>
            <filter val="130-52"/>
            <filter val="130-53"/>
            <filter val="130-54"/>
            <filter val="130-55"/>
            <filter val="130-56"/>
            <filter val="130-57"/>
            <filter val="130-58"/>
            <filter val="130-59"/>
            <filter val="130-60"/>
            <filter val="130-61"/>
            <filter val="130-62"/>
            <filter val="131-23"/>
            <filter val="131-56"/>
            <filter val="131-57"/>
            <filter val="131-58"/>
            <filter val="131-59"/>
            <filter val="131-60"/>
            <filter val="131-61"/>
            <filter val="131-62"/>
            <filter val="131-63"/>
            <filter val="131-64"/>
            <filter val="131-65"/>
            <filter val="131-66"/>
            <filter val="131-67"/>
            <filter val="131-68"/>
            <filter val="131-69"/>
            <filter val="131-70"/>
            <filter val="131-71"/>
            <filter val="131-72"/>
            <filter val="131-73"/>
            <filter val="131-74"/>
            <filter val="131-75"/>
            <filter val="131-76"/>
            <filter val="131-77"/>
            <filter val="131-78"/>
            <filter val="131-79"/>
            <filter val="131-80"/>
            <filter val="131-81"/>
            <filter val="140-28"/>
            <filter val="140-29"/>
            <filter val="140-30"/>
            <filter val="140-31"/>
            <filter val="140-32"/>
            <filter val="140-33"/>
            <filter val="140-34"/>
            <filter val="140-35"/>
            <filter val="140-36"/>
            <filter val="140-37"/>
            <filter val="140-38"/>
            <filter val="140-39"/>
            <filter val="140-40"/>
            <filter val="140-41"/>
            <filter val="150-74"/>
            <filter val="150-75"/>
            <filter val="150-76"/>
            <filter val="150-77"/>
            <filter val="150-78"/>
            <filter val="150-79"/>
            <filter val="150-80"/>
            <filter val="150-81"/>
            <filter val="150-82"/>
            <filter val="150-83"/>
            <filter val="150-84"/>
            <filter val="150-85"/>
            <filter val="150-86"/>
            <filter val="150-87"/>
            <filter val="150-88"/>
            <filter val="150-89"/>
            <filter val="160-25"/>
            <filter val="160-26"/>
            <filter val="160-27"/>
            <filter val="160-28"/>
            <filter val="160-29"/>
            <filter val="160-30"/>
            <filter val="160-31"/>
            <filter val="160-32"/>
            <filter val="160-33"/>
            <filter val="160-34"/>
            <filter val="160-35"/>
            <filter val="160-36"/>
            <filter val="160-37"/>
            <filter val="160-38"/>
            <filter val="160-39"/>
            <filter val="160-40"/>
            <filter val="160-41"/>
            <filter val="160-42"/>
            <filter val="160-43"/>
            <filter val="160-44"/>
            <filter val="160-45"/>
            <filter val="160-46"/>
            <filter val="160-47"/>
            <filter val="160-48"/>
            <filter val="160-49"/>
            <filter val="160-50"/>
            <filter val="160-51"/>
            <filter val="160-52"/>
            <filter val="160-53"/>
            <filter val="161-68"/>
            <filter val="161-69"/>
            <filter val="161-70"/>
            <filter val="161-71"/>
            <filter val="161-72"/>
            <filter val="161-73"/>
            <filter val="161-74"/>
            <filter val="161-75"/>
            <filter val="161-76"/>
            <filter val="161-77"/>
            <filter val="161-78"/>
            <filter val="161-79"/>
            <filter val="170-29"/>
            <filter val="170-30"/>
            <filter val="170-31"/>
            <filter val="170-32"/>
            <filter val="170-33"/>
            <filter val="170-34"/>
            <filter val="170-35"/>
            <filter val="170-36"/>
            <filter val="170-37"/>
            <filter val="170-38"/>
            <filter val="170-39"/>
            <filter val="170-40"/>
            <filter val="170-41"/>
            <filter val="170-42"/>
            <filter val="170-43"/>
            <filter val="170-44"/>
            <filter val="170-45"/>
            <filter val="170-46"/>
            <filter val="170-47"/>
            <filter val="170-48"/>
            <filter val="170-49"/>
            <filter val="170-50"/>
            <filter val="180-29"/>
            <filter val="180-30"/>
            <filter val="180-31"/>
            <filter val="180-32"/>
            <filter val="180-33"/>
            <filter val="180-34"/>
            <filter val="180-35"/>
            <filter val="180-36"/>
            <filter val="180-37"/>
            <filter val="180-38"/>
            <filter val="180-39"/>
            <filter val="180-40"/>
            <filter val="180-41"/>
            <filter val="180-42"/>
            <filter val="180-43"/>
            <filter val="180-44"/>
            <filter val="180-45"/>
          </filters>
        </filterColumn>
      </autoFilter>
    </customSheetView>
  </customSheetViews>
  <mergeCells count="2">
    <mergeCell ref="A1:B3"/>
    <mergeCell ref="C1:AA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F1009"/>
  <sheetViews>
    <sheetView topLeftCell="A258" workbookViewId="0">
      <selection activeCell="B279" sqref="B279"/>
    </sheetView>
  </sheetViews>
  <sheetFormatPr baseColWidth="10" defaultColWidth="12.5703125" defaultRowHeight="15" customHeight="1"/>
  <cols>
    <col min="1" max="1" width="9" customWidth="1"/>
    <col min="3" max="3" width="30.42578125" customWidth="1"/>
    <col min="4" max="4" width="62.85546875" customWidth="1"/>
    <col min="5" max="5" width="29.5703125" customWidth="1"/>
    <col min="6" max="6" width="52.5703125" customWidth="1"/>
  </cols>
  <sheetData>
    <row r="1" spans="1:6" ht="30">
      <c r="A1" s="26">
        <v>5</v>
      </c>
      <c r="B1" s="26" t="s">
        <v>1878</v>
      </c>
      <c r="C1" s="26" t="s">
        <v>1879</v>
      </c>
      <c r="D1" s="26" t="s">
        <v>1880</v>
      </c>
      <c r="E1" s="27" t="s">
        <v>1881</v>
      </c>
      <c r="F1" s="26" t="s">
        <v>1882</v>
      </c>
    </row>
    <row r="2" spans="1:6">
      <c r="A2" s="28">
        <v>1</v>
      </c>
      <c r="B2" s="29" t="s">
        <v>1883</v>
      </c>
      <c r="C2" s="30" t="s">
        <v>1884</v>
      </c>
      <c r="D2" s="30" t="s">
        <v>1885</v>
      </c>
      <c r="E2" s="31" t="s">
        <v>1886</v>
      </c>
      <c r="F2" s="30" t="s">
        <v>1887</v>
      </c>
    </row>
    <row r="3" spans="1:6">
      <c r="A3" s="28">
        <v>2</v>
      </c>
      <c r="B3" s="29" t="s">
        <v>28</v>
      </c>
      <c r="C3" s="30" t="s">
        <v>1888</v>
      </c>
      <c r="D3" s="30" t="s">
        <v>1889</v>
      </c>
      <c r="E3" s="31" t="s">
        <v>1890</v>
      </c>
      <c r="F3" s="30" t="s">
        <v>1891</v>
      </c>
    </row>
    <row r="4" spans="1:6">
      <c r="A4" s="28">
        <v>3</v>
      </c>
      <c r="B4" s="29" t="s">
        <v>28</v>
      </c>
      <c r="C4" s="30" t="s">
        <v>1888</v>
      </c>
      <c r="D4" s="30" t="s">
        <v>1892</v>
      </c>
      <c r="E4" s="31" t="s">
        <v>1893</v>
      </c>
      <c r="F4" s="30" t="s">
        <v>1891</v>
      </c>
    </row>
    <row r="5" spans="1:6">
      <c r="A5" s="28">
        <v>4</v>
      </c>
      <c r="B5" s="29" t="s">
        <v>28</v>
      </c>
      <c r="C5" s="30" t="s">
        <v>1180</v>
      </c>
      <c r="D5" s="30" t="s">
        <v>1894</v>
      </c>
      <c r="E5" s="31" t="s">
        <v>1895</v>
      </c>
      <c r="F5" s="30" t="s">
        <v>1891</v>
      </c>
    </row>
    <row r="6" spans="1:6">
      <c r="A6" s="28">
        <v>4</v>
      </c>
      <c r="B6" s="29" t="s">
        <v>28</v>
      </c>
      <c r="C6" s="30" t="s">
        <v>1888</v>
      </c>
      <c r="D6" s="30" t="s">
        <v>1896</v>
      </c>
      <c r="E6" s="31" t="s">
        <v>1895</v>
      </c>
      <c r="F6" s="30" t="s">
        <v>1891</v>
      </c>
    </row>
    <row r="7" spans="1:6">
      <c r="A7" s="28">
        <v>4</v>
      </c>
      <c r="B7" s="29" t="s">
        <v>28</v>
      </c>
      <c r="C7" s="30" t="s">
        <v>1897</v>
      </c>
      <c r="D7" s="30" t="s">
        <v>1898</v>
      </c>
      <c r="E7" s="31" t="s">
        <v>1895</v>
      </c>
      <c r="F7" s="30" t="s">
        <v>1891</v>
      </c>
    </row>
    <row r="8" spans="1:6">
      <c r="A8" s="28">
        <v>4</v>
      </c>
      <c r="B8" s="29" t="s">
        <v>28</v>
      </c>
      <c r="C8" s="30" t="s">
        <v>1899</v>
      </c>
      <c r="D8" s="30" t="s">
        <v>1900</v>
      </c>
      <c r="E8" s="31" t="s">
        <v>1895</v>
      </c>
      <c r="F8" s="30" t="s">
        <v>1891</v>
      </c>
    </row>
    <row r="9" spans="1:6">
      <c r="A9" s="28">
        <v>5</v>
      </c>
      <c r="B9" s="29" t="s">
        <v>28</v>
      </c>
      <c r="C9" s="30" t="s">
        <v>1897</v>
      </c>
      <c r="D9" s="30" t="s">
        <v>1901</v>
      </c>
      <c r="E9" s="31" t="s">
        <v>1902</v>
      </c>
      <c r="F9" s="30" t="s">
        <v>1891</v>
      </c>
    </row>
    <row r="10" spans="1:6">
      <c r="A10" s="28">
        <v>5</v>
      </c>
      <c r="B10" s="29" t="s">
        <v>28</v>
      </c>
      <c r="C10" s="30" t="s">
        <v>81</v>
      </c>
      <c r="D10" s="30" t="s">
        <v>1903</v>
      </c>
      <c r="E10" s="31" t="s">
        <v>1902</v>
      </c>
      <c r="F10" s="30" t="s">
        <v>1891</v>
      </c>
    </row>
    <row r="11" spans="1:6">
      <c r="A11" s="28">
        <v>5</v>
      </c>
      <c r="B11" s="29" t="s">
        <v>28</v>
      </c>
      <c r="C11" s="30" t="s">
        <v>1904</v>
      </c>
      <c r="D11" s="30" t="s">
        <v>1905</v>
      </c>
      <c r="E11" s="31" t="s">
        <v>1902</v>
      </c>
      <c r="F11" s="30" t="s">
        <v>1891</v>
      </c>
    </row>
    <row r="12" spans="1:6">
      <c r="A12" s="28">
        <v>5</v>
      </c>
      <c r="B12" s="29" t="s">
        <v>28</v>
      </c>
      <c r="C12" s="30" t="s">
        <v>1906</v>
      </c>
      <c r="D12" s="30" t="s">
        <v>1907</v>
      </c>
      <c r="E12" s="31" t="s">
        <v>1902</v>
      </c>
      <c r="F12" s="30" t="s">
        <v>1891</v>
      </c>
    </row>
    <row r="13" spans="1:6">
      <c r="A13" s="28">
        <v>6</v>
      </c>
      <c r="B13" s="29" t="s">
        <v>28</v>
      </c>
      <c r="C13" s="30" t="s">
        <v>1180</v>
      </c>
      <c r="D13" s="30" t="s">
        <v>1908</v>
      </c>
      <c r="E13" s="31" t="s">
        <v>1909</v>
      </c>
      <c r="F13" s="30" t="s">
        <v>1891</v>
      </c>
    </row>
    <row r="14" spans="1:6">
      <c r="A14" s="28">
        <v>7</v>
      </c>
      <c r="B14" s="29" t="s">
        <v>28</v>
      </c>
      <c r="C14" s="30" t="s">
        <v>1906</v>
      </c>
      <c r="D14" s="30" t="s">
        <v>1910</v>
      </c>
      <c r="E14" s="31" t="s">
        <v>1911</v>
      </c>
      <c r="F14" s="30" t="s">
        <v>1891</v>
      </c>
    </row>
    <row r="15" spans="1:6">
      <c r="A15" s="28">
        <v>8</v>
      </c>
      <c r="B15" s="29" t="s">
        <v>28</v>
      </c>
      <c r="C15" s="30" t="s">
        <v>1912</v>
      </c>
      <c r="D15" s="30" t="s">
        <v>1913</v>
      </c>
      <c r="E15" s="31" t="s">
        <v>1914</v>
      </c>
      <c r="F15" s="30" t="s">
        <v>1891</v>
      </c>
    </row>
    <row r="16" spans="1:6">
      <c r="A16" s="28">
        <v>8</v>
      </c>
      <c r="B16" s="29" t="s">
        <v>28</v>
      </c>
      <c r="C16" s="30" t="s">
        <v>1915</v>
      </c>
      <c r="D16" s="30" t="s">
        <v>1916</v>
      </c>
      <c r="E16" s="31" t="s">
        <v>1914</v>
      </c>
      <c r="F16" s="30" t="s">
        <v>1891</v>
      </c>
    </row>
    <row r="17" spans="1:6">
      <c r="A17" s="28">
        <v>8</v>
      </c>
      <c r="B17" s="29" t="s">
        <v>28</v>
      </c>
      <c r="C17" s="30" t="s">
        <v>1904</v>
      </c>
      <c r="D17" s="30" t="s">
        <v>1917</v>
      </c>
      <c r="E17" s="31" t="s">
        <v>1914</v>
      </c>
      <c r="F17" s="30" t="s">
        <v>1891</v>
      </c>
    </row>
    <row r="18" spans="1:6">
      <c r="A18" s="28">
        <v>8</v>
      </c>
      <c r="B18" s="29" t="s">
        <v>28</v>
      </c>
      <c r="C18" s="30" t="s">
        <v>1918</v>
      </c>
      <c r="D18" s="30" t="s">
        <v>1919</v>
      </c>
      <c r="E18" s="31" t="s">
        <v>1914</v>
      </c>
      <c r="F18" s="30" t="s">
        <v>1891</v>
      </c>
    </row>
    <row r="19" spans="1:6">
      <c r="A19" s="28">
        <v>8</v>
      </c>
      <c r="B19" s="29" t="s">
        <v>28</v>
      </c>
      <c r="C19" s="30" t="s">
        <v>287</v>
      </c>
      <c r="D19" s="30" t="s">
        <v>1920</v>
      </c>
      <c r="E19" s="31" t="s">
        <v>1914</v>
      </c>
      <c r="F19" s="30" t="s">
        <v>1891</v>
      </c>
    </row>
    <row r="20" spans="1:6">
      <c r="A20" s="28">
        <v>8</v>
      </c>
      <c r="B20" s="29" t="s">
        <v>28</v>
      </c>
      <c r="C20" s="30" t="s">
        <v>1906</v>
      </c>
      <c r="D20" s="30" t="s">
        <v>1921</v>
      </c>
      <c r="E20" s="31" t="s">
        <v>1914</v>
      </c>
      <c r="F20" s="30" t="s">
        <v>1891</v>
      </c>
    </row>
    <row r="21" spans="1:6">
      <c r="A21" s="28">
        <v>9</v>
      </c>
      <c r="B21" s="29" t="s">
        <v>1511</v>
      </c>
      <c r="C21" s="30" t="s">
        <v>81</v>
      </c>
      <c r="D21" s="30" t="s">
        <v>1922</v>
      </c>
      <c r="E21" s="31" t="s">
        <v>1923</v>
      </c>
      <c r="F21" s="30" t="s">
        <v>1891</v>
      </c>
    </row>
    <row r="22" spans="1:6">
      <c r="A22" s="28">
        <v>10</v>
      </c>
      <c r="B22" s="29" t="s">
        <v>28</v>
      </c>
      <c r="C22" s="30" t="s">
        <v>1924</v>
      </c>
      <c r="D22" s="30" t="s">
        <v>1925</v>
      </c>
      <c r="E22" s="31" t="s">
        <v>1926</v>
      </c>
      <c r="F22" s="30" t="s">
        <v>1891</v>
      </c>
    </row>
    <row r="23" spans="1:6">
      <c r="A23" s="28">
        <v>10</v>
      </c>
      <c r="B23" s="29" t="s">
        <v>28</v>
      </c>
      <c r="C23" s="30" t="s">
        <v>1927</v>
      </c>
      <c r="D23" s="30" t="s">
        <v>1928</v>
      </c>
      <c r="E23" s="31" t="s">
        <v>1926</v>
      </c>
      <c r="F23" s="30" t="s">
        <v>1891</v>
      </c>
    </row>
    <row r="24" spans="1:6">
      <c r="A24" s="28">
        <v>10</v>
      </c>
      <c r="B24" s="29" t="s">
        <v>28</v>
      </c>
      <c r="C24" s="30" t="s">
        <v>1904</v>
      </c>
      <c r="D24" s="30" t="s">
        <v>1929</v>
      </c>
      <c r="E24" s="31" t="s">
        <v>1926</v>
      </c>
      <c r="F24" s="30" t="s">
        <v>1891</v>
      </c>
    </row>
    <row r="25" spans="1:6">
      <c r="A25" s="28">
        <v>10</v>
      </c>
      <c r="B25" s="29" t="s">
        <v>28</v>
      </c>
      <c r="C25" s="30" t="s">
        <v>1930</v>
      </c>
      <c r="D25" s="30" t="s">
        <v>1931</v>
      </c>
      <c r="E25" s="31" t="s">
        <v>1926</v>
      </c>
      <c r="F25" s="30" t="s">
        <v>1891</v>
      </c>
    </row>
    <row r="26" spans="1:6">
      <c r="A26" s="28">
        <v>11</v>
      </c>
      <c r="B26" s="29" t="s">
        <v>28</v>
      </c>
      <c r="C26" s="30" t="s">
        <v>1904</v>
      </c>
      <c r="D26" s="30" t="s">
        <v>1932</v>
      </c>
      <c r="E26" s="31" t="s">
        <v>1933</v>
      </c>
      <c r="F26" s="30" t="s">
        <v>1891</v>
      </c>
    </row>
    <row r="27" spans="1:6">
      <c r="A27" s="28">
        <v>12</v>
      </c>
      <c r="B27" s="29" t="s">
        <v>28</v>
      </c>
      <c r="C27" s="30" t="s">
        <v>1918</v>
      </c>
      <c r="D27" s="30" t="s">
        <v>1934</v>
      </c>
      <c r="E27" s="31" t="s">
        <v>1935</v>
      </c>
      <c r="F27" s="30" t="s">
        <v>1891</v>
      </c>
    </row>
    <row r="28" spans="1:6">
      <c r="A28" s="28">
        <v>12</v>
      </c>
      <c r="B28" s="30" t="s">
        <v>28</v>
      </c>
      <c r="C28" s="30" t="s">
        <v>81</v>
      </c>
      <c r="D28" s="30" t="s">
        <v>1936</v>
      </c>
      <c r="E28" s="31" t="s">
        <v>1935</v>
      </c>
      <c r="F28" s="30" t="s">
        <v>1891</v>
      </c>
    </row>
    <row r="29" spans="1:6">
      <c r="A29" s="28">
        <v>12</v>
      </c>
      <c r="B29" s="30" t="s">
        <v>1511</v>
      </c>
      <c r="C29" s="30" t="s">
        <v>81</v>
      </c>
      <c r="D29" s="30" t="s">
        <v>1937</v>
      </c>
      <c r="E29" s="31" t="s">
        <v>1935</v>
      </c>
      <c r="F29" s="30" t="s">
        <v>1891</v>
      </c>
    </row>
    <row r="30" spans="1:6">
      <c r="A30" s="28">
        <v>12</v>
      </c>
      <c r="B30" s="30" t="s">
        <v>28</v>
      </c>
      <c r="C30" s="30" t="s">
        <v>1897</v>
      </c>
      <c r="D30" s="30" t="s">
        <v>1938</v>
      </c>
      <c r="E30" s="31" t="s">
        <v>1935</v>
      </c>
      <c r="F30" s="30" t="s">
        <v>1891</v>
      </c>
    </row>
    <row r="31" spans="1:6">
      <c r="A31" s="28">
        <v>12</v>
      </c>
      <c r="B31" s="30" t="s">
        <v>28</v>
      </c>
      <c r="C31" s="30" t="s">
        <v>1904</v>
      </c>
      <c r="D31" s="30" t="s">
        <v>1939</v>
      </c>
      <c r="E31" s="31" t="s">
        <v>1935</v>
      </c>
      <c r="F31" s="30" t="s">
        <v>1891</v>
      </c>
    </row>
    <row r="32" spans="1:6">
      <c r="A32" s="28">
        <v>12</v>
      </c>
      <c r="B32" s="30" t="s">
        <v>28</v>
      </c>
      <c r="C32" s="30" t="s">
        <v>1940</v>
      </c>
      <c r="D32" s="30" t="s">
        <v>1941</v>
      </c>
      <c r="E32" s="31" t="s">
        <v>1935</v>
      </c>
      <c r="F32" s="30" t="s">
        <v>1942</v>
      </c>
    </row>
    <row r="33" spans="1:6">
      <c r="A33" s="28">
        <v>12</v>
      </c>
      <c r="B33" s="30" t="s">
        <v>28</v>
      </c>
      <c r="C33" s="30" t="s">
        <v>1943</v>
      </c>
      <c r="D33" s="30" t="s">
        <v>1944</v>
      </c>
      <c r="E33" s="31" t="s">
        <v>1935</v>
      </c>
      <c r="F33" s="30" t="s">
        <v>1891</v>
      </c>
    </row>
    <row r="34" spans="1:6">
      <c r="A34" s="28">
        <v>12</v>
      </c>
      <c r="B34" s="30" t="s">
        <v>28</v>
      </c>
      <c r="C34" s="30" t="s">
        <v>1180</v>
      </c>
      <c r="D34" s="30" t="s">
        <v>1945</v>
      </c>
      <c r="E34" s="31" t="s">
        <v>1935</v>
      </c>
      <c r="F34" s="30" t="s">
        <v>1891</v>
      </c>
    </row>
    <row r="35" spans="1:6">
      <c r="A35" s="28">
        <v>13</v>
      </c>
      <c r="B35" s="30" t="s">
        <v>28</v>
      </c>
      <c r="C35" s="30" t="s">
        <v>287</v>
      </c>
      <c r="D35" s="30" t="s">
        <v>1946</v>
      </c>
      <c r="E35" s="31" t="s">
        <v>1947</v>
      </c>
      <c r="F35" s="30" t="s">
        <v>1891</v>
      </c>
    </row>
    <row r="36" spans="1:6">
      <c r="A36" s="28">
        <v>13</v>
      </c>
      <c r="B36" s="30" t="s">
        <v>28</v>
      </c>
      <c r="C36" s="30" t="s">
        <v>287</v>
      </c>
      <c r="D36" s="30" t="s">
        <v>1948</v>
      </c>
      <c r="E36" s="31" t="s">
        <v>1949</v>
      </c>
      <c r="F36" s="30" t="s">
        <v>1891</v>
      </c>
    </row>
    <row r="37" spans="1:6">
      <c r="A37" s="28">
        <v>13</v>
      </c>
      <c r="B37" s="30" t="s">
        <v>28</v>
      </c>
      <c r="C37" s="30" t="s">
        <v>1930</v>
      </c>
      <c r="D37" s="30" t="s">
        <v>1950</v>
      </c>
      <c r="E37" s="31" t="s">
        <v>1951</v>
      </c>
      <c r="F37" s="30" t="s">
        <v>1891</v>
      </c>
    </row>
    <row r="38" spans="1:6" ht="13.5" customHeight="1">
      <c r="A38" s="28">
        <v>14</v>
      </c>
      <c r="B38" s="30" t="s">
        <v>28</v>
      </c>
      <c r="C38" s="30" t="s">
        <v>1897</v>
      </c>
      <c r="D38" s="32" t="s">
        <v>1952</v>
      </c>
      <c r="E38" s="33" t="s">
        <v>1953</v>
      </c>
      <c r="F38" s="30" t="s">
        <v>1954</v>
      </c>
    </row>
    <row r="39" spans="1:6">
      <c r="A39" s="28">
        <v>14</v>
      </c>
      <c r="B39" s="30" t="s">
        <v>28</v>
      </c>
      <c r="C39" s="30" t="s">
        <v>1180</v>
      </c>
      <c r="D39" s="30" t="s">
        <v>1955</v>
      </c>
      <c r="E39" s="31" t="s">
        <v>1956</v>
      </c>
      <c r="F39" s="30" t="s">
        <v>1891</v>
      </c>
    </row>
    <row r="40" spans="1:6">
      <c r="A40" s="28">
        <v>14</v>
      </c>
      <c r="B40" s="30" t="s">
        <v>1511</v>
      </c>
      <c r="C40" s="30" t="s">
        <v>81</v>
      </c>
      <c r="D40" s="30" t="s">
        <v>1957</v>
      </c>
      <c r="E40" s="31" t="s">
        <v>1956</v>
      </c>
      <c r="F40" s="30" t="s">
        <v>1891</v>
      </c>
    </row>
    <row r="41" spans="1:6">
      <c r="A41" s="28">
        <v>14</v>
      </c>
      <c r="B41" s="30" t="s">
        <v>28</v>
      </c>
      <c r="C41" s="30" t="s">
        <v>1897</v>
      </c>
      <c r="D41" s="30" t="s">
        <v>1958</v>
      </c>
      <c r="E41" s="31" t="s">
        <v>1956</v>
      </c>
      <c r="F41" s="30" t="s">
        <v>1891</v>
      </c>
    </row>
    <row r="42" spans="1:6">
      <c r="A42" s="28">
        <v>14</v>
      </c>
      <c r="B42" s="30" t="s">
        <v>28</v>
      </c>
      <c r="C42" s="30" t="s">
        <v>1930</v>
      </c>
      <c r="D42" s="30" t="s">
        <v>1959</v>
      </c>
      <c r="E42" s="31" t="s">
        <v>1960</v>
      </c>
      <c r="F42" s="30" t="s">
        <v>1961</v>
      </c>
    </row>
    <row r="43" spans="1:6" ht="14.25" customHeight="1">
      <c r="A43" s="28">
        <v>15</v>
      </c>
      <c r="B43" s="30" t="s">
        <v>28</v>
      </c>
      <c r="C43" s="30" t="s">
        <v>1897</v>
      </c>
      <c r="D43" s="30" t="s">
        <v>1962</v>
      </c>
      <c r="E43" s="33" t="s">
        <v>1963</v>
      </c>
      <c r="F43" s="23" t="s">
        <v>1964</v>
      </c>
    </row>
    <row r="44" spans="1:6">
      <c r="A44" s="28">
        <v>15</v>
      </c>
      <c r="B44" s="30" t="s">
        <v>28</v>
      </c>
      <c r="C44" s="30" t="s">
        <v>30</v>
      </c>
      <c r="D44" s="30" t="s">
        <v>1965</v>
      </c>
      <c r="E44" s="31" t="s">
        <v>1966</v>
      </c>
      <c r="F44" s="23" t="s">
        <v>1964</v>
      </c>
    </row>
    <row r="45" spans="1:6">
      <c r="A45" s="28">
        <v>15</v>
      </c>
      <c r="B45" s="30" t="s">
        <v>1511</v>
      </c>
      <c r="C45" s="30" t="s">
        <v>1180</v>
      </c>
      <c r="D45" s="30" t="s">
        <v>1967</v>
      </c>
      <c r="E45" s="31" t="s">
        <v>1966</v>
      </c>
      <c r="F45" s="23" t="s">
        <v>1964</v>
      </c>
    </row>
    <row r="46" spans="1:6">
      <c r="A46" s="28">
        <v>15</v>
      </c>
      <c r="B46" s="30" t="s">
        <v>1511</v>
      </c>
      <c r="C46" s="30" t="s">
        <v>1968</v>
      </c>
      <c r="D46" s="30" t="s">
        <v>1969</v>
      </c>
      <c r="E46" s="31" t="s">
        <v>1966</v>
      </c>
      <c r="F46" s="23" t="s">
        <v>1964</v>
      </c>
    </row>
    <row r="47" spans="1:6">
      <c r="A47" s="28">
        <v>15</v>
      </c>
      <c r="B47" s="30" t="s">
        <v>1970</v>
      </c>
      <c r="C47" s="30" t="s">
        <v>1971</v>
      </c>
      <c r="D47" s="30" t="s">
        <v>1972</v>
      </c>
      <c r="E47" s="31" t="s">
        <v>1966</v>
      </c>
      <c r="F47" s="30" t="s">
        <v>1973</v>
      </c>
    </row>
    <row r="48" spans="1:6">
      <c r="A48" s="28">
        <v>15</v>
      </c>
      <c r="B48" s="30" t="s">
        <v>1970</v>
      </c>
      <c r="C48" s="34" t="s">
        <v>1897</v>
      </c>
      <c r="D48" s="34" t="s">
        <v>1974</v>
      </c>
      <c r="E48" s="31" t="s">
        <v>1966</v>
      </c>
      <c r="F48" s="30" t="s">
        <v>1891</v>
      </c>
    </row>
    <row r="49" spans="1:6">
      <c r="A49" s="28">
        <v>15</v>
      </c>
      <c r="B49" s="30" t="s">
        <v>1970</v>
      </c>
      <c r="C49" s="30" t="s">
        <v>1975</v>
      </c>
      <c r="D49" s="30" t="s">
        <v>1976</v>
      </c>
      <c r="E49" s="31" t="s">
        <v>1977</v>
      </c>
      <c r="F49" s="30" t="s">
        <v>1978</v>
      </c>
    </row>
    <row r="50" spans="1:6">
      <c r="A50" s="28">
        <v>16</v>
      </c>
      <c r="B50" s="30" t="s">
        <v>1970</v>
      </c>
      <c r="C50" s="30" t="s">
        <v>1912</v>
      </c>
      <c r="D50" s="30" t="s">
        <v>1979</v>
      </c>
      <c r="E50" s="31" t="s">
        <v>1980</v>
      </c>
      <c r="F50" s="30" t="s">
        <v>1891</v>
      </c>
    </row>
    <row r="51" spans="1:6">
      <c r="A51" s="28">
        <v>17</v>
      </c>
      <c r="B51" s="30" t="s">
        <v>1970</v>
      </c>
      <c r="C51" s="30" t="s">
        <v>1930</v>
      </c>
      <c r="D51" s="30" t="s">
        <v>1981</v>
      </c>
      <c r="E51" s="31" t="s">
        <v>1980</v>
      </c>
      <c r="F51" s="30" t="s">
        <v>1982</v>
      </c>
    </row>
    <row r="52" spans="1:6">
      <c r="A52" s="28">
        <v>17</v>
      </c>
      <c r="B52" s="30" t="s">
        <v>1970</v>
      </c>
      <c r="C52" s="30" t="s">
        <v>1904</v>
      </c>
      <c r="D52" s="30" t="s">
        <v>1983</v>
      </c>
      <c r="E52" s="31" t="s">
        <v>1980</v>
      </c>
      <c r="F52" s="30" t="s">
        <v>1891</v>
      </c>
    </row>
    <row r="53" spans="1:6">
      <c r="A53" s="28">
        <v>17</v>
      </c>
      <c r="B53" s="30" t="s">
        <v>1511</v>
      </c>
      <c r="C53" s="30" t="s">
        <v>1180</v>
      </c>
      <c r="D53" s="30" t="s">
        <v>1984</v>
      </c>
      <c r="E53" s="31" t="s">
        <v>1980</v>
      </c>
      <c r="F53" s="30" t="s">
        <v>1985</v>
      </c>
    </row>
    <row r="54" spans="1:6">
      <c r="A54" s="28">
        <v>17</v>
      </c>
      <c r="B54" s="30" t="s">
        <v>28</v>
      </c>
      <c r="C54" s="30" t="s">
        <v>1180</v>
      </c>
      <c r="D54" s="30" t="s">
        <v>1986</v>
      </c>
      <c r="E54" s="31" t="s">
        <v>1980</v>
      </c>
      <c r="F54" s="30" t="s">
        <v>1987</v>
      </c>
    </row>
    <row r="55" spans="1:6">
      <c r="A55" s="28">
        <v>18</v>
      </c>
      <c r="B55" s="30" t="s">
        <v>28</v>
      </c>
      <c r="C55" s="30" t="s">
        <v>1897</v>
      </c>
      <c r="D55" s="30" t="s">
        <v>1988</v>
      </c>
      <c r="E55" s="31" t="s">
        <v>1989</v>
      </c>
      <c r="F55" s="30" t="s">
        <v>1891</v>
      </c>
    </row>
    <row r="56" spans="1:6">
      <c r="A56" s="28">
        <v>19</v>
      </c>
      <c r="B56" s="30" t="s">
        <v>28</v>
      </c>
      <c r="C56" s="30" t="s">
        <v>1990</v>
      </c>
      <c r="D56" s="30" t="s">
        <v>1991</v>
      </c>
      <c r="E56" s="31" t="s">
        <v>1992</v>
      </c>
      <c r="F56" s="30" t="s">
        <v>1993</v>
      </c>
    </row>
    <row r="57" spans="1:6">
      <c r="A57" s="28">
        <v>19</v>
      </c>
      <c r="B57" s="30" t="s">
        <v>28</v>
      </c>
      <c r="C57" s="30" t="s">
        <v>1994</v>
      </c>
      <c r="D57" s="30" t="s">
        <v>1995</v>
      </c>
      <c r="E57" s="31" t="s">
        <v>1992</v>
      </c>
      <c r="F57" s="30" t="s">
        <v>1891</v>
      </c>
    </row>
    <row r="58" spans="1:6">
      <c r="A58" s="28">
        <v>19</v>
      </c>
      <c r="B58" s="30" t="s">
        <v>28</v>
      </c>
      <c r="C58" s="30" t="s">
        <v>1897</v>
      </c>
      <c r="D58" s="30" t="s">
        <v>1996</v>
      </c>
      <c r="E58" s="31" t="s">
        <v>1992</v>
      </c>
      <c r="F58" s="30" t="s">
        <v>1997</v>
      </c>
    </row>
    <row r="59" spans="1:6">
      <c r="A59" s="28">
        <v>19</v>
      </c>
      <c r="B59" s="30" t="s">
        <v>28</v>
      </c>
      <c r="C59" s="30" t="s">
        <v>1940</v>
      </c>
      <c r="D59" s="30" t="s">
        <v>1998</v>
      </c>
      <c r="E59" s="31" t="s">
        <v>1992</v>
      </c>
      <c r="F59" s="30" t="s">
        <v>1999</v>
      </c>
    </row>
    <row r="60" spans="1:6">
      <c r="A60" s="28">
        <v>20</v>
      </c>
      <c r="B60" s="30" t="s">
        <v>28</v>
      </c>
      <c r="C60" s="30" t="s">
        <v>1897</v>
      </c>
      <c r="D60" s="30" t="s">
        <v>2000</v>
      </c>
      <c r="E60" s="31" t="s">
        <v>2001</v>
      </c>
      <c r="F60" s="30" t="s">
        <v>1891</v>
      </c>
    </row>
    <row r="61" spans="1:6">
      <c r="A61" s="28">
        <v>20</v>
      </c>
      <c r="B61" s="30" t="s">
        <v>28</v>
      </c>
      <c r="C61" s="30" t="s">
        <v>1940</v>
      </c>
      <c r="D61" s="30" t="s">
        <v>2002</v>
      </c>
      <c r="E61" s="31" t="s">
        <v>2003</v>
      </c>
      <c r="F61" s="30" t="s">
        <v>1891</v>
      </c>
    </row>
    <row r="62" spans="1:6">
      <c r="A62" s="28">
        <v>20</v>
      </c>
      <c r="B62" s="30" t="s">
        <v>28</v>
      </c>
      <c r="C62" s="30" t="s">
        <v>1918</v>
      </c>
      <c r="D62" s="30" t="s">
        <v>2004</v>
      </c>
      <c r="E62" s="31" t="s">
        <v>2005</v>
      </c>
      <c r="F62" s="30" t="s">
        <v>2006</v>
      </c>
    </row>
    <row r="63" spans="1:6">
      <c r="A63" s="28">
        <v>20</v>
      </c>
      <c r="B63" s="30" t="s">
        <v>28</v>
      </c>
      <c r="C63" s="30" t="s">
        <v>1975</v>
      </c>
      <c r="D63" s="30" t="s">
        <v>2007</v>
      </c>
      <c r="E63" s="31" t="s">
        <v>2005</v>
      </c>
      <c r="F63" s="30" t="s">
        <v>2008</v>
      </c>
    </row>
    <row r="64" spans="1:6">
      <c r="A64" s="35">
        <v>20</v>
      </c>
      <c r="B64" s="30" t="s">
        <v>28</v>
      </c>
      <c r="C64" s="30" t="s">
        <v>2009</v>
      </c>
      <c r="D64" s="30" t="s">
        <v>2010</v>
      </c>
      <c r="E64" s="31" t="s">
        <v>2005</v>
      </c>
      <c r="F64" s="30" t="s">
        <v>2011</v>
      </c>
    </row>
    <row r="65" spans="1:6">
      <c r="A65" s="35">
        <v>20</v>
      </c>
      <c r="B65" s="30" t="s">
        <v>28</v>
      </c>
      <c r="C65" s="30" t="s">
        <v>287</v>
      </c>
      <c r="D65" s="30" t="s">
        <v>2012</v>
      </c>
      <c r="E65" s="31" t="s">
        <v>2005</v>
      </c>
      <c r="F65" s="30" t="s">
        <v>2013</v>
      </c>
    </row>
    <row r="66" spans="1:6">
      <c r="A66" s="35">
        <v>20</v>
      </c>
      <c r="B66" s="30" t="s">
        <v>28</v>
      </c>
      <c r="C66" s="30" t="s">
        <v>1971</v>
      </c>
      <c r="D66" s="23"/>
      <c r="E66" s="36"/>
      <c r="F66" s="30" t="s">
        <v>2014</v>
      </c>
    </row>
    <row r="67" spans="1:6">
      <c r="A67" s="35">
        <v>20</v>
      </c>
      <c r="B67" s="30" t="s">
        <v>28</v>
      </c>
      <c r="C67" s="30" t="s">
        <v>1930</v>
      </c>
      <c r="D67" s="30" t="s">
        <v>2015</v>
      </c>
      <c r="E67" s="31" t="s">
        <v>2005</v>
      </c>
      <c r="F67" s="30" t="s">
        <v>2016</v>
      </c>
    </row>
    <row r="68" spans="1:6">
      <c r="A68" s="35">
        <v>20</v>
      </c>
      <c r="B68" s="30" t="s">
        <v>28</v>
      </c>
      <c r="C68" s="30" t="s">
        <v>1897</v>
      </c>
      <c r="D68" s="23"/>
      <c r="E68" s="31" t="s">
        <v>2005</v>
      </c>
      <c r="F68" s="30" t="s">
        <v>1891</v>
      </c>
    </row>
    <row r="69" spans="1:6">
      <c r="A69" s="35">
        <v>20</v>
      </c>
      <c r="B69" s="30" t="s">
        <v>28</v>
      </c>
      <c r="C69" s="30" t="s">
        <v>1904</v>
      </c>
      <c r="D69" s="30" t="s">
        <v>2017</v>
      </c>
      <c r="E69" s="31" t="s">
        <v>2018</v>
      </c>
      <c r="F69" s="30" t="s">
        <v>1891</v>
      </c>
    </row>
    <row r="70" spans="1:6">
      <c r="A70" s="35">
        <v>21</v>
      </c>
      <c r="B70" s="30" t="s">
        <v>2019</v>
      </c>
      <c r="C70" s="30" t="s">
        <v>2009</v>
      </c>
      <c r="D70" s="30" t="s">
        <v>2020</v>
      </c>
      <c r="E70" s="31" t="s">
        <v>2021</v>
      </c>
      <c r="F70" s="30" t="s">
        <v>2022</v>
      </c>
    </row>
    <row r="71" spans="1:6">
      <c r="A71" s="35">
        <v>21</v>
      </c>
      <c r="B71" s="30" t="s">
        <v>2019</v>
      </c>
      <c r="C71" s="30" t="s">
        <v>1180</v>
      </c>
      <c r="D71" s="30" t="s">
        <v>2023</v>
      </c>
      <c r="E71" s="31" t="s">
        <v>2021</v>
      </c>
      <c r="F71" s="30" t="s">
        <v>1891</v>
      </c>
    </row>
    <row r="72" spans="1:6">
      <c r="A72" s="35">
        <v>21</v>
      </c>
      <c r="B72" s="30" t="s">
        <v>2019</v>
      </c>
      <c r="C72" s="30" t="s">
        <v>2024</v>
      </c>
      <c r="D72" s="30" t="s">
        <v>2025</v>
      </c>
      <c r="E72" s="31" t="s">
        <v>2021</v>
      </c>
      <c r="F72" s="30" t="s">
        <v>2026</v>
      </c>
    </row>
    <row r="73" spans="1:6">
      <c r="A73" s="35">
        <v>22</v>
      </c>
      <c r="B73" s="30" t="s">
        <v>2019</v>
      </c>
      <c r="C73" s="30" t="s">
        <v>2024</v>
      </c>
      <c r="D73" s="30" t="s">
        <v>2027</v>
      </c>
      <c r="E73" s="31" t="s">
        <v>2028</v>
      </c>
      <c r="F73" s="30" t="s">
        <v>2029</v>
      </c>
    </row>
    <row r="74" spans="1:6">
      <c r="A74" s="35">
        <v>22</v>
      </c>
      <c r="B74" s="30" t="s">
        <v>2019</v>
      </c>
      <c r="C74" s="30" t="s">
        <v>1940</v>
      </c>
      <c r="D74" s="30" t="s">
        <v>2030</v>
      </c>
      <c r="E74" s="31" t="s">
        <v>2028</v>
      </c>
      <c r="F74" s="30" t="s">
        <v>2031</v>
      </c>
    </row>
    <row r="75" spans="1:6">
      <c r="A75" s="35">
        <v>22</v>
      </c>
      <c r="B75" s="30" t="s">
        <v>2019</v>
      </c>
      <c r="C75" s="30" t="s">
        <v>2009</v>
      </c>
      <c r="D75" s="30" t="s">
        <v>2032</v>
      </c>
      <c r="E75" s="31" t="s">
        <v>2028</v>
      </c>
      <c r="F75" s="30" t="s">
        <v>1891</v>
      </c>
    </row>
    <row r="76" spans="1:6">
      <c r="A76" s="35">
        <v>23</v>
      </c>
      <c r="B76" s="30" t="s">
        <v>2019</v>
      </c>
      <c r="C76" s="30" t="s">
        <v>1940</v>
      </c>
      <c r="D76" s="30" t="s">
        <v>2033</v>
      </c>
      <c r="E76" s="31" t="s">
        <v>2034</v>
      </c>
      <c r="F76" s="30" t="s">
        <v>2035</v>
      </c>
    </row>
    <row r="77" spans="1:6">
      <c r="A77" s="35">
        <v>24</v>
      </c>
      <c r="B77" s="30" t="s">
        <v>2019</v>
      </c>
      <c r="C77" s="30" t="s">
        <v>1180</v>
      </c>
      <c r="D77" s="30" t="s">
        <v>2036</v>
      </c>
      <c r="E77" s="31" t="s">
        <v>2037</v>
      </c>
      <c r="F77" s="30" t="s">
        <v>1891</v>
      </c>
    </row>
    <row r="78" spans="1:6">
      <c r="A78" s="35">
        <v>24</v>
      </c>
      <c r="B78" s="30" t="s">
        <v>2019</v>
      </c>
      <c r="C78" s="30" t="s">
        <v>1930</v>
      </c>
      <c r="D78" s="30" t="s">
        <v>2038</v>
      </c>
      <c r="E78" s="31" t="s">
        <v>2037</v>
      </c>
      <c r="F78" s="30" t="s">
        <v>1891</v>
      </c>
    </row>
    <row r="79" spans="1:6">
      <c r="A79" s="35">
        <v>24</v>
      </c>
      <c r="B79" s="30" t="s">
        <v>2019</v>
      </c>
      <c r="C79" s="30" t="s">
        <v>760</v>
      </c>
      <c r="D79" s="30" t="s">
        <v>2039</v>
      </c>
      <c r="E79" s="31" t="s">
        <v>2040</v>
      </c>
      <c r="F79" s="30" t="s">
        <v>1891</v>
      </c>
    </row>
    <row r="80" spans="1:6">
      <c r="A80" s="35">
        <v>24</v>
      </c>
      <c r="B80" s="30" t="s">
        <v>2019</v>
      </c>
      <c r="C80" s="30" t="s">
        <v>1180</v>
      </c>
      <c r="D80" s="30" t="s">
        <v>2041</v>
      </c>
      <c r="E80" s="31" t="s">
        <v>2042</v>
      </c>
      <c r="F80" s="30" t="s">
        <v>1891</v>
      </c>
    </row>
    <row r="81" spans="1:6">
      <c r="A81" s="35">
        <v>24</v>
      </c>
      <c r="B81" s="30" t="s">
        <v>1511</v>
      </c>
      <c r="C81" s="30" t="s">
        <v>1180</v>
      </c>
      <c r="D81" s="30" t="s">
        <v>2043</v>
      </c>
      <c r="E81" s="31" t="s">
        <v>2042</v>
      </c>
      <c r="F81" s="30" t="s">
        <v>2044</v>
      </c>
    </row>
    <row r="82" spans="1:6">
      <c r="A82" s="35">
        <v>25</v>
      </c>
      <c r="B82" s="30" t="s">
        <v>28</v>
      </c>
      <c r="C82" s="30" t="s">
        <v>760</v>
      </c>
      <c r="D82" s="30" t="s">
        <v>2045</v>
      </c>
      <c r="E82" s="31" t="s">
        <v>2046</v>
      </c>
      <c r="F82" s="30" t="s">
        <v>2047</v>
      </c>
    </row>
    <row r="83" spans="1:6">
      <c r="A83" s="35">
        <v>25</v>
      </c>
      <c r="B83" s="30" t="s">
        <v>28</v>
      </c>
      <c r="C83" s="30" t="s">
        <v>2048</v>
      </c>
      <c r="D83" s="30" t="s">
        <v>2049</v>
      </c>
      <c r="E83" s="31" t="s">
        <v>2050</v>
      </c>
      <c r="F83" s="30" t="s">
        <v>2051</v>
      </c>
    </row>
    <row r="84" spans="1:6">
      <c r="A84" s="35">
        <v>25</v>
      </c>
      <c r="B84" s="30" t="s">
        <v>1511</v>
      </c>
      <c r="C84" s="30" t="s">
        <v>2009</v>
      </c>
      <c r="D84" s="30" t="s">
        <v>2052</v>
      </c>
      <c r="E84" s="31" t="s">
        <v>2050</v>
      </c>
      <c r="F84" s="30" t="s">
        <v>1891</v>
      </c>
    </row>
    <row r="85" spans="1:6">
      <c r="A85" s="35">
        <v>25</v>
      </c>
      <c r="B85" s="30" t="s">
        <v>28</v>
      </c>
      <c r="C85" s="30" t="s">
        <v>287</v>
      </c>
      <c r="D85" s="30" t="s">
        <v>2053</v>
      </c>
      <c r="E85" s="31" t="s">
        <v>2050</v>
      </c>
      <c r="F85" s="30" t="s">
        <v>2054</v>
      </c>
    </row>
    <row r="86" spans="1:6">
      <c r="A86" s="35">
        <v>25</v>
      </c>
      <c r="B86" s="30" t="s">
        <v>28</v>
      </c>
      <c r="C86" s="30" t="s">
        <v>1930</v>
      </c>
      <c r="D86" s="30" t="s">
        <v>2055</v>
      </c>
      <c r="E86" s="31" t="s">
        <v>2050</v>
      </c>
      <c r="F86" s="30" t="s">
        <v>2056</v>
      </c>
    </row>
    <row r="87" spans="1:6">
      <c r="A87" s="35">
        <v>26</v>
      </c>
      <c r="B87" s="30" t="s">
        <v>1511</v>
      </c>
      <c r="C87" s="30" t="s">
        <v>1180</v>
      </c>
      <c r="D87" s="30" t="s">
        <v>2057</v>
      </c>
      <c r="E87" s="31" t="s">
        <v>2058</v>
      </c>
      <c r="F87" s="30" t="s">
        <v>1891</v>
      </c>
    </row>
    <row r="88" spans="1:6">
      <c r="A88" s="35">
        <v>26</v>
      </c>
      <c r="B88" s="30" t="s">
        <v>28</v>
      </c>
      <c r="C88" s="30" t="s">
        <v>1930</v>
      </c>
      <c r="D88" s="30" t="s">
        <v>2059</v>
      </c>
      <c r="E88" s="31" t="s">
        <v>2058</v>
      </c>
      <c r="F88" s="30" t="s">
        <v>2060</v>
      </c>
    </row>
    <row r="89" spans="1:6">
      <c r="A89" s="35">
        <v>26</v>
      </c>
      <c r="B89" s="30" t="s">
        <v>28</v>
      </c>
      <c r="C89" s="30" t="s">
        <v>1943</v>
      </c>
      <c r="D89" s="30" t="s">
        <v>2061</v>
      </c>
      <c r="E89" s="31" t="s">
        <v>2062</v>
      </c>
      <c r="F89" s="30" t="s">
        <v>2063</v>
      </c>
    </row>
    <row r="90" spans="1:6">
      <c r="A90" s="35">
        <v>26</v>
      </c>
      <c r="B90" s="30" t="s">
        <v>1511</v>
      </c>
      <c r="C90" s="30" t="s">
        <v>81</v>
      </c>
      <c r="D90" s="30" t="s">
        <v>2064</v>
      </c>
      <c r="E90" s="31" t="s">
        <v>2065</v>
      </c>
      <c r="F90" s="30" t="s">
        <v>1891</v>
      </c>
    </row>
    <row r="91" spans="1:6">
      <c r="A91" s="35">
        <v>27</v>
      </c>
      <c r="B91" s="30" t="s">
        <v>1511</v>
      </c>
      <c r="C91" s="30" t="s">
        <v>1180</v>
      </c>
      <c r="D91" s="30" t="s">
        <v>2066</v>
      </c>
      <c r="E91" s="31" t="s">
        <v>2067</v>
      </c>
      <c r="F91" s="30" t="s">
        <v>1891</v>
      </c>
    </row>
    <row r="92" spans="1:6">
      <c r="A92" s="35">
        <v>27</v>
      </c>
      <c r="B92" s="30" t="s">
        <v>1970</v>
      </c>
      <c r="C92" s="30" t="s">
        <v>404</v>
      </c>
      <c r="D92" s="30" t="s">
        <v>2068</v>
      </c>
      <c r="E92" s="31" t="s">
        <v>2069</v>
      </c>
      <c r="F92" s="30" t="s">
        <v>1891</v>
      </c>
    </row>
    <row r="93" spans="1:6">
      <c r="A93" s="35">
        <v>28</v>
      </c>
      <c r="B93" s="30" t="s">
        <v>1970</v>
      </c>
      <c r="C93" s="30" t="s">
        <v>1943</v>
      </c>
      <c r="D93" s="30" t="s">
        <v>2070</v>
      </c>
      <c r="E93" s="31" t="s">
        <v>2071</v>
      </c>
      <c r="F93" s="30" t="s">
        <v>1891</v>
      </c>
    </row>
    <row r="94" spans="1:6">
      <c r="A94" s="35">
        <v>28</v>
      </c>
      <c r="B94" s="30" t="s">
        <v>1970</v>
      </c>
      <c r="C94" s="30" t="s">
        <v>1930</v>
      </c>
      <c r="D94" s="30" t="s">
        <v>2072</v>
      </c>
      <c r="E94" s="31" t="s">
        <v>2071</v>
      </c>
      <c r="F94" s="30" t="s">
        <v>1891</v>
      </c>
    </row>
    <row r="95" spans="1:6">
      <c r="A95" s="35">
        <v>28</v>
      </c>
      <c r="B95" s="30" t="s">
        <v>1970</v>
      </c>
      <c r="C95" s="30" t="s">
        <v>1904</v>
      </c>
      <c r="D95" s="23"/>
      <c r="E95" s="31" t="s">
        <v>2071</v>
      </c>
      <c r="F95" s="30" t="s">
        <v>1891</v>
      </c>
    </row>
    <row r="96" spans="1:6">
      <c r="A96" s="35">
        <v>29</v>
      </c>
      <c r="B96" s="30" t="s">
        <v>1970</v>
      </c>
      <c r="C96" s="30" t="s">
        <v>287</v>
      </c>
      <c r="D96" s="37" t="s">
        <v>2073</v>
      </c>
      <c r="E96" s="31" t="s">
        <v>2074</v>
      </c>
      <c r="F96" s="30" t="s">
        <v>1891</v>
      </c>
    </row>
    <row r="97" spans="1:6">
      <c r="A97" s="35">
        <v>29</v>
      </c>
      <c r="B97" s="30" t="s">
        <v>1970</v>
      </c>
      <c r="C97" s="30" t="s">
        <v>1971</v>
      </c>
      <c r="D97" s="30" t="s">
        <v>2075</v>
      </c>
      <c r="E97" s="31" t="s">
        <v>2074</v>
      </c>
      <c r="F97" s="30" t="s">
        <v>1891</v>
      </c>
    </row>
    <row r="98" spans="1:6">
      <c r="A98" s="35">
        <v>30</v>
      </c>
      <c r="B98" s="30" t="s">
        <v>1970</v>
      </c>
      <c r="C98" s="30" t="s">
        <v>1930</v>
      </c>
      <c r="D98" s="30" t="s">
        <v>2076</v>
      </c>
      <c r="E98" s="31" t="s">
        <v>2077</v>
      </c>
      <c r="F98" s="30" t="s">
        <v>1891</v>
      </c>
    </row>
    <row r="99" spans="1:6">
      <c r="A99" s="35">
        <v>30</v>
      </c>
      <c r="B99" s="30" t="s">
        <v>1970</v>
      </c>
      <c r="C99" s="30" t="s">
        <v>1904</v>
      </c>
      <c r="D99" s="30" t="s">
        <v>2078</v>
      </c>
      <c r="E99" s="31" t="s">
        <v>2079</v>
      </c>
      <c r="F99" s="30" t="s">
        <v>1891</v>
      </c>
    </row>
    <row r="100" spans="1:6">
      <c r="A100" s="35">
        <v>30</v>
      </c>
      <c r="B100" s="30" t="s">
        <v>28</v>
      </c>
      <c r="C100" s="30" t="s">
        <v>2080</v>
      </c>
      <c r="D100" s="30" t="s">
        <v>2081</v>
      </c>
      <c r="E100" s="31" t="s">
        <v>2082</v>
      </c>
      <c r="F100" s="30" t="s">
        <v>2083</v>
      </c>
    </row>
    <row r="101" spans="1:6">
      <c r="A101" s="35">
        <v>30</v>
      </c>
      <c r="B101" s="30" t="s">
        <v>28</v>
      </c>
      <c r="C101" s="30" t="s">
        <v>2024</v>
      </c>
      <c r="D101" s="30" t="s">
        <v>2084</v>
      </c>
      <c r="E101" s="31" t="s">
        <v>2082</v>
      </c>
      <c r="F101" s="30" t="s">
        <v>2085</v>
      </c>
    </row>
    <row r="102" spans="1:6">
      <c r="A102" s="35">
        <v>30</v>
      </c>
      <c r="B102" s="30" t="s">
        <v>28</v>
      </c>
      <c r="C102" s="30" t="s">
        <v>1943</v>
      </c>
      <c r="D102" s="30" t="s">
        <v>2086</v>
      </c>
      <c r="E102" s="31" t="s">
        <v>2082</v>
      </c>
      <c r="F102" s="30" t="s">
        <v>2087</v>
      </c>
    </row>
    <row r="103" spans="1:6">
      <c r="A103" s="35">
        <v>31</v>
      </c>
      <c r="B103" s="30" t="s">
        <v>1970</v>
      </c>
      <c r="C103" s="30" t="s">
        <v>1904</v>
      </c>
      <c r="D103" s="30" t="s">
        <v>2088</v>
      </c>
      <c r="E103" s="31" t="s">
        <v>2089</v>
      </c>
      <c r="F103" s="30" t="s">
        <v>2090</v>
      </c>
    </row>
    <row r="104" spans="1:6">
      <c r="A104" s="35">
        <v>31</v>
      </c>
      <c r="B104" s="30" t="s">
        <v>1970</v>
      </c>
      <c r="C104" s="30" t="s">
        <v>1943</v>
      </c>
      <c r="D104" s="30" t="s">
        <v>2091</v>
      </c>
      <c r="E104" s="31" t="s">
        <v>2089</v>
      </c>
      <c r="F104" s="30" t="s">
        <v>2092</v>
      </c>
    </row>
    <row r="105" spans="1:6">
      <c r="A105" s="35">
        <v>31</v>
      </c>
      <c r="B105" s="30" t="s">
        <v>1511</v>
      </c>
      <c r="C105" s="30" t="s">
        <v>2009</v>
      </c>
      <c r="D105" s="30" t="s">
        <v>2093</v>
      </c>
      <c r="E105" s="31" t="s">
        <v>2089</v>
      </c>
      <c r="F105" s="30" t="s">
        <v>2094</v>
      </c>
    </row>
    <row r="106" spans="1:6">
      <c r="A106" s="35">
        <v>31</v>
      </c>
      <c r="B106" s="30" t="s">
        <v>2019</v>
      </c>
      <c r="C106" s="30" t="s">
        <v>1904</v>
      </c>
      <c r="D106" s="30" t="s">
        <v>2095</v>
      </c>
      <c r="E106" s="31" t="s">
        <v>2096</v>
      </c>
      <c r="F106" s="30" t="s">
        <v>1891</v>
      </c>
    </row>
    <row r="107" spans="1:6">
      <c r="A107" s="35">
        <v>31</v>
      </c>
      <c r="B107" s="30" t="s">
        <v>2019</v>
      </c>
      <c r="C107" s="30" t="s">
        <v>1930</v>
      </c>
      <c r="D107" s="30" t="s">
        <v>2097</v>
      </c>
      <c r="E107" s="31" t="s">
        <v>2096</v>
      </c>
      <c r="F107" s="30" t="s">
        <v>2098</v>
      </c>
    </row>
    <row r="108" spans="1:6">
      <c r="A108" s="35">
        <v>31</v>
      </c>
      <c r="B108" s="30" t="s">
        <v>1511</v>
      </c>
      <c r="C108" s="30" t="s">
        <v>1180</v>
      </c>
      <c r="D108" s="30" t="s">
        <v>2099</v>
      </c>
      <c r="E108" s="31" t="s">
        <v>2096</v>
      </c>
      <c r="F108" s="30" t="s">
        <v>2100</v>
      </c>
    </row>
    <row r="109" spans="1:6">
      <c r="A109" s="35">
        <v>31</v>
      </c>
      <c r="B109" s="30" t="s">
        <v>1970</v>
      </c>
      <c r="C109" s="30" t="s">
        <v>404</v>
      </c>
      <c r="D109" s="30" t="s">
        <v>2101</v>
      </c>
      <c r="E109" s="31" t="s">
        <v>2102</v>
      </c>
      <c r="F109" s="30" t="s">
        <v>2103</v>
      </c>
    </row>
    <row r="110" spans="1:6">
      <c r="A110" s="35">
        <v>31</v>
      </c>
      <c r="B110" s="30" t="s">
        <v>1970</v>
      </c>
      <c r="C110" s="30" t="s">
        <v>1918</v>
      </c>
      <c r="D110" s="30" t="s">
        <v>2104</v>
      </c>
      <c r="E110" s="31" t="s">
        <v>2102</v>
      </c>
      <c r="F110" s="30" t="s">
        <v>2105</v>
      </c>
    </row>
    <row r="111" spans="1:6">
      <c r="A111" s="35">
        <v>31</v>
      </c>
      <c r="B111" s="30" t="s">
        <v>1970</v>
      </c>
      <c r="C111" s="30" t="s">
        <v>1930</v>
      </c>
      <c r="D111" s="30" t="s">
        <v>2106</v>
      </c>
      <c r="E111" s="31" t="s">
        <v>2102</v>
      </c>
      <c r="F111" s="30" t="s">
        <v>1891</v>
      </c>
    </row>
    <row r="112" spans="1:6">
      <c r="A112" s="35">
        <v>31</v>
      </c>
      <c r="B112" s="30" t="s">
        <v>1511</v>
      </c>
      <c r="C112" s="30" t="s">
        <v>1180</v>
      </c>
      <c r="D112" s="30" t="s">
        <v>2107</v>
      </c>
      <c r="E112" s="31" t="s">
        <v>2102</v>
      </c>
      <c r="F112" s="30" t="s">
        <v>1891</v>
      </c>
    </row>
    <row r="113" spans="1:6">
      <c r="A113" s="35">
        <v>31</v>
      </c>
      <c r="B113" s="30" t="s">
        <v>1970</v>
      </c>
      <c r="C113" s="30" t="s">
        <v>287</v>
      </c>
      <c r="D113" s="30" t="s">
        <v>2108</v>
      </c>
      <c r="E113" s="31" t="s">
        <v>2102</v>
      </c>
      <c r="F113" s="30" t="s">
        <v>2109</v>
      </c>
    </row>
    <row r="114" spans="1:6">
      <c r="A114" s="35">
        <v>31</v>
      </c>
      <c r="B114" s="30" t="s">
        <v>1970</v>
      </c>
      <c r="C114" s="30" t="s">
        <v>1943</v>
      </c>
      <c r="D114" s="30" t="s">
        <v>2110</v>
      </c>
      <c r="E114" s="31" t="s">
        <v>2102</v>
      </c>
      <c r="F114" s="30" t="s">
        <v>1891</v>
      </c>
    </row>
    <row r="115" spans="1:6">
      <c r="A115" s="35">
        <v>31</v>
      </c>
      <c r="B115" s="30" t="s">
        <v>1970</v>
      </c>
      <c r="C115" s="30" t="s">
        <v>2009</v>
      </c>
      <c r="D115" s="30" t="s">
        <v>2111</v>
      </c>
      <c r="E115" s="31" t="s">
        <v>2102</v>
      </c>
      <c r="F115" s="30" t="s">
        <v>2112</v>
      </c>
    </row>
    <row r="116" spans="1:6">
      <c r="A116" s="35">
        <v>31</v>
      </c>
      <c r="B116" s="30" t="s">
        <v>1511</v>
      </c>
      <c r="C116" s="30" t="s">
        <v>2009</v>
      </c>
      <c r="D116" s="30" t="s">
        <v>2113</v>
      </c>
      <c r="E116" s="31" t="s">
        <v>2102</v>
      </c>
      <c r="F116" s="30" t="s">
        <v>2114</v>
      </c>
    </row>
    <row r="117" spans="1:6">
      <c r="A117" s="35">
        <v>32</v>
      </c>
      <c r="B117" s="30" t="s">
        <v>1511</v>
      </c>
      <c r="C117" s="30" t="s">
        <v>2009</v>
      </c>
      <c r="D117" s="30" t="s">
        <v>2115</v>
      </c>
      <c r="E117" s="31" t="s">
        <v>2116</v>
      </c>
      <c r="F117" s="30" t="s">
        <v>1891</v>
      </c>
    </row>
    <row r="118" spans="1:6">
      <c r="A118" s="35">
        <v>33</v>
      </c>
      <c r="B118" s="30" t="s">
        <v>1511</v>
      </c>
      <c r="C118" s="30" t="s">
        <v>2009</v>
      </c>
      <c r="D118" s="30" t="s">
        <v>2117</v>
      </c>
      <c r="E118" s="31" t="s">
        <v>2116</v>
      </c>
      <c r="F118" s="30" t="s">
        <v>1891</v>
      </c>
    </row>
    <row r="119" spans="1:6">
      <c r="A119" s="35">
        <v>34</v>
      </c>
      <c r="B119" s="30" t="s">
        <v>1970</v>
      </c>
      <c r="C119" s="30" t="s">
        <v>1918</v>
      </c>
      <c r="D119" s="30" t="s">
        <v>2104</v>
      </c>
      <c r="E119" s="31" t="s">
        <v>2118</v>
      </c>
      <c r="F119" s="30" t="s">
        <v>2119</v>
      </c>
    </row>
    <row r="120" spans="1:6">
      <c r="A120" s="35">
        <v>34</v>
      </c>
      <c r="B120" s="30" t="s">
        <v>1970</v>
      </c>
      <c r="C120" s="30" t="s">
        <v>404</v>
      </c>
      <c r="D120" s="30" t="s">
        <v>2120</v>
      </c>
      <c r="E120" s="31" t="s">
        <v>2118</v>
      </c>
      <c r="F120" s="30" t="s">
        <v>2121</v>
      </c>
    </row>
    <row r="121" spans="1:6">
      <c r="A121" s="35">
        <v>34</v>
      </c>
      <c r="B121" s="30" t="s">
        <v>1970</v>
      </c>
      <c r="C121" s="30" t="s">
        <v>1930</v>
      </c>
      <c r="D121" s="30" t="s">
        <v>2122</v>
      </c>
      <c r="E121" s="31" t="s">
        <v>2118</v>
      </c>
      <c r="F121" s="30" t="s">
        <v>2123</v>
      </c>
    </row>
    <row r="122" spans="1:6">
      <c r="A122" s="35">
        <v>34</v>
      </c>
      <c r="B122" s="30" t="s">
        <v>1970</v>
      </c>
      <c r="C122" s="30" t="s">
        <v>1971</v>
      </c>
      <c r="D122" s="30" t="s">
        <v>2124</v>
      </c>
      <c r="E122" s="31" t="s">
        <v>2118</v>
      </c>
      <c r="F122" s="30" t="s">
        <v>1891</v>
      </c>
    </row>
    <row r="123" spans="1:6">
      <c r="A123" s="35">
        <v>34</v>
      </c>
      <c r="B123" s="30" t="s">
        <v>1511</v>
      </c>
      <c r="C123" s="30" t="s">
        <v>2009</v>
      </c>
      <c r="D123" s="30" t="s">
        <v>2125</v>
      </c>
      <c r="E123" s="31" t="s">
        <v>2118</v>
      </c>
      <c r="F123" s="30" t="s">
        <v>1891</v>
      </c>
    </row>
    <row r="124" spans="1:6">
      <c r="A124" s="35">
        <v>34</v>
      </c>
      <c r="B124" s="30" t="s">
        <v>1511</v>
      </c>
      <c r="C124" s="30" t="s">
        <v>1180</v>
      </c>
      <c r="D124" s="30" t="s">
        <v>2126</v>
      </c>
      <c r="E124" s="31" t="s">
        <v>2127</v>
      </c>
      <c r="F124" s="30" t="s">
        <v>1891</v>
      </c>
    </row>
    <row r="125" spans="1:6">
      <c r="A125" s="35">
        <v>35</v>
      </c>
      <c r="B125" s="30" t="s">
        <v>1511</v>
      </c>
      <c r="C125" s="30" t="s">
        <v>2009</v>
      </c>
      <c r="D125" s="30" t="s">
        <v>2128</v>
      </c>
      <c r="E125" s="31" t="s">
        <v>2129</v>
      </c>
      <c r="F125" s="30" t="s">
        <v>1891</v>
      </c>
    </row>
    <row r="126" spans="1:6">
      <c r="A126" s="35">
        <v>35</v>
      </c>
      <c r="B126" s="30" t="s">
        <v>1970</v>
      </c>
      <c r="C126" s="30" t="s">
        <v>1904</v>
      </c>
      <c r="D126" s="30" t="s">
        <v>2130</v>
      </c>
      <c r="E126" s="31" t="s">
        <v>2129</v>
      </c>
      <c r="F126" s="30" t="s">
        <v>2131</v>
      </c>
    </row>
    <row r="127" spans="1:6">
      <c r="A127" s="35">
        <v>36</v>
      </c>
      <c r="B127" s="30" t="s">
        <v>1970</v>
      </c>
      <c r="C127" s="30" t="s">
        <v>404</v>
      </c>
      <c r="D127" s="30" t="s">
        <v>2132</v>
      </c>
      <c r="E127" s="31" t="s">
        <v>2133</v>
      </c>
      <c r="F127" s="30" t="s">
        <v>2134</v>
      </c>
    </row>
    <row r="128" spans="1:6">
      <c r="A128" s="35">
        <v>36</v>
      </c>
      <c r="B128" s="30" t="s">
        <v>1970</v>
      </c>
      <c r="C128" s="30" t="s">
        <v>1912</v>
      </c>
      <c r="D128" s="30" t="s">
        <v>2135</v>
      </c>
      <c r="E128" s="31" t="s">
        <v>2133</v>
      </c>
      <c r="F128" s="30" t="s">
        <v>2136</v>
      </c>
    </row>
    <row r="129" spans="1:6">
      <c r="A129" s="35">
        <v>36</v>
      </c>
      <c r="B129" s="30" t="s">
        <v>1970</v>
      </c>
      <c r="C129" s="30" t="s">
        <v>2024</v>
      </c>
      <c r="D129" s="30" t="s">
        <v>2137</v>
      </c>
      <c r="E129" s="31" t="s">
        <v>2138</v>
      </c>
      <c r="F129" s="30" t="s">
        <v>1891</v>
      </c>
    </row>
    <row r="130" spans="1:6">
      <c r="A130" s="35">
        <v>36</v>
      </c>
      <c r="B130" s="30" t="s">
        <v>1970</v>
      </c>
      <c r="C130" s="30" t="s">
        <v>2009</v>
      </c>
      <c r="D130" s="30" t="s">
        <v>2139</v>
      </c>
      <c r="E130" s="31" t="s">
        <v>2138</v>
      </c>
      <c r="F130" s="30" t="s">
        <v>1891</v>
      </c>
    </row>
    <row r="131" spans="1:6">
      <c r="A131" s="35">
        <v>36</v>
      </c>
      <c r="B131" s="30" t="s">
        <v>1970</v>
      </c>
      <c r="C131" s="30" t="s">
        <v>2009</v>
      </c>
      <c r="D131" s="30" t="s">
        <v>2140</v>
      </c>
      <c r="E131" s="31" t="s">
        <v>2138</v>
      </c>
      <c r="F131" s="30" t="s">
        <v>2141</v>
      </c>
    </row>
    <row r="132" spans="1:6">
      <c r="A132" s="35">
        <v>36</v>
      </c>
      <c r="B132" s="30" t="s">
        <v>1511</v>
      </c>
      <c r="C132" s="30" t="s">
        <v>2009</v>
      </c>
      <c r="D132" s="30" t="s">
        <v>2142</v>
      </c>
      <c r="E132" s="31" t="s">
        <v>2138</v>
      </c>
      <c r="F132" s="30" t="s">
        <v>1891</v>
      </c>
    </row>
    <row r="133" spans="1:6">
      <c r="A133" s="35">
        <v>36</v>
      </c>
      <c r="B133" s="30" t="s">
        <v>1970</v>
      </c>
      <c r="C133" s="30" t="s">
        <v>1971</v>
      </c>
      <c r="D133" s="30" t="s">
        <v>2143</v>
      </c>
      <c r="E133" s="31" t="s">
        <v>2138</v>
      </c>
      <c r="F133" s="30" t="s">
        <v>2144</v>
      </c>
    </row>
    <row r="134" spans="1:6">
      <c r="A134" s="35">
        <v>36</v>
      </c>
      <c r="B134" s="30" t="s">
        <v>1970</v>
      </c>
      <c r="C134" s="30" t="s">
        <v>1943</v>
      </c>
      <c r="D134" s="30" t="s">
        <v>2145</v>
      </c>
      <c r="E134" s="31" t="s">
        <v>2138</v>
      </c>
      <c r="F134" s="30" t="s">
        <v>2146</v>
      </c>
    </row>
    <row r="135" spans="1:6">
      <c r="A135" s="35">
        <v>37</v>
      </c>
      <c r="B135" s="30" t="s">
        <v>1511</v>
      </c>
      <c r="C135" s="30" t="s">
        <v>2009</v>
      </c>
      <c r="D135" s="30" t="s">
        <v>2147</v>
      </c>
      <c r="E135" s="31" t="s">
        <v>2148</v>
      </c>
      <c r="F135" s="30" t="s">
        <v>1891</v>
      </c>
    </row>
    <row r="136" spans="1:6">
      <c r="A136" s="35">
        <v>38</v>
      </c>
      <c r="B136" s="30" t="s">
        <v>1970</v>
      </c>
      <c r="C136" s="30" t="s">
        <v>1930</v>
      </c>
      <c r="D136" s="30" t="s">
        <v>2149</v>
      </c>
      <c r="E136" s="31" t="s">
        <v>2150</v>
      </c>
      <c r="F136" s="30" t="s">
        <v>2151</v>
      </c>
    </row>
    <row r="137" spans="1:6">
      <c r="A137" s="35">
        <v>39</v>
      </c>
      <c r="B137" s="30" t="s">
        <v>1970</v>
      </c>
      <c r="C137" s="30" t="s">
        <v>2009</v>
      </c>
      <c r="D137" s="30" t="s">
        <v>2152</v>
      </c>
      <c r="E137" s="31" t="s">
        <v>2153</v>
      </c>
      <c r="F137" s="30" t="s">
        <v>1891</v>
      </c>
    </row>
    <row r="138" spans="1:6">
      <c r="A138" s="35">
        <v>39</v>
      </c>
      <c r="B138" s="30" t="s">
        <v>1970</v>
      </c>
      <c r="C138" s="30" t="s">
        <v>1943</v>
      </c>
      <c r="D138" s="30" t="s">
        <v>2154</v>
      </c>
      <c r="E138" s="31" t="s">
        <v>2153</v>
      </c>
      <c r="F138" s="30" t="s">
        <v>2155</v>
      </c>
    </row>
    <row r="139" spans="1:6">
      <c r="A139" s="35">
        <v>39</v>
      </c>
      <c r="B139" s="30" t="s">
        <v>1970</v>
      </c>
      <c r="C139" s="30" t="s">
        <v>1971</v>
      </c>
      <c r="D139" s="30" t="s">
        <v>2156</v>
      </c>
      <c r="E139" s="31" t="s">
        <v>2153</v>
      </c>
      <c r="F139" s="30" t="s">
        <v>2157</v>
      </c>
    </row>
    <row r="140" spans="1:6">
      <c r="A140" s="35">
        <v>39</v>
      </c>
      <c r="B140" s="30" t="s">
        <v>1511</v>
      </c>
      <c r="C140" s="30" t="s">
        <v>2009</v>
      </c>
      <c r="D140" s="30" t="s">
        <v>2158</v>
      </c>
      <c r="E140" s="31" t="s">
        <v>2159</v>
      </c>
      <c r="F140" s="30" t="s">
        <v>1891</v>
      </c>
    </row>
    <row r="141" spans="1:6">
      <c r="A141" s="35">
        <v>39</v>
      </c>
      <c r="B141" s="30" t="s">
        <v>1970</v>
      </c>
      <c r="C141" s="30" t="s">
        <v>1912</v>
      </c>
      <c r="D141" s="30" t="s">
        <v>2160</v>
      </c>
      <c r="E141" s="31" t="s">
        <v>2161</v>
      </c>
      <c r="F141" s="30" t="s">
        <v>2162</v>
      </c>
    </row>
    <row r="142" spans="1:6">
      <c r="A142" s="35">
        <v>39</v>
      </c>
      <c r="B142" s="30" t="s">
        <v>1970</v>
      </c>
      <c r="C142" s="30" t="s">
        <v>287</v>
      </c>
      <c r="D142" s="30" t="s">
        <v>2163</v>
      </c>
      <c r="E142" s="31" t="s">
        <v>2161</v>
      </c>
      <c r="F142" s="30" t="s">
        <v>1891</v>
      </c>
    </row>
    <row r="143" spans="1:6">
      <c r="A143" s="35">
        <v>39</v>
      </c>
      <c r="B143" s="30" t="s">
        <v>1970</v>
      </c>
      <c r="C143" s="30" t="s">
        <v>1904</v>
      </c>
      <c r="D143" s="30" t="s">
        <v>2164</v>
      </c>
      <c r="E143" s="31" t="s">
        <v>2161</v>
      </c>
      <c r="F143" s="30" t="s">
        <v>2165</v>
      </c>
    </row>
    <row r="144" spans="1:6">
      <c r="A144" s="35">
        <v>39</v>
      </c>
      <c r="B144" s="30" t="s">
        <v>1511</v>
      </c>
      <c r="C144" s="30" t="s">
        <v>1180</v>
      </c>
      <c r="D144" s="30" t="s">
        <v>2166</v>
      </c>
      <c r="E144" s="31" t="s">
        <v>2161</v>
      </c>
      <c r="F144" s="30" t="s">
        <v>2167</v>
      </c>
    </row>
    <row r="145" spans="1:6">
      <c r="A145" s="35">
        <v>39</v>
      </c>
      <c r="B145" s="30" t="s">
        <v>1970</v>
      </c>
      <c r="C145" s="30" t="s">
        <v>1180</v>
      </c>
      <c r="D145" s="30" t="s">
        <v>2168</v>
      </c>
      <c r="E145" s="31" t="s">
        <v>2161</v>
      </c>
      <c r="F145" s="30" t="s">
        <v>2169</v>
      </c>
    </row>
    <row r="146" spans="1:6">
      <c r="A146" s="35">
        <v>39</v>
      </c>
      <c r="B146" s="30" t="s">
        <v>1970</v>
      </c>
      <c r="C146" s="30" t="s">
        <v>2009</v>
      </c>
      <c r="D146" s="30" t="s">
        <v>2170</v>
      </c>
      <c r="E146" s="31" t="s">
        <v>2161</v>
      </c>
      <c r="F146" s="30" t="s">
        <v>2171</v>
      </c>
    </row>
    <row r="147" spans="1:6">
      <c r="A147" s="35">
        <v>40</v>
      </c>
      <c r="B147" s="30" t="s">
        <v>1511</v>
      </c>
      <c r="C147" s="30" t="s">
        <v>1180</v>
      </c>
      <c r="D147" s="30" t="s">
        <v>2172</v>
      </c>
      <c r="E147" s="31" t="s">
        <v>2173</v>
      </c>
      <c r="F147" s="30" t="s">
        <v>2174</v>
      </c>
    </row>
    <row r="148" spans="1:6">
      <c r="A148" s="35">
        <v>40</v>
      </c>
      <c r="B148" s="30" t="s">
        <v>1970</v>
      </c>
      <c r="C148" s="30" t="s">
        <v>1971</v>
      </c>
      <c r="D148" s="30" t="s">
        <v>2175</v>
      </c>
      <c r="E148" s="31" t="s">
        <v>2173</v>
      </c>
      <c r="F148" s="30" t="s">
        <v>2176</v>
      </c>
    </row>
    <row r="149" spans="1:6">
      <c r="A149" s="35">
        <v>40</v>
      </c>
      <c r="B149" s="30" t="s">
        <v>1970</v>
      </c>
      <c r="C149" s="30" t="s">
        <v>1912</v>
      </c>
      <c r="D149" s="30" t="s">
        <v>2177</v>
      </c>
      <c r="E149" s="31" t="s">
        <v>2173</v>
      </c>
      <c r="F149" s="30" t="s">
        <v>2178</v>
      </c>
    </row>
    <row r="150" spans="1:6">
      <c r="A150" s="35">
        <v>40</v>
      </c>
      <c r="B150" s="30" t="s">
        <v>1511</v>
      </c>
      <c r="C150" s="30" t="s">
        <v>2179</v>
      </c>
      <c r="D150" s="30" t="s">
        <v>2180</v>
      </c>
      <c r="E150" s="31" t="s">
        <v>2173</v>
      </c>
      <c r="F150" s="30" t="s">
        <v>2181</v>
      </c>
    </row>
    <row r="151" spans="1:6">
      <c r="A151" s="35">
        <v>41</v>
      </c>
      <c r="B151" s="30" t="s">
        <v>1970</v>
      </c>
      <c r="C151" s="30" t="s">
        <v>1971</v>
      </c>
      <c r="D151" s="30" t="s">
        <v>2182</v>
      </c>
      <c r="E151" s="31" t="s">
        <v>2183</v>
      </c>
      <c r="F151" s="30" t="s">
        <v>2184</v>
      </c>
    </row>
    <row r="152" spans="1:6">
      <c r="A152" s="35">
        <v>41</v>
      </c>
      <c r="B152" s="30" t="s">
        <v>1970</v>
      </c>
      <c r="C152" s="30" t="s">
        <v>1930</v>
      </c>
      <c r="D152" s="30" t="s">
        <v>2185</v>
      </c>
      <c r="E152" s="31" t="s">
        <v>2186</v>
      </c>
      <c r="F152" s="30" t="s">
        <v>2187</v>
      </c>
    </row>
    <row r="153" spans="1:6">
      <c r="A153" s="35">
        <v>41</v>
      </c>
      <c r="B153" s="30" t="s">
        <v>1970</v>
      </c>
      <c r="C153" s="30" t="s">
        <v>404</v>
      </c>
      <c r="D153" s="30" t="s">
        <v>2188</v>
      </c>
      <c r="E153" s="31" t="s">
        <v>2186</v>
      </c>
      <c r="F153" s="30" t="s">
        <v>2189</v>
      </c>
    </row>
    <row r="154" spans="1:6">
      <c r="A154" s="35">
        <v>41</v>
      </c>
      <c r="B154" s="30" t="s">
        <v>1970</v>
      </c>
      <c r="C154" s="30" t="s">
        <v>2190</v>
      </c>
      <c r="D154" s="30" t="s">
        <v>2191</v>
      </c>
      <c r="E154" s="31" t="s">
        <v>2186</v>
      </c>
      <c r="F154" s="30" t="s">
        <v>2192</v>
      </c>
    </row>
    <row r="155" spans="1:6">
      <c r="A155" s="35">
        <v>41</v>
      </c>
      <c r="B155" s="30" t="s">
        <v>1511</v>
      </c>
      <c r="C155" s="30" t="s">
        <v>1180</v>
      </c>
      <c r="D155" s="30" t="s">
        <v>2193</v>
      </c>
      <c r="E155" s="31" t="s">
        <v>2186</v>
      </c>
      <c r="F155" s="30" t="s">
        <v>1891</v>
      </c>
    </row>
    <row r="156" spans="1:6" ht="42.75">
      <c r="A156" s="35">
        <v>41</v>
      </c>
      <c r="B156" s="30" t="s">
        <v>28</v>
      </c>
      <c r="C156" s="30" t="s">
        <v>1940</v>
      </c>
      <c r="D156" s="32" t="s">
        <v>2194</v>
      </c>
      <c r="E156" s="33" t="s">
        <v>2195</v>
      </c>
      <c r="F156" s="30" t="s">
        <v>2196</v>
      </c>
    </row>
    <row r="157" spans="1:6">
      <c r="A157" s="35">
        <v>41</v>
      </c>
      <c r="B157" s="30" t="s">
        <v>1511</v>
      </c>
      <c r="C157" s="30" t="s">
        <v>2009</v>
      </c>
      <c r="D157" s="30" t="s">
        <v>2197</v>
      </c>
      <c r="E157" s="31" t="s">
        <v>2198</v>
      </c>
      <c r="F157" s="30" t="s">
        <v>1891</v>
      </c>
    </row>
    <row r="158" spans="1:6">
      <c r="A158" s="35">
        <v>42</v>
      </c>
      <c r="B158" s="30" t="s">
        <v>28</v>
      </c>
      <c r="C158" s="30" t="s">
        <v>2009</v>
      </c>
      <c r="D158" s="30" t="s">
        <v>2199</v>
      </c>
      <c r="E158" s="31" t="s">
        <v>2200</v>
      </c>
      <c r="F158" s="30" t="s">
        <v>2201</v>
      </c>
    </row>
    <row r="159" spans="1:6">
      <c r="A159" s="35">
        <v>42</v>
      </c>
      <c r="B159" s="30" t="s">
        <v>1511</v>
      </c>
      <c r="C159" s="30" t="s">
        <v>2009</v>
      </c>
      <c r="D159" s="38" t="s">
        <v>2202</v>
      </c>
      <c r="E159" s="31" t="s">
        <v>2200</v>
      </c>
      <c r="F159" s="30" t="s">
        <v>2203</v>
      </c>
    </row>
    <row r="160" spans="1:6">
      <c r="A160" s="35">
        <v>42</v>
      </c>
      <c r="B160" s="30" t="s">
        <v>1970</v>
      </c>
      <c r="C160" s="30" t="s">
        <v>1904</v>
      </c>
      <c r="D160" s="30" t="s">
        <v>2204</v>
      </c>
      <c r="E160" s="31" t="s">
        <v>2200</v>
      </c>
      <c r="F160" s="30" t="s">
        <v>1891</v>
      </c>
    </row>
    <row r="161" spans="1:6">
      <c r="A161" s="35">
        <v>42</v>
      </c>
      <c r="B161" s="30" t="s">
        <v>1970</v>
      </c>
      <c r="C161" s="30" t="s">
        <v>1943</v>
      </c>
      <c r="D161" s="30" t="s">
        <v>2205</v>
      </c>
      <c r="E161" s="31" t="s">
        <v>2200</v>
      </c>
      <c r="F161" s="30" t="s">
        <v>2206</v>
      </c>
    </row>
    <row r="162" spans="1:6">
      <c r="A162" s="35">
        <v>42</v>
      </c>
      <c r="B162" s="30" t="s">
        <v>1970</v>
      </c>
      <c r="C162" s="30" t="s">
        <v>1971</v>
      </c>
      <c r="D162" s="30" t="s">
        <v>2207</v>
      </c>
      <c r="E162" s="31" t="s">
        <v>2200</v>
      </c>
      <c r="F162" s="30" t="s">
        <v>2208</v>
      </c>
    </row>
    <row r="163" spans="1:6">
      <c r="A163" s="35">
        <v>42</v>
      </c>
      <c r="B163" s="30" t="s">
        <v>1970</v>
      </c>
      <c r="C163" s="30" t="s">
        <v>1180</v>
      </c>
      <c r="D163" s="30" t="s">
        <v>2209</v>
      </c>
      <c r="E163" s="31" t="s">
        <v>2200</v>
      </c>
      <c r="F163" s="30" t="s">
        <v>2210</v>
      </c>
    </row>
    <row r="164" spans="1:6">
      <c r="A164" s="35">
        <v>42</v>
      </c>
      <c r="B164" s="30" t="s">
        <v>1970</v>
      </c>
      <c r="C164" s="30" t="s">
        <v>287</v>
      </c>
      <c r="D164" s="30" t="s">
        <v>2211</v>
      </c>
      <c r="E164" s="31" t="s">
        <v>2200</v>
      </c>
      <c r="F164" s="30" t="s">
        <v>2212</v>
      </c>
    </row>
    <row r="165" spans="1:6">
      <c r="A165" s="35">
        <v>43</v>
      </c>
      <c r="B165" s="30" t="s">
        <v>1970</v>
      </c>
      <c r="C165" s="30" t="s">
        <v>760</v>
      </c>
      <c r="D165" s="30" t="s">
        <v>2213</v>
      </c>
      <c r="E165" s="31" t="s">
        <v>2214</v>
      </c>
      <c r="F165" s="30" t="s">
        <v>1891</v>
      </c>
    </row>
    <row r="166" spans="1:6">
      <c r="A166" s="35">
        <v>44</v>
      </c>
      <c r="B166" s="30" t="s">
        <v>1970</v>
      </c>
      <c r="C166" s="30" t="s">
        <v>1943</v>
      </c>
      <c r="D166" s="30" t="s">
        <v>2215</v>
      </c>
      <c r="E166" s="31" t="s">
        <v>2200</v>
      </c>
      <c r="F166" s="30" t="s">
        <v>1891</v>
      </c>
    </row>
    <row r="167" spans="1:6">
      <c r="A167" s="35">
        <v>45</v>
      </c>
      <c r="B167" s="30" t="s">
        <v>1970</v>
      </c>
      <c r="C167" s="30" t="s">
        <v>1180</v>
      </c>
      <c r="D167" s="30" t="s">
        <v>2216</v>
      </c>
      <c r="E167" s="31" t="s">
        <v>2217</v>
      </c>
      <c r="F167" s="30" t="s">
        <v>2218</v>
      </c>
    </row>
    <row r="168" spans="1:6">
      <c r="A168" s="35">
        <v>45</v>
      </c>
      <c r="B168" s="30" t="s">
        <v>1970</v>
      </c>
      <c r="C168" s="30" t="s">
        <v>1971</v>
      </c>
      <c r="D168" s="30" t="s">
        <v>2219</v>
      </c>
      <c r="E168" s="31" t="s">
        <v>2217</v>
      </c>
      <c r="F168" s="30" t="s">
        <v>2220</v>
      </c>
    </row>
    <row r="169" spans="1:6">
      <c r="A169" s="35">
        <v>45</v>
      </c>
      <c r="B169" s="30" t="s">
        <v>1970</v>
      </c>
      <c r="C169" s="30" t="s">
        <v>1943</v>
      </c>
      <c r="D169" s="30" t="s">
        <v>2221</v>
      </c>
      <c r="E169" s="31" t="s">
        <v>2217</v>
      </c>
      <c r="F169" s="30" t="s">
        <v>2222</v>
      </c>
    </row>
    <row r="170" spans="1:6">
      <c r="A170" s="35">
        <v>45</v>
      </c>
      <c r="B170" s="30" t="s">
        <v>1511</v>
      </c>
      <c r="C170" s="30" t="s">
        <v>1180</v>
      </c>
      <c r="D170" s="30" t="s">
        <v>2223</v>
      </c>
      <c r="E170" s="31" t="s">
        <v>2217</v>
      </c>
      <c r="F170" s="30" t="s">
        <v>2224</v>
      </c>
    </row>
    <row r="171" spans="1:6">
      <c r="A171" s="35">
        <v>45</v>
      </c>
      <c r="B171" s="30" t="s">
        <v>1511</v>
      </c>
      <c r="C171" s="30" t="s">
        <v>2009</v>
      </c>
      <c r="D171" s="30" t="s">
        <v>2225</v>
      </c>
      <c r="E171" s="31" t="s">
        <v>2217</v>
      </c>
      <c r="F171" s="30" t="s">
        <v>1891</v>
      </c>
    </row>
    <row r="172" spans="1:6">
      <c r="A172" s="35">
        <v>45</v>
      </c>
      <c r="B172" s="30" t="s">
        <v>1970</v>
      </c>
      <c r="C172" s="30" t="s">
        <v>1930</v>
      </c>
      <c r="D172" s="30" t="s">
        <v>2226</v>
      </c>
      <c r="E172" s="31" t="s">
        <v>2217</v>
      </c>
      <c r="F172" s="30" t="s">
        <v>2227</v>
      </c>
    </row>
    <row r="173" spans="1:6">
      <c r="A173" s="35">
        <v>45</v>
      </c>
      <c r="B173" s="30" t="s">
        <v>1970</v>
      </c>
      <c r="C173" s="30" t="s">
        <v>1904</v>
      </c>
      <c r="D173" s="30" t="s">
        <v>2228</v>
      </c>
      <c r="E173" s="31" t="s">
        <v>2229</v>
      </c>
      <c r="F173" s="30" t="s">
        <v>1891</v>
      </c>
    </row>
    <row r="174" spans="1:6">
      <c r="A174" s="35">
        <v>45</v>
      </c>
      <c r="B174" s="30" t="s">
        <v>1970</v>
      </c>
      <c r="C174" s="30" t="s">
        <v>2179</v>
      </c>
      <c r="D174" s="30" t="s">
        <v>2230</v>
      </c>
      <c r="E174" s="31" t="s">
        <v>2229</v>
      </c>
      <c r="F174" s="30" t="s">
        <v>2231</v>
      </c>
    </row>
    <row r="175" spans="1:6">
      <c r="A175" s="35">
        <v>45</v>
      </c>
      <c r="B175" s="30" t="s">
        <v>1970</v>
      </c>
      <c r="C175" s="30" t="s">
        <v>287</v>
      </c>
      <c r="D175" s="30" t="s">
        <v>2232</v>
      </c>
      <c r="E175" s="31" t="s">
        <v>2229</v>
      </c>
      <c r="F175" s="30" t="s">
        <v>1891</v>
      </c>
    </row>
    <row r="176" spans="1:6">
      <c r="A176" s="35">
        <v>45</v>
      </c>
      <c r="B176" s="30" t="s">
        <v>1511</v>
      </c>
      <c r="C176" s="30" t="s">
        <v>2179</v>
      </c>
      <c r="D176" s="30" t="s">
        <v>2233</v>
      </c>
      <c r="E176" s="31" t="s">
        <v>2229</v>
      </c>
      <c r="F176" s="30" t="s">
        <v>1891</v>
      </c>
    </row>
    <row r="177" spans="1:6">
      <c r="A177" s="35">
        <v>45</v>
      </c>
      <c r="B177" s="30" t="s">
        <v>1970</v>
      </c>
      <c r="C177" s="30" t="s">
        <v>1943</v>
      </c>
      <c r="D177" s="30" t="s">
        <v>2234</v>
      </c>
      <c r="E177" s="31" t="s">
        <v>2229</v>
      </c>
      <c r="F177" s="30" t="s">
        <v>1891</v>
      </c>
    </row>
    <row r="178" spans="1:6">
      <c r="A178" s="35">
        <v>45</v>
      </c>
      <c r="B178" s="30" t="s">
        <v>1970</v>
      </c>
      <c r="C178" s="30" t="s">
        <v>1971</v>
      </c>
      <c r="D178" s="30" t="s">
        <v>2235</v>
      </c>
      <c r="E178" s="31" t="s">
        <v>2229</v>
      </c>
      <c r="F178" s="30" t="s">
        <v>1891</v>
      </c>
    </row>
    <row r="179" spans="1:6">
      <c r="A179" s="35">
        <v>46</v>
      </c>
      <c r="B179" s="30" t="s">
        <v>1970</v>
      </c>
      <c r="C179" s="30" t="s">
        <v>2009</v>
      </c>
      <c r="D179" s="30" t="s">
        <v>2236</v>
      </c>
      <c r="E179" s="31" t="s">
        <v>2237</v>
      </c>
      <c r="F179" s="30" t="s">
        <v>1891</v>
      </c>
    </row>
    <row r="180" spans="1:6">
      <c r="A180" s="35">
        <v>46</v>
      </c>
      <c r="B180" s="30" t="s">
        <v>1511</v>
      </c>
      <c r="C180" s="30" t="s">
        <v>1180</v>
      </c>
      <c r="D180" s="30" t="s">
        <v>2238</v>
      </c>
      <c r="E180" s="31" t="s">
        <v>2237</v>
      </c>
      <c r="F180" s="30" t="s">
        <v>1891</v>
      </c>
    </row>
    <row r="181" spans="1:6">
      <c r="A181" s="35">
        <v>46</v>
      </c>
      <c r="B181" s="30" t="s">
        <v>1970</v>
      </c>
      <c r="C181" s="30" t="s">
        <v>1971</v>
      </c>
      <c r="D181" s="30" t="s">
        <v>2239</v>
      </c>
      <c r="E181" s="31" t="s">
        <v>2237</v>
      </c>
      <c r="F181" s="30" t="s">
        <v>1891</v>
      </c>
    </row>
    <row r="182" spans="1:6">
      <c r="A182" s="35">
        <v>46</v>
      </c>
      <c r="B182" s="30" t="s">
        <v>1970</v>
      </c>
      <c r="C182" s="30" t="s">
        <v>1930</v>
      </c>
      <c r="D182" s="30" t="s">
        <v>2240</v>
      </c>
      <c r="E182" s="31" t="s">
        <v>2241</v>
      </c>
      <c r="F182" s="30" t="s">
        <v>2242</v>
      </c>
    </row>
    <row r="183" spans="1:6">
      <c r="A183" s="35">
        <v>46</v>
      </c>
      <c r="B183" s="30" t="s">
        <v>1970</v>
      </c>
      <c r="C183" s="30" t="s">
        <v>2024</v>
      </c>
      <c r="D183" s="30" t="s">
        <v>2243</v>
      </c>
      <c r="E183" s="31" t="s">
        <v>2241</v>
      </c>
      <c r="F183" s="30" t="s">
        <v>1891</v>
      </c>
    </row>
    <row r="184" spans="1:6">
      <c r="A184" s="35">
        <v>46</v>
      </c>
      <c r="B184" s="30" t="s">
        <v>1511</v>
      </c>
      <c r="C184" s="30" t="s">
        <v>2179</v>
      </c>
      <c r="D184" s="30" t="s">
        <v>2244</v>
      </c>
      <c r="E184" s="31" t="s">
        <v>2241</v>
      </c>
      <c r="F184" s="30" t="s">
        <v>1891</v>
      </c>
    </row>
    <row r="185" spans="1:6">
      <c r="A185" s="35">
        <v>46</v>
      </c>
      <c r="B185" s="30" t="s">
        <v>1970</v>
      </c>
      <c r="C185" s="30" t="s">
        <v>287</v>
      </c>
      <c r="D185" s="30" t="s">
        <v>2245</v>
      </c>
      <c r="E185" s="31" t="s">
        <v>2246</v>
      </c>
      <c r="F185" s="30" t="s">
        <v>2247</v>
      </c>
    </row>
    <row r="186" spans="1:6">
      <c r="A186" s="35">
        <v>46</v>
      </c>
      <c r="B186" s="30" t="s">
        <v>1970</v>
      </c>
      <c r="C186" s="30" t="s">
        <v>1971</v>
      </c>
      <c r="D186" s="30" t="s">
        <v>2248</v>
      </c>
      <c r="E186" s="31" t="s">
        <v>2246</v>
      </c>
      <c r="F186" s="30" t="s">
        <v>1891</v>
      </c>
    </row>
    <row r="187" spans="1:6">
      <c r="A187" s="35">
        <v>46</v>
      </c>
      <c r="B187" s="30" t="s">
        <v>1970</v>
      </c>
      <c r="C187" s="30" t="s">
        <v>1904</v>
      </c>
      <c r="D187" s="30" t="s">
        <v>2249</v>
      </c>
      <c r="E187" s="31" t="s">
        <v>2246</v>
      </c>
      <c r="F187" s="30" t="s">
        <v>2250</v>
      </c>
    </row>
    <row r="188" spans="1:6">
      <c r="A188" s="35">
        <v>46</v>
      </c>
      <c r="B188" s="30" t="s">
        <v>1511</v>
      </c>
      <c r="C188" s="30" t="s">
        <v>1180</v>
      </c>
      <c r="D188" s="30" t="s">
        <v>2251</v>
      </c>
      <c r="E188" s="31" t="s">
        <v>2246</v>
      </c>
      <c r="F188" s="30" t="s">
        <v>1891</v>
      </c>
    </row>
    <row r="189" spans="1:6">
      <c r="A189" s="35">
        <v>46</v>
      </c>
      <c r="B189" s="30" t="s">
        <v>1970</v>
      </c>
      <c r="C189" s="30" t="s">
        <v>1943</v>
      </c>
      <c r="D189" s="30" t="s">
        <v>2252</v>
      </c>
      <c r="E189" s="31" t="s">
        <v>2246</v>
      </c>
      <c r="F189" s="30" t="s">
        <v>1891</v>
      </c>
    </row>
    <row r="190" spans="1:6">
      <c r="A190" s="35">
        <v>47</v>
      </c>
      <c r="B190" s="30" t="s">
        <v>1970</v>
      </c>
      <c r="C190" s="30" t="s">
        <v>404</v>
      </c>
      <c r="D190" s="30" t="s">
        <v>2253</v>
      </c>
      <c r="E190" s="31" t="s">
        <v>2254</v>
      </c>
      <c r="F190" s="30" t="s">
        <v>2255</v>
      </c>
    </row>
    <row r="191" spans="1:6">
      <c r="A191" s="35">
        <v>47</v>
      </c>
      <c r="B191" s="30" t="s">
        <v>1511</v>
      </c>
      <c r="C191" s="30" t="s">
        <v>1180</v>
      </c>
      <c r="D191" s="30" t="s">
        <v>2256</v>
      </c>
      <c r="E191" s="31" t="s">
        <v>2254</v>
      </c>
      <c r="F191" s="30" t="s">
        <v>2257</v>
      </c>
    </row>
    <row r="192" spans="1:6">
      <c r="A192" s="35">
        <v>47</v>
      </c>
      <c r="B192" s="30" t="s">
        <v>1511</v>
      </c>
      <c r="C192" s="30" t="s">
        <v>2179</v>
      </c>
      <c r="D192" s="30" t="s">
        <v>2258</v>
      </c>
      <c r="E192" s="31" t="s">
        <v>2254</v>
      </c>
      <c r="F192" s="30" t="s">
        <v>1891</v>
      </c>
    </row>
    <row r="193" spans="1:6">
      <c r="A193" s="35">
        <v>47</v>
      </c>
      <c r="B193" s="30" t="s">
        <v>1970</v>
      </c>
      <c r="C193" s="30" t="s">
        <v>1975</v>
      </c>
      <c r="D193" s="30" t="s">
        <v>2259</v>
      </c>
      <c r="E193" s="31" t="s">
        <v>2254</v>
      </c>
      <c r="F193" s="30" t="s">
        <v>2260</v>
      </c>
    </row>
    <row r="194" spans="1:6">
      <c r="A194" s="35">
        <v>48</v>
      </c>
      <c r="B194" s="30" t="s">
        <v>1511</v>
      </c>
      <c r="C194" s="30" t="s">
        <v>2009</v>
      </c>
      <c r="D194" s="30" t="s">
        <v>2261</v>
      </c>
      <c r="E194" s="31" t="s">
        <v>2262</v>
      </c>
      <c r="F194" s="30" t="s">
        <v>1891</v>
      </c>
    </row>
    <row r="195" spans="1:6">
      <c r="A195" s="35">
        <v>48</v>
      </c>
      <c r="B195" s="30" t="s">
        <v>1970</v>
      </c>
      <c r="C195" s="30" t="s">
        <v>2009</v>
      </c>
      <c r="D195" s="30" t="s">
        <v>2263</v>
      </c>
      <c r="E195" s="31" t="s">
        <v>2262</v>
      </c>
      <c r="F195" s="30" t="s">
        <v>2264</v>
      </c>
    </row>
    <row r="196" spans="1:6">
      <c r="A196" s="35">
        <v>48</v>
      </c>
      <c r="B196" s="30" t="s">
        <v>1970</v>
      </c>
      <c r="C196" s="30" t="s">
        <v>2024</v>
      </c>
      <c r="D196" s="30" t="s">
        <v>2265</v>
      </c>
      <c r="E196" s="31" t="s">
        <v>2262</v>
      </c>
      <c r="F196" s="30" t="s">
        <v>2266</v>
      </c>
    </row>
    <row r="197" spans="1:6">
      <c r="A197" s="35">
        <v>48</v>
      </c>
      <c r="B197" s="30" t="s">
        <v>1970</v>
      </c>
      <c r="C197" s="30" t="s">
        <v>1180</v>
      </c>
      <c r="D197" s="30" t="s">
        <v>2267</v>
      </c>
      <c r="E197" s="31" t="s">
        <v>2262</v>
      </c>
      <c r="F197" s="30" t="s">
        <v>2268</v>
      </c>
    </row>
    <row r="198" spans="1:6">
      <c r="A198" s="35">
        <v>48</v>
      </c>
      <c r="B198" s="30" t="s">
        <v>1970</v>
      </c>
      <c r="C198" s="30" t="s">
        <v>1943</v>
      </c>
      <c r="D198" s="30" t="s">
        <v>2269</v>
      </c>
      <c r="E198" s="31" t="s">
        <v>2262</v>
      </c>
      <c r="F198" s="30" t="s">
        <v>2270</v>
      </c>
    </row>
    <row r="199" spans="1:6">
      <c r="A199" s="35">
        <v>48</v>
      </c>
      <c r="B199" s="30" t="s">
        <v>1970</v>
      </c>
      <c r="C199" s="30" t="s">
        <v>1971</v>
      </c>
      <c r="D199" s="30" t="s">
        <v>2271</v>
      </c>
      <c r="E199" s="31" t="s">
        <v>2262</v>
      </c>
      <c r="F199" s="30" t="s">
        <v>2272</v>
      </c>
    </row>
    <row r="200" spans="1:6">
      <c r="A200" s="35">
        <v>48</v>
      </c>
      <c r="B200" s="30" t="s">
        <v>1970</v>
      </c>
      <c r="C200" s="30" t="s">
        <v>1930</v>
      </c>
      <c r="D200" s="30" t="s">
        <v>2273</v>
      </c>
      <c r="E200" s="31" t="s">
        <v>2262</v>
      </c>
      <c r="F200" s="30" t="s">
        <v>2274</v>
      </c>
    </row>
    <row r="201" spans="1:6">
      <c r="A201" s="35">
        <v>48</v>
      </c>
      <c r="B201" s="30" t="s">
        <v>1970</v>
      </c>
      <c r="C201" s="30" t="s">
        <v>1971</v>
      </c>
      <c r="D201" s="30" t="s">
        <v>2275</v>
      </c>
      <c r="E201" s="31" t="s">
        <v>2276</v>
      </c>
      <c r="F201" s="30" t="s">
        <v>1891</v>
      </c>
    </row>
    <row r="202" spans="1:6">
      <c r="A202" s="35">
        <v>49</v>
      </c>
      <c r="B202" s="30" t="s">
        <v>1970</v>
      </c>
      <c r="C202" s="30" t="s">
        <v>1904</v>
      </c>
      <c r="D202" s="30" t="s">
        <v>2277</v>
      </c>
      <c r="E202" s="31" t="s">
        <v>2278</v>
      </c>
      <c r="F202" s="30" t="s">
        <v>1891</v>
      </c>
    </row>
    <row r="203" spans="1:6">
      <c r="A203" s="35">
        <v>49</v>
      </c>
      <c r="B203" s="30" t="s">
        <v>1970</v>
      </c>
      <c r="C203" s="30" t="s">
        <v>404</v>
      </c>
      <c r="D203" s="30" t="s">
        <v>2279</v>
      </c>
      <c r="E203" s="31" t="s">
        <v>2278</v>
      </c>
      <c r="F203" s="30" t="s">
        <v>2280</v>
      </c>
    </row>
    <row r="204" spans="1:6">
      <c r="A204" s="35">
        <v>49</v>
      </c>
      <c r="B204" s="30" t="s">
        <v>1511</v>
      </c>
      <c r="C204" s="30" t="s">
        <v>2179</v>
      </c>
      <c r="D204" s="30" t="s">
        <v>2281</v>
      </c>
      <c r="E204" s="31" t="s">
        <v>2278</v>
      </c>
      <c r="F204" s="30" t="s">
        <v>1891</v>
      </c>
    </row>
    <row r="205" spans="1:6">
      <c r="A205" s="35">
        <v>49</v>
      </c>
      <c r="B205" s="30" t="s">
        <v>1970</v>
      </c>
      <c r="C205" s="30" t="s">
        <v>2179</v>
      </c>
      <c r="D205" s="30" t="s">
        <v>2282</v>
      </c>
      <c r="E205" s="31" t="s">
        <v>2278</v>
      </c>
      <c r="F205" s="30" t="s">
        <v>1891</v>
      </c>
    </row>
    <row r="206" spans="1:6">
      <c r="A206" s="35">
        <v>49</v>
      </c>
      <c r="B206" s="30" t="s">
        <v>1970</v>
      </c>
      <c r="C206" s="30" t="s">
        <v>1930</v>
      </c>
      <c r="D206" s="30" t="s">
        <v>2283</v>
      </c>
      <c r="E206" s="31" t="s">
        <v>2278</v>
      </c>
      <c r="F206" s="30" t="s">
        <v>1891</v>
      </c>
    </row>
    <row r="207" spans="1:6">
      <c r="A207" s="35">
        <v>49</v>
      </c>
      <c r="B207" s="30" t="s">
        <v>1970</v>
      </c>
      <c r="C207" s="30" t="s">
        <v>1940</v>
      </c>
      <c r="D207" s="30" t="s">
        <v>2284</v>
      </c>
      <c r="E207" s="31" t="s">
        <v>2278</v>
      </c>
      <c r="F207" s="30" t="s">
        <v>1891</v>
      </c>
    </row>
    <row r="208" spans="1:6">
      <c r="A208" s="35">
        <v>49</v>
      </c>
      <c r="B208" s="30" t="s">
        <v>1511</v>
      </c>
      <c r="C208" s="30" t="s">
        <v>1180</v>
      </c>
      <c r="D208" s="30" t="s">
        <v>2285</v>
      </c>
      <c r="E208" s="31" t="s">
        <v>2278</v>
      </c>
      <c r="F208" s="30" t="s">
        <v>2286</v>
      </c>
    </row>
    <row r="209" spans="1:6">
      <c r="A209" s="35">
        <v>49</v>
      </c>
      <c r="B209" s="30" t="s">
        <v>1970</v>
      </c>
      <c r="C209" s="30" t="s">
        <v>1940</v>
      </c>
      <c r="D209" s="30" t="s">
        <v>2287</v>
      </c>
      <c r="E209" s="31" t="s">
        <v>2288</v>
      </c>
      <c r="F209" s="30" t="s">
        <v>1891</v>
      </c>
    </row>
    <row r="210" spans="1:6">
      <c r="A210" s="35">
        <v>49</v>
      </c>
      <c r="B210" s="30" t="s">
        <v>1970</v>
      </c>
      <c r="C210" s="30" t="s">
        <v>2179</v>
      </c>
      <c r="D210" s="30" t="s">
        <v>2289</v>
      </c>
      <c r="E210" s="31" t="s">
        <v>2288</v>
      </c>
      <c r="F210" s="30" t="s">
        <v>2290</v>
      </c>
    </row>
    <row r="211" spans="1:6">
      <c r="A211" s="35">
        <v>49</v>
      </c>
      <c r="B211" s="30" t="s">
        <v>1970</v>
      </c>
      <c r="C211" s="30" t="s">
        <v>1912</v>
      </c>
      <c r="D211" s="30" t="s">
        <v>2291</v>
      </c>
      <c r="E211" s="31" t="s">
        <v>2288</v>
      </c>
      <c r="F211" s="30" t="s">
        <v>1891</v>
      </c>
    </row>
    <row r="212" spans="1:6">
      <c r="A212" s="35">
        <v>49</v>
      </c>
      <c r="B212" s="30" t="s">
        <v>1970</v>
      </c>
      <c r="C212" s="30" t="s">
        <v>1180</v>
      </c>
      <c r="D212" s="30" t="s">
        <v>2292</v>
      </c>
      <c r="E212" s="31" t="s">
        <v>2288</v>
      </c>
      <c r="F212" s="30" t="s">
        <v>2293</v>
      </c>
    </row>
    <row r="213" spans="1:6">
      <c r="A213" s="35">
        <v>49</v>
      </c>
      <c r="B213" s="30" t="s">
        <v>1970</v>
      </c>
      <c r="C213" s="30" t="s">
        <v>287</v>
      </c>
      <c r="D213" s="30" t="s">
        <v>2294</v>
      </c>
      <c r="E213" s="31" t="s">
        <v>2288</v>
      </c>
      <c r="F213" s="30" t="s">
        <v>2295</v>
      </c>
    </row>
    <row r="214" spans="1:6">
      <c r="A214" s="35">
        <v>50</v>
      </c>
      <c r="B214" s="30" t="s">
        <v>1970</v>
      </c>
      <c r="C214" s="30" t="s">
        <v>1943</v>
      </c>
      <c r="D214" s="30" t="s">
        <v>2296</v>
      </c>
      <c r="E214" s="36"/>
      <c r="F214" s="30" t="s">
        <v>1891</v>
      </c>
    </row>
    <row r="215" spans="1:6">
      <c r="A215" s="35">
        <v>51</v>
      </c>
      <c r="B215" s="30" t="s">
        <v>1970</v>
      </c>
      <c r="C215" s="30" t="s">
        <v>404</v>
      </c>
      <c r="D215" s="30" t="s">
        <v>2297</v>
      </c>
      <c r="E215" s="31" t="s">
        <v>2298</v>
      </c>
      <c r="F215" s="30" t="s">
        <v>1891</v>
      </c>
    </row>
    <row r="216" spans="1:6">
      <c r="A216" s="35">
        <v>52</v>
      </c>
      <c r="B216" s="30" t="s">
        <v>1970</v>
      </c>
      <c r="C216" s="30" t="s">
        <v>1904</v>
      </c>
      <c r="D216" s="30" t="s">
        <v>2299</v>
      </c>
      <c r="E216" s="31" t="s">
        <v>2300</v>
      </c>
      <c r="F216" s="30" t="s">
        <v>2301</v>
      </c>
    </row>
    <row r="217" spans="1:6">
      <c r="A217" s="35">
        <v>52</v>
      </c>
      <c r="B217" s="30" t="s">
        <v>1970</v>
      </c>
      <c r="C217" s="30" t="s">
        <v>1930</v>
      </c>
      <c r="D217" s="30" t="s">
        <v>2302</v>
      </c>
      <c r="E217" s="31" t="s">
        <v>2300</v>
      </c>
      <c r="F217" s="30" t="s">
        <v>2303</v>
      </c>
    </row>
    <row r="218" spans="1:6">
      <c r="A218" s="35">
        <v>52</v>
      </c>
      <c r="B218" s="30" t="s">
        <v>1970</v>
      </c>
      <c r="C218" s="30" t="s">
        <v>2009</v>
      </c>
      <c r="D218" s="30" t="s">
        <v>2304</v>
      </c>
      <c r="E218" s="31" t="s">
        <v>2300</v>
      </c>
      <c r="F218" s="30" t="s">
        <v>1891</v>
      </c>
    </row>
    <row r="219" spans="1:6">
      <c r="A219" s="35">
        <v>52</v>
      </c>
      <c r="B219" s="30" t="s">
        <v>1511</v>
      </c>
      <c r="C219" s="30" t="s">
        <v>2009</v>
      </c>
      <c r="D219" s="30" t="s">
        <v>2305</v>
      </c>
      <c r="E219" s="31" t="s">
        <v>2300</v>
      </c>
      <c r="F219" s="30" t="s">
        <v>1891</v>
      </c>
    </row>
    <row r="220" spans="1:6">
      <c r="A220" s="35">
        <v>52</v>
      </c>
      <c r="B220" s="30" t="s">
        <v>1970</v>
      </c>
      <c r="C220" s="30" t="s">
        <v>287</v>
      </c>
      <c r="D220" s="30" t="s">
        <v>2306</v>
      </c>
      <c r="E220" s="31" t="s">
        <v>2300</v>
      </c>
      <c r="F220" s="30" t="s">
        <v>2307</v>
      </c>
    </row>
    <row r="221" spans="1:6">
      <c r="A221" s="35">
        <v>52</v>
      </c>
      <c r="B221" s="30" t="s">
        <v>1970</v>
      </c>
      <c r="C221" s="30" t="s">
        <v>1061</v>
      </c>
      <c r="D221" s="30" t="s">
        <v>2308</v>
      </c>
      <c r="E221" s="31" t="s">
        <v>2300</v>
      </c>
      <c r="F221" s="30" t="s">
        <v>2309</v>
      </c>
    </row>
    <row r="222" spans="1:6">
      <c r="A222" s="35">
        <v>52</v>
      </c>
      <c r="B222" s="30" t="s">
        <v>1970</v>
      </c>
      <c r="C222" s="30" t="s">
        <v>404</v>
      </c>
      <c r="D222" s="30" t="s">
        <v>2310</v>
      </c>
      <c r="E222" s="31" t="s">
        <v>2300</v>
      </c>
      <c r="F222" s="30" t="s">
        <v>1891</v>
      </c>
    </row>
    <row r="223" spans="1:6">
      <c r="A223" s="35">
        <v>52</v>
      </c>
      <c r="B223" s="30" t="s">
        <v>1970</v>
      </c>
      <c r="C223" s="30" t="s">
        <v>555</v>
      </c>
      <c r="D223" s="30" t="s">
        <v>2311</v>
      </c>
      <c r="E223" s="31" t="s">
        <v>2300</v>
      </c>
      <c r="F223" s="30" t="s">
        <v>1891</v>
      </c>
    </row>
    <row r="224" spans="1:6">
      <c r="A224" s="35">
        <v>52</v>
      </c>
      <c r="B224" s="30" t="s">
        <v>1511</v>
      </c>
      <c r="C224" s="30" t="s">
        <v>1180</v>
      </c>
      <c r="D224" s="30" t="s">
        <v>2312</v>
      </c>
      <c r="E224" s="31" t="s">
        <v>2300</v>
      </c>
      <c r="F224" s="30" t="s">
        <v>2313</v>
      </c>
    </row>
    <row r="225" spans="1:6" ht="18.75" customHeight="1">
      <c r="A225" s="35">
        <v>53</v>
      </c>
      <c r="B225" s="30" t="s">
        <v>1511</v>
      </c>
      <c r="C225" s="30" t="s">
        <v>2009</v>
      </c>
      <c r="D225" s="30" t="s">
        <v>2314</v>
      </c>
      <c r="E225" s="33" t="s">
        <v>2315</v>
      </c>
      <c r="F225" s="30" t="s">
        <v>1891</v>
      </c>
    </row>
    <row r="226" spans="1:6" ht="18.75" customHeight="1">
      <c r="A226" s="35">
        <v>54</v>
      </c>
      <c r="B226" s="30" t="s">
        <v>1511</v>
      </c>
      <c r="C226" s="30" t="s">
        <v>2009</v>
      </c>
      <c r="D226" s="30" t="s">
        <v>2316</v>
      </c>
      <c r="E226" s="33" t="s">
        <v>2317</v>
      </c>
      <c r="F226" s="30" t="s">
        <v>1891</v>
      </c>
    </row>
    <row r="227" spans="1:6" ht="18.75" customHeight="1">
      <c r="A227" s="35">
        <v>54</v>
      </c>
      <c r="B227" s="30" t="s">
        <v>1970</v>
      </c>
      <c r="C227" s="30" t="s">
        <v>404</v>
      </c>
      <c r="D227" s="30" t="s">
        <v>2318</v>
      </c>
      <c r="E227" s="33" t="s">
        <v>2319</v>
      </c>
      <c r="F227" s="30" t="s">
        <v>1891</v>
      </c>
    </row>
    <row r="228" spans="1:6">
      <c r="A228" s="35">
        <v>54</v>
      </c>
      <c r="B228" s="30" t="s">
        <v>1970</v>
      </c>
      <c r="C228" s="30" t="s">
        <v>404</v>
      </c>
      <c r="D228" s="30" t="s">
        <v>2320</v>
      </c>
      <c r="E228" s="31" t="s">
        <v>2321</v>
      </c>
      <c r="F228" s="30" t="s">
        <v>1891</v>
      </c>
    </row>
    <row r="229" spans="1:6">
      <c r="A229" s="35">
        <v>54</v>
      </c>
      <c r="B229" s="30" t="s">
        <v>1970</v>
      </c>
      <c r="C229" s="30" t="s">
        <v>1912</v>
      </c>
      <c r="D229" s="30" t="s">
        <v>2322</v>
      </c>
      <c r="E229" s="31" t="s">
        <v>2321</v>
      </c>
      <c r="F229" s="30" t="s">
        <v>2323</v>
      </c>
    </row>
    <row r="230" spans="1:6">
      <c r="A230" s="35">
        <v>54</v>
      </c>
      <c r="B230" s="30" t="s">
        <v>1511</v>
      </c>
      <c r="C230" s="30" t="s">
        <v>1180</v>
      </c>
      <c r="D230" s="30" t="s">
        <v>2324</v>
      </c>
      <c r="E230" s="31" t="s">
        <v>2321</v>
      </c>
      <c r="F230" s="30" t="s">
        <v>2325</v>
      </c>
    </row>
    <row r="231" spans="1:6">
      <c r="A231" s="35">
        <v>54</v>
      </c>
      <c r="B231" s="30" t="s">
        <v>1970</v>
      </c>
      <c r="C231" s="30" t="s">
        <v>1918</v>
      </c>
      <c r="D231" s="30" t="s">
        <v>2326</v>
      </c>
      <c r="E231" s="31" t="s">
        <v>2321</v>
      </c>
      <c r="F231" s="30" t="s">
        <v>2327</v>
      </c>
    </row>
    <row r="232" spans="1:6">
      <c r="A232" s="35">
        <v>54</v>
      </c>
      <c r="B232" s="30" t="s">
        <v>1970</v>
      </c>
      <c r="C232" s="30" t="s">
        <v>1904</v>
      </c>
      <c r="D232" s="30" t="s">
        <v>2328</v>
      </c>
      <c r="E232" s="31" t="s">
        <v>2321</v>
      </c>
      <c r="F232" s="30" t="s">
        <v>2329</v>
      </c>
    </row>
    <row r="233" spans="1:6">
      <c r="A233" s="35">
        <v>54</v>
      </c>
      <c r="B233" s="30" t="s">
        <v>1970</v>
      </c>
      <c r="C233" s="30" t="s">
        <v>1930</v>
      </c>
      <c r="D233" s="38" t="s">
        <v>2330</v>
      </c>
      <c r="E233" s="31" t="s">
        <v>2321</v>
      </c>
      <c r="F233" s="30" t="s">
        <v>2331</v>
      </c>
    </row>
    <row r="234" spans="1:6">
      <c r="A234" s="35">
        <v>55</v>
      </c>
      <c r="B234" s="30" t="s">
        <v>1970</v>
      </c>
      <c r="C234" s="30" t="s">
        <v>404</v>
      </c>
      <c r="D234" s="30" t="s">
        <v>2332</v>
      </c>
      <c r="E234" s="31" t="s">
        <v>2333</v>
      </c>
      <c r="F234" s="30" t="s">
        <v>1891</v>
      </c>
    </row>
    <row r="235" spans="1:6">
      <c r="A235" s="35">
        <v>56</v>
      </c>
      <c r="B235" s="23"/>
      <c r="C235" s="23"/>
      <c r="D235" s="30" t="s">
        <v>2334</v>
      </c>
      <c r="E235" s="31" t="s">
        <v>2335</v>
      </c>
      <c r="F235" s="30" t="s">
        <v>1891</v>
      </c>
    </row>
    <row r="236" spans="1:6">
      <c r="A236" s="35">
        <v>57</v>
      </c>
      <c r="B236" s="30" t="s">
        <v>2336</v>
      </c>
      <c r="C236" s="30" t="s">
        <v>1930</v>
      </c>
      <c r="D236" s="30" t="s">
        <v>2337</v>
      </c>
      <c r="E236" s="31" t="s">
        <v>2338</v>
      </c>
      <c r="F236" s="30" t="s">
        <v>1891</v>
      </c>
    </row>
    <row r="237" spans="1:6">
      <c r="A237" s="35">
        <v>58</v>
      </c>
      <c r="B237" s="30" t="s">
        <v>2336</v>
      </c>
      <c r="C237" s="30" t="s">
        <v>404</v>
      </c>
      <c r="D237" s="30" t="s">
        <v>2339</v>
      </c>
      <c r="E237" s="31" t="s">
        <v>2340</v>
      </c>
      <c r="F237" s="30" t="s">
        <v>1891</v>
      </c>
    </row>
    <row r="238" spans="1:6">
      <c r="A238" s="35">
        <v>58</v>
      </c>
      <c r="B238" s="30" t="s">
        <v>2336</v>
      </c>
      <c r="C238" s="30" t="s">
        <v>2009</v>
      </c>
      <c r="D238" s="30" t="s">
        <v>2341</v>
      </c>
      <c r="E238" s="31" t="s">
        <v>2340</v>
      </c>
      <c r="F238" s="30" t="s">
        <v>1891</v>
      </c>
    </row>
    <row r="239" spans="1:6">
      <c r="A239" s="35">
        <v>59</v>
      </c>
      <c r="B239" s="30" t="s">
        <v>2336</v>
      </c>
      <c r="C239" s="30" t="s">
        <v>1930</v>
      </c>
      <c r="D239" s="30" t="s">
        <v>2342</v>
      </c>
      <c r="E239" s="36"/>
      <c r="F239" s="30" t="s">
        <v>1891</v>
      </c>
    </row>
    <row r="240" spans="1:6">
      <c r="A240" s="35">
        <v>60</v>
      </c>
      <c r="B240" s="30" t="s">
        <v>2336</v>
      </c>
      <c r="C240" s="30" t="s">
        <v>404</v>
      </c>
      <c r="D240" s="30" t="s">
        <v>2343</v>
      </c>
      <c r="E240" s="31" t="s">
        <v>2344</v>
      </c>
      <c r="F240" s="30" t="s">
        <v>1891</v>
      </c>
    </row>
    <row r="241" spans="1:6">
      <c r="A241" s="35">
        <v>60</v>
      </c>
      <c r="B241" s="30" t="s">
        <v>2336</v>
      </c>
      <c r="C241" s="30" t="s">
        <v>1971</v>
      </c>
      <c r="D241" s="30" t="s">
        <v>2345</v>
      </c>
      <c r="E241" s="31" t="s">
        <v>2344</v>
      </c>
      <c r="F241" s="30" t="s">
        <v>1891</v>
      </c>
    </row>
    <row r="242" spans="1:6">
      <c r="A242" s="35">
        <v>61</v>
      </c>
      <c r="B242" s="30" t="s">
        <v>2336</v>
      </c>
      <c r="C242" s="30" t="s">
        <v>1971</v>
      </c>
      <c r="D242" s="30" t="s">
        <v>2346</v>
      </c>
      <c r="E242" s="31" t="s">
        <v>2347</v>
      </c>
      <c r="F242" s="30" t="s">
        <v>1891</v>
      </c>
    </row>
    <row r="243" spans="1:6">
      <c r="A243" s="35">
        <v>61</v>
      </c>
      <c r="B243" s="30" t="s">
        <v>2336</v>
      </c>
      <c r="C243" s="30" t="s">
        <v>1180</v>
      </c>
      <c r="D243" s="30" t="s">
        <v>2348</v>
      </c>
      <c r="E243" s="31" t="s">
        <v>2347</v>
      </c>
      <c r="F243" s="30" t="s">
        <v>1891</v>
      </c>
    </row>
    <row r="244" spans="1:6">
      <c r="A244" s="35">
        <v>61</v>
      </c>
      <c r="B244" s="30" t="s">
        <v>2336</v>
      </c>
      <c r="C244" s="30" t="s">
        <v>1061</v>
      </c>
      <c r="D244" s="30" t="s">
        <v>2349</v>
      </c>
      <c r="E244" s="31" t="s">
        <v>2347</v>
      </c>
      <c r="F244" s="30" t="s">
        <v>2350</v>
      </c>
    </row>
    <row r="245" spans="1:6">
      <c r="A245" s="35">
        <v>61</v>
      </c>
      <c r="B245" s="30" t="s">
        <v>2336</v>
      </c>
      <c r="C245" s="30" t="s">
        <v>1930</v>
      </c>
      <c r="D245" s="30" t="s">
        <v>2351</v>
      </c>
      <c r="E245" s="31" t="s">
        <v>2347</v>
      </c>
      <c r="F245" s="30" t="s">
        <v>2352</v>
      </c>
    </row>
    <row r="246" spans="1:6">
      <c r="A246" s="35">
        <v>61</v>
      </c>
      <c r="B246" s="30" t="s">
        <v>2336</v>
      </c>
      <c r="C246" s="30" t="s">
        <v>287</v>
      </c>
      <c r="D246" s="30" t="s">
        <v>2353</v>
      </c>
      <c r="E246" s="31" t="s">
        <v>2347</v>
      </c>
      <c r="F246" s="30" t="s">
        <v>1891</v>
      </c>
    </row>
    <row r="247" spans="1:6">
      <c r="A247" s="35">
        <v>62</v>
      </c>
      <c r="B247" s="30" t="s">
        <v>2336</v>
      </c>
      <c r="C247" s="30" t="s">
        <v>287</v>
      </c>
      <c r="D247" s="30" t="s">
        <v>2354</v>
      </c>
      <c r="E247" s="39">
        <v>45992</v>
      </c>
      <c r="F247" s="30" t="s">
        <v>1891</v>
      </c>
    </row>
    <row r="248" spans="1:6">
      <c r="A248" s="35">
        <v>63</v>
      </c>
      <c r="B248" s="30" t="s">
        <v>2336</v>
      </c>
      <c r="C248" s="30" t="s">
        <v>2009</v>
      </c>
      <c r="D248" s="30" t="s">
        <v>2355</v>
      </c>
      <c r="E248" s="39">
        <v>45992</v>
      </c>
      <c r="F248" s="30" t="s">
        <v>1891</v>
      </c>
    </row>
    <row r="249" spans="1:6">
      <c r="A249" s="35">
        <v>64</v>
      </c>
      <c r="B249" s="30" t="s">
        <v>2336</v>
      </c>
      <c r="C249" s="30" t="s">
        <v>1971</v>
      </c>
      <c r="D249" s="30" t="s">
        <v>2356</v>
      </c>
      <c r="E249" s="31" t="s">
        <v>2357</v>
      </c>
      <c r="F249" s="30" t="s">
        <v>2358</v>
      </c>
    </row>
    <row r="250" spans="1:6">
      <c r="A250" s="35">
        <v>64</v>
      </c>
      <c r="B250" s="30" t="s">
        <v>2336</v>
      </c>
      <c r="C250" s="30" t="s">
        <v>1180</v>
      </c>
      <c r="D250" s="30" t="s">
        <v>2359</v>
      </c>
      <c r="E250" s="31" t="s">
        <v>2357</v>
      </c>
      <c r="F250" s="30" t="s">
        <v>1891</v>
      </c>
    </row>
    <row r="251" spans="1:6">
      <c r="A251" s="35">
        <v>64</v>
      </c>
      <c r="B251" s="30" t="s">
        <v>2336</v>
      </c>
      <c r="C251" s="30" t="s">
        <v>1975</v>
      </c>
      <c r="D251" s="30" t="s">
        <v>2360</v>
      </c>
      <c r="E251" s="31" t="s">
        <v>2357</v>
      </c>
      <c r="F251" s="30" t="s">
        <v>2361</v>
      </c>
    </row>
    <row r="252" spans="1:6">
      <c r="A252" s="35">
        <v>64</v>
      </c>
      <c r="B252" s="30" t="s">
        <v>2336</v>
      </c>
      <c r="C252" s="30" t="s">
        <v>287</v>
      </c>
      <c r="D252" s="30" t="s">
        <v>2362</v>
      </c>
      <c r="E252" s="31" t="s">
        <v>2357</v>
      </c>
      <c r="F252" s="30" t="s">
        <v>1891</v>
      </c>
    </row>
    <row r="253" spans="1:6">
      <c r="A253" s="35">
        <v>64</v>
      </c>
      <c r="B253" s="30" t="s">
        <v>2336</v>
      </c>
      <c r="C253" s="30" t="s">
        <v>404</v>
      </c>
      <c r="D253" s="30" t="s">
        <v>2363</v>
      </c>
      <c r="E253" s="31" t="s">
        <v>2357</v>
      </c>
      <c r="F253" s="30" t="s">
        <v>2364</v>
      </c>
    </row>
    <row r="254" spans="1:6">
      <c r="A254" s="35">
        <v>64</v>
      </c>
      <c r="B254" s="30" t="s">
        <v>2336</v>
      </c>
      <c r="C254" s="30" t="s">
        <v>1061</v>
      </c>
      <c r="D254" s="30" t="s">
        <v>2365</v>
      </c>
      <c r="E254" s="31" t="s">
        <v>2357</v>
      </c>
      <c r="F254" s="30" t="s">
        <v>2366</v>
      </c>
    </row>
    <row r="255" spans="1:6">
      <c r="A255" s="35">
        <v>64</v>
      </c>
      <c r="B255" s="30" t="s">
        <v>2336</v>
      </c>
      <c r="C255" s="30" t="s">
        <v>2009</v>
      </c>
      <c r="D255" s="30" t="s">
        <v>2367</v>
      </c>
      <c r="E255" s="31" t="s">
        <v>2357</v>
      </c>
      <c r="F255" s="30" t="s">
        <v>2368</v>
      </c>
    </row>
    <row r="256" spans="1:6">
      <c r="A256" s="35">
        <v>65</v>
      </c>
      <c r="B256" s="30" t="s">
        <v>2336</v>
      </c>
      <c r="C256" s="30" t="s">
        <v>404</v>
      </c>
      <c r="D256" s="30" t="s">
        <v>2369</v>
      </c>
      <c r="E256" s="31" t="s">
        <v>2370</v>
      </c>
      <c r="F256" s="30" t="s">
        <v>1891</v>
      </c>
    </row>
    <row r="257" spans="1:6">
      <c r="A257" s="35">
        <v>65</v>
      </c>
      <c r="B257" s="30" t="s">
        <v>1511</v>
      </c>
      <c r="C257" s="30" t="s">
        <v>2009</v>
      </c>
      <c r="D257" s="30" t="s">
        <v>2371</v>
      </c>
      <c r="E257" s="31" t="s">
        <v>2372</v>
      </c>
      <c r="F257" s="30" t="s">
        <v>1891</v>
      </c>
    </row>
    <row r="258" spans="1:6">
      <c r="A258" s="35">
        <v>66</v>
      </c>
      <c r="B258" s="30" t="s">
        <v>2336</v>
      </c>
      <c r="C258" s="30" t="s">
        <v>1061</v>
      </c>
      <c r="D258" s="30" t="s">
        <v>2373</v>
      </c>
      <c r="E258" s="31" t="s">
        <v>2374</v>
      </c>
      <c r="F258" s="30" t="s">
        <v>2375</v>
      </c>
    </row>
    <row r="259" spans="1:6">
      <c r="A259" s="35">
        <v>66</v>
      </c>
      <c r="B259" s="30" t="s">
        <v>2336</v>
      </c>
      <c r="C259" s="30" t="s">
        <v>760</v>
      </c>
      <c r="D259" s="30" t="s">
        <v>2376</v>
      </c>
      <c r="E259" s="31" t="s">
        <v>2374</v>
      </c>
      <c r="F259" s="30" t="s">
        <v>2293</v>
      </c>
    </row>
    <row r="260" spans="1:6">
      <c r="A260" s="35">
        <v>66</v>
      </c>
      <c r="B260" s="30" t="s">
        <v>2336</v>
      </c>
      <c r="C260" s="30" t="s">
        <v>1975</v>
      </c>
      <c r="D260" s="30" t="s">
        <v>2377</v>
      </c>
      <c r="E260" s="31" t="s">
        <v>2374</v>
      </c>
      <c r="F260" s="30" t="s">
        <v>2378</v>
      </c>
    </row>
    <row r="261" spans="1:6">
      <c r="A261" s="35">
        <v>66</v>
      </c>
      <c r="B261" s="30" t="s">
        <v>2336</v>
      </c>
      <c r="C261" s="30" t="s">
        <v>404</v>
      </c>
      <c r="D261" s="30" t="s">
        <v>2379</v>
      </c>
      <c r="E261" s="31" t="s">
        <v>2374</v>
      </c>
      <c r="F261" s="30" t="s">
        <v>2380</v>
      </c>
    </row>
    <row r="262" spans="1:6">
      <c r="A262" s="35">
        <v>66</v>
      </c>
      <c r="B262" s="30" t="s">
        <v>2336</v>
      </c>
      <c r="C262" s="30" t="s">
        <v>1971</v>
      </c>
      <c r="D262" s="30" t="s">
        <v>2381</v>
      </c>
      <c r="E262" s="31" t="s">
        <v>2374</v>
      </c>
      <c r="F262" s="30" t="s">
        <v>1891</v>
      </c>
    </row>
    <row r="263" spans="1:6">
      <c r="A263" s="35">
        <v>66</v>
      </c>
      <c r="B263" s="30" t="s">
        <v>1511</v>
      </c>
      <c r="C263" s="30" t="s">
        <v>2009</v>
      </c>
      <c r="D263" s="30" t="s">
        <v>2382</v>
      </c>
      <c r="E263" s="31" t="s">
        <v>2374</v>
      </c>
      <c r="F263" s="30" t="s">
        <v>1891</v>
      </c>
    </row>
    <row r="264" spans="1:6">
      <c r="A264" s="35">
        <v>67</v>
      </c>
      <c r="B264" s="30" t="s">
        <v>1511</v>
      </c>
      <c r="C264" s="30" t="s">
        <v>2009</v>
      </c>
      <c r="D264" s="30" t="s">
        <v>2383</v>
      </c>
      <c r="E264" s="31" t="s">
        <v>2384</v>
      </c>
      <c r="F264" s="30" t="s">
        <v>1891</v>
      </c>
    </row>
    <row r="265" spans="1:6">
      <c r="A265" s="35">
        <v>68</v>
      </c>
      <c r="B265" s="30" t="s">
        <v>2336</v>
      </c>
      <c r="C265" s="30" t="s">
        <v>1930</v>
      </c>
      <c r="D265" s="30" t="s">
        <v>2385</v>
      </c>
      <c r="E265" s="31" t="s">
        <v>2386</v>
      </c>
      <c r="F265" s="30" t="s">
        <v>1891</v>
      </c>
    </row>
    <row r="266" spans="1:6">
      <c r="A266" s="35">
        <v>69</v>
      </c>
      <c r="B266" s="30" t="s">
        <v>2336</v>
      </c>
      <c r="C266" s="30" t="s">
        <v>760</v>
      </c>
      <c r="D266" s="30" t="s">
        <v>2387</v>
      </c>
      <c r="E266" s="31" t="s">
        <v>2388</v>
      </c>
      <c r="F266" s="30" t="s">
        <v>2389</v>
      </c>
    </row>
    <row r="267" spans="1:6">
      <c r="A267" s="35">
        <v>69</v>
      </c>
      <c r="B267" s="30" t="s">
        <v>2336</v>
      </c>
      <c r="C267" s="30" t="s">
        <v>1061</v>
      </c>
      <c r="D267" s="30" t="s">
        <v>2390</v>
      </c>
      <c r="E267" s="31" t="s">
        <v>2388</v>
      </c>
      <c r="F267" s="30" t="s">
        <v>2391</v>
      </c>
    </row>
    <row r="268" spans="1:6">
      <c r="A268" s="35">
        <v>69</v>
      </c>
      <c r="B268" s="30" t="s">
        <v>2336</v>
      </c>
      <c r="C268" s="34" t="s">
        <v>404</v>
      </c>
      <c r="D268" s="30" t="s">
        <v>2392</v>
      </c>
      <c r="E268" s="31" t="s">
        <v>2388</v>
      </c>
      <c r="F268" s="30" t="s">
        <v>2393</v>
      </c>
    </row>
    <row r="269" spans="1:6">
      <c r="A269" s="35">
        <v>69</v>
      </c>
      <c r="B269" s="30" t="s">
        <v>2336</v>
      </c>
      <c r="C269" s="30" t="s">
        <v>1975</v>
      </c>
      <c r="D269" s="30" t="s">
        <v>2394</v>
      </c>
      <c r="E269" s="31" t="s">
        <v>2388</v>
      </c>
      <c r="F269" s="30" t="s">
        <v>2395</v>
      </c>
    </row>
    <row r="270" spans="1:6">
      <c r="A270" s="35">
        <v>69</v>
      </c>
      <c r="B270" s="30" t="s">
        <v>2336</v>
      </c>
      <c r="C270" s="30" t="s">
        <v>1930</v>
      </c>
      <c r="D270" s="30" t="s">
        <v>2396</v>
      </c>
      <c r="E270" s="31" t="s">
        <v>2388</v>
      </c>
      <c r="F270" s="30" t="s">
        <v>2397</v>
      </c>
    </row>
    <row r="271" spans="1:6">
      <c r="A271" s="35">
        <v>69</v>
      </c>
      <c r="B271" s="30" t="s">
        <v>2336</v>
      </c>
      <c r="C271" s="30" t="s">
        <v>2009</v>
      </c>
      <c r="D271" s="30" t="s">
        <v>2398</v>
      </c>
      <c r="E271" s="31" t="s">
        <v>2388</v>
      </c>
      <c r="F271" s="30" t="s">
        <v>2399</v>
      </c>
    </row>
    <row r="272" spans="1:6">
      <c r="A272" s="35">
        <v>71</v>
      </c>
      <c r="B272" s="30" t="s">
        <v>2336</v>
      </c>
      <c r="C272" s="30" t="s">
        <v>1180</v>
      </c>
      <c r="D272" s="23"/>
      <c r="E272" s="31" t="s">
        <v>2400</v>
      </c>
      <c r="F272" s="23"/>
    </row>
    <row r="273" spans="1:6">
      <c r="A273" s="35">
        <v>71</v>
      </c>
      <c r="B273" s="30" t="s">
        <v>2336</v>
      </c>
      <c r="C273" s="30" t="s">
        <v>2190</v>
      </c>
      <c r="D273" s="23"/>
      <c r="E273" s="31" t="s">
        <v>2400</v>
      </c>
      <c r="F273" s="30" t="s">
        <v>2401</v>
      </c>
    </row>
    <row r="274" spans="1:6">
      <c r="A274" s="40"/>
      <c r="B274" s="23"/>
      <c r="C274" s="23"/>
      <c r="D274" s="23"/>
      <c r="E274" s="36"/>
      <c r="F274" s="23"/>
    </row>
    <row r="275" spans="1:6">
      <c r="A275" s="40"/>
      <c r="B275" s="23"/>
      <c r="C275" s="23"/>
      <c r="D275" s="23"/>
      <c r="E275" s="36"/>
      <c r="F275" s="23"/>
    </row>
    <row r="276" spans="1:6">
      <c r="A276" s="40"/>
      <c r="B276" s="23"/>
      <c r="C276" s="23"/>
      <c r="D276" s="23"/>
      <c r="E276" s="36"/>
      <c r="F276" s="23"/>
    </row>
    <row r="277" spans="1:6">
      <c r="A277" s="40"/>
      <c r="B277" s="23"/>
      <c r="C277" s="23"/>
      <c r="D277" s="23"/>
      <c r="E277" s="36"/>
      <c r="F277" s="23"/>
    </row>
    <row r="278" spans="1:6">
      <c r="A278" s="40"/>
      <c r="B278" s="23"/>
      <c r="C278" s="23"/>
      <c r="D278" s="23"/>
      <c r="E278" s="36"/>
      <c r="F278" s="23"/>
    </row>
    <row r="279" spans="1:6">
      <c r="A279" s="40"/>
      <c r="B279" s="23"/>
      <c r="C279" s="23"/>
      <c r="D279" s="23"/>
      <c r="E279" s="36"/>
      <c r="F279" s="23"/>
    </row>
    <row r="280" spans="1:6">
      <c r="A280" s="40"/>
      <c r="B280" s="23"/>
      <c r="C280" s="23"/>
      <c r="D280" s="23"/>
      <c r="E280" s="36"/>
      <c r="F280" s="23"/>
    </row>
    <row r="281" spans="1:6">
      <c r="A281" s="40"/>
      <c r="B281" s="23"/>
      <c r="C281" s="23"/>
      <c r="D281" s="23"/>
      <c r="E281" s="36"/>
      <c r="F281" s="23"/>
    </row>
    <row r="282" spans="1:6">
      <c r="A282" s="40"/>
      <c r="B282" s="23"/>
      <c r="C282" s="23"/>
      <c r="D282" s="23"/>
      <c r="E282" s="36"/>
      <c r="F282" s="23"/>
    </row>
    <row r="283" spans="1:6">
      <c r="A283" s="40"/>
      <c r="B283" s="23"/>
      <c r="C283" s="23"/>
      <c r="D283" s="23"/>
      <c r="E283" s="36"/>
      <c r="F283" s="23"/>
    </row>
    <row r="284" spans="1:6">
      <c r="A284" s="40"/>
      <c r="B284" s="23"/>
      <c r="C284" s="23"/>
      <c r="D284" s="23"/>
      <c r="E284" s="36"/>
      <c r="F284" s="23"/>
    </row>
    <row r="285" spans="1:6">
      <c r="A285" s="40"/>
      <c r="B285" s="23"/>
      <c r="C285" s="23"/>
      <c r="D285" s="23"/>
      <c r="E285" s="36"/>
      <c r="F285" s="23"/>
    </row>
    <row r="286" spans="1:6">
      <c r="A286" s="40"/>
      <c r="B286" s="23"/>
      <c r="C286" s="23"/>
      <c r="D286" s="23"/>
      <c r="E286" s="36"/>
      <c r="F286" s="23"/>
    </row>
    <row r="287" spans="1:6">
      <c r="A287" s="40"/>
      <c r="B287" s="23"/>
      <c r="C287" s="23"/>
      <c r="D287" s="23"/>
      <c r="E287" s="36"/>
      <c r="F287" s="23"/>
    </row>
    <row r="288" spans="1:6">
      <c r="A288" s="40"/>
      <c r="B288" s="23"/>
      <c r="C288" s="23"/>
      <c r="D288" s="23"/>
      <c r="E288" s="36"/>
      <c r="F288" s="23"/>
    </row>
    <row r="289" spans="1:6">
      <c r="A289" s="40"/>
      <c r="B289" s="23"/>
      <c r="C289" s="23"/>
      <c r="D289" s="23"/>
      <c r="E289" s="36"/>
      <c r="F289" s="23"/>
    </row>
    <row r="290" spans="1:6">
      <c r="A290" s="40"/>
      <c r="B290" s="23"/>
      <c r="C290" s="23"/>
      <c r="D290" s="23"/>
      <c r="E290" s="36"/>
      <c r="F290" s="23"/>
    </row>
    <row r="291" spans="1:6">
      <c r="A291" s="40"/>
      <c r="B291" s="23"/>
      <c r="C291" s="23"/>
      <c r="D291" s="23"/>
      <c r="E291" s="36"/>
      <c r="F291" s="23"/>
    </row>
    <row r="292" spans="1:6">
      <c r="A292" s="40"/>
      <c r="B292" s="23"/>
      <c r="C292" s="23"/>
      <c r="D292" s="23"/>
      <c r="E292" s="36"/>
      <c r="F292" s="23"/>
    </row>
    <row r="293" spans="1:6">
      <c r="A293" s="40"/>
      <c r="B293" s="23"/>
      <c r="C293" s="23"/>
      <c r="D293" s="23"/>
      <c r="E293" s="36"/>
      <c r="F293" s="23"/>
    </row>
    <row r="294" spans="1:6">
      <c r="A294" s="40"/>
      <c r="B294" s="23"/>
      <c r="C294" s="23"/>
      <c r="D294" s="23"/>
      <c r="E294" s="36"/>
      <c r="F294" s="23"/>
    </row>
    <row r="295" spans="1:6">
      <c r="A295" s="40"/>
      <c r="B295" s="23"/>
      <c r="C295" s="23"/>
      <c r="D295" s="23"/>
      <c r="E295" s="36"/>
      <c r="F295" s="23"/>
    </row>
    <row r="296" spans="1:6">
      <c r="A296" s="40"/>
      <c r="B296" s="23"/>
      <c r="C296" s="23"/>
      <c r="D296" s="23"/>
      <c r="E296" s="36"/>
      <c r="F296" s="23"/>
    </row>
    <row r="297" spans="1:6">
      <c r="A297" s="40"/>
      <c r="B297" s="23"/>
      <c r="C297" s="23"/>
      <c r="D297" s="23"/>
      <c r="E297" s="36"/>
      <c r="F297" s="23"/>
    </row>
    <row r="298" spans="1:6">
      <c r="A298" s="40"/>
      <c r="B298" s="23"/>
      <c r="C298" s="23"/>
      <c r="D298" s="23"/>
      <c r="E298" s="36"/>
      <c r="F298" s="23"/>
    </row>
    <row r="299" spans="1:6">
      <c r="A299" s="40"/>
      <c r="B299" s="23"/>
      <c r="C299" s="23"/>
      <c r="D299" s="23"/>
      <c r="E299" s="36"/>
      <c r="F299" s="23"/>
    </row>
    <row r="300" spans="1:6">
      <c r="A300" s="40"/>
      <c r="B300" s="23"/>
      <c r="C300" s="23"/>
      <c r="D300" s="23"/>
      <c r="E300" s="36"/>
      <c r="F300" s="23"/>
    </row>
    <row r="301" spans="1:6">
      <c r="A301" s="40"/>
      <c r="B301" s="23"/>
      <c r="C301" s="23"/>
      <c r="D301" s="23"/>
      <c r="E301" s="36"/>
      <c r="F301" s="23"/>
    </row>
    <row r="302" spans="1:6">
      <c r="A302" s="40"/>
      <c r="B302" s="23"/>
      <c r="C302" s="23"/>
      <c r="D302" s="23"/>
      <c r="E302" s="36"/>
      <c r="F302" s="23"/>
    </row>
    <row r="303" spans="1:6">
      <c r="A303" s="40"/>
      <c r="B303" s="23"/>
      <c r="C303" s="23"/>
      <c r="D303" s="23"/>
      <c r="E303" s="36"/>
      <c r="F303" s="23"/>
    </row>
    <row r="304" spans="1:6">
      <c r="A304" s="40"/>
      <c r="B304" s="23"/>
      <c r="C304" s="23"/>
      <c r="D304" s="23"/>
      <c r="E304" s="36"/>
      <c r="F304" s="23"/>
    </row>
    <row r="305" spans="1:6">
      <c r="A305" s="40"/>
      <c r="B305" s="23"/>
      <c r="C305" s="23"/>
      <c r="D305" s="23"/>
      <c r="E305" s="36"/>
      <c r="F305" s="23"/>
    </row>
    <row r="306" spans="1:6">
      <c r="A306" s="40"/>
      <c r="B306" s="23"/>
      <c r="C306" s="23"/>
      <c r="D306" s="23"/>
      <c r="E306" s="36"/>
      <c r="F306" s="23"/>
    </row>
    <row r="307" spans="1:6">
      <c r="A307" s="40"/>
      <c r="B307" s="23"/>
      <c r="C307" s="23"/>
      <c r="D307" s="23"/>
      <c r="E307" s="36"/>
      <c r="F307" s="23"/>
    </row>
    <row r="308" spans="1:6">
      <c r="A308" s="40"/>
      <c r="B308" s="23"/>
      <c r="C308" s="23"/>
      <c r="D308" s="23"/>
      <c r="E308" s="36"/>
      <c r="F308" s="23"/>
    </row>
    <row r="309" spans="1:6">
      <c r="A309" s="40"/>
      <c r="B309" s="23"/>
      <c r="C309" s="23"/>
      <c r="D309" s="23"/>
      <c r="E309" s="36"/>
      <c r="F309" s="23"/>
    </row>
    <row r="310" spans="1:6">
      <c r="A310" s="40"/>
      <c r="B310" s="23"/>
      <c r="C310" s="23"/>
      <c r="D310" s="23"/>
      <c r="E310" s="36"/>
      <c r="F310" s="23"/>
    </row>
    <row r="311" spans="1:6">
      <c r="A311" s="40"/>
      <c r="B311" s="23"/>
      <c r="C311" s="23"/>
      <c r="D311" s="23"/>
      <c r="E311" s="36"/>
      <c r="F311" s="23"/>
    </row>
    <row r="312" spans="1:6">
      <c r="A312" s="40"/>
      <c r="B312" s="23"/>
      <c r="C312" s="23"/>
      <c r="D312" s="23"/>
      <c r="E312" s="36"/>
      <c r="F312" s="23"/>
    </row>
    <row r="313" spans="1:6">
      <c r="A313" s="40"/>
      <c r="B313" s="23"/>
      <c r="C313" s="23"/>
      <c r="D313" s="23"/>
      <c r="E313" s="36"/>
      <c r="F313" s="23"/>
    </row>
    <row r="314" spans="1:6">
      <c r="A314" s="40"/>
      <c r="B314" s="23"/>
      <c r="C314" s="23"/>
      <c r="D314" s="23"/>
      <c r="E314" s="36"/>
      <c r="F314" s="23"/>
    </row>
    <row r="315" spans="1:6">
      <c r="A315" s="40"/>
      <c r="B315" s="23"/>
      <c r="C315" s="23"/>
      <c r="D315" s="23"/>
      <c r="E315" s="36"/>
      <c r="F315" s="23"/>
    </row>
    <row r="316" spans="1:6">
      <c r="A316" s="40"/>
      <c r="B316" s="23"/>
      <c r="C316" s="23"/>
      <c r="D316" s="23"/>
      <c r="E316" s="36"/>
      <c r="F316" s="23"/>
    </row>
    <row r="317" spans="1:6">
      <c r="A317" s="40"/>
      <c r="B317" s="23"/>
      <c r="C317" s="23"/>
      <c r="D317" s="23"/>
      <c r="E317" s="36"/>
      <c r="F317" s="23"/>
    </row>
    <row r="318" spans="1:6">
      <c r="A318" s="40"/>
      <c r="B318" s="23"/>
      <c r="C318" s="23"/>
      <c r="D318" s="23"/>
      <c r="E318" s="36"/>
      <c r="F318" s="23"/>
    </row>
    <row r="319" spans="1:6">
      <c r="A319" s="40"/>
      <c r="B319" s="23"/>
      <c r="C319" s="23"/>
      <c r="D319" s="23"/>
      <c r="E319" s="36"/>
      <c r="F319" s="23"/>
    </row>
    <row r="320" spans="1:6">
      <c r="A320" s="40"/>
      <c r="B320" s="23"/>
      <c r="C320" s="23"/>
      <c r="D320" s="23"/>
      <c r="E320" s="36"/>
      <c r="F320" s="23"/>
    </row>
    <row r="321" spans="1:6">
      <c r="A321" s="40"/>
      <c r="B321" s="23"/>
      <c r="C321" s="23"/>
      <c r="D321" s="23"/>
      <c r="E321" s="36"/>
      <c r="F321" s="23"/>
    </row>
    <row r="322" spans="1:6">
      <c r="A322" s="40"/>
      <c r="B322" s="23"/>
      <c r="C322" s="23"/>
      <c r="D322" s="23"/>
      <c r="E322" s="36"/>
      <c r="F322" s="23"/>
    </row>
    <row r="323" spans="1:6">
      <c r="A323" s="40"/>
      <c r="B323" s="23"/>
      <c r="C323" s="23"/>
      <c r="D323" s="23"/>
      <c r="E323" s="36"/>
      <c r="F323" s="23"/>
    </row>
    <row r="324" spans="1:6">
      <c r="A324" s="40"/>
      <c r="B324" s="23"/>
      <c r="C324" s="23"/>
      <c r="D324" s="23"/>
      <c r="E324" s="36"/>
      <c r="F324" s="23"/>
    </row>
    <row r="325" spans="1:6">
      <c r="A325" s="40"/>
      <c r="B325" s="23"/>
      <c r="C325" s="23"/>
      <c r="D325" s="23"/>
      <c r="E325" s="36"/>
      <c r="F325" s="23"/>
    </row>
    <row r="326" spans="1:6">
      <c r="A326" s="40"/>
      <c r="B326" s="23"/>
      <c r="C326" s="23"/>
      <c r="D326" s="23"/>
      <c r="E326" s="36"/>
      <c r="F326" s="23"/>
    </row>
    <row r="327" spans="1:6">
      <c r="A327" s="40"/>
      <c r="B327" s="23"/>
      <c r="C327" s="23"/>
      <c r="D327" s="23"/>
      <c r="E327" s="36"/>
      <c r="F327" s="23"/>
    </row>
    <row r="328" spans="1:6">
      <c r="A328" s="40"/>
      <c r="B328" s="23"/>
      <c r="C328" s="23"/>
      <c r="D328" s="23"/>
      <c r="E328" s="36"/>
      <c r="F328" s="23"/>
    </row>
    <row r="329" spans="1:6">
      <c r="A329" s="40"/>
      <c r="B329" s="23"/>
      <c r="C329" s="23"/>
      <c r="D329" s="23"/>
      <c r="E329" s="36"/>
      <c r="F329" s="23"/>
    </row>
    <row r="330" spans="1:6">
      <c r="A330" s="40"/>
      <c r="B330" s="23"/>
      <c r="C330" s="23"/>
      <c r="D330" s="23"/>
      <c r="E330" s="36"/>
      <c r="F330" s="23"/>
    </row>
    <row r="331" spans="1:6">
      <c r="A331" s="40"/>
      <c r="B331" s="23"/>
      <c r="C331" s="23"/>
      <c r="D331" s="23"/>
      <c r="E331" s="36"/>
      <c r="F331" s="23"/>
    </row>
    <row r="332" spans="1:6">
      <c r="A332" s="40"/>
      <c r="B332" s="23"/>
      <c r="C332" s="23"/>
      <c r="D332" s="23"/>
      <c r="E332" s="36"/>
      <c r="F332" s="23"/>
    </row>
    <row r="333" spans="1:6">
      <c r="A333" s="40"/>
      <c r="B333" s="23"/>
      <c r="C333" s="23"/>
      <c r="D333" s="23"/>
      <c r="E333" s="36"/>
      <c r="F333" s="23"/>
    </row>
    <row r="334" spans="1:6">
      <c r="A334" s="40"/>
      <c r="B334" s="23"/>
      <c r="C334" s="23"/>
      <c r="D334" s="23"/>
      <c r="E334" s="36"/>
      <c r="F334" s="23"/>
    </row>
    <row r="335" spans="1:6">
      <c r="A335" s="40"/>
      <c r="B335" s="23"/>
      <c r="C335" s="23"/>
      <c r="D335" s="23"/>
      <c r="E335" s="36"/>
      <c r="F335" s="23"/>
    </row>
    <row r="336" spans="1:6">
      <c r="A336" s="40"/>
      <c r="B336" s="23"/>
      <c r="C336" s="23"/>
      <c r="D336" s="23"/>
      <c r="E336" s="36"/>
      <c r="F336" s="23"/>
    </row>
    <row r="337" spans="1:6">
      <c r="A337" s="40"/>
      <c r="B337" s="23"/>
      <c r="C337" s="23"/>
      <c r="D337" s="23"/>
      <c r="E337" s="36"/>
      <c r="F337" s="23"/>
    </row>
    <row r="338" spans="1:6">
      <c r="A338" s="40"/>
      <c r="B338" s="23"/>
      <c r="C338" s="23"/>
      <c r="D338" s="23"/>
      <c r="E338" s="36"/>
      <c r="F338" s="23"/>
    </row>
    <row r="339" spans="1:6">
      <c r="A339" s="40"/>
      <c r="B339" s="23"/>
      <c r="C339" s="23"/>
      <c r="D339" s="23"/>
      <c r="E339" s="36"/>
      <c r="F339" s="23"/>
    </row>
    <row r="340" spans="1:6">
      <c r="A340" s="40"/>
      <c r="B340" s="23"/>
      <c r="C340" s="23"/>
      <c r="D340" s="23"/>
      <c r="E340" s="36"/>
      <c r="F340" s="23"/>
    </row>
    <row r="341" spans="1:6">
      <c r="A341" s="40"/>
      <c r="B341" s="23"/>
      <c r="C341" s="23"/>
      <c r="D341" s="23"/>
      <c r="E341" s="36"/>
      <c r="F341" s="23"/>
    </row>
    <row r="342" spans="1:6">
      <c r="A342" s="40"/>
      <c r="B342" s="23"/>
      <c r="C342" s="23"/>
      <c r="D342" s="23"/>
      <c r="E342" s="36"/>
      <c r="F342" s="23"/>
    </row>
    <row r="343" spans="1:6">
      <c r="A343" s="40"/>
      <c r="B343" s="23"/>
      <c r="C343" s="23"/>
      <c r="D343" s="23"/>
      <c r="E343" s="36"/>
      <c r="F343" s="23"/>
    </row>
    <row r="344" spans="1:6">
      <c r="A344" s="40"/>
      <c r="B344" s="23"/>
      <c r="C344" s="23"/>
      <c r="D344" s="23"/>
      <c r="E344" s="36"/>
      <c r="F344" s="23"/>
    </row>
    <row r="345" spans="1:6">
      <c r="A345" s="40"/>
      <c r="B345" s="23"/>
      <c r="C345" s="23"/>
      <c r="D345" s="23"/>
      <c r="E345" s="36"/>
      <c r="F345" s="23"/>
    </row>
    <row r="346" spans="1:6">
      <c r="A346" s="40"/>
      <c r="B346" s="23"/>
      <c r="C346" s="23"/>
      <c r="D346" s="23"/>
      <c r="E346" s="36"/>
      <c r="F346" s="23"/>
    </row>
    <row r="347" spans="1:6">
      <c r="A347" s="40"/>
      <c r="B347" s="23"/>
      <c r="C347" s="23"/>
      <c r="D347" s="23"/>
      <c r="E347" s="36"/>
      <c r="F347" s="23"/>
    </row>
    <row r="348" spans="1:6">
      <c r="A348" s="40"/>
      <c r="B348" s="23"/>
      <c r="C348" s="23"/>
      <c r="D348" s="23"/>
      <c r="E348" s="36"/>
      <c r="F348" s="23"/>
    </row>
    <row r="349" spans="1:6">
      <c r="A349" s="40"/>
      <c r="B349" s="23"/>
      <c r="C349" s="23"/>
      <c r="D349" s="23"/>
      <c r="E349" s="36"/>
      <c r="F349" s="23"/>
    </row>
    <row r="350" spans="1:6">
      <c r="A350" s="40"/>
      <c r="B350" s="23"/>
      <c r="C350" s="23"/>
      <c r="D350" s="23"/>
      <c r="E350" s="36"/>
      <c r="F350" s="23"/>
    </row>
    <row r="351" spans="1:6">
      <c r="A351" s="40"/>
      <c r="B351" s="23"/>
      <c r="C351" s="23"/>
      <c r="D351" s="23"/>
      <c r="E351" s="36"/>
      <c r="F351" s="23"/>
    </row>
    <row r="352" spans="1:6">
      <c r="A352" s="40"/>
      <c r="B352" s="23"/>
      <c r="C352" s="23"/>
      <c r="D352" s="23"/>
      <c r="E352" s="36"/>
      <c r="F352" s="23"/>
    </row>
    <row r="353" spans="1:6">
      <c r="A353" s="40"/>
      <c r="B353" s="23"/>
      <c r="C353" s="23"/>
      <c r="D353" s="23"/>
      <c r="E353" s="36"/>
      <c r="F353" s="23"/>
    </row>
    <row r="354" spans="1:6">
      <c r="A354" s="40"/>
      <c r="B354" s="23"/>
      <c r="C354" s="23"/>
      <c r="D354" s="23"/>
      <c r="E354" s="36"/>
      <c r="F354" s="23"/>
    </row>
    <row r="355" spans="1:6">
      <c r="A355" s="40"/>
      <c r="B355" s="23"/>
      <c r="C355" s="23"/>
      <c r="D355" s="23"/>
      <c r="E355" s="36"/>
      <c r="F355" s="23"/>
    </row>
    <row r="356" spans="1:6">
      <c r="A356" s="40"/>
      <c r="B356" s="23"/>
      <c r="C356" s="23"/>
      <c r="D356" s="23"/>
      <c r="E356" s="36"/>
      <c r="F356" s="23"/>
    </row>
    <row r="357" spans="1:6">
      <c r="A357" s="40"/>
      <c r="B357" s="23"/>
      <c r="C357" s="23"/>
      <c r="D357" s="23"/>
      <c r="E357" s="36"/>
      <c r="F357" s="23"/>
    </row>
    <row r="358" spans="1:6">
      <c r="A358" s="40"/>
      <c r="B358" s="23"/>
      <c r="C358" s="23"/>
      <c r="D358" s="23"/>
      <c r="E358" s="36"/>
      <c r="F358" s="23"/>
    </row>
    <row r="359" spans="1:6">
      <c r="A359" s="40"/>
      <c r="B359" s="23"/>
      <c r="C359" s="23"/>
      <c r="D359" s="23"/>
      <c r="E359" s="36"/>
      <c r="F359" s="23"/>
    </row>
    <row r="360" spans="1:6">
      <c r="A360" s="40"/>
      <c r="B360" s="23"/>
      <c r="C360" s="23"/>
      <c r="D360" s="23"/>
      <c r="E360" s="36"/>
      <c r="F360" s="23"/>
    </row>
    <row r="361" spans="1:6">
      <c r="A361" s="40"/>
      <c r="B361" s="23"/>
      <c r="C361" s="23"/>
      <c r="D361" s="23"/>
      <c r="E361" s="36"/>
      <c r="F361" s="23"/>
    </row>
    <row r="362" spans="1:6">
      <c r="A362" s="40"/>
      <c r="B362" s="23"/>
      <c r="C362" s="23"/>
      <c r="D362" s="23"/>
      <c r="E362" s="36"/>
      <c r="F362" s="23"/>
    </row>
    <row r="363" spans="1:6">
      <c r="A363" s="40"/>
      <c r="B363" s="23"/>
      <c r="C363" s="23"/>
      <c r="D363" s="23"/>
      <c r="E363" s="36"/>
      <c r="F363" s="23"/>
    </row>
    <row r="364" spans="1:6">
      <c r="A364" s="40"/>
      <c r="B364" s="23"/>
      <c r="C364" s="23"/>
      <c r="D364" s="23"/>
      <c r="E364" s="36"/>
      <c r="F364" s="23"/>
    </row>
    <row r="365" spans="1:6">
      <c r="A365" s="40"/>
      <c r="B365" s="23"/>
      <c r="C365" s="23"/>
      <c r="D365" s="23"/>
      <c r="E365" s="36"/>
      <c r="F365" s="23"/>
    </row>
    <row r="366" spans="1:6">
      <c r="A366" s="40"/>
      <c r="B366" s="23"/>
      <c r="C366" s="23"/>
      <c r="D366" s="23"/>
      <c r="E366" s="36"/>
      <c r="F366" s="23"/>
    </row>
    <row r="367" spans="1:6">
      <c r="A367" s="40"/>
      <c r="B367" s="23"/>
      <c r="C367" s="23"/>
      <c r="D367" s="23"/>
      <c r="E367" s="36"/>
      <c r="F367" s="23"/>
    </row>
    <row r="368" spans="1:6">
      <c r="A368" s="40"/>
      <c r="B368" s="23"/>
      <c r="C368" s="23"/>
      <c r="D368" s="23"/>
      <c r="E368" s="36"/>
      <c r="F368" s="23"/>
    </row>
    <row r="369" spans="1:6">
      <c r="A369" s="40"/>
      <c r="B369" s="23"/>
      <c r="C369" s="23"/>
      <c r="D369" s="23"/>
      <c r="E369" s="36"/>
      <c r="F369" s="23"/>
    </row>
    <row r="370" spans="1:6">
      <c r="A370" s="40"/>
      <c r="B370" s="23"/>
      <c r="C370" s="23"/>
      <c r="D370" s="23"/>
      <c r="E370" s="36"/>
      <c r="F370" s="23"/>
    </row>
    <row r="371" spans="1:6">
      <c r="A371" s="40"/>
      <c r="B371" s="23"/>
      <c r="C371" s="23"/>
      <c r="D371" s="23"/>
      <c r="E371" s="36"/>
      <c r="F371" s="23"/>
    </row>
    <row r="372" spans="1:6">
      <c r="A372" s="40"/>
      <c r="B372" s="23"/>
      <c r="C372" s="23"/>
      <c r="D372" s="23"/>
      <c r="E372" s="36"/>
      <c r="F372" s="23"/>
    </row>
    <row r="373" spans="1:6">
      <c r="A373" s="40"/>
      <c r="B373" s="23"/>
      <c r="C373" s="23"/>
      <c r="D373" s="23"/>
      <c r="E373" s="36"/>
      <c r="F373" s="23"/>
    </row>
    <row r="374" spans="1:6">
      <c r="A374" s="40"/>
      <c r="B374" s="23"/>
      <c r="C374" s="23"/>
      <c r="D374" s="23"/>
      <c r="E374" s="36"/>
      <c r="F374" s="23"/>
    </row>
    <row r="375" spans="1:6">
      <c r="A375" s="40"/>
      <c r="B375" s="23"/>
      <c r="C375" s="23"/>
      <c r="D375" s="23"/>
      <c r="E375" s="36"/>
      <c r="F375" s="23"/>
    </row>
    <row r="376" spans="1:6">
      <c r="A376" s="40"/>
      <c r="B376" s="23"/>
      <c r="C376" s="23"/>
      <c r="D376" s="23"/>
      <c r="E376" s="36"/>
      <c r="F376" s="23"/>
    </row>
    <row r="377" spans="1:6">
      <c r="A377" s="40"/>
      <c r="B377" s="23"/>
      <c r="C377" s="23"/>
      <c r="D377" s="23"/>
      <c r="E377" s="36"/>
      <c r="F377" s="23"/>
    </row>
    <row r="378" spans="1:6">
      <c r="A378" s="40"/>
      <c r="B378" s="23"/>
      <c r="C378" s="23"/>
      <c r="D378" s="23"/>
      <c r="E378" s="36"/>
      <c r="F378" s="23"/>
    </row>
    <row r="379" spans="1:6">
      <c r="A379" s="40"/>
      <c r="B379" s="23"/>
      <c r="C379" s="23"/>
      <c r="D379" s="23"/>
      <c r="E379" s="36"/>
      <c r="F379" s="23"/>
    </row>
    <row r="380" spans="1:6">
      <c r="A380" s="40"/>
      <c r="B380" s="23"/>
      <c r="C380" s="23"/>
      <c r="D380" s="23"/>
      <c r="E380" s="36"/>
      <c r="F380" s="23"/>
    </row>
    <row r="381" spans="1:6">
      <c r="A381" s="40"/>
      <c r="B381" s="23"/>
      <c r="C381" s="23"/>
      <c r="D381" s="23"/>
      <c r="E381" s="36"/>
      <c r="F381" s="23"/>
    </row>
    <row r="382" spans="1:6">
      <c r="A382" s="40"/>
      <c r="B382" s="23"/>
      <c r="C382" s="23"/>
      <c r="D382" s="23"/>
      <c r="E382" s="36"/>
      <c r="F382" s="23"/>
    </row>
    <row r="383" spans="1:6">
      <c r="A383" s="40"/>
      <c r="B383" s="23"/>
      <c r="C383" s="23"/>
      <c r="D383" s="23"/>
      <c r="E383" s="36"/>
      <c r="F383" s="23"/>
    </row>
    <row r="384" spans="1:6">
      <c r="A384" s="40"/>
      <c r="B384" s="23"/>
      <c r="C384" s="23"/>
      <c r="D384" s="23"/>
      <c r="E384" s="36"/>
      <c r="F384" s="23"/>
    </row>
    <row r="385" spans="1:6">
      <c r="A385" s="40"/>
      <c r="B385" s="23"/>
      <c r="C385" s="23"/>
      <c r="D385" s="23"/>
      <c r="E385" s="36"/>
      <c r="F385" s="23"/>
    </row>
    <row r="386" spans="1:6">
      <c r="A386" s="40"/>
      <c r="B386" s="23"/>
      <c r="C386" s="23"/>
      <c r="D386" s="23"/>
      <c r="E386" s="36"/>
      <c r="F386" s="23"/>
    </row>
    <row r="387" spans="1:6">
      <c r="A387" s="40"/>
      <c r="B387" s="23"/>
      <c r="C387" s="23"/>
      <c r="D387" s="23"/>
      <c r="E387" s="36"/>
      <c r="F387" s="23"/>
    </row>
    <row r="388" spans="1:6">
      <c r="A388" s="40"/>
      <c r="B388" s="23"/>
      <c r="C388" s="23"/>
      <c r="D388" s="23"/>
      <c r="E388" s="36"/>
      <c r="F388" s="23"/>
    </row>
    <row r="389" spans="1:6">
      <c r="A389" s="40"/>
      <c r="B389" s="23"/>
      <c r="C389" s="23"/>
      <c r="D389" s="23"/>
      <c r="E389" s="36"/>
      <c r="F389" s="23"/>
    </row>
    <row r="390" spans="1:6">
      <c r="A390" s="40"/>
      <c r="B390" s="23"/>
      <c r="C390" s="23"/>
      <c r="D390" s="23"/>
      <c r="E390" s="36"/>
      <c r="F390" s="23"/>
    </row>
    <row r="391" spans="1:6">
      <c r="A391" s="40"/>
      <c r="B391" s="23"/>
      <c r="C391" s="23"/>
      <c r="D391" s="23"/>
      <c r="E391" s="36"/>
      <c r="F391" s="23"/>
    </row>
    <row r="392" spans="1:6">
      <c r="A392" s="40"/>
      <c r="B392" s="23"/>
      <c r="C392" s="23"/>
      <c r="D392" s="23"/>
      <c r="E392" s="36"/>
      <c r="F392" s="23"/>
    </row>
    <row r="393" spans="1:6">
      <c r="A393" s="40"/>
      <c r="B393" s="23"/>
      <c r="C393" s="23"/>
      <c r="D393" s="23"/>
      <c r="E393" s="36"/>
      <c r="F393" s="23"/>
    </row>
    <row r="394" spans="1:6">
      <c r="A394" s="40"/>
      <c r="B394" s="23"/>
      <c r="C394" s="23"/>
      <c r="D394" s="23"/>
      <c r="E394" s="36"/>
      <c r="F394" s="23"/>
    </row>
    <row r="395" spans="1:6">
      <c r="A395" s="40"/>
      <c r="B395" s="23"/>
      <c r="C395" s="23"/>
      <c r="D395" s="23"/>
      <c r="E395" s="36"/>
      <c r="F395" s="23"/>
    </row>
    <row r="396" spans="1:6">
      <c r="A396" s="40"/>
      <c r="B396" s="23"/>
      <c r="C396" s="23"/>
      <c r="D396" s="23"/>
      <c r="E396" s="36"/>
      <c r="F396" s="23"/>
    </row>
    <row r="397" spans="1:6">
      <c r="A397" s="40"/>
      <c r="B397" s="23"/>
      <c r="C397" s="23"/>
      <c r="D397" s="23"/>
      <c r="E397" s="36"/>
      <c r="F397" s="23"/>
    </row>
    <row r="398" spans="1:6">
      <c r="A398" s="40"/>
      <c r="B398" s="23"/>
      <c r="C398" s="23"/>
      <c r="D398" s="23"/>
      <c r="E398" s="36"/>
      <c r="F398" s="23"/>
    </row>
    <row r="399" spans="1:6">
      <c r="A399" s="40"/>
      <c r="B399" s="23"/>
      <c r="C399" s="23"/>
      <c r="D399" s="23"/>
      <c r="E399" s="36"/>
      <c r="F399" s="23"/>
    </row>
    <row r="400" spans="1:6">
      <c r="A400" s="40"/>
      <c r="B400" s="23"/>
      <c r="C400" s="23"/>
      <c r="D400" s="23"/>
      <c r="E400" s="36"/>
      <c r="F400" s="23"/>
    </row>
    <row r="401" spans="1:6">
      <c r="A401" s="40"/>
      <c r="B401" s="23"/>
      <c r="C401" s="23"/>
      <c r="D401" s="23"/>
      <c r="E401" s="36"/>
      <c r="F401" s="23"/>
    </row>
    <row r="402" spans="1:6">
      <c r="A402" s="40"/>
      <c r="B402" s="23"/>
      <c r="C402" s="23"/>
      <c r="D402" s="23"/>
      <c r="E402" s="36"/>
      <c r="F402" s="23"/>
    </row>
    <row r="403" spans="1:6">
      <c r="A403" s="40"/>
      <c r="B403" s="23"/>
      <c r="C403" s="23"/>
      <c r="D403" s="23"/>
      <c r="E403" s="36"/>
      <c r="F403" s="23"/>
    </row>
    <row r="404" spans="1:6">
      <c r="A404" s="40"/>
      <c r="B404" s="23"/>
      <c r="C404" s="23"/>
      <c r="D404" s="23"/>
      <c r="E404" s="36"/>
      <c r="F404" s="23"/>
    </row>
    <row r="405" spans="1:6">
      <c r="A405" s="40"/>
      <c r="B405" s="23"/>
      <c r="C405" s="23"/>
      <c r="D405" s="23"/>
      <c r="E405" s="36"/>
      <c r="F405" s="23"/>
    </row>
    <row r="406" spans="1:6">
      <c r="A406" s="40"/>
      <c r="B406" s="23"/>
      <c r="C406" s="23"/>
      <c r="D406" s="23"/>
      <c r="E406" s="36"/>
      <c r="F406" s="23"/>
    </row>
    <row r="407" spans="1:6">
      <c r="A407" s="40"/>
      <c r="B407" s="23"/>
      <c r="C407" s="23"/>
      <c r="D407" s="23"/>
      <c r="E407" s="36"/>
      <c r="F407" s="23"/>
    </row>
    <row r="408" spans="1:6">
      <c r="A408" s="40"/>
      <c r="B408" s="23"/>
      <c r="C408" s="23"/>
      <c r="D408" s="23"/>
      <c r="E408" s="36"/>
      <c r="F408" s="23"/>
    </row>
    <row r="409" spans="1:6">
      <c r="A409" s="40"/>
      <c r="B409" s="23"/>
      <c r="C409" s="23"/>
      <c r="D409" s="23"/>
      <c r="E409" s="36"/>
      <c r="F409" s="23"/>
    </row>
    <row r="410" spans="1:6">
      <c r="A410" s="40"/>
      <c r="B410" s="23"/>
      <c r="C410" s="23"/>
      <c r="D410" s="23"/>
      <c r="E410" s="36"/>
      <c r="F410" s="23"/>
    </row>
    <row r="411" spans="1:6">
      <c r="A411" s="40"/>
      <c r="B411" s="23"/>
      <c r="C411" s="23"/>
      <c r="D411" s="23"/>
      <c r="E411" s="36"/>
      <c r="F411" s="23"/>
    </row>
    <row r="412" spans="1:6">
      <c r="A412" s="40"/>
      <c r="B412" s="23"/>
      <c r="C412" s="23"/>
      <c r="D412" s="23"/>
      <c r="E412" s="36"/>
      <c r="F412" s="23"/>
    </row>
    <row r="413" spans="1:6">
      <c r="A413" s="40"/>
      <c r="B413" s="23"/>
      <c r="C413" s="23"/>
      <c r="D413" s="23"/>
      <c r="E413" s="36"/>
      <c r="F413" s="23"/>
    </row>
    <row r="414" spans="1:6">
      <c r="A414" s="40"/>
      <c r="B414" s="23"/>
      <c r="C414" s="23"/>
      <c r="D414" s="23"/>
      <c r="E414" s="36"/>
      <c r="F414" s="23"/>
    </row>
    <row r="415" spans="1:6">
      <c r="A415" s="40"/>
      <c r="B415" s="23"/>
      <c r="C415" s="23"/>
      <c r="D415" s="23"/>
      <c r="E415" s="36"/>
      <c r="F415" s="23"/>
    </row>
    <row r="416" spans="1:6">
      <c r="A416" s="40"/>
      <c r="B416" s="23"/>
      <c r="C416" s="23"/>
      <c r="D416" s="23"/>
      <c r="E416" s="36"/>
      <c r="F416" s="23"/>
    </row>
    <row r="417" spans="1:6">
      <c r="A417" s="40"/>
      <c r="B417" s="23"/>
      <c r="C417" s="23"/>
      <c r="D417" s="23"/>
      <c r="E417" s="36"/>
      <c r="F417" s="23"/>
    </row>
    <row r="418" spans="1:6">
      <c r="A418" s="40"/>
      <c r="B418" s="23"/>
      <c r="C418" s="23"/>
      <c r="D418" s="23"/>
      <c r="E418" s="36"/>
      <c r="F418" s="23"/>
    </row>
    <row r="419" spans="1:6">
      <c r="A419" s="40"/>
      <c r="B419" s="23"/>
      <c r="C419" s="23"/>
      <c r="D419" s="23"/>
      <c r="E419" s="36"/>
      <c r="F419" s="23"/>
    </row>
    <row r="420" spans="1:6">
      <c r="A420" s="40"/>
      <c r="B420" s="23"/>
      <c r="C420" s="23"/>
      <c r="D420" s="23"/>
      <c r="E420" s="36"/>
      <c r="F420" s="23"/>
    </row>
    <row r="421" spans="1:6">
      <c r="A421" s="40"/>
      <c r="B421" s="23"/>
      <c r="C421" s="23"/>
      <c r="D421" s="23"/>
      <c r="E421" s="36"/>
      <c r="F421" s="23"/>
    </row>
    <row r="422" spans="1:6">
      <c r="A422" s="40"/>
      <c r="B422" s="23"/>
      <c r="C422" s="23"/>
      <c r="D422" s="23"/>
      <c r="E422" s="36"/>
      <c r="F422" s="23"/>
    </row>
    <row r="423" spans="1:6">
      <c r="A423" s="40"/>
      <c r="B423" s="23"/>
      <c r="C423" s="23"/>
      <c r="D423" s="23"/>
      <c r="E423" s="36"/>
      <c r="F423" s="23"/>
    </row>
    <row r="424" spans="1:6">
      <c r="A424" s="40"/>
      <c r="B424" s="23"/>
      <c r="C424" s="23"/>
      <c r="D424" s="23"/>
      <c r="E424" s="36"/>
      <c r="F424" s="23"/>
    </row>
    <row r="425" spans="1:6">
      <c r="A425" s="40"/>
      <c r="B425" s="23"/>
      <c r="C425" s="23"/>
      <c r="D425" s="23"/>
      <c r="E425" s="36"/>
      <c r="F425" s="23"/>
    </row>
    <row r="426" spans="1:6">
      <c r="A426" s="40"/>
      <c r="B426" s="23"/>
      <c r="C426" s="23"/>
      <c r="D426" s="23"/>
      <c r="E426" s="36"/>
      <c r="F426" s="23"/>
    </row>
    <row r="427" spans="1:6">
      <c r="A427" s="40"/>
      <c r="B427" s="23"/>
      <c r="C427" s="23"/>
      <c r="D427" s="23"/>
      <c r="E427" s="36"/>
      <c r="F427" s="23"/>
    </row>
    <row r="428" spans="1:6">
      <c r="A428" s="40"/>
      <c r="B428" s="23"/>
      <c r="C428" s="23"/>
      <c r="D428" s="23"/>
      <c r="E428" s="36"/>
      <c r="F428" s="23"/>
    </row>
    <row r="429" spans="1:6">
      <c r="A429" s="40"/>
      <c r="B429" s="23"/>
      <c r="C429" s="23"/>
      <c r="D429" s="23"/>
      <c r="E429" s="36"/>
      <c r="F429" s="23"/>
    </row>
    <row r="430" spans="1:6">
      <c r="A430" s="40"/>
      <c r="B430" s="23"/>
      <c r="C430" s="23"/>
      <c r="D430" s="23"/>
      <c r="E430" s="36"/>
      <c r="F430" s="23"/>
    </row>
    <row r="431" spans="1:6">
      <c r="A431" s="40"/>
      <c r="B431" s="23"/>
      <c r="C431" s="23"/>
      <c r="D431" s="23"/>
      <c r="E431" s="36"/>
      <c r="F431" s="23"/>
    </row>
    <row r="432" spans="1:6">
      <c r="A432" s="40"/>
      <c r="B432" s="23"/>
      <c r="C432" s="23"/>
      <c r="D432" s="23"/>
      <c r="E432" s="36"/>
      <c r="F432" s="23"/>
    </row>
    <row r="433" spans="1:6">
      <c r="A433" s="40"/>
      <c r="B433" s="23"/>
      <c r="C433" s="23"/>
      <c r="D433" s="23"/>
      <c r="E433" s="36"/>
      <c r="F433" s="23"/>
    </row>
    <row r="434" spans="1:6">
      <c r="A434" s="40"/>
      <c r="B434" s="23"/>
      <c r="C434" s="23"/>
      <c r="D434" s="23"/>
      <c r="E434" s="36"/>
      <c r="F434" s="23"/>
    </row>
    <row r="435" spans="1:6">
      <c r="A435" s="40"/>
      <c r="B435" s="23"/>
      <c r="C435" s="23"/>
      <c r="D435" s="23"/>
      <c r="E435" s="36"/>
      <c r="F435" s="23"/>
    </row>
    <row r="436" spans="1:6">
      <c r="A436" s="40"/>
      <c r="B436" s="23"/>
      <c r="C436" s="23"/>
      <c r="D436" s="23"/>
      <c r="E436" s="36"/>
      <c r="F436" s="23"/>
    </row>
    <row r="437" spans="1:6">
      <c r="A437" s="40"/>
      <c r="B437" s="23"/>
      <c r="C437" s="23"/>
      <c r="D437" s="23"/>
      <c r="E437" s="36"/>
      <c r="F437" s="23"/>
    </row>
    <row r="438" spans="1:6">
      <c r="A438" s="40"/>
      <c r="B438" s="23"/>
      <c r="C438" s="23"/>
      <c r="D438" s="23"/>
      <c r="E438" s="36"/>
      <c r="F438" s="23"/>
    </row>
    <row r="439" spans="1:6">
      <c r="A439" s="40"/>
      <c r="B439" s="23"/>
      <c r="C439" s="23"/>
      <c r="D439" s="23"/>
      <c r="E439" s="36"/>
      <c r="F439" s="23"/>
    </row>
    <row r="440" spans="1:6">
      <c r="A440" s="40"/>
      <c r="B440" s="23"/>
      <c r="C440" s="23"/>
      <c r="D440" s="23"/>
      <c r="E440" s="36"/>
      <c r="F440" s="23"/>
    </row>
    <row r="441" spans="1:6">
      <c r="A441" s="40"/>
      <c r="B441" s="23"/>
      <c r="C441" s="23"/>
      <c r="D441" s="23"/>
      <c r="E441" s="36"/>
      <c r="F441" s="23"/>
    </row>
    <row r="442" spans="1:6">
      <c r="A442" s="40"/>
      <c r="B442" s="23"/>
      <c r="C442" s="23"/>
      <c r="D442" s="23"/>
      <c r="E442" s="36"/>
      <c r="F442" s="23"/>
    </row>
    <row r="443" spans="1:6">
      <c r="A443" s="40"/>
      <c r="B443" s="23"/>
      <c r="C443" s="23"/>
      <c r="D443" s="23"/>
      <c r="E443" s="36"/>
      <c r="F443" s="23"/>
    </row>
    <row r="444" spans="1:6">
      <c r="A444" s="40"/>
      <c r="B444" s="23"/>
      <c r="C444" s="23"/>
      <c r="D444" s="23"/>
      <c r="E444" s="36"/>
      <c r="F444" s="23"/>
    </row>
    <row r="445" spans="1:6">
      <c r="A445" s="40"/>
      <c r="B445" s="23"/>
      <c r="C445" s="23"/>
      <c r="D445" s="23"/>
      <c r="E445" s="36"/>
      <c r="F445" s="23"/>
    </row>
    <row r="446" spans="1:6">
      <c r="A446" s="40"/>
      <c r="B446" s="23"/>
      <c r="C446" s="23"/>
      <c r="D446" s="23"/>
      <c r="E446" s="36"/>
      <c r="F446" s="23"/>
    </row>
    <row r="447" spans="1:6">
      <c r="A447" s="40"/>
      <c r="B447" s="23"/>
      <c r="C447" s="23"/>
      <c r="D447" s="23"/>
      <c r="E447" s="36"/>
      <c r="F447" s="23"/>
    </row>
    <row r="448" spans="1:6">
      <c r="A448" s="40"/>
      <c r="B448" s="23"/>
      <c r="C448" s="23"/>
      <c r="D448" s="23"/>
      <c r="E448" s="36"/>
      <c r="F448" s="23"/>
    </row>
    <row r="449" spans="1:6">
      <c r="A449" s="40"/>
      <c r="B449" s="23"/>
      <c r="C449" s="23"/>
      <c r="D449" s="23"/>
      <c r="E449" s="36"/>
      <c r="F449" s="23"/>
    </row>
    <row r="450" spans="1:6">
      <c r="A450" s="40"/>
      <c r="B450" s="23"/>
      <c r="C450" s="23"/>
      <c r="D450" s="23"/>
      <c r="E450" s="36"/>
      <c r="F450" s="23"/>
    </row>
    <row r="451" spans="1:6">
      <c r="A451" s="40"/>
      <c r="B451" s="23"/>
      <c r="C451" s="23"/>
      <c r="D451" s="23"/>
      <c r="E451" s="36"/>
      <c r="F451" s="23"/>
    </row>
    <row r="452" spans="1:6">
      <c r="A452" s="40"/>
      <c r="B452" s="23"/>
      <c r="C452" s="23"/>
      <c r="D452" s="23"/>
      <c r="E452" s="36"/>
      <c r="F452" s="23"/>
    </row>
    <row r="453" spans="1:6">
      <c r="A453" s="40"/>
      <c r="B453" s="23"/>
      <c r="C453" s="23"/>
      <c r="D453" s="23"/>
      <c r="E453" s="36"/>
      <c r="F453" s="23"/>
    </row>
    <row r="454" spans="1:6">
      <c r="A454" s="40"/>
      <c r="B454" s="23"/>
      <c r="C454" s="23"/>
      <c r="D454" s="23"/>
      <c r="E454" s="36"/>
      <c r="F454" s="23"/>
    </row>
    <row r="455" spans="1:6">
      <c r="A455" s="40"/>
      <c r="B455" s="23"/>
      <c r="C455" s="23"/>
      <c r="D455" s="23"/>
      <c r="E455" s="36"/>
      <c r="F455" s="23"/>
    </row>
    <row r="456" spans="1:6">
      <c r="A456" s="40"/>
      <c r="B456" s="23"/>
      <c r="C456" s="23"/>
      <c r="D456" s="23"/>
      <c r="E456" s="36"/>
      <c r="F456" s="23"/>
    </row>
    <row r="457" spans="1:6">
      <c r="A457" s="40"/>
      <c r="B457" s="23"/>
      <c r="C457" s="23"/>
      <c r="D457" s="23"/>
      <c r="E457" s="36"/>
      <c r="F457" s="23"/>
    </row>
    <row r="458" spans="1:6">
      <c r="A458" s="40"/>
      <c r="B458" s="23"/>
      <c r="C458" s="23"/>
      <c r="D458" s="23"/>
      <c r="E458" s="36"/>
      <c r="F458" s="23"/>
    </row>
    <row r="459" spans="1:6">
      <c r="A459" s="40"/>
      <c r="B459" s="23"/>
      <c r="C459" s="23"/>
      <c r="D459" s="23"/>
      <c r="E459" s="36"/>
      <c r="F459" s="23"/>
    </row>
    <row r="460" spans="1:6">
      <c r="A460" s="40"/>
      <c r="B460" s="23"/>
      <c r="C460" s="23"/>
      <c r="D460" s="23"/>
      <c r="E460" s="36"/>
      <c r="F460" s="23"/>
    </row>
    <row r="461" spans="1:6">
      <c r="A461" s="40"/>
      <c r="B461" s="23"/>
      <c r="C461" s="23"/>
      <c r="D461" s="23"/>
      <c r="E461" s="36"/>
      <c r="F461" s="23"/>
    </row>
    <row r="462" spans="1:6">
      <c r="A462" s="40"/>
      <c r="B462" s="23"/>
      <c r="C462" s="23"/>
      <c r="D462" s="23"/>
      <c r="E462" s="36"/>
      <c r="F462" s="23"/>
    </row>
    <row r="463" spans="1:6">
      <c r="A463" s="40"/>
      <c r="B463" s="23"/>
      <c r="C463" s="23"/>
      <c r="D463" s="23"/>
      <c r="E463" s="36"/>
      <c r="F463" s="23"/>
    </row>
    <row r="464" spans="1:6">
      <c r="A464" s="40"/>
      <c r="B464" s="23"/>
      <c r="C464" s="23"/>
      <c r="D464" s="23"/>
      <c r="E464" s="36"/>
      <c r="F464" s="23"/>
    </row>
    <row r="465" spans="1:6">
      <c r="A465" s="40"/>
      <c r="B465" s="23"/>
      <c r="C465" s="23"/>
      <c r="D465" s="23"/>
      <c r="E465" s="36"/>
      <c r="F465" s="23"/>
    </row>
    <row r="466" spans="1:6">
      <c r="A466" s="40"/>
      <c r="B466" s="23"/>
      <c r="C466" s="23"/>
      <c r="D466" s="23"/>
      <c r="E466" s="36"/>
      <c r="F466" s="23"/>
    </row>
    <row r="467" spans="1:6">
      <c r="A467" s="40"/>
      <c r="B467" s="23"/>
      <c r="C467" s="23"/>
      <c r="D467" s="23"/>
      <c r="E467" s="36"/>
      <c r="F467" s="23"/>
    </row>
    <row r="468" spans="1:6">
      <c r="A468" s="40"/>
      <c r="B468" s="23"/>
      <c r="C468" s="23"/>
      <c r="D468" s="23"/>
      <c r="E468" s="36"/>
      <c r="F468" s="23"/>
    </row>
    <row r="469" spans="1:6">
      <c r="A469" s="40"/>
      <c r="B469" s="23"/>
      <c r="C469" s="23"/>
      <c r="D469" s="23"/>
      <c r="E469" s="36"/>
      <c r="F469" s="23"/>
    </row>
    <row r="470" spans="1:6">
      <c r="A470" s="40"/>
      <c r="B470" s="23"/>
      <c r="C470" s="23"/>
      <c r="D470" s="23"/>
      <c r="E470" s="36"/>
      <c r="F470" s="23"/>
    </row>
    <row r="471" spans="1:6">
      <c r="A471" s="40"/>
      <c r="B471" s="23"/>
      <c r="C471" s="23"/>
      <c r="D471" s="23"/>
      <c r="E471" s="36"/>
      <c r="F471" s="23"/>
    </row>
    <row r="472" spans="1:6">
      <c r="A472" s="40"/>
      <c r="B472" s="23"/>
      <c r="C472" s="23"/>
      <c r="D472" s="23"/>
      <c r="E472" s="36"/>
      <c r="F472" s="23"/>
    </row>
    <row r="473" spans="1:6">
      <c r="A473" s="40"/>
      <c r="B473" s="23"/>
      <c r="C473" s="23"/>
      <c r="D473" s="23"/>
      <c r="E473" s="36"/>
      <c r="F473" s="23"/>
    </row>
    <row r="474" spans="1:6">
      <c r="A474" s="40"/>
      <c r="B474" s="23"/>
      <c r="C474" s="23"/>
      <c r="D474" s="23"/>
      <c r="E474" s="36"/>
      <c r="F474" s="23"/>
    </row>
    <row r="475" spans="1:6">
      <c r="A475" s="40"/>
      <c r="B475" s="23"/>
      <c r="C475" s="23"/>
      <c r="D475" s="23"/>
      <c r="E475" s="36"/>
      <c r="F475" s="23"/>
    </row>
    <row r="476" spans="1:6">
      <c r="A476" s="40"/>
      <c r="B476" s="23"/>
      <c r="C476" s="23"/>
      <c r="D476" s="23"/>
      <c r="E476" s="36"/>
      <c r="F476" s="23"/>
    </row>
    <row r="477" spans="1:6">
      <c r="A477" s="40"/>
      <c r="B477" s="23"/>
      <c r="C477" s="23"/>
      <c r="D477" s="23"/>
      <c r="E477" s="36"/>
      <c r="F477" s="23"/>
    </row>
    <row r="478" spans="1:6">
      <c r="A478" s="40"/>
      <c r="B478" s="23"/>
      <c r="C478" s="23"/>
      <c r="D478" s="23"/>
      <c r="E478" s="36"/>
      <c r="F478" s="23"/>
    </row>
    <row r="479" spans="1:6">
      <c r="A479" s="40"/>
      <c r="B479" s="23"/>
      <c r="C479" s="23"/>
      <c r="D479" s="23"/>
      <c r="E479" s="36"/>
      <c r="F479" s="23"/>
    </row>
    <row r="480" spans="1:6">
      <c r="A480" s="40"/>
      <c r="B480" s="23"/>
      <c r="C480" s="23"/>
      <c r="D480" s="23"/>
      <c r="E480" s="36"/>
      <c r="F480" s="23"/>
    </row>
    <row r="481" spans="1:6">
      <c r="A481" s="40"/>
      <c r="B481" s="23"/>
      <c r="C481" s="23"/>
      <c r="D481" s="23"/>
      <c r="E481" s="36"/>
      <c r="F481" s="23"/>
    </row>
    <row r="482" spans="1:6">
      <c r="A482" s="40"/>
      <c r="B482" s="23"/>
      <c r="C482" s="23"/>
      <c r="D482" s="23"/>
      <c r="E482" s="36"/>
      <c r="F482" s="23"/>
    </row>
    <row r="483" spans="1:6">
      <c r="A483" s="40"/>
      <c r="B483" s="23"/>
      <c r="C483" s="23"/>
      <c r="D483" s="23"/>
      <c r="E483" s="36"/>
      <c r="F483" s="23"/>
    </row>
    <row r="484" spans="1:6">
      <c r="A484" s="40"/>
      <c r="B484" s="23"/>
      <c r="C484" s="23"/>
      <c r="D484" s="23"/>
      <c r="E484" s="36"/>
      <c r="F484" s="23"/>
    </row>
    <row r="485" spans="1:6">
      <c r="A485" s="40"/>
      <c r="B485" s="23"/>
      <c r="C485" s="23"/>
      <c r="D485" s="23"/>
      <c r="E485" s="36"/>
      <c r="F485" s="23"/>
    </row>
    <row r="486" spans="1:6">
      <c r="A486" s="40"/>
      <c r="B486" s="23"/>
      <c r="C486" s="23"/>
      <c r="D486" s="23"/>
      <c r="E486" s="36"/>
      <c r="F486" s="23"/>
    </row>
    <row r="487" spans="1:6">
      <c r="A487" s="40"/>
      <c r="B487" s="23"/>
      <c r="C487" s="23"/>
      <c r="D487" s="23"/>
      <c r="E487" s="36"/>
      <c r="F487" s="23"/>
    </row>
    <row r="488" spans="1:6">
      <c r="A488" s="40"/>
      <c r="B488" s="23"/>
      <c r="C488" s="23"/>
      <c r="D488" s="23"/>
      <c r="E488" s="36"/>
      <c r="F488" s="23"/>
    </row>
    <row r="489" spans="1:6">
      <c r="A489" s="40"/>
      <c r="B489" s="23"/>
      <c r="C489" s="23"/>
      <c r="D489" s="23"/>
      <c r="E489" s="36"/>
      <c r="F489" s="23"/>
    </row>
    <row r="490" spans="1:6">
      <c r="A490" s="40"/>
      <c r="B490" s="23"/>
      <c r="C490" s="23"/>
      <c r="D490" s="23"/>
      <c r="E490" s="36"/>
      <c r="F490" s="23"/>
    </row>
    <row r="491" spans="1:6">
      <c r="A491" s="40"/>
      <c r="B491" s="23"/>
      <c r="C491" s="23"/>
      <c r="D491" s="23"/>
      <c r="E491" s="36"/>
      <c r="F491" s="23"/>
    </row>
    <row r="492" spans="1:6">
      <c r="A492" s="40"/>
      <c r="B492" s="23"/>
      <c r="C492" s="23"/>
      <c r="D492" s="23"/>
      <c r="E492" s="36"/>
      <c r="F492" s="23"/>
    </row>
    <row r="493" spans="1:6">
      <c r="A493" s="40"/>
      <c r="B493" s="23"/>
      <c r="C493" s="23"/>
      <c r="D493" s="23"/>
      <c r="E493" s="36"/>
      <c r="F493" s="23"/>
    </row>
    <row r="494" spans="1:6">
      <c r="A494" s="40"/>
      <c r="B494" s="23"/>
      <c r="C494" s="23"/>
      <c r="D494" s="23"/>
      <c r="E494" s="36"/>
      <c r="F494" s="23"/>
    </row>
    <row r="495" spans="1:6">
      <c r="A495" s="40"/>
      <c r="B495" s="23"/>
      <c r="C495" s="23"/>
      <c r="D495" s="23"/>
      <c r="E495" s="36"/>
      <c r="F495" s="23"/>
    </row>
    <row r="496" spans="1:6">
      <c r="A496" s="40"/>
      <c r="B496" s="23"/>
      <c r="C496" s="23"/>
      <c r="D496" s="23"/>
      <c r="E496" s="36"/>
      <c r="F496" s="23"/>
    </row>
    <row r="497" spans="1:6">
      <c r="A497" s="40"/>
      <c r="B497" s="23"/>
      <c r="C497" s="23"/>
      <c r="D497" s="23"/>
      <c r="E497" s="36"/>
      <c r="F497" s="23"/>
    </row>
    <row r="498" spans="1:6">
      <c r="A498" s="40"/>
      <c r="B498" s="23"/>
      <c r="C498" s="23"/>
      <c r="D498" s="23"/>
      <c r="E498" s="36"/>
      <c r="F498" s="23"/>
    </row>
    <row r="499" spans="1:6">
      <c r="A499" s="40"/>
      <c r="B499" s="23"/>
      <c r="C499" s="23"/>
      <c r="D499" s="23"/>
      <c r="E499" s="36"/>
      <c r="F499" s="23"/>
    </row>
    <row r="500" spans="1:6">
      <c r="A500" s="40"/>
      <c r="B500" s="23"/>
      <c r="C500" s="23"/>
      <c r="D500" s="23"/>
      <c r="E500" s="36"/>
      <c r="F500" s="23"/>
    </row>
    <row r="501" spans="1:6">
      <c r="A501" s="40"/>
      <c r="B501" s="23"/>
      <c r="C501" s="23"/>
      <c r="D501" s="23"/>
      <c r="E501" s="36"/>
      <c r="F501" s="23"/>
    </row>
    <row r="502" spans="1:6">
      <c r="A502" s="40"/>
      <c r="B502" s="23"/>
      <c r="C502" s="23"/>
      <c r="D502" s="23"/>
      <c r="E502" s="36"/>
      <c r="F502" s="23"/>
    </row>
    <row r="503" spans="1:6">
      <c r="A503" s="40"/>
      <c r="B503" s="23"/>
      <c r="C503" s="23"/>
      <c r="D503" s="23"/>
      <c r="E503" s="36"/>
      <c r="F503" s="23"/>
    </row>
    <row r="504" spans="1:6">
      <c r="A504" s="40"/>
      <c r="B504" s="23"/>
      <c r="C504" s="23"/>
      <c r="D504" s="23"/>
      <c r="E504" s="36"/>
      <c r="F504" s="23"/>
    </row>
    <row r="505" spans="1:6">
      <c r="A505" s="40"/>
      <c r="B505" s="23"/>
      <c r="C505" s="23"/>
      <c r="D505" s="23"/>
      <c r="E505" s="36"/>
      <c r="F505" s="23"/>
    </row>
    <row r="506" spans="1:6">
      <c r="A506" s="40"/>
      <c r="B506" s="23"/>
      <c r="C506" s="23"/>
      <c r="D506" s="23"/>
      <c r="E506" s="36"/>
      <c r="F506" s="23"/>
    </row>
    <row r="507" spans="1:6">
      <c r="A507" s="40"/>
      <c r="B507" s="23"/>
      <c r="C507" s="23"/>
      <c r="D507" s="23"/>
      <c r="E507" s="36"/>
      <c r="F507" s="23"/>
    </row>
    <row r="508" spans="1:6">
      <c r="A508" s="40"/>
      <c r="B508" s="23"/>
      <c r="C508" s="23"/>
      <c r="D508" s="23"/>
      <c r="E508" s="36"/>
      <c r="F508" s="23"/>
    </row>
    <row r="509" spans="1:6">
      <c r="A509" s="40"/>
      <c r="B509" s="23"/>
      <c r="C509" s="23"/>
      <c r="D509" s="23"/>
      <c r="E509" s="36"/>
      <c r="F509" s="23"/>
    </row>
    <row r="510" spans="1:6">
      <c r="A510" s="40"/>
      <c r="B510" s="23"/>
      <c r="C510" s="23"/>
      <c r="D510" s="23"/>
      <c r="E510" s="36"/>
      <c r="F510" s="23"/>
    </row>
    <row r="511" spans="1:6">
      <c r="A511" s="40"/>
      <c r="B511" s="23"/>
      <c r="C511" s="23"/>
      <c r="D511" s="23"/>
      <c r="E511" s="36"/>
      <c r="F511" s="23"/>
    </row>
    <row r="512" spans="1:6">
      <c r="A512" s="40"/>
      <c r="B512" s="23"/>
      <c r="C512" s="23"/>
      <c r="D512" s="23"/>
      <c r="E512" s="36"/>
      <c r="F512" s="23"/>
    </row>
    <row r="513" spans="1:6">
      <c r="A513" s="40"/>
      <c r="B513" s="23"/>
      <c r="C513" s="23"/>
      <c r="D513" s="23"/>
      <c r="E513" s="36"/>
      <c r="F513" s="23"/>
    </row>
    <row r="514" spans="1:6">
      <c r="A514" s="40"/>
      <c r="B514" s="23"/>
      <c r="C514" s="23"/>
      <c r="D514" s="23"/>
      <c r="E514" s="36"/>
      <c r="F514" s="23"/>
    </row>
    <row r="515" spans="1:6">
      <c r="A515" s="40"/>
      <c r="B515" s="23"/>
      <c r="C515" s="23"/>
      <c r="D515" s="23"/>
      <c r="E515" s="36"/>
      <c r="F515" s="23"/>
    </row>
    <row r="516" spans="1:6">
      <c r="A516" s="40"/>
      <c r="B516" s="23"/>
      <c r="C516" s="23"/>
      <c r="D516" s="23"/>
      <c r="E516" s="36"/>
      <c r="F516" s="23"/>
    </row>
    <row r="517" spans="1:6">
      <c r="A517" s="40"/>
      <c r="B517" s="23"/>
      <c r="C517" s="23"/>
      <c r="D517" s="23"/>
      <c r="E517" s="36"/>
      <c r="F517" s="23"/>
    </row>
    <row r="518" spans="1:6">
      <c r="A518" s="40"/>
      <c r="B518" s="23"/>
      <c r="C518" s="23"/>
      <c r="D518" s="23"/>
      <c r="E518" s="36"/>
      <c r="F518" s="23"/>
    </row>
    <row r="519" spans="1:6">
      <c r="A519" s="40"/>
      <c r="B519" s="23"/>
      <c r="C519" s="23"/>
      <c r="D519" s="23"/>
      <c r="E519" s="36"/>
      <c r="F519" s="23"/>
    </row>
    <row r="520" spans="1:6">
      <c r="A520" s="40"/>
      <c r="B520" s="23"/>
      <c r="C520" s="23"/>
      <c r="D520" s="23"/>
      <c r="E520" s="36"/>
      <c r="F520" s="23"/>
    </row>
    <row r="521" spans="1:6">
      <c r="A521" s="40"/>
      <c r="B521" s="23"/>
      <c r="C521" s="23"/>
      <c r="D521" s="23"/>
      <c r="E521" s="36"/>
      <c r="F521" s="23"/>
    </row>
    <row r="522" spans="1:6">
      <c r="A522" s="40"/>
      <c r="B522" s="23"/>
      <c r="C522" s="23"/>
      <c r="D522" s="23"/>
      <c r="E522" s="36"/>
      <c r="F522" s="23"/>
    </row>
    <row r="523" spans="1:6">
      <c r="A523" s="40"/>
      <c r="B523" s="23"/>
      <c r="C523" s="23"/>
      <c r="D523" s="23"/>
      <c r="E523" s="36"/>
      <c r="F523" s="23"/>
    </row>
    <row r="524" spans="1:6">
      <c r="A524" s="40"/>
      <c r="B524" s="23"/>
      <c r="C524" s="23"/>
      <c r="D524" s="23"/>
      <c r="E524" s="36"/>
      <c r="F524" s="23"/>
    </row>
    <row r="525" spans="1:6">
      <c r="A525" s="40"/>
      <c r="B525" s="23"/>
      <c r="C525" s="23"/>
      <c r="D525" s="23"/>
      <c r="E525" s="36"/>
      <c r="F525" s="23"/>
    </row>
    <row r="526" spans="1:6">
      <c r="A526" s="40"/>
      <c r="B526" s="23"/>
      <c r="C526" s="23"/>
      <c r="D526" s="23"/>
      <c r="E526" s="36"/>
      <c r="F526" s="23"/>
    </row>
    <row r="527" spans="1:6">
      <c r="A527" s="40"/>
      <c r="B527" s="23"/>
      <c r="C527" s="23"/>
      <c r="D527" s="23"/>
      <c r="E527" s="36"/>
      <c r="F527" s="23"/>
    </row>
    <row r="528" spans="1:6">
      <c r="A528" s="40"/>
      <c r="B528" s="23"/>
      <c r="C528" s="23"/>
      <c r="D528" s="23"/>
      <c r="E528" s="36"/>
      <c r="F528" s="23"/>
    </row>
    <row r="529" spans="1:6">
      <c r="A529" s="40"/>
      <c r="B529" s="23"/>
      <c r="C529" s="23"/>
      <c r="D529" s="23"/>
      <c r="E529" s="36"/>
      <c r="F529" s="23"/>
    </row>
    <row r="530" spans="1:6">
      <c r="A530" s="40"/>
      <c r="B530" s="23"/>
      <c r="C530" s="23"/>
      <c r="D530" s="23"/>
      <c r="E530" s="36"/>
      <c r="F530" s="23"/>
    </row>
    <row r="531" spans="1:6">
      <c r="A531" s="40"/>
      <c r="B531" s="23"/>
      <c r="C531" s="23"/>
      <c r="D531" s="23"/>
      <c r="E531" s="36"/>
      <c r="F531" s="23"/>
    </row>
    <row r="532" spans="1:6">
      <c r="A532" s="40"/>
      <c r="B532" s="23"/>
      <c r="C532" s="23"/>
      <c r="D532" s="23"/>
      <c r="E532" s="36"/>
      <c r="F532" s="23"/>
    </row>
    <row r="533" spans="1:6">
      <c r="A533" s="40"/>
      <c r="B533" s="23"/>
      <c r="C533" s="23"/>
      <c r="D533" s="23"/>
      <c r="E533" s="36"/>
      <c r="F533" s="23"/>
    </row>
    <row r="534" spans="1:6">
      <c r="A534" s="40"/>
      <c r="B534" s="23"/>
      <c r="C534" s="23"/>
      <c r="D534" s="23"/>
      <c r="E534" s="36"/>
      <c r="F534" s="23"/>
    </row>
    <row r="535" spans="1:6">
      <c r="A535" s="40"/>
      <c r="B535" s="23"/>
      <c r="C535" s="23"/>
      <c r="D535" s="23"/>
      <c r="E535" s="36"/>
      <c r="F535" s="23"/>
    </row>
    <row r="536" spans="1:6">
      <c r="A536" s="40"/>
      <c r="B536" s="23"/>
      <c r="C536" s="23"/>
      <c r="D536" s="23"/>
      <c r="E536" s="36"/>
      <c r="F536" s="23"/>
    </row>
    <row r="537" spans="1:6">
      <c r="A537" s="40"/>
      <c r="B537" s="23"/>
      <c r="C537" s="23"/>
      <c r="D537" s="23"/>
      <c r="E537" s="36"/>
      <c r="F537" s="23"/>
    </row>
    <row r="538" spans="1:6">
      <c r="A538" s="40"/>
      <c r="B538" s="23"/>
      <c r="C538" s="23"/>
      <c r="D538" s="23"/>
      <c r="E538" s="36"/>
      <c r="F538" s="23"/>
    </row>
    <row r="539" spans="1:6">
      <c r="A539" s="40"/>
      <c r="B539" s="23"/>
      <c r="C539" s="23"/>
      <c r="D539" s="23"/>
      <c r="E539" s="36"/>
      <c r="F539" s="23"/>
    </row>
    <row r="540" spans="1:6">
      <c r="A540" s="40"/>
      <c r="B540" s="23"/>
      <c r="C540" s="23"/>
      <c r="D540" s="23"/>
      <c r="E540" s="36"/>
      <c r="F540" s="23"/>
    </row>
    <row r="541" spans="1:6">
      <c r="A541" s="40"/>
      <c r="B541" s="23"/>
      <c r="C541" s="23"/>
      <c r="D541" s="23"/>
      <c r="E541" s="36"/>
      <c r="F541" s="23"/>
    </row>
    <row r="542" spans="1:6">
      <c r="A542" s="40"/>
      <c r="B542" s="23"/>
      <c r="C542" s="23"/>
      <c r="D542" s="23"/>
      <c r="E542" s="36"/>
      <c r="F542" s="23"/>
    </row>
    <row r="543" spans="1:6">
      <c r="A543" s="40"/>
      <c r="B543" s="23"/>
      <c r="C543" s="23"/>
      <c r="D543" s="23"/>
      <c r="E543" s="36"/>
      <c r="F543" s="23"/>
    </row>
    <row r="544" spans="1:6">
      <c r="A544" s="40"/>
      <c r="B544" s="23"/>
      <c r="C544" s="23"/>
      <c r="D544" s="23"/>
      <c r="E544" s="36"/>
      <c r="F544" s="23"/>
    </row>
    <row r="545" spans="1:6">
      <c r="A545" s="40"/>
      <c r="B545" s="23"/>
      <c r="C545" s="23"/>
      <c r="D545" s="23"/>
      <c r="E545" s="36"/>
      <c r="F545" s="23"/>
    </row>
    <row r="546" spans="1:6">
      <c r="A546" s="40"/>
      <c r="B546" s="23"/>
      <c r="C546" s="23"/>
      <c r="D546" s="23"/>
      <c r="E546" s="36"/>
      <c r="F546" s="23"/>
    </row>
    <row r="547" spans="1:6">
      <c r="A547" s="40"/>
      <c r="B547" s="23"/>
      <c r="C547" s="23"/>
      <c r="D547" s="23"/>
      <c r="E547" s="36"/>
      <c r="F547" s="23"/>
    </row>
    <row r="548" spans="1:6">
      <c r="A548" s="40"/>
      <c r="B548" s="23"/>
      <c r="C548" s="23"/>
      <c r="D548" s="23"/>
      <c r="E548" s="36"/>
      <c r="F548" s="23"/>
    </row>
    <row r="549" spans="1:6">
      <c r="A549" s="40"/>
      <c r="B549" s="23"/>
      <c r="C549" s="23"/>
      <c r="D549" s="23"/>
      <c r="E549" s="36"/>
      <c r="F549" s="23"/>
    </row>
    <row r="550" spans="1:6">
      <c r="A550" s="40"/>
      <c r="B550" s="23"/>
      <c r="C550" s="23"/>
      <c r="D550" s="23"/>
      <c r="E550" s="36"/>
      <c r="F550" s="23"/>
    </row>
    <row r="551" spans="1:6">
      <c r="A551" s="40"/>
      <c r="B551" s="23"/>
      <c r="C551" s="23"/>
      <c r="D551" s="23"/>
      <c r="E551" s="36"/>
      <c r="F551" s="23"/>
    </row>
    <row r="552" spans="1:6">
      <c r="A552" s="40"/>
      <c r="B552" s="23"/>
      <c r="C552" s="23"/>
      <c r="D552" s="23"/>
      <c r="E552" s="36"/>
      <c r="F552" s="23"/>
    </row>
    <row r="553" spans="1:6">
      <c r="A553" s="40"/>
      <c r="B553" s="23"/>
      <c r="C553" s="23"/>
      <c r="D553" s="23"/>
      <c r="E553" s="36"/>
      <c r="F553" s="23"/>
    </row>
    <row r="554" spans="1:6">
      <c r="A554" s="40"/>
      <c r="B554" s="23"/>
      <c r="C554" s="23"/>
      <c r="D554" s="23"/>
      <c r="E554" s="36"/>
      <c r="F554" s="23"/>
    </row>
    <row r="555" spans="1:6">
      <c r="A555" s="40"/>
      <c r="B555" s="23"/>
      <c r="C555" s="23"/>
      <c r="D555" s="23"/>
      <c r="E555" s="36"/>
      <c r="F555" s="23"/>
    </row>
    <row r="556" spans="1:6">
      <c r="A556" s="40"/>
      <c r="B556" s="23"/>
      <c r="C556" s="23"/>
      <c r="D556" s="23"/>
      <c r="E556" s="36"/>
      <c r="F556" s="23"/>
    </row>
    <row r="557" spans="1:6">
      <c r="A557" s="40"/>
      <c r="B557" s="23"/>
      <c r="C557" s="23"/>
      <c r="D557" s="23"/>
      <c r="E557" s="36"/>
      <c r="F557" s="23"/>
    </row>
    <row r="558" spans="1:6">
      <c r="A558" s="40"/>
      <c r="B558" s="23"/>
      <c r="C558" s="23"/>
      <c r="D558" s="23"/>
      <c r="E558" s="36"/>
      <c r="F558" s="23"/>
    </row>
    <row r="559" spans="1:6">
      <c r="A559" s="40"/>
      <c r="B559" s="23"/>
      <c r="C559" s="23"/>
      <c r="D559" s="23"/>
      <c r="E559" s="36"/>
      <c r="F559" s="23"/>
    </row>
    <row r="560" spans="1:6">
      <c r="A560" s="40"/>
      <c r="B560" s="23"/>
      <c r="C560" s="23"/>
      <c r="D560" s="23"/>
      <c r="E560" s="36"/>
      <c r="F560" s="23"/>
    </row>
    <row r="561" spans="1:6">
      <c r="A561" s="40"/>
      <c r="B561" s="23"/>
      <c r="C561" s="23"/>
      <c r="D561" s="23"/>
      <c r="E561" s="36"/>
      <c r="F561" s="23"/>
    </row>
    <row r="562" spans="1:6">
      <c r="A562" s="40"/>
      <c r="B562" s="23"/>
      <c r="C562" s="23"/>
      <c r="D562" s="23"/>
      <c r="E562" s="36"/>
      <c r="F562" s="23"/>
    </row>
    <row r="563" spans="1:6">
      <c r="A563" s="40"/>
      <c r="B563" s="23"/>
      <c r="C563" s="23"/>
      <c r="D563" s="23"/>
      <c r="E563" s="36"/>
      <c r="F563" s="23"/>
    </row>
    <row r="564" spans="1:6">
      <c r="A564" s="40"/>
      <c r="B564" s="23"/>
      <c r="C564" s="23"/>
      <c r="D564" s="23"/>
      <c r="E564" s="36"/>
      <c r="F564" s="23"/>
    </row>
    <row r="565" spans="1:6">
      <c r="A565" s="40"/>
      <c r="B565" s="23"/>
      <c r="C565" s="23"/>
      <c r="D565" s="23"/>
      <c r="E565" s="36"/>
      <c r="F565" s="23"/>
    </row>
    <row r="566" spans="1:6">
      <c r="A566" s="40"/>
      <c r="B566" s="23"/>
      <c r="C566" s="23"/>
      <c r="D566" s="23"/>
      <c r="E566" s="36"/>
      <c r="F566" s="23"/>
    </row>
    <row r="567" spans="1:6">
      <c r="A567" s="40"/>
      <c r="B567" s="23"/>
      <c r="C567" s="23"/>
      <c r="D567" s="23"/>
      <c r="E567" s="36"/>
      <c r="F567" s="23"/>
    </row>
    <row r="568" spans="1:6">
      <c r="A568" s="40"/>
      <c r="B568" s="23"/>
      <c r="C568" s="23"/>
      <c r="D568" s="23"/>
      <c r="E568" s="36"/>
      <c r="F568" s="23"/>
    </row>
    <row r="569" spans="1:6">
      <c r="A569" s="40"/>
      <c r="B569" s="23"/>
      <c r="C569" s="23"/>
      <c r="D569" s="23"/>
      <c r="E569" s="36"/>
      <c r="F569" s="23"/>
    </row>
    <row r="570" spans="1:6">
      <c r="A570" s="40"/>
      <c r="B570" s="23"/>
      <c r="C570" s="23"/>
      <c r="D570" s="23"/>
      <c r="E570" s="36"/>
      <c r="F570" s="23"/>
    </row>
    <row r="571" spans="1:6">
      <c r="A571" s="40"/>
      <c r="B571" s="23"/>
      <c r="C571" s="23"/>
      <c r="D571" s="23"/>
      <c r="E571" s="36"/>
      <c r="F571" s="23"/>
    </row>
    <row r="572" spans="1:6">
      <c r="A572" s="40"/>
      <c r="B572" s="23"/>
      <c r="C572" s="23"/>
      <c r="D572" s="23"/>
      <c r="E572" s="36"/>
      <c r="F572" s="23"/>
    </row>
    <row r="573" spans="1:6">
      <c r="A573" s="40"/>
      <c r="B573" s="23"/>
      <c r="C573" s="23"/>
      <c r="D573" s="23"/>
      <c r="E573" s="36"/>
      <c r="F573" s="23"/>
    </row>
    <row r="574" spans="1:6">
      <c r="A574" s="40"/>
      <c r="B574" s="23"/>
      <c r="C574" s="23"/>
      <c r="D574" s="23"/>
      <c r="E574" s="36"/>
      <c r="F574" s="23"/>
    </row>
    <row r="575" spans="1:6">
      <c r="A575" s="40"/>
      <c r="B575" s="23"/>
      <c r="C575" s="23"/>
      <c r="D575" s="23"/>
      <c r="E575" s="36"/>
      <c r="F575" s="23"/>
    </row>
    <row r="576" spans="1:6">
      <c r="A576" s="40"/>
      <c r="B576" s="23"/>
      <c r="C576" s="23"/>
      <c r="D576" s="23"/>
      <c r="E576" s="36"/>
      <c r="F576" s="23"/>
    </row>
    <row r="577" spans="1:6">
      <c r="A577" s="40"/>
      <c r="B577" s="23"/>
      <c r="C577" s="23"/>
      <c r="D577" s="23"/>
      <c r="E577" s="36"/>
      <c r="F577" s="23"/>
    </row>
    <row r="578" spans="1:6">
      <c r="A578" s="40"/>
      <c r="B578" s="23"/>
      <c r="C578" s="23"/>
      <c r="D578" s="23"/>
      <c r="E578" s="36"/>
      <c r="F578" s="23"/>
    </row>
    <row r="579" spans="1:6">
      <c r="A579" s="40"/>
      <c r="B579" s="23"/>
      <c r="C579" s="23"/>
      <c r="D579" s="23"/>
      <c r="E579" s="36"/>
      <c r="F579" s="23"/>
    </row>
    <row r="580" spans="1:6">
      <c r="A580" s="40"/>
      <c r="B580" s="23"/>
      <c r="C580" s="23"/>
      <c r="D580" s="23"/>
      <c r="E580" s="36"/>
      <c r="F580" s="23"/>
    </row>
    <row r="581" spans="1:6">
      <c r="A581" s="40"/>
      <c r="B581" s="23"/>
      <c r="C581" s="23"/>
      <c r="D581" s="23"/>
      <c r="E581" s="36"/>
      <c r="F581" s="23"/>
    </row>
    <row r="582" spans="1:6">
      <c r="A582" s="40"/>
      <c r="B582" s="23"/>
      <c r="C582" s="23"/>
      <c r="D582" s="23"/>
      <c r="E582" s="36"/>
      <c r="F582" s="23"/>
    </row>
    <row r="583" spans="1:6">
      <c r="A583" s="40"/>
      <c r="B583" s="23"/>
      <c r="C583" s="23"/>
      <c r="D583" s="23"/>
      <c r="E583" s="36"/>
      <c r="F583" s="23"/>
    </row>
    <row r="584" spans="1:6">
      <c r="A584" s="40"/>
      <c r="B584" s="23"/>
      <c r="C584" s="23"/>
      <c r="D584" s="23"/>
      <c r="E584" s="36"/>
      <c r="F584" s="23"/>
    </row>
    <row r="585" spans="1:6">
      <c r="A585" s="40"/>
      <c r="B585" s="23"/>
      <c r="C585" s="23"/>
      <c r="D585" s="23"/>
      <c r="E585" s="36"/>
      <c r="F585" s="23"/>
    </row>
    <row r="586" spans="1:6">
      <c r="A586" s="40"/>
      <c r="B586" s="23"/>
      <c r="C586" s="23"/>
      <c r="D586" s="23"/>
      <c r="E586" s="36"/>
      <c r="F586" s="23"/>
    </row>
    <row r="587" spans="1:6">
      <c r="A587" s="40"/>
      <c r="B587" s="23"/>
      <c r="C587" s="23"/>
      <c r="D587" s="23"/>
      <c r="E587" s="36"/>
      <c r="F587" s="23"/>
    </row>
    <row r="588" spans="1:6">
      <c r="A588" s="40"/>
      <c r="B588" s="23"/>
      <c r="C588" s="23"/>
      <c r="D588" s="23"/>
      <c r="E588" s="36"/>
      <c r="F588" s="23"/>
    </row>
    <row r="589" spans="1:6">
      <c r="A589" s="40"/>
      <c r="B589" s="23"/>
      <c r="C589" s="23"/>
      <c r="D589" s="23"/>
      <c r="E589" s="36"/>
      <c r="F589" s="23"/>
    </row>
    <row r="590" spans="1:6">
      <c r="A590" s="40"/>
      <c r="B590" s="23"/>
      <c r="C590" s="23"/>
      <c r="D590" s="23"/>
      <c r="E590" s="36"/>
      <c r="F590" s="23"/>
    </row>
    <row r="591" spans="1:6">
      <c r="A591" s="40"/>
      <c r="B591" s="23"/>
      <c r="C591" s="23"/>
      <c r="D591" s="23"/>
      <c r="E591" s="36"/>
      <c r="F591" s="23"/>
    </row>
    <row r="592" spans="1:6">
      <c r="A592" s="40"/>
      <c r="B592" s="23"/>
      <c r="C592" s="23"/>
      <c r="D592" s="23"/>
      <c r="E592" s="36"/>
      <c r="F592" s="23"/>
    </row>
    <row r="593" spans="1:6">
      <c r="A593" s="40"/>
      <c r="B593" s="23"/>
      <c r="C593" s="23"/>
      <c r="D593" s="23"/>
      <c r="E593" s="36"/>
      <c r="F593" s="23"/>
    </row>
    <row r="594" spans="1:6">
      <c r="A594" s="40"/>
      <c r="B594" s="23"/>
      <c r="C594" s="23"/>
      <c r="D594" s="23"/>
      <c r="E594" s="36"/>
      <c r="F594" s="23"/>
    </row>
    <row r="595" spans="1:6">
      <c r="A595" s="40"/>
      <c r="B595" s="23"/>
      <c r="C595" s="23"/>
      <c r="D595" s="23"/>
      <c r="E595" s="36"/>
      <c r="F595" s="23"/>
    </row>
    <row r="596" spans="1:6">
      <c r="A596" s="40"/>
      <c r="B596" s="23"/>
      <c r="C596" s="23"/>
      <c r="D596" s="23"/>
      <c r="E596" s="36"/>
      <c r="F596" s="23"/>
    </row>
    <row r="597" spans="1:6">
      <c r="A597" s="40"/>
      <c r="B597" s="23"/>
      <c r="C597" s="23"/>
      <c r="D597" s="23"/>
      <c r="E597" s="36"/>
      <c r="F597" s="23"/>
    </row>
    <row r="598" spans="1:6">
      <c r="A598" s="40"/>
      <c r="B598" s="23"/>
      <c r="C598" s="23"/>
      <c r="D598" s="23"/>
      <c r="E598" s="36"/>
      <c r="F598" s="23"/>
    </row>
    <row r="599" spans="1:6">
      <c r="A599" s="40"/>
      <c r="B599" s="23"/>
      <c r="C599" s="23"/>
      <c r="D599" s="23"/>
      <c r="E599" s="36"/>
      <c r="F599" s="23"/>
    </row>
    <row r="600" spans="1:6">
      <c r="A600" s="40"/>
      <c r="B600" s="23"/>
      <c r="C600" s="23"/>
      <c r="D600" s="23"/>
      <c r="E600" s="36"/>
      <c r="F600" s="23"/>
    </row>
    <row r="601" spans="1:6">
      <c r="A601" s="40"/>
      <c r="B601" s="23"/>
      <c r="C601" s="23"/>
      <c r="D601" s="23"/>
      <c r="E601" s="36"/>
      <c r="F601" s="23"/>
    </row>
    <row r="602" spans="1:6">
      <c r="A602" s="40"/>
      <c r="B602" s="23"/>
      <c r="C602" s="23"/>
      <c r="D602" s="23"/>
      <c r="E602" s="36"/>
      <c r="F602" s="23"/>
    </row>
    <row r="603" spans="1:6">
      <c r="A603" s="40"/>
      <c r="B603" s="23"/>
      <c r="C603" s="23"/>
      <c r="D603" s="23"/>
      <c r="E603" s="36"/>
      <c r="F603" s="23"/>
    </row>
    <row r="604" spans="1:6">
      <c r="A604" s="40"/>
      <c r="B604" s="23"/>
      <c r="C604" s="23"/>
      <c r="D604" s="23"/>
      <c r="E604" s="36"/>
      <c r="F604" s="23"/>
    </row>
    <row r="605" spans="1:6">
      <c r="A605" s="40"/>
      <c r="B605" s="23"/>
      <c r="C605" s="23"/>
      <c r="D605" s="23"/>
      <c r="E605" s="36"/>
      <c r="F605" s="23"/>
    </row>
    <row r="606" spans="1:6">
      <c r="A606" s="40"/>
      <c r="B606" s="23"/>
      <c r="C606" s="23"/>
      <c r="D606" s="23"/>
      <c r="E606" s="36"/>
      <c r="F606" s="23"/>
    </row>
    <row r="607" spans="1:6">
      <c r="A607" s="40"/>
      <c r="B607" s="23"/>
      <c r="C607" s="23"/>
      <c r="D607" s="23"/>
      <c r="E607" s="36"/>
      <c r="F607" s="23"/>
    </row>
    <row r="608" spans="1:6">
      <c r="A608" s="40"/>
      <c r="B608" s="23"/>
      <c r="C608" s="23"/>
      <c r="D608" s="23"/>
      <c r="E608" s="36"/>
      <c r="F608" s="23"/>
    </row>
    <row r="609" spans="1:6">
      <c r="A609" s="40"/>
      <c r="B609" s="23"/>
      <c r="C609" s="23"/>
      <c r="D609" s="23"/>
      <c r="E609" s="36"/>
      <c r="F609" s="23"/>
    </row>
    <row r="610" spans="1:6">
      <c r="A610" s="40"/>
      <c r="B610" s="23"/>
      <c r="C610" s="23"/>
      <c r="D610" s="23"/>
      <c r="E610" s="36"/>
      <c r="F610" s="23"/>
    </row>
    <row r="611" spans="1:6">
      <c r="A611" s="40"/>
      <c r="B611" s="23"/>
      <c r="C611" s="23"/>
      <c r="D611" s="23"/>
      <c r="E611" s="36"/>
      <c r="F611" s="23"/>
    </row>
    <row r="612" spans="1:6">
      <c r="A612" s="40"/>
      <c r="B612" s="23"/>
      <c r="C612" s="23"/>
      <c r="D612" s="23"/>
      <c r="E612" s="36"/>
      <c r="F612" s="23"/>
    </row>
    <row r="613" spans="1:6">
      <c r="A613" s="40"/>
      <c r="B613" s="23"/>
      <c r="C613" s="23"/>
      <c r="D613" s="23"/>
      <c r="E613" s="36"/>
      <c r="F613" s="23"/>
    </row>
    <row r="614" spans="1:6">
      <c r="A614" s="40"/>
      <c r="B614" s="23"/>
      <c r="C614" s="23"/>
      <c r="D614" s="23"/>
      <c r="E614" s="36"/>
      <c r="F614" s="23"/>
    </row>
    <row r="615" spans="1:6">
      <c r="A615" s="40"/>
      <c r="B615" s="23"/>
      <c r="C615" s="23"/>
      <c r="D615" s="23"/>
      <c r="E615" s="36"/>
      <c r="F615" s="23"/>
    </row>
    <row r="616" spans="1:6">
      <c r="A616" s="40"/>
      <c r="B616" s="23"/>
      <c r="C616" s="23"/>
      <c r="D616" s="23"/>
      <c r="E616" s="36"/>
      <c r="F616" s="23"/>
    </row>
    <row r="617" spans="1:6">
      <c r="A617" s="40"/>
      <c r="B617" s="23"/>
      <c r="C617" s="23"/>
      <c r="D617" s="23"/>
      <c r="E617" s="36"/>
      <c r="F617" s="23"/>
    </row>
    <row r="618" spans="1:6">
      <c r="A618" s="40"/>
      <c r="B618" s="23"/>
      <c r="C618" s="23"/>
      <c r="D618" s="23"/>
      <c r="E618" s="36"/>
      <c r="F618" s="23"/>
    </row>
    <row r="619" spans="1:6">
      <c r="A619" s="40"/>
      <c r="B619" s="23"/>
      <c r="C619" s="23"/>
      <c r="D619" s="23"/>
      <c r="E619" s="36"/>
      <c r="F619" s="23"/>
    </row>
    <row r="620" spans="1:6">
      <c r="A620" s="40"/>
      <c r="B620" s="23"/>
      <c r="C620" s="23"/>
      <c r="D620" s="23"/>
      <c r="E620" s="36"/>
      <c r="F620" s="23"/>
    </row>
    <row r="621" spans="1:6">
      <c r="A621" s="40"/>
      <c r="B621" s="23"/>
      <c r="C621" s="23"/>
      <c r="D621" s="23"/>
      <c r="E621" s="36"/>
      <c r="F621" s="23"/>
    </row>
    <row r="622" spans="1:6">
      <c r="A622" s="40"/>
      <c r="B622" s="23"/>
      <c r="C622" s="23"/>
      <c r="D622" s="23"/>
      <c r="E622" s="36"/>
      <c r="F622" s="23"/>
    </row>
    <row r="623" spans="1:6">
      <c r="A623" s="40"/>
      <c r="B623" s="23"/>
      <c r="C623" s="23"/>
      <c r="D623" s="23"/>
      <c r="E623" s="36"/>
      <c r="F623" s="23"/>
    </row>
    <row r="624" spans="1:6">
      <c r="A624" s="40"/>
      <c r="B624" s="23"/>
      <c r="C624" s="23"/>
      <c r="D624" s="23"/>
      <c r="E624" s="36"/>
      <c r="F624" s="23"/>
    </row>
    <row r="625" spans="1:6">
      <c r="A625" s="40"/>
      <c r="B625" s="23"/>
      <c r="C625" s="23"/>
      <c r="D625" s="23"/>
      <c r="E625" s="36"/>
      <c r="F625" s="23"/>
    </row>
    <row r="626" spans="1:6">
      <c r="A626" s="40"/>
      <c r="B626" s="23"/>
      <c r="C626" s="23"/>
      <c r="D626" s="23"/>
      <c r="E626" s="36"/>
      <c r="F626" s="23"/>
    </row>
    <row r="627" spans="1:6">
      <c r="A627" s="40"/>
      <c r="B627" s="23"/>
      <c r="C627" s="23"/>
      <c r="D627" s="23"/>
      <c r="E627" s="36"/>
      <c r="F627" s="23"/>
    </row>
    <row r="628" spans="1:6">
      <c r="A628" s="40"/>
      <c r="B628" s="23"/>
      <c r="C628" s="23"/>
      <c r="D628" s="23"/>
      <c r="E628" s="36"/>
      <c r="F628" s="23"/>
    </row>
    <row r="629" spans="1:6">
      <c r="A629" s="40"/>
      <c r="B629" s="23"/>
      <c r="C629" s="23"/>
      <c r="D629" s="23"/>
      <c r="E629" s="36"/>
      <c r="F629" s="23"/>
    </row>
    <row r="630" spans="1:6">
      <c r="A630" s="40"/>
      <c r="B630" s="23"/>
      <c r="C630" s="23"/>
      <c r="D630" s="23"/>
      <c r="E630" s="36"/>
      <c r="F630" s="23"/>
    </row>
    <row r="631" spans="1:6">
      <c r="A631" s="40"/>
      <c r="B631" s="23"/>
      <c r="C631" s="23"/>
      <c r="D631" s="23"/>
      <c r="E631" s="36"/>
      <c r="F631" s="23"/>
    </row>
    <row r="632" spans="1:6">
      <c r="A632" s="40"/>
      <c r="B632" s="23"/>
      <c r="C632" s="23"/>
      <c r="D632" s="23"/>
      <c r="E632" s="36"/>
      <c r="F632" s="23"/>
    </row>
    <row r="633" spans="1:6">
      <c r="A633" s="40"/>
      <c r="B633" s="23"/>
      <c r="C633" s="23"/>
      <c r="D633" s="23"/>
      <c r="E633" s="36"/>
      <c r="F633" s="23"/>
    </row>
    <row r="634" spans="1:6">
      <c r="A634" s="40"/>
      <c r="B634" s="23"/>
      <c r="C634" s="23"/>
      <c r="D634" s="23"/>
      <c r="E634" s="36"/>
      <c r="F634" s="23"/>
    </row>
    <row r="635" spans="1:6">
      <c r="A635" s="40"/>
      <c r="B635" s="23"/>
      <c r="C635" s="23"/>
      <c r="D635" s="23"/>
      <c r="E635" s="36"/>
      <c r="F635" s="23"/>
    </row>
    <row r="636" spans="1:6">
      <c r="A636" s="40"/>
      <c r="B636" s="23"/>
      <c r="C636" s="23"/>
      <c r="D636" s="23"/>
      <c r="E636" s="36"/>
      <c r="F636" s="23"/>
    </row>
    <row r="637" spans="1:6">
      <c r="A637" s="40"/>
      <c r="B637" s="23"/>
      <c r="C637" s="23"/>
      <c r="D637" s="23"/>
      <c r="E637" s="36"/>
      <c r="F637" s="23"/>
    </row>
    <row r="638" spans="1:6">
      <c r="A638" s="40"/>
      <c r="B638" s="23"/>
      <c r="C638" s="23"/>
      <c r="D638" s="23"/>
      <c r="E638" s="36"/>
      <c r="F638" s="23"/>
    </row>
    <row r="639" spans="1:6">
      <c r="A639" s="40"/>
      <c r="B639" s="23"/>
      <c r="C639" s="23"/>
      <c r="D639" s="23"/>
      <c r="E639" s="36"/>
      <c r="F639" s="23"/>
    </row>
    <row r="640" spans="1:6">
      <c r="A640" s="40"/>
      <c r="B640" s="23"/>
      <c r="C640" s="23"/>
      <c r="D640" s="23"/>
      <c r="E640" s="36"/>
      <c r="F640" s="23"/>
    </row>
    <row r="641" spans="1:6">
      <c r="A641" s="40"/>
      <c r="B641" s="23"/>
      <c r="C641" s="23"/>
      <c r="D641" s="23"/>
      <c r="E641" s="36"/>
      <c r="F641" s="23"/>
    </row>
    <row r="642" spans="1:6">
      <c r="A642" s="40"/>
      <c r="B642" s="23"/>
      <c r="C642" s="23"/>
      <c r="D642" s="23"/>
      <c r="E642" s="36"/>
      <c r="F642" s="23"/>
    </row>
    <row r="643" spans="1:6">
      <c r="A643" s="40"/>
      <c r="B643" s="23"/>
      <c r="C643" s="23"/>
      <c r="D643" s="23"/>
      <c r="E643" s="36"/>
      <c r="F643" s="23"/>
    </row>
    <row r="644" spans="1:6">
      <c r="A644" s="40"/>
      <c r="B644" s="23"/>
      <c r="C644" s="23"/>
      <c r="D644" s="23"/>
      <c r="E644" s="36"/>
      <c r="F644" s="23"/>
    </row>
    <row r="645" spans="1:6">
      <c r="A645" s="40"/>
      <c r="B645" s="23"/>
      <c r="C645" s="23"/>
      <c r="D645" s="23"/>
      <c r="E645" s="36"/>
      <c r="F645" s="23"/>
    </row>
    <row r="646" spans="1:6">
      <c r="A646" s="40"/>
      <c r="B646" s="23"/>
      <c r="C646" s="23"/>
      <c r="D646" s="23"/>
      <c r="E646" s="36"/>
      <c r="F646" s="23"/>
    </row>
    <row r="647" spans="1:6">
      <c r="A647" s="40"/>
      <c r="B647" s="23"/>
      <c r="C647" s="23"/>
      <c r="D647" s="23"/>
      <c r="E647" s="36"/>
      <c r="F647" s="23"/>
    </row>
    <row r="648" spans="1:6">
      <c r="A648" s="40"/>
      <c r="B648" s="23"/>
      <c r="C648" s="23"/>
      <c r="D648" s="23"/>
      <c r="E648" s="36"/>
      <c r="F648" s="23"/>
    </row>
    <row r="649" spans="1:6">
      <c r="A649" s="40"/>
      <c r="B649" s="23"/>
      <c r="C649" s="23"/>
      <c r="D649" s="23"/>
      <c r="E649" s="36"/>
      <c r="F649" s="23"/>
    </row>
    <row r="650" spans="1:6">
      <c r="A650" s="40"/>
      <c r="B650" s="23"/>
      <c r="C650" s="23"/>
      <c r="D650" s="23"/>
      <c r="E650" s="36"/>
      <c r="F650" s="23"/>
    </row>
    <row r="651" spans="1:6">
      <c r="A651" s="40"/>
      <c r="B651" s="23"/>
      <c r="C651" s="23"/>
      <c r="D651" s="23"/>
      <c r="E651" s="36"/>
      <c r="F651" s="23"/>
    </row>
    <row r="652" spans="1:6">
      <c r="A652" s="40"/>
      <c r="B652" s="23"/>
      <c r="C652" s="23"/>
      <c r="D652" s="23"/>
      <c r="E652" s="36"/>
      <c r="F652" s="23"/>
    </row>
    <row r="653" spans="1:6">
      <c r="A653" s="40"/>
      <c r="B653" s="23"/>
      <c r="C653" s="23"/>
      <c r="D653" s="23"/>
      <c r="E653" s="36"/>
      <c r="F653" s="23"/>
    </row>
    <row r="654" spans="1:6">
      <c r="A654" s="40"/>
      <c r="B654" s="23"/>
      <c r="C654" s="23"/>
      <c r="D654" s="23"/>
      <c r="E654" s="36"/>
      <c r="F654" s="23"/>
    </row>
    <row r="655" spans="1:6">
      <c r="A655" s="40"/>
      <c r="B655" s="23"/>
      <c r="C655" s="23"/>
      <c r="D655" s="23"/>
      <c r="E655" s="36"/>
      <c r="F655" s="23"/>
    </row>
    <row r="656" spans="1:6">
      <c r="A656" s="40"/>
      <c r="B656" s="23"/>
      <c r="C656" s="23"/>
      <c r="D656" s="23"/>
      <c r="E656" s="36"/>
      <c r="F656" s="23"/>
    </row>
    <row r="657" spans="1:6">
      <c r="A657" s="40"/>
      <c r="B657" s="23"/>
      <c r="C657" s="23"/>
      <c r="D657" s="23"/>
      <c r="E657" s="36"/>
      <c r="F657" s="23"/>
    </row>
    <row r="658" spans="1:6">
      <c r="A658" s="40"/>
      <c r="B658" s="23"/>
      <c r="C658" s="23"/>
      <c r="D658" s="23"/>
      <c r="E658" s="36"/>
      <c r="F658" s="23"/>
    </row>
    <row r="659" spans="1:6">
      <c r="A659" s="40"/>
      <c r="B659" s="23"/>
      <c r="C659" s="23"/>
      <c r="D659" s="23"/>
      <c r="E659" s="36"/>
      <c r="F659" s="23"/>
    </row>
    <row r="660" spans="1:6">
      <c r="A660" s="40"/>
      <c r="B660" s="23"/>
      <c r="C660" s="23"/>
      <c r="D660" s="23"/>
      <c r="E660" s="36"/>
      <c r="F660" s="23"/>
    </row>
    <row r="661" spans="1:6">
      <c r="A661" s="40"/>
      <c r="B661" s="23"/>
      <c r="C661" s="23"/>
      <c r="D661" s="23"/>
      <c r="E661" s="36"/>
      <c r="F661" s="23"/>
    </row>
    <row r="662" spans="1:6">
      <c r="A662" s="40"/>
      <c r="B662" s="23"/>
      <c r="C662" s="23"/>
      <c r="D662" s="23"/>
      <c r="E662" s="36"/>
      <c r="F662" s="23"/>
    </row>
    <row r="663" spans="1:6">
      <c r="A663" s="40"/>
      <c r="B663" s="23"/>
      <c r="C663" s="23"/>
      <c r="D663" s="23"/>
      <c r="E663" s="36"/>
      <c r="F663" s="23"/>
    </row>
    <row r="664" spans="1:6">
      <c r="A664" s="40"/>
      <c r="B664" s="23"/>
      <c r="C664" s="23"/>
      <c r="D664" s="23"/>
      <c r="E664" s="36"/>
      <c r="F664" s="23"/>
    </row>
    <row r="665" spans="1:6">
      <c r="A665" s="40"/>
      <c r="B665" s="23"/>
      <c r="C665" s="23"/>
      <c r="D665" s="23"/>
      <c r="E665" s="36"/>
      <c r="F665" s="23"/>
    </row>
    <row r="666" spans="1:6">
      <c r="A666" s="40"/>
      <c r="B666" s="23"/>
      <c r="C666" s="23"/>
      <c r="D666" s="23"/>
      <c r="E666" s="36"/>
      <c r="F666" s="23"/>
    </row>
    <row r="667" spans="1:6">
      <c r="A667" s="40"/>
      <c r="B667" s="23"/>
      <c r="C667" s="23"/>
      <c r="D667" s="23"/>
      <c r="E667" s="36"/>
      <c r="F667" s="23"/>
    </row>
    <row r="668" spans="1:6">
      <c r="A668" s="40"/>
      <c r="B668" s="23"/>
      <c r="C668" s="23"/>
      <c r="D668" s="23"/>
      <c r="E668" s="36"/>
      <c r="F668" s="23"/>
    </row>
    <row r="669" spans="1:6">
      <c r="A669" s="40"/>
      <c r="B669" s="23"/>
      <c r="C669" s="23"/>
      <c r="D669" s="23"/>
      <c r="E669" s="36"/>
      <c r="F669" s="23"/>
    </row>
    <row r="670" spans="1:6">
      <c r="A670" s="40"/>
      <c r="B670" s="23"/>
      <c r="C670" s="23"/>
      <c r="D670" s="23"/>
      <c r="E670" s="36"/>
      <c r="F670" s="23"/>
    </row>
    <row r="671" spans="1:6">
      <c r="A671" s="40"/>
      <c r="B671" s="23"/>
      <c r="C671" s="23"/>
      <c r="D671" s="23"/>
      <c r="E671" s="36"/>
      <c r="F671" s="23"/>
    </row>
    <row r="672" spans="1:6">
      <c r="A672" s="40"/>
      <c r="B672" s="23"/>
      <c r="C672" s="23"/>
      <c r="D672" s="23"/>
      <c r="E672" s="36"/>
      <c r="F672" s="23"/>
    </row>
    <row r="673" spans="1:6">
      <c r="A673" s="40"/>
      <c r="B673" s="23"/>
      <c r="C673" s="23"/>
      <c r="D673" s="23"/>
      <c r="E673" s="36"/>
      <c r="F673" s="23"/>
    </row>
    <row r="674" spans="1:6">
      <c r="A674" s="40"/>
      <c r="B674" s="23"/>
      <c r="C674" s="23"/>
      <c r="D674" s="23"/>
      <c r="E674" s="36"/>
      <c r="F674" s="23"/>
    </row>
    <row r="675" spans="1:6">
      <c r="A675" s="40"/>
      <c r="B675" s="23"/>
      <c r="C675" s="23"/>
      <c r="D675" s="23"/>
      <c r="E675" s="36"/>
      <c r="F675" s="23"/>
    </row>
    <row r="676" spans="1:6">
      <c r="A676" s="40"/>
      <c r="B676" s="23"/>
      <c r="C676" s="23"/>
      <c r="D676" s="23"/>
      <c r="E676" s="36"/>
      <c r="F676" s="23"/>
    </row>
    <row r="677" spans="1:6">
      <c r="A677" s="40"/>
      <c r="B677" s="23"/>
      <c r="C677" s="23"/>
      <c r="D677" s="23"/>
      <c r="E677" s="36"/>
      <c r="F677" s="23"/>
    </row>
    <row r="678" spans="1:6">
      <c r="A678" s="40"/>
      <c r="B678" s="23"/>
      <c r="C678" s="23"/>
      <c r="D678" s="23"/>
      <c r="E678" s="36"/>
      <c r="F678" s="23"/>
    </row>
    <row r="679" spans="1:6">
      <c r="A679" s="40"/>
      <c r="B679" s="23"/>
      <c r="C679" s="23"/>
      <c r="D679" s="23"/>
      <c r="E679" s="36"/>
      <c r="F679" s="23"/>
    </row>
    <row r="680" spans="1:6">
      <c r="A680" s="40"/>
      <c r="B680" s="23"/>
      <c r="C680" s="23"/>
      <c r="D680" s="23"/>
      <c r="E680" s="36"/>
      <c r="F680" s="23"/>
    </row>
    <row r="681" spans="1:6">
      <c r="A681" s="40"/>
      <c r="B681" s="23"/>
      <c r="C681" s="23"/>
      <c r="D681" s="23"/>
      <c r="E681" s="36"/>
      <c r="F681" s="23"/>
    </row>
    <row r="682" spans="1:6">
      <c r="A682" s="40"/>
      <c r="B682" s="23"/>
      <c r="C682" s="23"/>
      <c r="D682" s="23"/>
      <c r="E682" s="36"/>
      <c r="F682" s="23"/>
    </row>
    <row r="683" spans="1:6">
      <c r="A683" s="40"/>
      <c r="B683" s="23"/>
      <c r="C683" s="23"/>
      <c r="D683" s="23"/>
      <c r="E683" s="36"/>
      <c r="F683" s="23"/>
    </row>
    <row r="684" spans="1:6">
      <c r="A684" s="40"/>
      <c r="B684" s="23"/>
      <c r="C684" s="23"/>
      <c r="D684" s="23"/>
      <c r="E684" s="36"/>
      <c r="F684" s="23"/>
    </row>
    <row r="685" spans="1:6">
      <c r="A685" s="40"/>
      <c r="B685" s="23"/>
      <c r="C685" s="23"/>
      <c r="D685" s="23"/>
      <c r="E685" s="36"/>
      <c r="F685" s="23"/>
    </row>
    <row r="686" spans="1:6">
      <c r="A686" s="40"/>
      <c r="B686" s="23"/>
      <c r="C686" s="23"/>
      <c r="D686" s="23"/>
      <c r="E686" s="36"/>
      <c r="F686" s="23"/>
    </row>
    <row r="687" spans="1:6">
      <c r="A687" s="40"/>
      <c r="B687" s="23"/>
      <c r="C687" s="23"/>
      <c r="D687" s="23"/>
      <c r="E687" s="36"/>
      <c r="F687" s="23"/>
    </row>
    <row r="688" spans="1:6">
      <c r="A688" s="40"/>
      <c r="B688" s="23"/>
      <c r="C688" s="23"/>
      <c r="D688" s="23"/>
      <c r="E688" s="36"/>
      <c r="F688" s="23"/>
    </row>
    <row r="689" spans="1:6">
      <c r="A689" s="40"/>
      <c r="B689" s="23"/>
      <c r="C689" s="23"/>
      <c r="D689" s="23"/>
      <c r="E689" s="36"/>
      <c r="F689" s="23"/>
    </row>
    <row r="690" spans="1:6">
      <c r="A690" s="40"/>
      <c r="B690" s="23"/>
      <c r="C690" s="23"/>
      <c r="D690" s="23"/>
      <c r="E690" s="36"/>
      <c r="F690" s="23"/>
    </row>
    <row r="691" spans="1:6">
      <c r="A691" s="40"/>
      <c r="B691" s="23"/>
      <c r="C691" s="23"/>
      <c r="D691" s="23"/>
      <c r="E691" s="36"/>
      <c r="F691" s="23"/>
    </row>
    <row r="692" spans="1:6">
      <c r="A692" s="40"/>
      <c r="B692" s="23"/>
      <c r="C692" s="23"/>
      <c r="D692" s="23"/>
      <c r="E692" s="36"/>
      <c r="F692" s="23"/>
    </row>
    <row r="693" spans="1:6">
      <c r="A693" s="40"/>
      <c r="B693" s="23"/>
      <c r="C693" s="23"/>
      <c r="D693" s="23"/>
      <c r="E693" s="36"/>
      <c r="F693" s="23"/>
    </row>
    <row r="694" spans="1:6">
      <c r="A694" s="40"/>
      <c r="B694" s="23"/>
      <c r="C694" s="23"/>
      <c r="D694" s="23"/>
      <c r="E694" s="36"/>
      <c r="F694" s="23"/>
    </row>
    <row r="695" spans="1:6">
      <c r="A695" s="40"/>
      <c r="B695" s="23"/>
      <c r="C695" s="23"/>
      <c r="D695" s="23"/>
      <c r="E695" s="36"/>
      <c r="F695" s="23"/>
    </row>
    <row r="696" spans="1:6">
      <c r="A696" s="40"/>
      <c r="B696" s="23"/>
      <c r="C696" s="23"/>
      <c r="D696" s="23"/>
      <c r="E696" s="36"/>
      <c r="F696" s="23"/>
    </row>
    <row r="697" spans="1:6">
      <c r="A697" s="40"/>
      <c r="B697" s="23"/>
      <c r="C697" s="23"/>
      <c r="D697" s="23"/>
      <c r="E697" s="36"/>
      <c r="F697" s="23"/>
    </row>
    <row r="698" spans="1:6">
      <c r="A698" s="40"/>
      <c r="B698" s="23"/>
      <c r="C698" s="23"/>
      <c r="D698" s="23"/>
      <c r="E698" s="36"/>
      <c r="F698" s="23"/>
    </row>
    <row r="699" spans="1:6">
      <c r="A699" s="40"/>
      <c r="B699" s="23"/>
      <c r="C699" s="23"/>
      <c r="D699" s="23"/>
      <c r="E699" s="36"/>
      <c r="F699" s="23"/>
    </row>
    <row r="700" spans="1:6">
      <c r="A700" s="40"/>
      <c r="B700" s="23"/>
      <c r="C700" s="23"/>
      <c r="D700" s="23"/>
      <c r="E700" s="36"/>
      <c r="F700" s="23"/>
    </row>
    <row r="701" spans="1:6">
      <c r="A701" s="40"/>
      <c r="B701" s="23"/>
      <c r="C701" s="23"/>
      <c r="D701" s="23"/>
      <c r="E701" s="36"/>
      <c r="F701" s="23"/>
    </row>
    <row r="702" spans="1:6">
      <c r="A702" s="40"/>
      <c r="B702" s="23"/>
      <c r="C702" s="23"/>
      <c r="D702" s="23"/>
      <c r="E702" s="36"/>
      <c r="F702" s="23"/>
    </row>
    <row r="703" spans="1:6">
      <c r="A703" s="40"/>
      <c r="B703" s="23"/>
      <c r="C703" s="23"/>
      <c r="D703" s="23"/>
      <c r="E703" s="36"/>
      <c r="F703" s="23"/>
    </row>
    <row r="704" spans="1:6">
      <c r="A704" s="40"/>
      <c r="B704" s="23"/>
      <c r="C704" s="23"/>
      <c r="D704" s="23"/>
      <c r="E704" s="36"/>
      <c r="F704" s="23"/>
    </row>
    <row r="705" spans="1:6">
      <c r="A705" s="40"/>
      <c r="B705" s="23"/>
      <c r="C705" s="23"/>
      <c r="D705" s="23"/>
      <c r="E705" s="36"/>
      <c r="F705" s="23"/>
    </row>
    <row r="706" spans="1:6">
      <c r="A706" s="40"/>
      <c r="B706" s="23"/>
      <c r="C706" s="23"/>
      <c r="D706" s="23"/>
      <c r="E706" s="36"/>
      <c r="F706" s="23"/>
    </row>
    <row r="707" spans="1:6">
      <c r="A707" s="40"/>
      <c r="B707" s="23"/>
      <c r="C707" s="23"/>
      <c r="D707" s="23"/>
      <c r="E707" s="36"/>
      <c r="F707" s="23"/>
    </row>
    <row r="708" spans="1:6">
      <c r="A708" s="40"/>
      <c r="B708" s="23"/>
      <c r="C708" s="23"/>
      <c r="D708" s="23"/>
      <c r="E708" s="36"/>
      <c r="F708" s="23"/>
    </row>
    <row r="709" spans="1:6">
      <c r="A709" s="40"/>
      <c r="B709" s="23"/>
      <c r="C709" s="23"/>
      <c r="D709" s="23"/>
      <c r="E709" s="36"/>
      <c r="F709" s="23"/>
    </row>
    <row r="710" spans="1:6">
      <c r="A710" s="40"/>
      <c r="B710" s="23"/>
      <c r="C710" s="23"/>
      <c r="D710" s="23"/>
      <c r="E710" s="36"/>
      <c r="F710" s="23"/>
    </row>
    <row r="711" spans="1:6">
      <c r="A711" s="40"/>
      <c r="B711" s="23"/>
      <c r="C711" s="23"/>
      <c r="D711" s="23"/>
      <c r="E711" s="36"/>
      <c r="F711" s="23"/>
    </row>
    <row r="712" spans="1:6">
      <c r="A712" s="40"/>
      <c r="B712" s="23"/>
      <c r="C712" s="23"/>
      <c r="D712" s="23"/>
      <c r="E712" s="36"/>
      <c r="F712" s="23"/>
    </row>
    <row r="713" spans="1:6">
      <c r="A713" s="40"/>
      <c r="B713" s="23"/>
      <c r="C713" s="23"/>
      <c r="D713" s="23"/>
      <c r="E713" s="36"/>
      <c r="F713" s="23"/>
    </row>
    <row r="714" spans="1:6">
      <c r="A714" s="40"/>
      <c r="B714" s="23"/>
      <c r="C714" s="23"/>
      <c r="D714" s="23"/>
      <c r="E714" s="36"/>
      <c r="F714" s="23"/>
    </row>
    <row r="715" spans="1:6">
      <c r="A715" s="40"/>
      <c r="B715" s="23"/>
      <c r="C715" s="23"/>
      <c r="D715" s="23"/>
      <c r="E715" s="36"/>
      <c r="F715" s="23"/>
    </row>
    <row r="716" spans="1:6">
      <c r="A716" s="40"/>
      <c r="B716" s="23"/>
      <c r="C716" s="23"/>
      <c r="D716" s="23"/>
      <c r="E716" s="36"/>
      <c r="F716" s="23"/>
    </row>
    <row r="717" spans="1:6">
      <c r="A717" s="40"/>
      <c r="B717" s="23"/>
      <c r="C717" s="23"/>
      <c r="D717" s="23"/>
      <c r="E717" s="36"/>
      <c r="F717" s="23"/>
    </row>
    <row r="718" spans="1:6">
      <c r="A718" s="40"/>
      <c r="B718" s="23"/>
      <c r="C718" s="23"/>
      <c r="D718" s="23"/>
      <c r="E718" s="36"/>
      <c r="F718" s="23"/>
    </row>
    <row r="719" spans="1:6">
      <c r="A719" s="40"/>
      <c r="B719" s="23"/>
      <c r="C719" s="23"/>
      <c r="D719" s="23"/>
      <c r="E719" s="36"/>
      <c r="F719" s="23"/>
    </row>
    <row r="720" spans="1:6">
      <c r="A720" s="40"/>
      <c r="B720" s="23"/>
      <c r="C720" s="23"/>
      <c r="D720" s="23"/>
      <c r="E720" s="36"/>
      <c r="F720" s="23"/>
    </row>
    <row r="721" spans="1:6">
      <c r="A721" s="40"/>
      <c r="B721" s="23"/>
      <c r="C721" s="23"/>
      <c r="D721" s="23"/>
      <c r="E721" s="36"/>
      <c r="F721" s="23"/>
    </row>
    <row r="722" spans="1:6">
      <c r="A722" s="40"/>
      <c r="B722" s="23"/>
      <c r="C722" s="23"/>
      <c r="D722" s="23"/>
      <c r="E722" s="36"/>
      <c r="F722" s="23"/>
    </row>
    <row r="723" spans="1:6">
      <c r="A723" s="40"/>
      <c r="B723" s="23"/>
      <c r="C723" s="23"/>
      <c r="D723" s="23"/>
      <c r="E723" s="36"/>
      <c r="F723" s="23"/>
    </row>
    <row r="724" spans="1:6">
      <c r="A724" s="40"/>
      <c r="B724" s="23"/>
      <c r="C724" s="23"/>
      <c r="D724" s="23"/>
      <c r="E724" s="36"/>
      <c r="F724" s="23"/>
    </row>
    <row r="725" spans="1:6">
      <c r="A725" s="40"/>
      <c r="B725" s="23"/>
      <c r="C725" s="23"/>
      <c r="D725" s="23"/>
      <c r="E725" s="36"/>
      <c r="F725" s="23"/>
    </row>
    <row r="726" spans="1:6">
      <c r="A726" s="40"/>
      <c r="B726" s="23"/>
      <c r="C726" s="23"/>
      <c r="D726" s="23"/>
      <c r="E726" s="36"/>
      <c r="F726" s="23"/>
    </row>
    <row r="727" spans="1:6">
      <c r="A727" s="40"/>
      <c r="B727" s="23"/>
      <c r="C727" s="23"/>
      <c r="D727" s="23"/>
      <c r="E727" s="36"/>
      <c r="F727" s="23"/>
    </row>
    <row r="728" spans="1:6">
      <c r="A728" s="40"/>
      <c r="B728" s="23"/>
      <c r="C728" s="23"/>
      <c r="D728" s="23"/>
      <c r="E728" s="36"/>
      <c r="F728" s="23"/>
    </row>
    <row r="729" spans="1:6">
      <c r="A729" s="40"/>
      <c r="B729" s="23"/>
      <c r="C729" s="23"/>
      <c r="D729" s="23"/>
      <c r="E729" s="36"/>
      <c r="F729" s="23"/>
    </row>
    <row r="730" spans="1:6">
      <c r="A730" s="40"/>
      <c r="B730" s="23"/>
      <c r="C730" s="23"/>
      <c r="D730" s="23"/>
      <c r="E730" s="36"/>
      <c r="F730" s="23"/>
    </row>
    <row r="731" spans="1:6">
      <c r="A731" s="40"/>
      <c r="B731" s="23"/>
      <c r="C731" s="23"/>
      <c r="D731" s="23"/>
      <c r="E731" s="36"/>
      <c r="F731" s="23"/>
    </row>
    <row r="732" spans="1:6">
      <c r="A732" s="40"/>
      <c r="B732" s="23"/>
      <c r="C732" s="23"/>
      <c r="D732" s="23"/>
      <c r="E732" s="36"/>
      <c r="F732" s="23"/>
    </row>
    <row r="733" spans="1:6">
      <c r="A733" s="40"/>
      <c r="B733" s="23"/>
      <c r="C733" s="23"/>
      <c r="D733" s="23"/>
      <c r="E733" s="36"/>
      <c r="F733" s="23"/>
    </row>
    <row r="734" spans="1:6">
      <c r="A734" s="40"/>
      <c r="B734" s="23"/>
      <c r="C734" s="23"/>
      <c r="D734" s="23"/>
      <c r="E734" s="36"/>
      <c r="F734" s="23"/>
    </row>
    <row r="735" spans="1:6">
      <c r="A735" s="40"/>
      <c r="B735" s="23"/>
      <c r="C735" s="23"/>
      <c r="D735" s="23"/>
      <c r="E735" s="36"/>
      <c r="F735" s="23"/>
    </row>
    <row r="736" spans="1:6">
      <c r="A736" s="40"/>
      <c r="B736" s="23"/>
      <c r="C736" s="23"/>
      <c r="D736" s="23"/>
      <c r="E736" s="36"/>
      <c r="F736" s="23"/>
    </row>
    <row r="737" spans="1:6">
      <c r="A737" s="40"/>
      <c r="B737" s="23"/>
      <c r="C737" s="23"/>
      <c r="D737" s="23"/>
      <c r="E737" s="36"/>
      <c r="F737" s="23"/>
    </row>
    <row r="738" spans="1:6">
      <c r="A738" s="40"/>
      <c r="B738" s="23"/>
      <c r="C738" s="23"/>
      <c r="D738" s="23"/>
      <c r="E738" s="36"/>
      <c r="F738" s="23"/>
    </row>
    <row r="739" spans="1:6">
      <c r="A739" s="40"/>
      <c r="B739" s="23"/>
      <c r="C739" s="23"/>
      <c r="D739" s="23"/>
      <c r="E739" s="36"/>
      <c r="F739" s="23"/>
    </row>
    <row r="740" spans="1:6">
      <c r="A740" s="40"/>
      <c r="B740" s="23"/>
      <c r="C740" s="23"/>
      <c r="D740" s="23"/>
      <c r="E740" s="36"/>
      <c r="F740" s="23"/>
    </row>
    <row r="741" spans="1:6">
      <c r="A741" s="40"/>
      <c r="B741" s="23"/>
      <c r="C741" s="23"/>
      <c r="D741" s="23"/>
      <c r="E741" s="36"/>
      <c r="F741" s="23"/>
    </row>
    <row r="742" spans="1:6">
      <c r="A742" s="40"/>
      <c r="B742" s="23"/>
      <c r="C742" s="23"/>
      <c r="D742" s="23"/>
      <c r="E742" s="36"/>
      <c r="F742" s="23"/>
    </row>
    <row r="743" spans="1:6">
      <c r="A743" s="40"/>
      <c r="B743" s="23"/>
      <c r="C743" s="23"/>
      <c r="D743" s="23"/>
      <c r="E743" s="36"/>
      <c r="F743" s="23"/>
    </row>
    <row r="744" spans="1:6">
      <c r="A744" s="40"/>
      <c r="B744" s="23"/>
      <c r="C744" s="23"/>
      <c r="D744" s="23"/>
      <c r="E744" s="36"/>
      <c r="F744" s="23"/>
    </row>
    <row r="745" spans="1:6">
      <c r="A745" s="40"/>
      <c r="B745" s="23"/>
      <c r="C745" s="23"/>
      <c r="D745" s="23"/>
      <c r="E745" s="36"/>
      <c r="F745" s="23"/>
    </row>
    <row r="746" spans="1:6">
      <c r="A746" s="40"/>
      <c r="B746" s="23"/>
      <c r="C746" s="23"/>
      <c r="D746" s="23"/>
      <c r="E746" s="36"/>
      <c r="F746" s="23"/>
    </row>
    <row r="747" spans="1:6">
      <c r="A747" s="40"/>
      <c r="B747" s="23"/>
      <c r="C747" s="23"/>
      <c r="D747" s="23"/>
      <c r="E747" s="36"/>
      <c r="F747" s="23"/>
    </row>
    <row r="748" spans="1:6">
      <c r="A748" s="40"/>
      <c r="B748" s="23"/>
      <c r="C748" s="23"/>
      <c r="D748" s="23"/>
      <c r="E748" s="36"/>
      <c r="F748" s="23"/>
    </row>
    <row r="749" spans="1:6">
      <c r="A749" s="40"/>
      <c r="B749" s="23"/>
      <c r="C749" s="23"/>
      <c r="D749" s="23"/>
      <c r="E749" s="36"/>
      <c r="F749" s="23"/>
    </row>
    <row r="750" spans="1:6">
      <c r="A750" s="40"/>
      <c r="B750" s="23"/>
      <c r="C750" s="23"/>
      <c r="D750" s="23"/>
      <c r="E750" s="36"/>
      <c r="F750" s="23"/>
    </row>
    <row r="751" spans="1:6">
      <c r="A751" s="40"/>
      <c r="B751" s="23"/>
      <c r="C751" s="23"/>
      <c r="D751" s="23"/>
      <c r="E751" s="36"/>
      <c r="F751" s="23"/>
    </row>
    <row r="752" spans="1:6">
      <c r="A752" s="40"/>
      <c r="B752" s="23"/>
      <c r="C752" s="23"/>
      <c r="D752" s="23"/>
      <c r="E752" s="36"/>
      <c r="F752" s="23"/>
    </row>
    <row r="753" spans="1:6">
      <c r="A753" s="40"/>
      <c r="B753" s="23"/>
      <c r="C753" s="23"/>
      <c r="D753" s="23"/>
      <c r="E753" s="36"/>
      <c r="F753" s="23"/>
    </row>
    <row r="754" spans="1:6">
      <c r="A754" s="40"/>
      <c r="B754" s="23"/>
      <c r="C754" s="23"/>
      <c r="D754" s="23"/>
      <c r="E754" s="36"/>
      <c r="F754" s="23"/>
    </row>
    <row r="755" spans="1:6">
      <c r="A755" s="40"/>
      <c r="B755" s="23"/>
      <c r="C755" s="23"/>
      <c r="D755" s="23"/>
      <c r="E755" s="36"/>
      <c r="F755" s="23"/>
    </row>
    <row r="756" spans="1:6">
      <c r="A756" s="40"/>
      <c r="B756" s="23"/>
      <c r="C756" s="23"/>
      <c r="D756" s="23"/>
      <c r="E756" s="36"/>
      <c r="F756" s="23"/>
    </row>
    <row r="757" spans="1:6">
      <c r="A757" s="40"/>
      <c r="B757" s="23"/>
      <c r="C757" s="23"/>
      <c r="D757" s="23"/>
      <c r="E757" s="36"/>
      <c r="F757" s="23"/>
    </row>
    <row r="758" spans="1:6">
      <c r="A758" s="40"/>
      <c r="B758" s="23"/>
      <c r="C758" s="23"/>
      <c r="D758" s="23"/>
      <c r="E758" s="36"/>
      <c r="F758" s="23"/>
    </row>
    <row r="759" spans="1:6">
      <c r="A759" s="40"/>
      <c r="B759" s="23"/>
      <c r="C759" s="23"/>
      <c r="D759" s="23"/>
      <c r="E759" s="36"/>
      <c r="F759" s="23"/>
    </row>
    <row r="760" spans="1:6">
      <c r="A760" s="40"/>
      <c r="B760" s="23"/>
      <c r="C760" s="23"/>
      <c r="D760" s="23"/>
      <c r="E760" s="36"/>
      <c r="F760" s="23"/>
    </row>
    <row r="761" spans="1:6">
      <c r="A761" s="40"/>
      <c r="B761" s="23"/>
      <c r="C761" s="23"/>
      <c r="D761" s="23"/>
      <c r="E761" s="36"/>
      <c r="F761" s="23"/>
    </row>
    <row r="762" spans="1:6">
      <c r="A762" s="40"/>
      <c r="B762" s="23"/>
      <c r="C762" s="23"/>
      <c r="D762" s="23"/>
      <c r="E762" s="36"/>
      <c r="F762" s="23"/>
    </row>
    <row r="763" spans="1:6">
      <c r="A763" s="40"/>
      <c r="B763" s="23"/>
      <c r="C763" s="23"/>
      <c r="D763" s="23"/>
      <c r="E763" s="36"/>
      <c r="F763" s="23"/>
    </row>
    <row r="764" spans="1:6">
      <c r="A764" s="40"/>
      <c r="B764" s="23"/>
      <c r="C764" s="23"/>
      <c r="D764" s="23"/>
      <c r="E764" s="36"/>
      <c r="F764" s="23"/>
    </row>
    <row r="765" spans="1:6">
      <c r="A765" s="40"/>
      <c r="B765" s="23"/>
      <c r="C765" s="23"/>
      <c r="D765" s="23"/>
      <c r="E765" s="36"/>
      <c r="F765" s="23"/>
    </row>
    <row r="766" spans="1:6">
      <c r="A766" s="40"/>
      <c r="B766" s="23"/>
      <c r="C766" s="23"/>
      <c r="D766" s="23"/>
      <c r="E766" s="36"/>
      <c r="F766" s="23"/>
    </row>
    <row r="767" spans="1:6">
      <c r="A767" s="40"/>
      <c r="B767" s="23"/>
      <c r="C767" s="23"/>
      <c r="D767" s="23"/>
      <c r="E767" s="36"/>
      <c r="F767" s="23"/>
    </row>
    <row r="768" spans="1:6">
      <c r="A768" s="40"/>
      <c r="B768" s="23"/>
      <c r="C768" s="23"/>
      <c r="D768" s="23"/>
      <c r="E768" s="36"/>
      <c r="F768" s="23"/>
    </row>
    <row r="769" spans="1:6">
      <c r="A769" s="40"/>
      <c r="B769" s="23"/>
      <c r="C769" s="23"/>
      <c r="D769" s="23"/>
      <c r="E769" s="36"/>
      <c r="F769" s="23"/>
    </row>
    <row r="770" spans="1:6">
      <c r="A770" s="40"/>
      <c r="B770" s="23"/>
      <c r="C770" s="23"/>
      <c r="D770" s="23"/>
      <c r="E770" s="36"/>
      <c r="F770" s="23"/>
    </row>
    <row r="771" spans="1:6">
      <c r="A771" s="40"/>
      <c r="B771" s="23"/>
      <c r="C771" s="23"/>
      <c r="D771" s="23"/>
      <c r="E771" s="36"/>
      <c r="F771" s="23"/>
    </row>
    <row r="772" spans="1:6">
      <c r="A772" s="40"/>
      <c r="B772" s="23"/>
      <c r="C772" s="23"/>
      <c r="D772" s="23"/>
      <c r="E772" s="36"/>
      <c r="F772" s="23"/>
    </row>
    <row r="773" spans="1:6">
      <c r="A773" s="40"/>
      <c r="B773" s="23"/>
      <c r="C773" s="23"/>
      <c r="D773" s="23"/>
      <c r="E773" s="36"/>
      <c r="F773" s="23"/>
    </row>
    <row r="774" spans="1:6">
      <c r="A774" s="40"/>
      <c r="B774" s="23"/>
      <c r="C774" s="23"/>
      <c r="D774" s="23"/>
      <c r="E774" s="36"/>
      <c r="F774" s="23"/>
    </row>
    <row r="775" spans="1:6">
      <c r="A775" s="40"/>
      <c r="B775" s="23"/>
      <c r="C775" s="23"/>
      <c r="D775" s="23"/>
      <c r="E775" s="36"/>
      <c r="F775" s="23"/>
    </row>
    <row r="776" spans="1:6">
      <c r="A776" s="40"/>
      <c r="B776" s="23"/>
      <c r="C776" s="23"/>
      <c r="D776" s="23"/>
      <c r="E776" s="36"/>
      <c r="F776" s="23"/>
    </row>
    <row r="777" spans="1:6">
      <c r="A777" s="40"/>
      <c r="B777" s="23"/>
      <c r="C777" s="23"/>
      <c r="D777" s="23"/>
      <c r="E777" s="36"/>
      <c r="F777" s="23"/>
    </row>
    <row r="778" spans="1:6">
      <c r="A778" s="40"/>
      <c r="B778" s="23"/>
      <c r="C778" s="23"/>
      <c r="D778" s="23"/>
      <c r="E778" s="36"/>
      <c r="F778" s="23"/>
    </row>
    <row r="779" spans="1:6">
      <c r="A779" s="40"/>
      <c r="B779" s="23"/>
      <c r="C779" s="23"/>
      <c r="D779" s="23"/>
      <c r="E779" s="36"/>
      <c r="F779" s="23"/>
    </row>
    <row r="780" spans="1:6">
      <c r="A780" s="40"/>
      <c r="B780" s="23"/>
      <c r="C780" s="23"/>
      <c r="D780" s="23"/>
      <c r="E780" s="36"/>
      <c r="F780" s="23"/>
    </row>
    <row r="781" spans="1:6">
      <c r="A781" s="40"/>
      <c r="B781" s="23"/>
      <c r="C781" s="23"/>
      <c r="D781" s="23"/>
      <c r="E781" s="36"/>
      <c r="F781" s="23"/>
    </row>
    <row r="782" spans="1:6">
      <c r="A782" s="40"/>
      <c r="B782" s="23"/>
      <c r="C782" s="23"/>
      <c r="D782" s="23"/>
      <c r="E782" s="36"/>
      <c r="F782" s="23"/>
    </row>
    <row r="783" spans="1:6">
      <c r="A783" s="40"/>
      <c r="B783" s="23"/>
      <c r="C783" s="23"/>
      <c r="D783" s="23"/>
      <c r="E783" s="36"/>
      <c r="F783" s="23"/>
    </row>
    <row r="784" spans="1:6">
      <c r="A784" s="40"/>
      <c r="B784" s="23"/>
      <c r="C784" s="23"/>
      <c r="D784" s="23"/>
      <c r="E784" s="36"/>
      <c r="F784" s="23"/>
    </row>
    <row r="785" spans="1:6">
      <c r="A785" s="40"/>
      <c r="B785" s="23"/>
      <c r="C785" s="23"/>
      <c r="D785" s="23"/>
      <c r="E785" s="36"/>
      <c r="F785" s="23"/>
    </row>
    <row r="786" spans="1:6">
      <c r="A786" s="40"/>
      <c r="B786" s="23"/>
      <c r="C786" s="23"/>
      <c r="D786" s="23"/>
      <c r="E786" s="36"/>
      <c r="F786" s="23"/>
    </row>
    <row r="787" spans="1:6">
      <c r="A787" s="40"/>
      <c r="B787" s="23"/>
      <c r="C787" s="23"/>
      <c r="D787" s="23"/>
      <c r="E787" s="36"/>
      <c r="F787" s="23"/>
    </row>
    <row r="788" spans="1:6">
      <c r="A788" s="40"/>
      <c r="B788" s="23"/>
      <c r="C788" s="23"/>
      <c r="D788" s="23"/>
      <c r="E788" s="36"/>
      <c r="F788" s="23"/>
    </row>
    <row r="789" spans="1:6">
      <c r="A789" s="40"/>
      <c r="B789" s="23"/>
      <c r="C789" s="23"/>
      <c r="D789" s="23"/>
      <c r="E789" s="36"/>
      <c r="F789" s="23"/>
    </row>
    <row r="790" spans="1:6">
      <c r="A790" s="40"/>
      <c r="B790" s="23"/>
      <c r="C790" s="23"/>
      <c r="D790" s="23"/>
      <c r="E790" s="36"/>
      <c r="F790" s="23"/>
    </row>
    <row r="791" spans="1:6">
      <c r="A791" s="40"/>
      <c r="B791" s="23"/>
      <c r="C791" s="23"/>
      <c r="D791" s="23"/>
      <c r="E791" s="36"/>
      <c r="F791" s="23"/>
    </row>
    <row r="792" spans="1:6">
      <c r="A792" s="40"/>
      <c r="B792" s="23"/>
      <c r="C792" s="23"/>
      <c r="D792" s="23"/>
      <c r="E792" s="36"/>
      <c r="F792" s="23"/>
    </row>
    <row r="793" spans="1:6">
      <c r="A793" s="40"/>
      <c r="B793" s="23"/>
      <c r="C793" s="23"/>
      <c r="D793" s="23"/>
      <c r="E793" s="36"/>
      <c r="F793" s="23"/>
    </row>
    <row r="794" spans="1:6">
      <c r="A794" s="40"/>
      <c r="B794" s="23"/>
      <c r="C794" s="23"/>
      <c r="D794" s="23"/>
      <c r="E794" s="36"/>
      <c r="F794" s="23"/>
    </row>
    <row r="795" spans="1:6">
      <c r="A795" s="40"/>
      <c r="B795" s="23"/>
      <c r="C795" s="23"/>
      <c r="D795" s="23"/>
      <c r="E795" s="36"/>
      <c r="F795" s="23"/>
    </row>
    <row r="796" spans="1:6">
      <c r="A796" s="40"/>
      <c r="B796" s="23"/>
      <c r="C796" s="23"/>
      <c r="D796" s="23"/>
      <c r="E796" s="36"/>
      <c r="F796" s="23"/>
    </row>
    <row r="797" spans="1:6">
      <c r="A797" s="40"/>
      <c r="B797" s="23"/>
      <c r="C797" s="23"/>
      <c r="D797" s="23"/>
      <c r="E797" s="36"/>
      <c r="F797" s="23"/>
    </row>
    <row r="798" spans="1:6">
      <c r="A798" s="40"/>
      <c r="B798" s="23"/>
      <c r="C798" s="23"/>
      <c r="D798" s="23"/>
      <c r="E798" s="36"/>
      <c r="F798" s="23"/>
    </row>
    <row r="799" spans="1:6">
      <c r="A799" s="40"/>
      <c r="B799" s="23"/>
      <c r="C799" s="23"/>
      <c r="D799" s="23"/>
      <c r="E799" s="36"/>
      <c r="F799" s="23"/>
    </row>
    <row r="800" spans="1:6">
      <c r="A800" s="40"/>
      <c r="B800" s="23"/>
      <c r="C800" s="23"/>
      <c r="D800" s="23"/>
      <c r="E800" s="36"/>
      <c r="F800" s="23"/>
    </row>
    <row r="801" spans="1:6">
      <c r="A801" s="40"/>
      <c r="B801" s="23"/>
      <c r="C801" s="23"/>
      <c r="D801" s="23"/>
      <c r="E801" s="36"/>
      <c r="F801" s="23"/>
    </row>
    <row r="802" spans="1:6">
      <c r="A802" s="40"/>
      <c r="B802" s="23"/>
      <c r="C802" s="23"/>
      <c r="D802" s="23"/>
      <c r="E802" s="36"/>
      <c r="F802" s="23"/>
    </row>
    <row r="803" spans="1:6">
      <c r="A803" s="40"/>
      <c r="B803" s="23"/>
      <c r="C803" s="23"/>
      <c r="D803" s="23"/>
      <c r="E803" s="36"/>
      <c r="F803" s="23"/>
    </row>
    <row r="804" spans="1:6">
      <c r="A804" s="40"/>
      <c r="B804" s="23"/>
      <c r="C804" s="23"/>
      <c r="D804" s="23"/>
      <c r="E804" s="36"/>
      <c r="F804" s="23"/>
    </row>
    <row r="805" spans="1:6">
      <c r="A805" s="40"/>
      <c r="B805" s="23"/>
      <c r="C805" s="23"/>
      <c r="D805" s="23"/>
      <c r="E805" s="36"/>
      <c r="F805" s="23"/>
    </row>
    <row r="806" spans="1:6">
      <c r="A806" s="40"/>
      <c r="B806" s="23"/>
      <c r="C806" s="23"/>
      <c r="D806" s="23"/>
      <c r="E806" s="36"/>
      <c r="F806" s="23"/>
    </row>
    <row r="807" spans="1:6">
      <c r="A807" s="40"/>
      <c r="B807" s="23"/>
      <c r="C807" s="23"/>
      <c r="D807" s="23"/>
      <c r="E807" s="36"/>
      <c r="F807" s="23"/>
    </row>
    <row r="808" spans="1:6">
      <c r="A808" s="40"/>
      <c r="B808" s="23"/>
      <c r="C808" s="23"/>
      <c r="D808" s="23"/>
      <c r="E808" s="36"/>
      <c r="F808" s="23"/>
    </row>
    <row r="809" spans="1:6">
      <c r="A809" s="40"/>
      <c r="B809" s="23"/>
      <c r="C809" s="23"/>
      <c r="D809" s="23"/>
      <c r="E809" s="36"/>
      <c r="F809" s="23"/>
    </row>
    <row r="810" spans="1:6">
      <c r="A810" s="40"/>
      <c r="B810" s="23"/>
      <c r="C810" s="23"/>
      <c r="D810" s="23"/>
      <c r="E810" s="36"/>
      <c r="F810" s="23"/>
    </row>
    <row r="811" spans="1:6">
      <c r="A811" s="40"/>
      <c r="B811" s="23"/>
      <c r="C811" s="23"/>
      <c r="D811" s="23"/>
      <c r="E811" s="36"/>
      <c r="F811" s="23"/>
    </row>
    <row r="812" spans="1:6">
      <c r="A812" s="40"/>
      <c r="B812" s="23"/>
      <c r="C812" s="23"/>
      <c r="D812" s="23"/>
      <c r="E812" s="36"/>
      <c r="F812" s="23"/>
    </row>
    <row r="813" spans="1:6">
      <c r="A813" s="40"/>
      <c r="B813" s="23"/>
      <c r="C813" s="23"/>
      <c r="D813" s="23"/>
      <c r="E813" s="36"/>
      <c r="F813" s="23"/>
    </row>
    <row r="814" spans="1:6">
      <c r="A814" s="40"/>
      <c r="B814" s="23"/>
      <c r="C814" s="23"/>
      <c r="D814" s="23"/>
      <c r="E814" s="36"/>
      <c r="F814" s="23"/>
    </row>
    <row r="815" spans="1:6">
      <c r="A815" s="40"/>
      <c r="B815" s="23"/>
      <c r="C815" s="23"/>
      <c r="D815" s="23"/>
      <c r="E815" s="36"/>
      <c r="F815" s="23"/>
    </row>
    <row r="816" spans="1:6">
      <c r="A816" s="40"/>
      <c r="B816" s="23"/>
      <c r="C816" s="23"/>
      <c r="D816" s="23"/>
      <c r="E816" s="36"/>
      <c r="F816" s="23"/>
    </row>
    <row r="817" spans="1:6">
      <c r="A817" s="40"/>
      <c r="B817" s="23"/>
      <c r="C817" s="23"/>
      <c r="D817" s="23"/>
      <c r="E817" s="36"/>
      <c r="F817" s="23"/>
    </row>
    <row r="818" spans="1:6">
      <c r="A818" s="40"/>
      <c r="B818" s="23"/>
      <c r="C818" s="23"/>
      <c r="D818" s="23"/>
      <c r="E818" s="36"/>
      <c r="F818" s="23"/>
    </row>
    <row r="819" spans="1:6">
      <c r="A819" s="40"/>
      <c r="B819" s="23"/>
      <c r="C819" s="23"/>
      <c r="D819" s="23"/>
      <c r="E819" s="36"/>
      <c r="F819" s="23"/>
    </row>
    <row r="820" spans="1:6">
      <c r="A820" s="40"/>
      <c r="B820" s="23"/>
      <c r="C820" s="23"/>
      <c r="D820" s="23"/>
      <c r="E820" s="36"/>
      <c r="F820" s="23"/>
    </row>
    <row r="821" spans="1:6">
      <c r="A821" s="40"/>
      <c r="B821" s="23"/>
      <c r="C821" s="23"/>
      <c r="D821" s="23"/>
      <c r="E821" s="36"/>
      <c r="F821" s="23"/>
    </row>
    <row r="822" spans="1:6">
      <c r="A822" s="40"/>
      <c r="B822" s="23"/>
      <c r="C822" s="23"/>
      <c r="D822" s="23"/>
      <c r="E822" s="36"/>
      <c r="F822" s="23"/>
    </row>
    <row r="823" spans="1:6">
      <c r="A823" s="40"/>
      <c r="B823" s="23"/>
      <c r="C823" s="23"/>
      <c r="D823" s="23"/>
      <c r="E823" s="36"/>
      <c r="F823" s="23"/>
    </row>
    <row r="824" spans="1:6">
      <c r="A824" s="40"/>
      <c r="B824" s="23"/>
      <c r="C824" s="23"/>
      <c r="D824" s="23"/>
      <c r="E824" s="36"/>
      <c r="F824" s="23"/>
    </row>
    <row r="825" spans="1:6">
      <c r="A825" s="40"/>
      <c r="B825" s="23"/>
      <c r="C825" s="23"/>
      <c r="D825" s="23"/>
      <c r="E825" s="36"/>
      <c r="F825" s="23"/>
    </row>
    <row r="826" spans="1:6">
      <c r="A826" s="40"/>
      <c r="B826" s="23"/>
      <c r="C826" s="23"/>
      <c r="D826" s="23"/>
      <c r="E826" s="36"/>
      <c r="F826" s="23"/>
    </row>
    <row r="827" spans="1:6">
      <c r="A827" s="40"/>
      <c r="B827" s="23"/>
      <c r="C827" s="23"/>
      <c r="D827" s="23"/>
      <c r="E827" s="36"/>
      <c r="F827" s="23"/>
    </row>
    <row r="828" spans="1:6">
      <c r="A828" s="40"/>
      <c r="B828" s="23"/>
      <c r="C828" s="23"/>
      <c r="D828" s="23"/>
      <c r="E828" s="36"/>
      <c r="F828" s="23"/>
    </row>
    <row r="829" spans="1:6">
      <c r="A829" s="40"/>
      <c r="B829" s="23"/>
      <c r="C829" s="23"/>
      <c r="D829" s="23"/>
      <c r="E829" s="36"/>
      <c r="F829" s="23"/>
    </row>
    <row r="830" spans="1:6">
      <c r="A830" s="40"/>
      <c r="B830" s="23"/>
      <c r="C830" s="23"/>
      <c r="D830" s="23"/>
      <c r="E830" s="36"/>
      <c r="F830" s="23"/>
    </row>
    <row r="831" spans="1:6">
      <c r="A831" s="40"/>
      <c r="B831" s="23"/>
      <c r="C831" s="23"/>
      <c r="D831" s="23"/>
      <c r="E831" s="36"/>
      <c r="F831" s="23"/>
    </row>
    <row r="832" spans="1:6">
      <c r="A832" s="40"/>
      <c r="B832" s="23"/>
      <c r="C832" s="23"/>
      <c r="D832" s="23"/>
      <c r="E832" s="36"/>
      <c r="F832" s="23"/>
    </row>
    <row r="833" spans="1:6">
      <c r="A833" s="40"/>
      <c r="B833" s="23"/>
      <c r="C833" s="23"/>
      <c r="D833" s="23"/>
      <c r="E833" s="36"/>
      <c r="F833" s="23"/>
    </row>
    <row r="834" spans="1:6">
      <c r="A834" s="40"/>
      <c r="B834" s="23"/>
      <c r="C834" s="23"/>
      <c r="D834" s="23"/>
      <c r="E834" s="36"/>
      <c r="F834" s="23"/>
    </row>
    <row r="835" spans="1:6">
      <c r="A835" s="40"/>
      <c r="B835" s="23"/>
      <c r="C835" s="23"/>
      <c r="D835" s="23"/>
      <c r="E835" s="36"/>
      <c r="F835" s="23"/>
    </row>
    <row r="836" spans="1:6">
      <c r="A836" s="40"/>
      <c r="B836" s="23"/>
      <c r="C836" s="23"/>
      <c r="D836" s="23"/>
      <c r="E836" s="36"/>
      <c r="F836" s="23"/>
    </row>
    <row r="837" spans="1:6">
      <c r="A837" s="40"/>
      <c r="B837" s="23"/>
      <c r="C837" s="23"/>
      <c r="D837" s="23"/>
      <c r="E837" s="36"/>
      <c r="F837" s="23"/>
    </row>
    <row r="838" spans="1:6">
      <c r="A838" s="40"/>
      <c r="B838" s="23"/>
      <c r="C838" s="23"/>
      <c r="D838" s="23"/>
      <c r="E838" s="36"/>
      <c r="F838" s="23"/>
    </row>
    <row r="839" spans="1:6">
      <c r="A839" s="40"/>
      <c r="B839" s="23"/>
      <c r="C839" s="23"/>
      <c r="D839" s="23"/>
      <c r="E839" s="36"/>
      <c r="F839" s="23"/>
    </row>
    <row r="840" spans="1:6">
      <c r="A840" s="40"/>
      <c r="B840" s="23"/>
      <c r="C840" s="23"/>
      <c r="D840" s="23"/>
      <c r="E840" s="36"/>
      <c r="F840" s="23"/>
    </row>
    <row r="841" spans="1:6">
      <c r="A841" s="40"/>
      <c r="B841" s="23"/>
      <c r="C841" s="23"/>
      <c r="D841" s="23"/>
      <c r="E841" s="36"/>
      <c r="F841" s="23"/>
    </row>
    <row r="842" spans="1:6">
      <c r="A842" s="40"/>
      <c r="B842" s="23"/>
      <c r="C842" s="23"/>
      <c r="D842" s="23"/>
      <c r="E842" s="36"/>
      <c r="F842" s="23"/>
    </row>
    <row r="843" spans="1:6">
      <c r="A843" s="40"/>
      <c r="B843" s="23"/>
      <c r="C843" s="23"/>
      <c r="D843" s="23"/>
      <c r="E843" s="36"/>
      <c r="F843" s="23"/>
    </row>
    <row r="844" spans="1:6">
      <c r="A844" s="40"/>
      <c r="B844" s="23"/>
      <c r="C844" s="23"/>
      <c r="D844" s="23"/>
      <c r="E844" s="36"/>
      <c r="F844" s="23"/>
    </row>
    <row r="845" spans="1:6">
      <c r="A845" s="40"/>
      <c r="B845" s="23"/>
      <c r="C845" s="23"/>
      <c r="D845" s="23"/>
      <c r="E845" s="36"/>
      <c r="F845" s="23"/>
    </row>
    <row r="846" spans="1:6">
      <c r="A846" s="40"/>
      <c r="B846" s="23"/>
      <c r="C846" s="23"/>
      <c r="D846" s="23"/>
      <c r="E846" s="36"/>
      <c r="F846" s="23"/>
    </row>
    <row r="847" spans="1:6">
      <c r="A847" s="40"/>
      <c r="B847" s="23"/>
      <c r="C847" s="23"/>
      <c r="D847" s="23"/>
      <c r="E847" s="36"/>
      <c r="F847" s="23"/>
    </row>
    <row r="848" spans="1:6">
      <c r="A848" s="40"/>
      <c r="B848" s="23"/>
      <c r="C848" s="23"/>
      <c r="D848" s="23"/>
      <c r="E848" s="36"/>
      <c r="F848" s="23"/>
    </row>
    <row r="849" spans="1:6">
      <c r="A849" s="40"/>
      <c r="B849" s="23"/>
      <c r="C849" s="23"/>
      <c r="D849" s="23"/>
      <c r="E849" s="36"/>
      <c r="F849" s="23"/>
    </row>
    <row r="850" spans="1:6">
      <c r="A850" s="40"/>
      <c r="B850" s="23"/>
      <c r="C850" s="23"/>
      <c r="D850" s="23"/>
      <c r="E850" s="36"/>
      <c r="F850" s="23"/>
    </row>
    <row r="851" spans="1:6">
      <c r="A851" s="40"/>
      <c r="B851" s="23"/>
      <c r="C851" s="23"/>
      <c r="D851" s="23"/>
      <c r="E851" s="36"/>
      <c r="F851" s="23"/>
    </row>
    <row r="852" spans="1:6">
      <c r="A852" s="40"/>
      <c r="B852" s="23"/>
      <c r="C852" s="23"/>
      <c r="D852" s="23"/>
      <c r="E852" s="36"/>
      <c r="F852" s="23"/>
    </row>
    <row r="853" spans="1:6">
      <c r="A853" s="40"/>
      <c r="B853" s="23"/>
      <c r="C853" s="23"/>
      <c r="D853" s="23"/>
      <c r="E853" s="36"/>
      <c r="F853" s="23"/>
    </row>
    <row r="854" spans="1:6">
      <c r="A854" s="40"/>
      <c r="B854" s="23"/>
      <c r="C854" s="23"/>
      <c r="D854" s="23"/>
      <c r="E854" s="36"/>
      <c r="F854" s="23"/>
    </row>
    <row r="855" spans="1:6">
      <c r="A855" s="40"/>
      <c r="B855" s="23"/>
      <c r="C855" s="23"/>
      <c r="D855" s="23"/>
      <c r="E855" s="36"/>
      <c r="F855" s="23"/>
    </row>
    <row r="856" spans="1:6">
      <c r="A856" s="40"/>
      <c r="B856" s="23"/>
      <c r="C856" s="23"/>
      <c r="D856" s="23"/>
      <c r="E856" s="36"/>
      <c r="F856" s="23"/>
    </row>
    <row r="857" spans="1:6">
      <c r="A857" s="40"/>
      <c r="B857" s="23"/>
      <c r="C857" s="23"/>
      <c r="D857" s="23"/>
      <c r="E857" s="36"/>
      <c r="F857" s="23"/>
    </row>
    <row r="858" spans="1:6">
      <c r="A858" s="40"/>
      <c r="B858" s="23"/>
      <c r="C858" s="23"/>
      <c r="D858" s="23"/>
      <c r="E858" s="36"/>
      <c r="F858" s="23"/>
    </row>
    <row r="859" spans="1:6">
      <c r="A859" s="40"/>
      <c r="B859" s="23"/>
      <c r="C859" s="23"/>
      <c r="D859" s="23"/>
      <c r="E859" s="36"/>
      <c r="F859" s="23"/>
    </row>
    <row r="860" spans="1:6">
      <c r="A860" s="40"/>
      <c r="B860" s="23"/>
      <c r="C860" s="23"/>
      <c r="D860" s="23"/>
      <c r="E860" s="36"/>
      <c r="F860" s="23"/>
    </row>
    <row r="861" spans="1:6">
      <c r="A861" s="40"/>
      <c r="B861" s="23"/>
      <c r="C861" s="23"/>
      <c r="D861" s="23"/>
      <c r="E861" s="36"/>
      <c r="F861" s="23"/>
    </row>
    <row r="862" spans="1:6">
      <c r="A862" s="40"/>
      <c r="B862" s="23"/>
      <c r="C862" s="23"/>
      <c r="D862" s="23"/>
      <c r="E862" s="36"/>
      <c r="F862" s="23"/>
    </row>
    <row r="863" spans="1:6">
      <c r="A863" s="40"/>
      <c r="B863" s="23"/>
      <c r="C863" s="23"/>
      <c r="D863" s="23"/>
      <c r="E863" s="36"/>
      <c r="F863" s="23"/>
    </row>
    <row r="864" spans="1:6">
      <c r="A864" s="40"/>
      <c r="B864" s="23"/>
      <c r="C864" s="23"/>
      <c r="D864" s="23"/>
      <c r="E864" s="36"/>
      <c r="F864" s="23"/>
    </row>
    <row r="865" spans="1:6">
      <c r="A865" s="40"/>
      <c r="B865" s="23"/>
      <c r="C865" s="23"/>
      <c r="D865" s="23"/>
      <c r="E865" s="36"/>
      <c r="F865" s="23"/>
    </row>
    <row r="866" spans="1:6">
      <c r="A866" s="40"/>
      <c r="B866" s="23"/>
      <c r="C866" s="23"/>
      <c r="D866" s="23"/>
      <c r="E866" s="36"/>
      <c r="F866" s="23"/>
    </row>
    <row r="867" spans="1:6">
      <c r="A867" s="40"/>
      <c r="B867" s="23"/>
      <c r="C867" s="23"/>
      <c r="D867" s="23"/>
      <c r="E867" s="36"/>
      <c r="F867" s="23"/>
    </row>
    <row r="868" spans="1:6">
      <c r="A868" s="40"/>
      <c r="B868" s="23"/>
      <c r="C868" s="23"/>
      <c r="D868" s="23"/>
      <c r="E868" s="36"/>
      <c r="F868" s="23"/>
    </row>
    <row r="869" spans="1:6">
      <c r="A869" s="40"/>
      <c r="B869" s="23"/>
      <c r="C869" s="23"/>
      <c r="D869" s="23"/>
      <c r="E869" s="36"/>
      <c r="F869" s="23"/>
    </row>
    <row r="870" spans="1:6">
      <c r="A870" s="40"/>
      <c r="B870" s="23"/>
      <c r="C870" s="23"/>
      <c r="D870" s="23"/>
      <c r="E870" s="36"/>
      <c r="F870" s="23"/>
    </row>
    <row r="871" spans="1:6">
      <c r="A871" s="40"/>
      <c r="B871" s="23"/>
      <c r="C871" s="23"/>
      <c r="D871" s="23"/>
      <c r="E871" s="36"/>
      <c r="F871" s="23"/>
    </row>
    <row r="872" spans="1:6">
      <c r="A872" s="40"/>
      <c r="B872" s="23"/>
      <c r="C872" s="23"/>
      <c r="D872" s="23"/>
      <c r="E872" s="36"/>
      <c r="F872" s="23"/>
    </row>
    <row r="873" spans="1:6">
      <c r="A873" s="40"/>
      <c r="B873" s="23"/>
      <c r="C873" s="23"/>
      <c r="D873" s="23"/>
      <c r="E873" s="36"/>
      <c r="F873" s="23"/>
    </row>
    <row r="874" spans="1:6">
      <c r="A874" s="40"/>
      <c r="B874" s="23"/>
      <c r="C874" s="23"/>
      <c r="D874" s="23"/>
      <c r="E874" s="36"/>
      <c r="F874" s="23"/>
    </row>
    <row r="875" spans="1:6">
      <c r="A875" s="40"/>
      <c r="B875" s="23"/>
      <c r="C875" s="23"/>
      <c r="D875" s="23"/>
      <c r="E875" s="36"/>
      <c r="F875" s="23"/>
    </row>
    <row r="876" spans="1:6">
      <c r="A876" s="40"/>
      <c r="B876" s="23"/>
      <c r="C876" s="23"/>
      <c r="D876" s="23"/>
      <c r="E876" s="36"/>
      <c r="F876" s="23"/>
    </row>
    <row r="877" spans="1:6">
      <c r="A877" s="40"/>
      <c r="B877" s="23"/>
      <c r="C877" s="23"/>
      <c r="D877" s="23"/>
      <c r="E877" s="36"/>
      <c r="F877" s="23"/>
    </row>
    <row r="878" spans="1:6">
      <c r="A878" s="40"/>
      <c r="B878" s="23"/>
      <c r="C878" s="23"/>
      <c r="D878" s="23"/>
      <c r="E878" s="36"/>
      <c r="F878" s="23"/>
    </row>
    <row r="879" spans="1:6">
      <c r="A879" s="40"/>
      <c r="B879" s="23"/>
      <c r="C879" s="23"/>
      <c r="D879" s="23"/>
      <c r="E879" s="36"/>
      <c r="F879" s="23"/>
    </row>
    <row r="880" spans="1:6">
      <c r="A880" s="40"/>
      <c r="B880" s="23"/>
      <c r="C880" s="23"/>
      <c r="D880" s="23"/>
      <c r="E880" s="36"/>
      <c r="F880" s="23"/>
    </row>
    <row r="881" spans="1:6">
      <c r="A881" s="40"/>
      <c r="B881" s="23"/>
      <c r="C881" s="23"/>
      <c r="D881" s="23"/>
      <c r="E881" s="36"/>
      <c r="F881" s="23"/>
    </row>
    <row r="882" spans="1:6">
      <c r="A882" s="40"/>
      <c r="B882" s="23"/>
      <c r="C882" s="23"/>
      <c r="D882" s="23"/>
      <c r="E882" s="36"/>
      <c r="F882" s="23"/>
    </row>
    <row r="883" spans="1:6">
      <c r="A883" s="40"/>
      <c r="B883" s="23"/>
      <c r="C883" s="23"/>
      <c r="D883" s="23"/>
      <c r="E883" s="36"/>
      <c r="F883" s="23"/>
    </row>
    <row r="884" spans="1:6">
      <c r="A884" s="40"/>
      <c r="B884" s="23"/>
      <c r="C884" s="23"/>
      <c r="D884" s="23"/>
      <c r="E884" s="36"/>
      <c r="F884" s="23"/>
    </row>
    <row r="885" spans="1:6">
      <c r="A885" s="40"/>
      <c r="B885" s="23"/>
      <c r="C885" s="23"/>
      <c r="D885" s="23"/>
      <c r="E885" s="36"/>
      <c r="F885" s="23"/>
    </row>
    <row r="886" spans="1:6">
      <c r="A886" s="40"/>
      <c r="B886" s="23"/>
      <c r="C886" s="23"/>
      <c r="D886" s="23"/>
      <c r="E886" s="36"/>
      <c r="F886" s="23"/>
    </row>
    <row r="887" spans="1:6">
      <c r="A887" s="40"/>
      <c r="B887" s="23"/>
      <c r="C887" s="23"/>
      <c r="D887" s="23"/>
      <c r="E887" s="36"/>
      <c r="F887" s="23"/>
    </row>
    <row r="888" spans="1:6">
      <c r="A888" s="40"/>
      <c r="B888" s="23"/>
      <c r="C888" s="23"/>
      <c r="D888" s="23"/>
      <c r="E888" s="36"/>
      <c r="F888" s="23"/>
    </row>
    <row r="889" spans="1:6">
      <c r="A889" s="40"/>
      <c r="B889" s="23"/>
      <c r="C889" s="23"/>
      <c r="D889" s="23"/>
      <c r="E889" s="36"/>
      <c r="F889" s="23"/>
    </row>
    <row r="890" spans="1:6">
      <c r="A890" s="40"/>
      <c r="B890" s="23"/>
      <c r="C890" s="23"/>
      <c r="D890" s="23"/>
      <c r="E890" s="36"/>
      <c r="F890" s="23"/>
    </row>
    <row r="891" spans="1:6">
      <c r="A891" s="40"/>
      <c r="B891" s="23"/>
      <c r="C891" s="23"/>
      <c r="D891" s="23"/>
      <c r="E891" s="36"/>
      <c r="F891" s="23"/>
    </row>
    <row r="892" spans="1:6">
      <c r="A892" s="40"/>
      <c r="B892" s="23"/>
      <c r="C892" s="23"/>
      <c r="D892" s="23"/>
      <c r="E892" s="36"/>
      <c r="F892" s="23"/>
    </row>
    <row r="893" spans="1:6">
      <c r="A893" s="40"/>
      <c r="B893" s="23"/>
      <c r="C893" s="23"/>
      <c r="D893" s="23"/>
      <c r="E893" s="36"/>
      <c r="F893" s="23"/>
    </row>
    <row r="894" spans="1:6">
      <c r="A894" s="40"/>
      <c r="B894" s="23"/>
      <c r="C894" s="23"/>
      <c r="D894" s="23"/>
      <c r="E894" s="36"/>
      <c r="F894" s="23"/>
    </row>
    <row r="895" spans="1:6">
      <c r="A895" s="40"/>
      <c r="B895" s="23"/>
      <c r="C895" s="23"/>
      <c r="D895" s="23"/>
      <c r="E895" s="36"/>
      <c r="F895" s="23"/>
    </row>
    <row r="896" spans="1:6">
      <c r="A896" s="40"/>
      <c r="B896" s="23"/>
      <c r="C896" s="23"/>
      <c r="D896" s="23"/>
      <c r="E896" s="36"/>
      <c r="F896" s="23"/>
    </row>
    <row r="897" spans="1:6">
      <c r="A897" s="40"/>
      <c r="B897" s="23"/>
      <c r="C897" s="23"/>
      <c r="D897" s="23"/>
      <c r="E897" s="36"/>
      <c r="F897" s="23"/>
    </row>
    <row r="898" spans="1:6">
      <c r="A898" s="40"/>
      <c r="B898" s="23"/>
      <c r="C898" s="23"/>
      <c r="D898" s="23"/>
      <c r="E898" s="36"/>
      <c r="F898" s="23"/>
    </row>
    <row r="899" spans="1:6">
      <c r="A899" s="40"/>
      <c r="B899" s="23"/>
      <c r="C899" s="23"/>
      <c r="D899" s="23"/>
      <c r="E899" s="36"/>
      <c r="F899" s="23"/>
    </row>
    <row r="900" spans="1:6">
      <c r="A900" s="40"/>
      <c r="B900" s="23"/>
      <c r="C900" s="23"/>
      <c r="D900" s="23"/>
      <c r="E900" s="36"/>
      <c r="F900" s="23"/>
    </row>
    <row r="901" spans="1:6">
      <c r="A901" s="40"/>
      <c r="B901" s="23"/>
      <c r="C901" s="23"/>
      <c r="D901" s="23"/>
      <c r="E901" s="36"/>
      <c r="F901" s="23"/>
    </row>
    <row r="902" spans="1:6">
      <c r="A902" s="40"/>
      <c r="B902" s="23"/>
      <c r="C902" s="23"/>
      <c r="D902" s="23"/>
      <c r="E902" s="36"/>
      <c r="F902" s="23"/>
    </row>
    <row r="903" spans="1:6">
      <c r="A903" s="40"/>
      <c r="B903" s="23"/>
      <c r="C903" s="23"/>
      <c r="D903" s="23"/>
      <c r="E903" s="36"/>
      <c r="F903" s="23"/>
    </row>
    <row r="904" spans="1:6">
      <c r="A904" s="40"/>
      <c r="B904" s="23"/>
      <c r="C904" s="23"/>
      <c r="D904" s="23"/>
      <c r="E904" s="36"/>
      <c r="F904" s="23"/>
    </row>
    <row r="905" spans="1:6">
      <c r="A905" s="40"/>
      <c r="B905" s="23"/>
      <c r="C905" s="23"/>
      <c r="D905" s="23"/>
      <c r="E905" s="36"/>
      <c r="F905" s="23"/>
    </row>
    <row r="906" spans="1:6">
      <c r="A906" s="40"/>
      <c r="B906" s="23"/>
      <c r="C906" s="23"/>
      <c r="D906" s="23"/>
      <c r="E906" s="36"/>
      <c r="F906" s="23"/>
    </row>
    <row r="907" spans="1:6">
      <c r="A907" s="40"/>
      <c r="B907" s="23"/>
      <c r="C907" s="23"/>
      <c r="D907" s="23"/>
      <c r="E907" s="36"/>
      <c r="F907" s="23"/>
    </row>
    <row r="908" spans="1:6">
      <c r="A908" s="40"/>
      <c r="B908" s="23"/>
      <c r="C908" s="23"/>
      <c r="D908" s="23"/>
      <c r="E908" s="36"/>
      <c r="F908" s="23"/>
    </row>
    <row r="909" spans="1:6">
      <c r="A909" s="40"/>
      <c r="B909" s="23"/>
      <c r="C909" s="23"/>
      <c r="D909" s="23"/>
      <c r="E909" s="36"/>
      <c r="F909" s="23"/>
    </row>
    <row r="910" spans="1:6">
      <c r="A910" s="40"/>
      <c r="B910" s="23"/>
      <c r="C910" s="23"/>
      <c r="D910" s="23"/>
      <c r="E910" s="36"/>
      <c r="F910" s="23"/>
    </row>
    <row r="911" spans="1:6">
      <c r="A911" s="40"/>
      <c r="B911" s="23"/>
      <c r="C911" s="23"/>
      <c r="D911" s="23"/>
      <c r="E911" s="36"/>
      <c r="F911" s="23"/>
    </row>
    <row r="912" spans="1:6">
      <c r="A912" s="40"/>
      <c r="B912" s="23"/>
      <c r="C912" s="23"/>
      <c r="D912" s="23"/>
      <c r="E912" s="36"/>
      <c r="F912" s="23"/>
    </row>
    <row r="913" spans="1:6">
      <c r="A913" s="40"/>
      <c r="B913" s="23"/>
      <c r="C913" s="23"/>
      <c r="D913" s="23"/>
      <c r="E913" s="36"/>
      <c r="F913" s="23"/>
    </row>
    <row r="914" spans="1:6">
      <c r="A914" s="40"/>
      <c r="B914" s="23"/>
      <c r="C914" s="23"/>
      <c r="D914" s="23"/>
      <c r="E914" s="36"/>
      <c r="F914" s="23"/>
    </row>
    <row r="915" spans="1:6">
      <c r="A915" s="40"/>
      <c r="B915" s="23"/>
      <c r="C915" s="23"/>
      <c r="D915" s="23"/>
      <c r="E915" s="36"/>
      <c r="F915" s="23"/>
    </row>
    <row r="916" spans="1:6">
      <c r="A916" s="40"/>
      <c r="B916" s="23"/>
      <c r="C916" s="23"/>
      <c r="D916" s="23"/>
      <c r="E916" s="36"/>
      <c r="F916" s="23"/>
    </row>
    <row r="917" spans="1:6">
      <c r="A917" s="40"/>
      <c r="B917" s="23"/>
      <c r="C917" s="23"/>
      <c r="D917" s="23"/>
      <c r="E917" s="36"/>
      <c r="F917" s="23"/>
    </row>
    <row r="918" spans="1:6">
      <c r="A918" s="40"/>
      <c r="B918" s="23"/>
      <c r="C918" s="23"/>
      <c r="D918" s="23"/>
      <c r="E918" s="36"/>
      <c r="F918" s="23"/>
    </row>
    <row r="919" spans="1:6">
      <c r="A919" s="40"/>
      <c r="B919" s="23"/>
      <c r="C919" s="23"/>
      <c r="D919" s="23"/>
      <c r="E919" s="36"/>
      <c r="F919" s="23"/>
    </row>
    <row r="920" spans="1:6">
      <c r="A920" s="40"/>
      <c r="B920" s="23"/>
      <c r="C920" s="23"/>
      <c r="D920" s="23"/>
      <c r="E920" s="36"/>
      <c r="F920" s="23"/>
    </row>
    <row r="921" spans="1:6">
      <c r="A921" s="40"/>
      <c r="B921" s="23"/>
      <c r="C921" s="23"/>
      <c r="D921" s="23"/>
      <c r="E921" s="36"/>
      <c r="F921" s="23"/>
    </row>
    <row r="922" spans="1:6">
      <c r="A922" s="40"/>
      <c r="B922" s="23"/>
      <c r="C922" s="23"/>
      <c r="D922" s="23"/>
      <c r="E922" s="36"/>
      <c r="F922" s="23"/>
    </row>
    <row r="923" spans="1:6">
      <c r="A923" s="40"/>
      <c r="B923" s="23"/>
      <c r="C923" s="23"/>
      <c r="D923" s="23"/>
      <c r="E923" s="36"/>
      <c r="F923" s="23"/>
    </row>
    <row r="924" spans="1:6">
      <c r="A924" s="40"/>
      <c r="B924" s="23"/>
      <c r="C924" s="23"/>
      <c r="D924" s="23"/>
      <c r="E924" s="36"/>
      <c r="F924" s="23"/>
    </row>
    <row r="925" spans="1:6">
      <c r="A925" s="40"/>
      <c r="B925" s="23"/>
      <c r="C925" s="23"/>
      <c r="D925" s="23"/>
      <c r="E925" s="36"/>
      <c r="F925" s="23"/>
    </row>
    <row r="926" spans="1:6">
      <c r="A926" s="40"/>
      <c r="B926" s="23"/>
      <c r="C926" s="23"/>
      <c r="D926" s="23"/>
      <c r="E926" s="36"/>
      <c r="F926" s="23"/>
    </row>
    <row r="927" spans="1:6">
      <c r="A927" s="40"/>
      <c r="B927" s="23"/>
      <c r="C927" s="23"/>
      <c r="D927" s="23"/>
      <c r="E927" s="36"/>
      <c r="F927" s="23"/>
    </row>
    <row r="928" spans="1:6">
      <c r="A928" s="40"/>
      <c r="B928" s="23"/>
      <c r="C928" s="23"/>
      <c r="D928" s="23"/>
      <c r="E928" s="36"/>
      <c r="F928" s="23"/>
    </row>
    <row r="929" spans="1:6">
      <c r="A929" s="40"/>
      <c r="B929" s="23"/>
      <c r="C929" s="23"/>
      <c r="D929" s="23"/>
      <c r="E929" s="36"/>
      <c r="F929" s="23"/>
    </row>
    <row r="930" spans="1:6">
      <c r="A930" s="40"/>
      <c r="B930" s="23"/>
      <c r="C930" s="23"/>
      <c r="D930" s="23"/>
      <c r="E930" s="36"/>
      <c r="F930" s="23"/>
    </row>
    <row r="931" spans="1:6">
      <c r="A931" s="40"/>
      <c r="B931" s="23"/>
      <c r="C931" s="23"/>
      <c r="D931" s="23"/>
      <c r="E931" s="36"/>
      <c r="F931" s="23"/>
    </row>
    <row r="932" spans="1:6">
      <c r="A932" s="40"/>
      <c r="B932" s="23"/>
      <c r="C932" s="23"/>
      <c r="D932" s="23"/>
      <c r="E932" s="36"/>
      <c r="F932" s="23"/>
    </row>
    <row r="933" spans="1:6">
      <c r="A933" s="40"/>
      <c r="B933" s="23"/>
      <c r="C933" s="23"/>
      <c r="D933" s="23"/>
      <c r="E933" s="36"/>
      <c r="F933" s="23"/>
    </row>
    <row r="934" spans="1:6">
      <c r="A934" s="40"/>
      <c r="B934" s="23"/>
      <c r="C934" s="23"/>
      <c r="D934" s="23"/>
      <c r="E934" s="36"/>
      <c r="F934" s="23"/>
    </row>
    <row r="935" spans="1:6">
      <c r="A935" s="40"/>
      <c r="B935" s="23"/>
      <c r="C935" s="23"/>
      <c r="D935" s="23"/>
      <c r="E935" s="36"/>
      <c r="F935" s="23"/>
    </row>
    <row r="936" spans="1:6">
      <c r="A936" s="40"/>
      <c r="B936" s="23"/>
      <c r="C936" s="23"/>
      <c r="D936" s="23"/>
      <c r="E936" s="36"/>
      <c r="F936" s="23"/>
    </row>
    <row r="937" spans="1:6">
      <c r="A937" s="40"/>
      <c r="B937" s="23"/>
      <c r="C937" s="23"/>
      <c r="D937" s="23"/>
      <c r="E937" s="36"/>
      <c r="F937" s="23"/>
    </row>
    <row r="938" spans="1:6">
      <c r="A938" s="40"/>
      <c r="B938" s="23"/>
      <c r="C938" s="23"/>
      <c r="D938" s="23"/>
      <c r="E938" s="36"/>
      <c r="F938" s="23"/>
    </row>
    <row r="939" spans="1:6">
      <c r="A939" s="40"/>
      <c r="B939" s="23"/>
      <c r="C939" s="23"/>
      <c r="D939" s="23"/>
      <c r="E939" s="36"/>
      <c r="F939" s="23"/>
    </row>
    <row r="940" spans="1:6">
      <c r="A940" s="40"/>
      <c r="B940" s="23"/>
      <c r="C940" s="23"/>
      <c r="D940" s="23"/>
      <c r="E940" s="36"/>
      <c r="F940" s="23"/>
    </row>
    <row r="941" spans="1:6">
      <c r="A941" s="40"/>
      <c r="B941" s="23"/>
      <c r="C941" s="23"/>
      <c r="D941" s="23"/>
      <c r="E941" s="36"/>
      <c r="F941" s="23"/>
    </row>
    <row r="942" spans="1:6">
      <c r="A942" s="40"/>
      <c r="B942" s="23"/>
      <c r="C942" s="23"/>
      <c r="D942" s="23"/>
      <c r="E942" s="36"/>
      <c r="F942" s="23"/>
    </row>
    <row r="943" spans="1:6">
      <c r="A943" s="40"/>
      <c r="B943" s="23"/>
      <c r="C943" s="23"/>
      <c r="D943" s="23"/>
      <c r="E943" s="36"/>
      <c r="F943" s="23"/>
    </row>
    <row r="944" spans="1:6">
      <c r="A944" s="40"/>
      <c r="B944" s="23"/>
      <c r="C944" s="23"/>
      <c r="D944" s="23"/>
      <c r="E944" s="36"/>
      <c r="F944" s="23"/>
    </row>
    <row r="945" spans="1:6">
      <c r="A945" s="40"/>
      <c r="B945" s="23"/>
      <c r="C945" s="23"/>
      <c r="D945" s="23"/>
      <c r="E945" s="36"/>
      <c r="F945" s="23"/>
    </row>
    <row r="946" spans="1:6">
      <c r="A946" s="40"/>
      <c r="B946" s="23"/>
      <c r="C946" s="23"/>
      <c r="D946" s="23"/>
      <c r="E946" s="36"/>
      <c r="F946" s="23"/>
    </row>
    <row r="947" spans="1:6">
      <c r="A947" s="40"/>
      <c r="B947" s="23"/>
      <c r="C947" s="23"/>
      <c r="D947" s="23"/>
      <c r="E947" s="36"/>
      <c r="F947" s="23"/>
    </row>
    <row r="948" spans="1:6">
      <c r="A948" s="40"/>
      <c r="B948" s="23"/>
      <c r="C948" s="23"/>
      <c r="D948" s="23"/>
      <c r="E948" s="36"/>
      <c r="F948" s="23"/>
    </row>
    <row r="949" spans="1:6">
      <c r="A949" s="40"/>
      <c r="B949" s="23"/>
      <c r="C949" s="23"/>
      <c r="D949" s="23"/>
      <c r="E949" s="36"/>
      <c r="F949" s="23"/>
    </row>
    <row r="950" spans="1:6">
      <c r="A950" s="40"/>
      <c r="B950" s="23"/>
      <c r="C950" s="23"/>
      <c r="D950" s="23"/>
      <c r="E950" s="36"/>
      <c r="F950" s="23"/>
    </row>
    <row r="951" spans="1:6">
      <c r="A951" s="40"/>
      <c r="B951" s="23"/>
      <c r="C951" s="23"/>
      <c r="D951" s="23"/>
      <c r="E951" s="36"/>
      <c r="F951" s="23"/>
    </row>
    <row r="952" spans="1:6">
      <c r="A952" s="40"/>
      <c r="B952" s="23"/>
      <c r="C952" s="23"/>
      <c r="D952" s="23"/>
      <c r="E952" s="36"/>
      <c r="F952" s="23"/>
    </row>
    <row r="953" spans="1:6">
      <c r="A953" s="40"/>
      <c r="B953" s="23"/>
      <c r="C953" s="23"/>
      <c r="D953" s="23"/>
      <c r="E953" s="36"/>
      <c r="F953" s="23"/>
    </row>
    <row r="954" spans="1:6">
      <c r="A954" s="40"/>
      <c r="B954" s="23"/>
      <c r="C954" s="23"/>
      <c r="D954" s="23"/>
      <c r="E954" s="36"/>
      <c r="F954" s="23"/>
    </row>
    <row r="955" spans="1:6">
      <c r="A955" s="40"/>
      <c r="B955" s="23"/>
      <c r="C955" s="23"/>
      <c r="D955" s="23"/>
      <c r="E955" s="36"/>
      <c r="F955" s="23"/>
    </row>
    <row r="956" spans="1:6">
      <c r="A956" s="40"/>
      <c r="B956" s="23"/>
      <c r="C956" s="23"/>
      <c r="D956" s="23"/>
      <c r="E956" s="36"/>
      <c r="F956" s="23"/>
    </row>
    <row r="957" spans="1:6">
      <c r="A957" s="40"/>
      <c r="B957" s="23"/>
      <c r="C957" s="23"/>
      <c r="D957" s="23"/>
      <c r="E957" s="36"/>
      <c r="F957" s="23"/>
    </row>
    <row r="958" spans="1:6">
      <c r="A958" s="40"/>
      <c r="B958" s="23"/>
      <c r="C958" s="23"/>
      <c r="D958" s="23"/>
      <c r="E958" s="36"/>
      <c r="F958" s="23"/>
    </row>
    <row r="959" spans="1:6">
      <c r="A959" s="40"/>
      <c r="B959" s="23"/>
      <c r="C959" s="23"/>
      <c r="D959" s="23"/>
      <c r="E959" s="36"/>
      <c r="F959" s="23"/>
    </row>
    <row r="960" spans="1:6">
      <c r="A960" s="40"/>
      <c r="B960" s="23"/>
      <c r="C960" s="23"/>
      <c r="D960" s="23"/>
      <c r="E960" s="36"/>
      <c r="F960" s="23"/>
    </row>
    <row r="961" spans="1:6">
      <c r="A961" s="40"/>
      <c r="B961" s="23"/>
      <c r="C961" s="23"/>
      <c r="D961" s="23"/>
      <c r="E961" s="36"/>
      <c r="F961" s="23"/>
    </row>
    <row r="962" spans="1:6">
      <c r="A962" s="40"/>
      <c r="B962" s="23"/>
      <c r="C962" s="23"/>
      <c r="D962" s="23"/>
      <c r="E962" s="36"/>
      <c r="F962" s="23"/>
    </row>
    <row r="963" spans="1:6">
      <c r="A963" s="40"/>
      <c r="B963" s="23"/>
      <c r="C963" s="23"/>
      <c r="D963" s="23"/>
      <c r="E963" s="36"/>
      <c r="F963" s="23"/>
    </row>
    <row r="964" spans="1:6">
      <c r="A964" s="40"/>
      <c r="B964" s="23"/>
      <c r="C964" s="23"/>
      <c r="D964" s="23"/>
      <c r="E964" s="36"/>
      <c r="F964" s="23"/>
    </row>
    <row r="965" spans="1:6">
      <c r="A965" s="40"/>
      <c r="B965" s="23"/>
      <c r="C965" s="23"/>
      <c r="D965" s="23"/>
      <c r="E965" s="36"/>
      <c r="F965" s="23"/>
    </row>
    <row r="966" spans="1:6">
      <c r="A966" s="40"/>
      <c r="B966" s="23"/>
      <c r="C966" s="23"/>
      <c r="D966" s="23"/>
      <c r="E966" s="36"/>
      <c r="F966" s="23"/>
    </row>
    <row r="967" spans="1:6">
      <c r="A967" s="40"/>
      <c r="B967" s="23"/>
      <c r="C967" s="23"/>
      <c r="D967" s="23"/>
      <c r="E967" s="36"/>
      <c r="F967" s="23"/>
    </row>
    <row r="968" spans="1:6">
      <c r="A968" s="40"/>
      <c r="B968" s="23"/>
      <c r="C968" s="23"/>
      <c r="D968" s="23"/>
      <c r="E968" s="36"/>
      <c r="F968" s="23"/>
    </row>
    <row r="969" spans="1:6">
      <c r="A969" s="40"/>
      <c r="B969" s="23"/>
      <c r="C969" s="23"/>
      <c r="D969" s="23"/>
      <c r="E969" s="36"/>
      <c r="F969" s="23"/>
    </row>
    <row r="970" spans="1:6">
      <c r="A970" s="40"/>
      <c r="B970" s="23"/>
      <c r="C970" s="23"/>
      <c r="D970" s="23"/>
      <c r="E970" s="36"/>
      <c r="F970" s="23"/>
    </row>
    <row r="971" spans="1:6">
      <c r="A971" s="40"/>
      <c r="B971" s="23"/>
      <c r="C971" s="23"/>
      <c r="D971" s="23"/>
      <c r="E971" s="36"/>
      <c r="F971" s="23"/>
    </row>
    <row r="972" spans="1:6">
      <c r="A972" s="40"/>
      <c r="B972" s="23"/>
      <c r="C972" s="23"/>
      <c r="D972" s="23"/>
      <c r="E972" s="36"/>
      <c r="F972" s="23"/>
    </row>
    <row r="973" spans="1:6">
      <c r="A973" s="40"/>
      <c r="B973" s="23"/>
      <c r="C973" s="23"/>
      <c r="D973" s="23"/>
      <c r="E973" s="36"/>
      <c r="F973" s="23"/>
    </row>
    <row r="974" spans="1:6">
      <c r="A974" s="40"/>
      <c r="B974" s="23"/>
      <c r="C974" s="23"/>
      <c r="D974" s="23"/>
      <c r="E974" s="36"/>
      <c r="F974" s="23"/>
    </row>
    <row r="975" spans="1:6">
      <c r="A975" s="40"/>
      <c r="B975" s="23"/>
      <c r="C975" s="23"/>
      <c r="D975" s="23"/>
      <c r="E975" s="36"/>
      <c r="F975" s="23"/>
    </row>
    <row r="976" spans="1:6">
      <c r="A976" s="40"/>
      <c r="B976" s="23"/>
      <c r="C976" s="23"/>
      <c r="D976" s="23"/>
      <c r="E976" s="36"/>
      <c r="F976" s="23"/>
    </row>
    <row r="977" spans="1:6">
      <c r="A977" s="40"/>
      <c r="B977" s="23"/>
      <c r="C977" s="23"/>
      <c r="D977" s="23"/>
      <c r="E977" s="36"/>
      <c r="F977" s="23"/>
    </row>
    <row r="978" spans="1:6">
      <c r="A978" s="40"/>
      <c r="B978" s="23"/>
      <c r="C978" s="23"/>
      <c r="D978" s="23"/>
      <c r="E978" s="36"/>
      <c r="F978" s="23"/>
    </row>
    <row r="979" spans="1:6">
      <c r="A979" s="40"/>
      <c r="B979" s="23"/>
      <c r="C979" s="23"/>
      <c r="D979" s="23"/>
      <c r="E979" s="36"/>
      <c r="F979" s="23"/>
    </row>
    <row r="980" spans="1:6">
      <c r="A980" s="40"/>
      <c r="B980" s="23"/>
      <c r="C980" s="23"/>
      <c r="D980" s="23"/>
      <c r="E980" s="36"/>
      <c r="F980" s="23"/>
    </row>
    <row r="981" spans="1:6">
      <c r="A981" s="40"/>
      <c r="B981" s="23"/>
      <c r="C981" s="23"/>
      <c r="D981" s="23"/>
      <c r="E981" s="36"/>
      <c r="F981" s="23"/>
    </row>
    <row r="982" spans="1:6">
      <c r="A982" s="40"/>
      <c r="B982" s="23"/>
      <c r="C982" s="23"/>
      <c r="D982" s="23"/>
      <c r="E982" s="36"/>
      <c r="F982" s="23"/>
    </row>
    <row r="983" spans="1:6">
      <c r="A983" s="40"/>
      <c r="B983" s="23"/>
      <c r="C983" s="23"/>
      <c r="D983" s="23"/>
      <c r="E983" s="36"/>
      <c r="F983" s="23"/>
    </row>
    <row r="984" spans="1:6">
      <c r="A984" s="40"/>
      <c r="B984" s="23"/>
      <c r="C984" s="23"/>
      <c r="D984" s="23"/>
      <c r="E984" s="36"/>
      <c r="F984" s="23"/>
    </row>
    <row r="985" spans="1:6">
      <c r="A985" s="40"/>
      <c r="B985" s="23"/>
      <c r="C985" s="23"/>
      <c r="D985" s="23"/>
      <c r="E985" s="36"/>
      <c r="F985" s="23"/>
    </row>
    <row r="986" spans="1:6">
      <c r="A986" s="40"/>
      <c r="B986" s="23"/>
      <c r="C986" s="23"/>
      <c r="D986" s="23"/>
      <c r="E986" s="36"/>
      <c r="F986" s="23"/>
    </row>
    <row r="987" spans="1:6">
      <c r="A987" s="40"/>
      <c r="B987" s="23"/>
      <c r="C987" s="23"/>
      <c r="D987" s="23"/>
      <c r="E987" s="36"/>
      <c r="F987" s="23"/>
    </row>
    <row r="988" spans="1:6">
      <c r="A988" s="40"/>
      <c r="B988" s="23"/>
      <c r="C988" s="23"/>
      <c r="D988" s="23"/>
      <c r="E988" s="36"/>
      <c r="F988" s="23"/>
    </row>
    <row r="989" spans="1:6">
      <c r="A989" s="40"/>
      <c r="B989" s="23"/>
      <c r="C989" s="23"/>
      <c r="D989" s="23"/>
      <c r="E989" s="36"/>
      <c r="F989" s="23"/>
    </row>
    <row r="990" spans="1:6">
      <c r="A990" s="40"/>
      <c r="B990" s="23"/>
      <c r="C990" s="23"/>
      <c r="D990" s="23"/>
      <c r="E990" s="36"/>
      <c r="F990" s="23"/>
    </row>
    <row r="991" spans="1:6">
      <c r="A991" s="40"/>
      <c r="B991" s="23"/>
      <c r="C991" s="23"/>
      <c r="D991" s="23"/>
      <c r="E991" s="36"/>
      <c r="F991" s="23"/>
    </row>
    <row r="992" spans="1:6">
      <c r="A992" s="40"/>
      <c r="B992" s="23"/>
      <c r="C992" s="23"/>
      <c r="D992" s="23"/>
      <c r="E992" s="36"/>
      <c r="F992" s="23"/>
    </row>
    <row r="993" spans="1:6">
      <c r="A993" s="40"/>
      <c r="B993" s="23"/>
      <c r="C993" s="23"/>
      <c r="D993" s="23"/>
      <c r="E993" s="36"/>
      <c r="F993" s="23"/>
    </row>
    <row r="994" spans="1:6">
      <c r="A994" s="40"/>
      <c r="B994" s="23"/>
      <c r="C994" s="23"/>
      <c r="D994" s="23"/>
      <c r="E994" s="36"/>
      <c r="F994" s="23"/>
    </row>
    <row r="995" spans="1:6">
      <c r="A995" s="40"/>
      <c r="B995" s="23"/>
      <c r="C995" s="23"/>
      <c r="D995" s="23"/>
      <c r="E995" s="36"/>
      <c r="F995" s="23"/>
    </row>
    <row r="996" spans="1:6">
      <c r="A996" s="40"/>
      <c r="B996" s="23"/>
      <c r="C996" s="23"/>
      <c r="D996" s="23"/>
      <c r="E996" s="36"/>
      <c r="F996" s="23"/>
    </row>
    <row r="997" spans="1:6">
      <c r="A997" s="40"/>
      <c r="B997" s="23"/>
      <c r="C997" s="23"/>
      <c r="D997" s="23"/>
      <c r="E997" s="36"/>
      <c r="F997" s="23"/>
    </row>
    <row r="998" spans="1:6">
      <c r="A998" s="40"/>
      <c r="B998" s="23"/>
      <c r="C998" s="23"/>
      <c r="D998" s="23"/>
      <c r="E998" s="36"/>
      <c r="F998" s="23"/>
    </row>
    <row r="999" spans="1:6">
      <c r="A999" s="40"/>
      <c r="B999" s="23"/>
      <c r="C999" s="23"/>
      <c r="D999" s="23"/>
      <c r="E999" s="36"/>
      <c r="F999" s="23"/>
    </row>
    <row r="1000" spans="1:6">
      <c r="A1000" s="40"/>
      <c r="B1000" s="23"/>
      <c r="C1000" s="23"/>
      <c r="D1000" s="23"/>
      <c r="E1000" s="36"/>
      <c r="F1000" s="23"/>
    </row>
    <row r="1001" spans="1:6">
      <c r="A1001" s="40"/>
      <c r="B1001" s="23"/>
      <c r="C1001" s="23"/>
      <c r="D1001" s="23"/>
      <c r="E1001" s="36"/>
      <c r="F1001" s="23"/>
    </row>
    <row r="1002" spans="1:6">
      <c r="A1002" s="40"/>
      <c r="B1002" s="23"/>
      <c r="C1002" s="23"/>
      <c r="D1002" s="23"/>
      <c r="E1002" s="36"/>
      <c r="F1002" s="23"/>
    </row>
    <row r="1003" spans="1:6">
      <c r="A1003" s="40"/>
      <c r="B1003" s="23"/>
      <c r="C1003" s="23"/>
      <c r="D1003" s="23"/>
      <c r="E1003" s="36"/>
      <c r="F1003" s="23"/>
    </row>
    <row r="1004" spans="1:6">
      <c r="A1004" s="40"/>
      <c r="B1004" s="23"/>
      <c r="C1004" s="23"/>
      <c r="D1004" s="23"/>
      <c r="E1004" s="36"/>
      <c r="F1004" s="23"/>
    </row>
    <row r="1005" spans="1:6">
      <c r="A1005" s="40"/>
      <c r="B1005" s="23"/>
      <c r="C1005" s="23"/>
      <c r="D1005" s="23"/>
      <c r="E1005" s="36"/>
      <c r="F1005" s="23"/>
    </row>
    <row r="1006" spans="1:6">
      <c r="A1006" s="40"/>
      <c r="B1006" s="23"/>
      <c r="C1006" s="23"/>
      <c r="D1006" s="23"/>
      <c r="E1006" s="36"/>
      <c r="F1006" s="23"/>
    </row>
    <row r="1007" spans="1:6">
      <c r="A1007" s="40"/>
      <c r="B1007" s="23"/>
      <c r="C1007" s="23"/>
      <c r="D1007" s="23"/>
      <c r="E1007" s="36"/>
      <c r="F1007" s="23"/>
    </row>
    <row r="1008" spans="1:6">
      <c r="A1008" s="40"/>
      <c r="B1008" s="23"/>
      <c r="C1008" s="23"/>
      <c r="D1008" s="23"/>
      <c r="E1008" s="36"/>
      <c r="F1008" s="23"/>
    </row>
    <row r="1009" spans="1:6">
      <c r="A1009" s="40"/>
      <c r="B1009" s="23"/>
      <c r="C1009" s="23"/>
      <c r="D1009" s="23"/>
      <c r="E1009" s="36"/>
      <c r="F1009" s="23"/>
    </row>
  </sheetData>
  <autoFilter ref="A1:F273" xr:uid="{00000000-0009-0000-0000-000002000000}"/>
  <hyperlinks>
    <hyperlink ref="D96" r:id="rId1" xr:uid="{00000000-0004-0000-02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BD461"/>
  <sheetViews>
    <sheetView workbookViewId="0">
      <pane ySplit="1" topLeftCell="A2" activePane="bottomLeft" state="frozen"/>
      <selection pane="bottomLeft" activeCell="B3" sqref="B3"/>
    </sheetView>
  </sheetViews>
  <sheetFormatPr baseColWidth="10" defaultColWidth="12.5703125" defaultRowHeight="15" customHeight="1" outlineLevelCol="1"/>
  <cols>
    <col min="1" max="1" width="14.5703125" customWidth="1"/>
    <col min="2" max="2" width="27.42578125" customWidth="1"/>
    <col min="3" max="3" width="14.5703125" customWidth="1"/>
    <col min="4" max="4" width="16.42578125" customWidth="1"/>
    <col min="5" max="5" width="9.28515625" customWidth="1"/>
    <col min="6" max="6" width="31.42578125" customWidth="1"/>
    <col min="7" max="7" width="48" customWidth="1"/>
    <col min="8" max="8" width="61" customWidth="1"/>
    <col min="9" max="9" width="14.5703125" customWidth="1"/>
    <col min="10" max="10" width="35" customWidth="1"/>
    <col min="11" max="11" width="32.28515625" customWidth="1"/>
    <col min="12" max="12" width="55.28515625" customWidth="1"/>
    <col min="13" max="13" width="15.85546875" customWidth="1"/>
    <col min="14" max="14" width="15.140625" customWidth="1"/>
    <col min="15" max="15" width="16" customWidth="1"/>
    <col min="16" max="16" width="12.140625" customWidth="1"/>
    <col min="17" max="17" width="9.5703125" customWidth="1"/>
    <col min="18" max="18" width="42" customWidth="1"/>
    <col min="19" max="19" width="24.42578125" customWidth="1"/>
    <col min="20" max="20" width="15.42578125" customWidth="1"/>
    <col min="21" max="21" width="14.42578125" customWidth="1"/>
    <col min="22" max="22" width="17.5703125" customWidth="1"/>
    <col min="23" max="23" width="21" customWidth="1"/>
    <col min="24" max="24" width="20.5703125" customWidth="1"/>
    <col min="25" max="25" width="19.42578125" customWidth="1"/>
    <col min="26" max="26" width="14.7109375" customWidth="1"/>
    <col min="27" max="27" width="26.42578125" customWidth="1"/>
    <col min="28" max="28" width="17.85546875" hidden="1" customWidth="1" outlineLevel="1"/>
    <col min="29" max="29" width="16.5703125" hidden="1" customWidth="1" outlineLevel="1"/>
    <col min="30" max="30" width="19.140625" hidden="1" customWidth="1" outlineLevel="1"/>
    <col min="31" max="31" width="18.42578125" hidden="1" customWidth="1" outlineLevel="1"/>
    <col min="32" max="32" width="17.5703125" hidden="1" customWidth="1" outlineLevel="1"/>
    <col min="33" max="34" width="16.85546875" hidden="1" customWidth="1" outlineLevel="1"/>
    <col min="35" max="35" width="15.42578125" hidden="1" customWidth="1" outlineLevel="1"/>
    <col min="36" max="36" width="17" hidden="1" customWidth="1" outlineLevel="1"/>
    <col min="37" max="37" width="16.42578125" hidden="1" customWidth="1" outlineLevel="1"/>
    <col min="38" max="38" width="16.85546875" hidden="1" customWidth="1" outlineLevel="1"/>
    <col min="39" max="39" width="16" hidden="1" customWidth="1" outlineLevel="1"/>
    <col min="40" max="40" width="16.42578125" hidden="1" customWidth="1" outlineLevel="1"/>
    <col min="41" max="41" width="15.42578125" hidden="1" customWidth="1" outlineLevel="1"/>
    <col min="42" max="42" width="18.42578125" hidden="1" customWidth="1" outlineLevel="1"/>
    <col min="43" max="43" width="17.42578125" hidden="1" customWidth="1" outlineLevel="1"/>
    <col min="44" max="44" width="22.140625" hidden="1" customWidth="1" outlineLevel="1"/>
    <col min="45" max="45" width="21.42578125" hidden="1" customWidth="1" outlineLevel="1"/>
    <col min="46" max="46" width="19.42578125" hidden="1" customWidth="1" outlineLevel="1"/>
    <col min="47" max="47" width="18.42578125" hidden="1" customWidth="1" outlineLevel="1"/>
    <col min="48" max="48" width="21.5703125" hidden="1" customWidth="1" outlineLevel="1"/>
    <col min="49" max="49" width="20.85546875" hidden="1" customWidth="1" outlineLevel="1"/>
    <col min="50" max="50" width="21.140625" hidden="1" customWidth="1" outlineLevel="1"/>
    <col min="51" max="54" width="24.42578125" hidden="1" customWidth="1" outlineLevel="1"/>
    <col min="55" max="55" width="24.85546875" customWidth="1" collapsed="1"/>
    <col min="56" max="56" width="16.140625" customWidth="1"/>
  </cols>
  <sheetData>
    <row r="1" spans="1:56" ht="58.5" customHeight="1">
      <c r="A1" s="42" t="s">
        <v>0</v>
      </c>
      <c r="B1" s="43" t="s">
        <v>1</v>
      </c>
      <c r="C1" s="43" t="s">
        <v>3</v>
      </c>
      <c r="D1" s="43" t="s">
        <v>4</v>
      </c>
      <c r="E1" s="42" t="s">
        <v>5</v>
      </c>
      <c r="F1" s="42" t="s">
        <v>6</v>
      </c>
      <c r="G1" s="42" t="s">
        <v>7</v>
      </c>
      <c r="H1" s="42" t="s">
        <v>8</v>
      </c>
      <c r="I1" s="42" t="s">
        <v>9</v>
      </c>
      <c r="J1" s="42" t="s">
        <v>10</v>
      </c>
      <c r="K1" s="42" t="s">
        <v>11</v>
      </c>
      <c r="L1" s="44" t="s">
        <v>12</v>
      </c>
      <c r="M1" s="45" t="s">
        <v>13</v>
      </c>
      <c r="N1" s="45" t="s">
        <v>14</v>
      </c>
      <c r="O1" s="45" t="s">
        <v>15</v>
      </c>
      <c r="P1" s="42" t="s">
        <v>16</v>
      </c>
      <c r="Q1" s="42" t="s">
        <v>17</v>
      </c>
      <c r="R1" s="42" t="s">
        <v>18</v>
      </c>
      <c r="S1" s="42" t="s">
        <v>19</v>
      </c>
      <c r="T1" s="46" t="s">
        <v>20</v>
      </c>
      <c r="U1" s="47" t="s">
        <v>21</v>
      </c>
      <c r="V1" s="42" t="s">
        <v>22</v>
      </c>
      <c r="W1" s="42" t="s">
        <v>23</v>
      </c>
      <c r="X1" s="42" t="s">
        <v>24</v>
      </c>
      <c r="Y1" s="42" t="s">
        <v>25</v>
      </c>
      <c r="Z1" s="48" t="s">
        <v>26</v>
      </c>
      <c r="AA1" s="42" t="s">
        <v>27</v>
      </c>
      <c r="AB1" s="49" t="s">
        <v>2402</v>
      </c>
      <c r="AC1" s="49" t="s">
        <v>2403</v>
      </c>
      <c r="AD1" s="49" t="s">
        <v>2404</v>
      </c>
      <c r="AE1" s="49" t="s">
        <v>2405</v>
      </c>
      <c r="AF1" s="49" t="s">
        <v>2406</v>
      </c>
      <c r="AG1" s="49" t="s">
        <v>2407</v>
      </c>
      <c r="AH1" s="49" t="s">
        <v>2408</v>
      </c>
      <c r="AI1" s="49" t="s">
        <v>2409</v>
      </c>
      <c r="AJ1" s="49" t="s">
        <v>2410</v>
      </c>
      <c r="AK1" s="46" t="s">
        <v>2411</v>
      </c>
      <c r="AL1" s="49" t="s">
        <v>2412</v>
      </c>
      <c r="AM1" s="49" t="s">
        <v>2413</v>
      </c>
      <c r="AN1" s="49" t="s">
        <v>2414</v>
      </c>
      <c r="AO1" s="49" t="s">
        <v>2415</v>
      </c>
      <c r="AP1" s="49" t="s">
        <v>2416</v>
      </c>
      <c r="AQ1" s="49" t="s">
        <v>2417</v>
      </c>
      <c r="AR1" s="49" t="s">
        <v>2418</v>
      </c>
      <c r="AS1" s="49" t="s">
        <v>2419</v>
      </c>
      <c r="AT1" s="49" t="s">
        <v>2420</v>
      </c>
      <c r="AU1" s="49" t="s">
        <v>2421</v>
      </c>
      <c r="AV1" s="49" t="s">
        <v>2422</v>
      </c>
      <c r="AW1" s="49" t="s">
        <v>2423</v>
      </c>
      <c r="AX1" s="49" t="s">
        <v>2424</v>
      </c>
      <c r="AY1" s="49" t="s">
        <v>2425</v>
      </c>
      <c r="AZ1" s="50" t="s">
        <v>2426</v>
      </c>
      <c r="BA1" s="50" t="s">
        <v>2427</v>
      </c>
      <c r="BB1" s="50" t="s">
        <v>2428</v>
      </c>
      <c r="BC1" s="50" t="s">
        <v>2429</v>
      </c>
      <c r="BD1" s="50" t="s">
        <v>2430</v>
      </c>
    </row>
    <row r="2" spans="1:56" ht="14.25" customHeight="1">
      <c r="A2" s="51" t="s">
        <v>28</v>
      </c>
      <c r="B2" s="52" t="s">
        <v>29</v>
      </c>
      <c r="C2" s="53" t="s">
        <v>31</v>
      </c>
      <c r="D2" s="53">
        <v>3</v>
      </c>
      <c r="E2" s="54" t="s">
        <v>32</v>
      </c>
      <c r="F2" s="54" t="s">
        <v>33</v>
      </c>
      <c r="G2" s="54" t="s">
        <v>34</v>
      </c>
      <c r="H2" s="54" t="s">
        <v>35</v>
      </c>
      <c r="I2" s="55" t="s">
        <v>36</v>
      </c>
      <c r="J2" s="54" t="s">
        <v>37</v>
      </c>
      <c r="K2" s="56" t="s">
        <v>38</v>
      </c>
      <c r="L2" s="56" t="s">
        <v>39</v>
      </c>
      <c r="M2" s="18" t="s">
        <v>97</v>
      </c>
      <c r="N2" s="18" t="s">
        <v>97</v>
      </c>
      <c r="O2" s="18" t="s">
        <v>69</v>
      </c>
      <c r="P2" s="57">
        <v>6</v>
      </c>
      <c r="Q2" s="58" t="s">
        <v>41</v>
      </c>
      <c r="R2" s="58" t="s">
        <v>42</v>
      </c>
      <c r="S2" s="58" t="s">
        <v>43</v>
      </c>
      <c r="T2" s="59">
        <v>144318627</v>
      </c>
      <c r="U2" s="59">
        <v>144318627</v>
      </c>
      <c r="V2" s="58" t="s">
        <v>44</v>
      </c>
      <c r="W2" s="58" t="s">
        <v>36</v>
      </c>
      <c r="X2" s="58" t="s">
        <v>45</v>
      </c>
      <c r="Y2" s="58" t="s">
        <v>46</v>
      </c>
      <c r="Z2" s="58">
        <v>6012220601</v>
      </c>
      <c r="AA2" s="58" t="s">
        <v>47</v>
      </c>
      <c r="AB2" s="60"/>
      <c r="AC2" s="60"/>
      <c r="AD2" s="60"/>
      <c r="AE2" s="60"/>
      <c r="AF2" s="60"/>
      <c r="AG2" s="60"/>
      <c r="AH2" s="60"/>
      <c r="AI2" s="60"/>
      <c r="AJ2" s="60"/>
      <c r="AK2" s="60"/>
      <c r="AL2" s="60"/>
      <c r="AM2" s="60"/>
      <c r="AN2" s="61">
        <v>22178647</v>
      </c>
      <c r="AO2" s="62">
        <v>22178647</v>
      </c>
      <c r="AP2" s="62">
        <v>22178647</v>
      </c>
      <c r="AQ2" s="62">
        <v>22178647</v>
      </c>
      <c r="AR2" s="62">
        <v>22178647</v>
      </c>
      <c r="AS2" s="62">
        <v>22178647</v>
      </c>
      <c r="AT2" s="62">
        <v>22178647</v>
      </c>
      <c r="AU2" s="62">
        <v>22178647</v>
      </c>
      <c r="AV2" s="62">
        <v>22178647</v>
      </c>
      <c r="AW2" s="62">
        <v>22178647</v>
      </c>
      <c r="AX2" s="62">
        <v>33425392</v>
      </c>
      <c r="AY2" s="62">
        <v>33425392</v>
      </c>
      <c r="AZ2" s="63">
        <f t="shared" ref="AZ2:BA2" si="0">AB2+AD2+AF2+AH2+AJ2+AL2+AN2+AP2+AR2+AT2+AV2+AX2</f>
        <v>144318627</v>
      </c>
      <c r="BA2" s="63">
        <f t="shared" si="0"/>
        <v>144318627</v>
      </c>
      <c r="BB2" s="15">
        <f t="shared" ref="BB2:BB256" si="1">AZ2-BA2</f>
        <v>0</v>
      </c>
      <c r="BC2" s="10">
        <f t="shared" ref="BC2:BC256" si="2">U2-AZ2</f>
        <v>0</v>
      </c>
      <c r="BD2" s="10">
        <f t="shared" ref="BD2:BD256" si="3">U2-BA2</f>
        <v>0</v>
      </c>
    </row>
    <row r="3" spans="1:56" ht="14.25" customHeight="1">
      <c r="A3" s="51" t="s">
        <v>28</v>
      </c>
      <c r="B3" s="51" t="s">
        <v>29</v>
      </c>
      <c r="C3" s="53" t="s">
        <v>31</v>
      </c>
      <c r="D3" s="53">
        <v>5</v>
      </c>
      <c r="E3" s="64" t="s">
        <v>48</v>
      </c>
      <c r="F3" s="56" t="s">
        <v>33</v>
      </c>
      <c r="G3" s="65" t="s">
        <v>49</v>
      </c>
      <c r="H3" s="66" t="s">
        <v>50</v>
      </c>
      <c r="I3" s="67">
        <v>80111620</v>
      </c>
      <c r="J3" s="66" t="s">
        <v>51</v>
      </c>
      <c r="K3" s="58" t="s">
        <v>52</v>
      </c>
      <c r="L3" s="68" t="s">
        <v>53</v>
      </c>
      <c r="M3" s="7" t="s">
        <v>54</v>
      </c>
      <c r="N3" s="7" t="s">
        <v>55</v>
      </c>
      <c r="O3" s="7" t="s">
        <v>55</v>
      </c>
      <c r="P3" s="58">
        <v>7.5</v>
      </c>
      <c r="Q3" s="58" t="s">
        <v>41</v>
      </c>
      <c r="R3" s="58" t="s">
        <v>42</v>
      </c>
      <c r="S3" s="58" t="s">
        <v>43</v>
      </c>
      <c r="T3" s="69">
        <v>78900000</v>
      </c>
      <c r="U3" s="70">
        <v>78900000</v>
      </c>
      <c r="V3" s="58" t="s">
        <v>44</v>
      </c>
      <c r="W3" s="58" t="s">
        <v>36</v>
      </c>
      <c r="X3" s="58" t="s">
        <v>45</v>
      </c>
      <c r="Y3" s="58" t="s">
        <v>46</v>
      </c>
      <c r="Z3" s="58">
        <v>6012220601</v>
      </c>
      <c r="AA3" s="58" t="s">
        <v>47</v>
      </c>
      <c r="AB3" s="71">
        <v>0</v>
      </c>
      <c r="AC3" s="71">
        <v>0</v>
      </c>
      <c r="AD3" s="71">
        <v>0</v>
      </c>
      <c r="AE3" s="71">
        <v>0</v>
      </c>
      <c r="AF3" s="72">
        <v>78900000</v>
      </c>
      <c r="AG3" s="73">
        <v>0</v>
      </c>
      <c r="AH3" s="73">
        <v>0</v>
      </c>
      <c r="AI3" s="73">
        <v>10520000</v>
      </c>
      <c r="AJ3" s="73">
        <v>0</v>
      </c>
      <c r="AK3" s="73">
        <v>10520000</v>
      </c>
      <c r="AL3" s="73">
        <v>0</v>
      </c>
      <c r="AM3" s="73">
        <v>8766667</v>
      </c>
      <c r="AN3" s="73">
        <v>0</v>
      </c>
      <c r="AO3" s="73">
        <v>10520000</v>
      </c>
      <c r="AP3" s="73">
        <v>0</v>
      </c>
      <c r="AQ3" s="73">
        <v>10520000</v>
      </c>
      <c r="AR3" s="73">
        <v>0</v>
      </c>
      <c r="AS3" s="73">
        <v>10520000</v>
      </c>
      <c r="AT3" s="73">
        <v>0</v>
      </c>
      <c r="AU3" s="73">
        <v>10520000</v>
      </c>
      <c r="AV3" s="73">
        <v>0</v>
      </c>
      <c r="AW3" s="73">
        <v>7013333</v>
      </c>
      <c r="AX3" s="73">
        <v>0</v>
      </c>
      <c r="AY3" s="73">
        <v>0</v>
      </c>
      <c r="AZ3" s="63">
        <f t="shared" ref="AZ3:BA3" si="4">AB3+AD3+AF3+AH3+AJ3+AL3+AN3+AP3+AR3+AT3+AV3+AX3</f>
        <v>78900000</v>
      </c>
      <c r="BA3" s="63">
        <f t="shared" si="4"/>
        <v>78900000</v>
      </c>
      <c r="BB3" s="15">
        <f t="shared" si="1"/>
        <v>0</v>
      </c>
      <c r="BC3" s="10">
        <f t="shared" si="2"/>
        <v>0</v>
      </c>
      <c r="BD3" s="10">
        <f t="shared" si="3"/>
        <v>0</v>
      </c>
    </row>
    <row r="4" spans="1:56" ht="14.25" customHeight="1">
      <c r="A4" s="51" t="s">
        <v>28</v>
      </c>
      <c r="B4" s="51" t="s">
        <v>29</v>
      </c>
      <c r="C4" s="53" t="s">
        <v>31</v>
      </c>
      <c r="D4" s="53">
        <v>5</v>
      </c>
      <c r="E4" s="64" t="s">
        <v>56</v>
      </c>
      <c r="F4" s="56" t="s">
        <v>33</v>
      </c>
      <c r="G4" s="74" t="s">
        <v>49</v>
      </c>
      <c r="H4" s="75" t="s">
        <v>50</v>
      </c>
      <c r="I4" s="76">
        <v>80111620</v>
      </c>
      <c r="J4" s="75" t="s">
        <v>51</v>
      </c>
      <c r="K4" s="58" t="s">
        <v>52</v>
      </c>
      <c r="L4" s="68" t="s">
        <v>57</v>
      </c>
      <c r="M4" s="7" t="s">
        <v>54</v>
      </c>
      <c r="N4" s="7" t="s">
        <v>55</v>
      </c>
      <c r="O4" s="7" t="s">
        <v>55</v>
      </c>
      <c r="P4" s="58">
        <v>7.5</v>
      </c>
      <c r="Q4" s="58" t="s">
        <v>41</v>
      </c>
      <c r="R4" s="58" t="s">
        <v>42</v>
      </c>
      <c r="S4" s="58" t="s">
        <v>43</v>
      </c>
      <c r="T4" s="11">
        <v>92068956</v>
      </c>
      <c r="U4" s="11">
        <v>92068956</v>
      </c>
      <c r="V4" s="58" t="s">
        <v>44</v>
      </c>
      <c r="W4" s="58" t="s">
        <v>36</v>
      </c>
      <c r="X4" s="58" t="s">
        <v>45</v>
      </c>
      <c r="Y4" s="68" t="s">
        <v>46</v>
      </c>
      <c r="Z4" s="58">
        <v>6012220601</v>
      </c>
      <c r="AA4" s="58" t="s">
        <v>47</v>
      </c>
      <c r="AB4" s="71">
        <v>0</v>
      </c>
      <c r="AC4" s="71">
        <v>0</v>
      </c>
      <c r="AD4" s="71">
        <v>0</v>
      </c>
      <c r="AE4" s="71">
        <v>0</v>
      </c>
      <c r="AF4" s="77">
        <v>92068956</v>
      </c>
      <c r="AG4" s="78">
        <v>0</v>
      </c>
      <c r="AH4" s="78">
        <v>0</v>
      </c>
      <c r="AI4" s="78">
        <v>7908956</v>
      </c>
      <c r="AJ4" s="78">
        <v>0</v>
      </c>
      <c r="AK4" s="78">
        <v>12624000</v>
      </c>
      <c r="AL4" s="78">
        <v>0</v>
      </c>
      <c r="AM4" s="78">
        <v>12624000</v>
      </c>
      <c r="AN4" s="78">
        <v>0</v>
      </c>
      <c r="AO4" s="78">
        <v>12624000</v>
      </c>
      <c r="AP4" s="78">
        <v>0</v>
      </c>
      <c r="AQ4" s="78">
        <v>12624000</v>
      </c>
      <c r="AR4" s="78">
        <v>0</v>
      </c>
      <c r="AS4" s="78">
        <v>12624000</v>
      </c>
      <c r="AT4" s="78">
        <v>0</v>
      </c>
      <c r="AU4" s="78">
        <v>12624000</v>
      </c>
      <c r="AV4" s="78">
        <v>0</v>
      </c>
      <c r="AW4" s="78">
        <v>8416000</v>
      </c>
      <c r="AX4" s="78">
        <v>0</v>
      </c>
      <c r="AY4" s="78">
        <v>0</v>
      </c>
      <c r="AZ4" s="63">
        <f t="shared" ref="AZ4:BA4" si="5">AB4+AD4+AF4+AH4+AJ4+AL4+AN4+AP4+AR4+AT4+AV4+AX4</f>
        <v>92068956</v>
      </c>
      <c r="BA4" s="63">
        <f t="shared" si="5"/>
        <v>92068956</v>
      </c>
      <c r="BB4" s="15">
        <f t="shared" si="1"/>
        <v>0</v>
      </c>
      <c r="BC4" s="10">
        <f t="shared" si="2"/>
        <v>0</v>
      </c>
      <c r="BD4" s="10">
        <f t="shared" si="3"/>
        <v>0</v>
      </c>
    </row>
    <row r="5" spans="1:56" ht="14.25" customHeight="1">
      <c r="A5" s="51" t="s">
        <v>28</v>
      </c>
      <c r="B5" s="51" t="s">
        <v>29</v>
      </c>
      <c r="C5" s="53" t="s">
        <v>31</v>
      </c>
      <c r="D5" s="53" t="s">
        <v>83</v>
      </c>
      <c r="E5" s="56" t="s">
        <v>58</v>
      </c>
      <c r="F5" s="56" t="s">
        <v>33</v>
      </c>
      <c r="G5" s="68" t="s">
        <v>34</v>
      </c>
      <c r="H5" s="68" t="s">
        <v>35</v>
      </c>
      <c r="I5" s="79">
        <v>80111620</v>
      </c>
      <c r="J5" s="68" t="s">
        <v>37</v>
      </c>
      <c r="K5" s="54" t="s">
        <v>52</v>
      </c>
      <c r="L5" s="56" t="s">
        <v>59</v>
      </c>
      <c r="M5" s="80" t="s">
        <v>60</v>
      </c>
      <c r="N5" s="80" t="s">
        <v>60</v>
      </c>
      <c r="O5" s="81" t="s">
        <v>60</v>
      </c>
      <c r="P5" s="57">
        <v>11.5</v>
      </c>
      <c r="Q5" s="58" t="s">
        <v>41</v>
      </c>
      <c r="R5" s="58" t="s">
        <v>42</v>
      </c>
      <c r="S5" s="58" t="s">
        <v>43</v>
      </c>
      <c r="T5" s="59">
        <v>60000000</v>
      </c>
      <c r="U5" s="82">
        <v>60000000</v>
      </c>
      <c r="V5" s="58" t="s">
        <v>44</v>
      </c>
      <c r="W5" s="58" t="s">
        <v>36</v>
      </c>
      <c r="X5" s="58" t="s">
        <v>2431</v>
      </c>
      <c r="Y5" s="58" t="s">
        <v>62</v>
      </c>
      <c r="Z5" s="58">
        <v>6012220601</v>
      </c>
      <c r="AA5" s="58" t="s">
        <v>63</v>
      </c>
      <c r="AB5" s="70">
        <v>42000000</v>
      </c>
      <c r="AC5" s="70"/>
      <c r="AD5" s="70"/>
      <c r="AE5" s="82">
        <v>4600000</v>
      </c>
      <c r="AF5" s="70"/>
      <c r="AG5" s="70">
        <v>6000000</v>
      </c>
      <c r="AH5" s="63"/>
      <c r="AI5" s="63">
        <v>6000000</v>
      </c>
      <c r="AJ5" s="63"/>
      <c r="AK5" s="63">
        <v>6000000</v>
      </c>
      <c r="AL5" s="63"/>
      <c r="AM5" s="63">
        <v>6000000</v>
      </c>
      <c r="AN5" s="82">
        <v>18000000</v>
      </c>
      <c r="AO5" s="63">
        <v>6000000</v>
      </c>
      <c r="AP5" s="63"/>
      <c r="AQ5" s="63">
        <v>6000000</v>
      </c>
      <c r="AR5" s="63"/>
      <c r="AS5" s="82">
        <v>6000000</v>
      </c>
      <c r="AT5" s="63"/>
      <c r="AU5" s="82">
        <v>6000000</v>
      </c>
      <c r="AV5" s="63"/>
      <c r="AW5" s="82">
        <v>6000000</v>
      </c>
      <c r="AX5" s="63"/>
      <c r="AY5" s="82">
        <v>1400000</v>
      </c>
      <c r="AZ5" s="63">
        <f t="shared" ref="AZ5:BA5" si="6">AB5+AD5+AF5+AH5+AJ5+AL5+AN5+AP5+AR5+AT5+AV5+AX5</f>
        <v>60000000</v>
      </c>
      <c r="BA5" s="63">
        <f t="shared" si="6"/>
        <v>60000000</v>
      </c>
      <c r="BB5" s="15">
        <f t="shared" si="1"/>
        <v>0</v>
      </c>
      <c r="BC5" s="10">
        <f t="shared" si="2"/>
        <v>0</v>
      </c>
      <c r="BD5" s="10">
        <f t="shared" si="3"/>
        <v>0</v>
      </c>
    </row>
    <row r="6" spans="1:56" ht="14.25" customHeight="1">
      <c r="A6" s="51" t="s">
        <v>28</v>
      </c>
      <c r="B6" s="51" t="s">
        <v>29</v>
      </c>
      <c r="C6" s="53" t="s">
        <v>31</v>
      </c>
      <c r="D6" s="53">
        <v>3</v>
      </c>
      <c r="E6" s="54" t="s">
        <v>64</v>
      </c>
      <c r="F6" s="54" t="s">
        <v>33</v>
      </c>
      <c r="G6" s="65" t="s">
        <v>49</v>
      </c>
      <c r="H6" s="83" t="s">
        <v>65</v>
      </c>
      <c r="I6" s="84">
        <v>80131500</v>
      </c>
      <c r="J6" s="75" t="s">
        <v>51</v>
      </c>
      <c r="K6" s="54" t="s">
        <v>66</v>
      </c>
      <c r="L6" s="56" t="s">
        <v>67</v>
      </c>
      <c r="M6" s="18" t="s">
        <v>97</v>
      </c>
      <c r="N6" s="18" t="s">
        <v>97</v>
      </c>
      <c r="O6" s="18" t="s">
        <v>69</v>
      </c>
      <c r="P6" s="57">
        <v>6</v>
      </c>
      <c r="Q6" s="58" t="s">
        <v>41</v>
      </c>
      <c r="R6" s="85" t="s">
        <v>70</v>
      </c>
      <c r="S6" s="58" t="s">
        <v>43</v>
      </c>
      <c r="T6" s="82">
        <v>30471736</v>
      </c>
      <c r="U6" s="82">
        <v>30471736</v>
      </c>
      <c r="V6" s="58" t="s">
        <v>44</v>
      </c>
      <c r="W6" s="58" t="s">
        <v>36</v>
      </c>
      <c r="X6" s="58" t="s">
        <v>71</v>
      </c>
      <c r="Y6" s="58" t="s">
        <v>72</v>
      </c>
      <c r="Z6" s="58">
        <v>6012220601</v>
      </c>
      <c r="AA6" s="58" t="s">
        <v>73</v>
      </c>
      <c r="AB6" s="12"/>
      <c r="AC6" s="12"/>
      <c r="AD6" s="12"/>
      <c r="AE6" s="12"/>
      <c r="AF6" s="12"/>
      <c r="AG6" s="12"/>
      <c r="AH6" s="15"/>
      <c r="AI6" s="15"/>
      <c r="AJ6" s="15"/>
      <c r="AK6" s="15"/>
      <c r="AL6" s="15"/>
      <c r="AM6" s="15"/>
      <c r="AN6" s="82">
        <v>30471736</v>
      </c>
      <c r="AO6" s="82">
        <v>5078622</v>
      </c>
      <c r="AP6" s="15"/>
      <c r="AQ6" s="82">
        <v>5078622</v>
      </c>
      <c r="AR6" s="15"/>
      <c r="AS6" s="82">
        <v>5078622</v>
      </c>
      <c r="AT6" s="15"/>
      <c r="AU6" s="82">
        <v>5078622</v>
      </c>
      <c r="AV6" s="15"/>
      <c r="AW6" s="82">
        <v>5078622</v>
      </c>
      <c r="AX6" s="15"/>
      <c r="AY6" s="82">
        <v>5078626</v>
      </c>
      <c r="AZ6" s="63">
        <f t="shared" ref="AZ6:BA6" si="7">AB6+AD6+AF6+AH6+AJ6+AL6+AN6+AP6+AR6+AT6+AV6+AX6</f>
        <v>30471736</v>
      </c>
      <c r="BA6" s="63">
        <f t="shared" si="7"/>
        <v>30471736</v>
      </c>
      <c r="BB6" s="15">
        <f t="shared" si="1"/>
        <v>0</v>
      </c>
      <c r="BC6" s="10">
        <f t="shared" si="2"/>
        <v>0</v>
      </c>
      <c r="BD6" s="10">
        <f t="shared" si="3"/>
        <v>0</v>
      </c>
    </row>
    <row r="7" spans="1:56" ht="14.25" customHeight="1">
      <c r="A7" s="51" t="s">
        <v>28</v>
      </c>
      <c r="B7" s="51" t="s">
        <v>29</v>
      </c>
      <c r="C7" s="53" t="s">
        <v>31</v>
      </c>
      <c r="D7" s="53" t="s">
        <v>83</v>
      </c>
      <c r="E7" s="54" t="s">
        <v>74</v>
      </c>
      <c r="F7" s="56" t="s">
        <v>33</v>
      </c>
      <c r="G7" s="58" t="s">
        <v>34</v>
      </c>
      <c r="H7" s="68" t="s">
        <v>35</v>
      </c>
      <c r="I7" s="79">
        <v>80111620</v>
      </c>
      <c r="J7" s="58" t="s">
        <v>37</v>
      </c>
      <c r="K7" s="54" t="s">
        <v>52</v>
      </c>
      <c r="L7" s="56" t="s">
        <v>75</v>
      </c>
      <c r="M7" s="80" t="s">
        <v>60</v>
      </c>
      <c r="N7" s="80" t="s">
        <v>60</v>
      </c>
      <c r="O7" s="81" t="s">
        <v>60</v>
      </c>
      <c r="P7" s="86">
        <v>8.5</v>
      </c>
      <c r="Q7" s="58" t="s">
        <v>41</v>
      </c>
      <c r="R7" s="58" t="s">
        <v>42</v>
      </c>
      <c r="S7" s="58" t="s">
        <v>43</v>
      </c>
      <c r="T7" s="69">
        <v>71142450</v>
      </c>
      <c r="U7" s="70">
        <v>71142450</v>
      </c>
      <c r="V7" s="58" t="s">
        <v>44</v>
      </c>
      <c r="W7" s="58" t="s">
        <v>36</v>
      </c>
      <c r="X7" s="58" t="s">
        <v>45</v>
      </c>
      <c r="Y7" s="58" t="s">
        <v>46</v>
      </c>
      <c r="Z7" s="58">
        <v>6012220601</v>
      </c>
      <c r="AA7" s="58" t="s">
        <v>47</v>
      </c>
      <c r="AB7" s="70">
        <v>71142450</v>
      </c>
      <c r="AC7" s="70"/>
      <c r="AD7" s="70"/>
      <c r="AE7" s="70">
        <v>4184850</v>
      </c>
      <c r="AF7" s="70"/>
      <c r="AG7" s="70">
        <v>8369700</v>
      </c>
      <c r="AH7" s="63"/>
      <c r="AI7" s="63">
        <v>8369700</v>
      </c>
      <c r="AJ7" s="63"/>
      <c r="AK7" s="63">
        <v>8369700</v>
      </c>
      <c r="AL7" s="63"/>
      <c r="AM7" s="63">
        <v>8369700</v>
      </c>
      <c r="AN7" s="63"/>
      <c r="AO7" s="63">
        <v>8369700</v>
      </c>
      <c r="AP7" s="63"/>
      <c r="AQ7" s="63">
        <v>8369700</v>
      </c>
      <c r="AR7" s="63"/>
      <c r="AS7" s="63">
        <v>8369700</v>
      </c>
      <c r="AT7" s="63"/>
      <c r="AU7" s="63">
        <v>8369700</v>
      </c>
      <c r="AV7" s="63"/>
      <c r="AW7" s="63"/>
      <c r="AX7" s="63"/>
      <c r="AY7" s="63"/>
      <c r="AZ7" s="63">
        <f t="shared" ref="AZ7:BA7" si="8">AB7+AD7+AF7+AH7+AJ7+AL7+AN7+AP7+AR7+AT7+AV7+AX7</f>
        <v>71142450</v>
      </c>
      <c r="BA7" s="63">
        <f t="shared" si="8"/>
        <v>71142450</v>
      </c>
      <c r="BB7" s="15">
        <f t="shared" si="1"/>
        <v>0</v>
      </c>
      <c r="BC7" s="10">
        <f t="shared" si="2"/>
        <v>0</v>
      </c>
      <c r="BD7" s="10">
        <f t="shared" si="3"/>
        <v>0</v>
      </c>
    </row>
    <row r="8" spans="1:56" ht="14.25" customHeight="1">
      <c r="A8" s="51" t="s">
        <v>28</v>
      </c>
      <c r="B8" s="51" t="s">
        <v>29</v>
      </c>
      <c r="C8" s="53" t="s">
        <v>31</v>
      </c>
      <c r="D8" s="53" t="s">
        <v>83</v>
      </c>
      <c r="E8" s="54" t="s">
        <v>76</v>
      </c>
      <c r="F8" s="56" t="s">
        <v>33</v>
      </c>
      <c r="G8" s="68" t="s">
        <v>34</v>
      </c>
      <c r="H8" s="68" t="s">
        <v>35</v>
      </c>
      <c r="I8" s="79">
        <v>80111620</v>
      </c>
      <c r="J8" s="58" t="s">
        <v>37</v>
      </c>
      <c r="K8" s="54" t="s">
        <v>52</v>
      </c>
      <c r="L8" s="56" t="s">
        <v>77</v>
      </c>
      <c r="M8" s="80" t="s">
        <v>60</v>
      </c>
      <c r="N8" s="80" t="s">
        <v>60</v>
      </c>
      <c r="O8" s="81" t="s">
        <v>60</v>
      </c>
      <c r="P8" s="58">
        <v>9</v>
      </c>
      <c r="Q8" s="58" t="s">
        <v>41</v>
      </c>
      <c r="R8" s="58" t="s">
        <v>42</v>
      </c>
      <c r="S8" s="58" t="s">
        <v>43</v>
      </c>
      <c r="T8" s="59">
        <v>95100000</v>
      </c>
      <c r="U8" s="59">
        <v>95100000</v>
      </c>
      <c r="V8" s="58" t="s">
        <v>44</v>
      </c>
      <c r="W8" s="58" t="s">
        <v>36</v>
      </c>
      <c r="X8" s="58" t="s">
        <v>45</v>
      </c>
      <c r="Y8" s="58" t="s">
        <v>46</v>
      </c>
      <c r="Z8" s="58">
        <v>6012220601</v>
      </c>
      <c r="AA8" s="58" t="s">
        <v>47</v>
      </c>
      <c r="AB8" s="70">
        <v>81000000</v>
      </c>
      <c r="AC8" s="70"/>
      <c r="AD8" s="70"/>
      <c r="AE8" s="70">
        <v>4500000</v>
      </c>
      <c r="AF8" s="70"/>
      <c r="AG8" s="70">
        <v>9000000</v>
      </c>
      <c r="AH8" s="63"/>
      <c r="AI8" s="63">
        <v>9000000</v>
      </c>
      <c r="AJ8" s="63"/>
      <c r="AK8" s="63">
        <v>9000000</v>
      </c>
      <c r="AL8" s="63"/>
      <c r="AM8" s="63">
        <v>9000000</v>
      </c>
      <c r="AN8" s="63"/>
      <c r="AO8" s="63">
        <v>9000000</v>
      </c>
      <c r="AP8" s="63"/>
      <c r="AQ8" s="63">
        <v>9000000</v>
      </c>
      <c r="AR8" s="82">
        <v>14100000</v>
      </c>
      <c r="AS8" s="63">
        <v>9000000</v>
      </c>
      <c r="AT8" s="63"/>
      <c r="AU8" s="63">
        <v>9000000</v>
      </c>
      <c r="AV8" s="63"/>
      <c r="AW8" s="82">
        <v>9000000</v>
      </c>
      <c r="AX8" s="63"/>
      <c r="AY8" s="82">
        <v>9600000</v>
      </c>
      <c r="AZ8" s="63">
        <f t="shared" ref="AZ8:BA8" si="9">AB8+AD8+AF8+AH8+AJ8+AL8+AN8+AP8+AR8+AT8+AV8+AX8</f>
        <v>95100000</v>
      </c>
      <c r="BA8" s="63">
        <f t="shared" si="9"/>
        <v>95100000</v>
      </c>
      <c r="BB8" s="15">
        <f t="shared" si="1"/>
        <v>0</v>
      </c>
      <c r="BC8" s="10">
        <f t="shared" si="2"/>
        <v>0</v>
      </c>
      <c r="BD8" s="10">
        <f t="shared" si="3"/>
        <v>0</v>
      </c>
    </row>
    <row r="9" spans="1:56" ht="14.25" customHeight="1">
      <c r="A9" s="51" t="s">
        <v>28</v>
      </c>
      <c r="B9" s="51" t="s">
        <v>29</v>
      </c>
      <c r="C9" s="53" t="s">
        <v>31</v>
      </c>
      <c r="D9" s="53" t="s">
        <v>83</v>
      </c>
      <c r="E9" s="54" t="s">
        <v>78</v>
      </c>
      <c r="F9" s="56" t="s">
        <v>33</v>
      </c>
      <c r="G9" s="58" t="s">
        <v>34</v>
      </c>
      <c r="H9" s="68" t="s">
        <v>35</v>
      </c>
      <c r="I9" s="79">
        <v>80111620</v>
      </c>
      <c r="J9" s="58" t="s">
        <v>37</v>
      </c>
      <c r="K9" s="54" t="s">
        <v>52</v>
      </c>
      <c r="L9" s="56" t="s">
        <v>79</v>
      </c>
      <c r="M9" s="80" t="s">
        <v>60</v>
      </c>
      <c r="N9" s="80" t="s">
        <v>60</v>
      </c>
      <c r="O9" s="81" t="s">
        <v>60</v>
      </c>
      <c r="P9" s="58">
        <v>10</v>
      </c>
      <c r="Q9" s="58" t="s">
        <v>41</v>
      </c>
      <c r="R9" s="58" t="s">
        <v>42</v>
      </c>
      <c r="S9" s="58" t="s">
        <v>43</v>
      </c>
      <c r="T9" s="59">
        <v>77000000</v>
      </c>
      <c r="U9" s="82">
        <v>77000000</v>
      </c>
      <c r="V9" s="58" t="s">
        <v>44</v>
      </c>
      <c r="W9" s="58" t="s">
        <v>36</v>
      </c>
      <c r="X9" s="58" t="s">
        <v>80</v>
      </c>
      <c r="Y9" s="58" t="s">
        <v>81</v>
      </c>
      <c r="Z9" s="58">
        <v>6012220601</v>
      </c>
      <c r="AA9" s="58" t="s">
        <v>82</v>
      </c>
      <c r="AB9" s="70">
        <v>70000000</v>
      </c>
      <c r="AC9" s="70"/>
      <c r="AD9" s="70"/>
      <c r="AE9" s="82">
        <v>3733333</v>
      </c>
      <c r="AF9" s="70"/>
      <c r="AG9" s="70">
        <v>7000000</v>
      </c>
      <c r="AH9" s="63"/>
      <c r="AI9" s="63">
        <v>7000000</v>
      </c>
      <c r="AJ9" s="63"/>
      <c r="AK9" s="63">
        <v>7000000</v>
      </c>
      <c r="AL9" s="63"/>
      <c r="AM9" s="63">
        <v>7000000</v>
      </c>
      <c r="AN9" s="63"/>
      <c r="AO9" s="63">
        <v>7000000</v>
      </c>
      <c r="AP9" s="63"/>
      <c r="AQ9" s="63">
        <v>7000000</v>
      </c>
      <c r="AR9" s="63"/>
      <c r="AS9" s="63">
        <v>7000000</v>
      </c>
      <c r="AT9" s="82">
        <v>7000000</v>
      </c>
      <c r="AU9" s="63">
        <v>7000000</v>
      </c>
      <c r="AV9" s="63"/>
      <c r="AW9" s="63">
        <v>7000000</v>
      </c>
      <c r="AX9" s="63"/>
      <c r="AY9" s="82">
        <v>10266667</v>
      </c>
      <c r="AZ9" s="63">
        <f t="shared" ref="AZ9:BA9" si="10">AB9+AD9+AF9+AH9+AJ9+AL9+AN9+AP9+AR9+AT9+AV9+AX9</f>
        <v>77000000</v>
      </c>
      <c r="BA9" s="63">
        <f t="shared" si="10"/>
        <v>77000000</v>
      </c>
      <c r="BB9" s="15">
        <f t="shared" si="1"/>
        <v>0</v>
      </c>
      <c r="BC9" s="10">
        <f t="shared" si="2"/>
        <v>0</v>
      </c>
      <c r="BD9" s="10">
        <f t="shared" si="3"/>
        <v>0</v>
      </c>
    </row>
    <row r="10" spans="1:56" ht="14.25" customHeight="1">
      <c r="A10" s="51" t="s">
        <v>28</v>
      </c>
      <c r="B10" s="51" t="s">
        <v>29</v>
      </c>
      <c r="C10" s="53" t="s">
        <v>31</v>
      </c>
      <c r="D10" s="53" t="s">
        <v>83</v>
      </c>
      <c r="E10" s="54" t="s">
        <v>84</v>
      </c>
      <c r="F10" s="54" t="s">
        <v>33</v>
      </c>
      <c r="G10" s="58" t="s">
        <v>34</v>
      </c>
      <c r="H10" s="68" t="s">
        <v>35</v>
      </c>
      <c r="I10" s="79">
        <v>80111620</v>
      </c>
      <c r="J10" s="58" t="s">
        <v>37</v>
      </c>
      <c r="K10" s="54" t="s">
        <v>52</v>
      </c>
      <c r="L10" s="56" t="s">
        <v>85</v>
      </c>
      <c r="M10" s="80" t="s">
        <v>60</v>
      </c>
      <c r="N10" s="80" t="s">
        <v>60</v>
      </c>
      <c r="O10" s="81" t="s">
        <v>60</v>
      </c>
      <c r="P10" s="58">
        <v>10.5</v>
      </c>
      <c r="Q10" s="58" t="s">
        <v>41</v>
      </c>
      <c r="R10" s="58" t="s">
        <v>42</v>
      </c>
      <c r="S10" s="58" t="s">
        <v>43</v>
      </c>
      <c r="T10" s="69">
        <v>44191291</v>
      </c>
      <c r="U10" s="70">
        <v>44191291</v>
      </c>
      <c r="V10" s="58" t="s">
        <v>44</v>
      </c>
      <c r="W10" s="58" t="s">
        <v>36</v>
      </c>
      <c r="X10" s="58" t="s">
        <v>80</v>
      </c>
      <c r="Y10" s="58" t="s">
        <v>81</v>
      </c>
      <c r="Z10" s="58">
        <v>6012220601</v>
      </c>
      <c r="AA10" s="58" t="s">
        <v>82</v>
      </c>
      <c r="AB10" s="70">
        <v>44191291</v>
      </c>
      <c r="AC10" s="70"/>
      <c r="AD10" s="70"/>
      <c r="AE10" s="70">
        <v>4250000</v>
      </c>
      <c r="AF10" s="70"/>
      <c r="AG10" s="70">
        <v>8500000</v>
      </c>
      <c r="AH10" s="63"/>
      <c r="AI10" s="63">
        <v>8500000</v>
      </c>
      <c r="AJ10" s="63"/>
      <c r="AK10" s="63">
        <v>8500000</v>
      </c>
      <c r="AL10" s="63"/>
      <c r="AM10" s="63">
        <v>8500000</v>
      </c>
      <c r="AN10" s="63"/>
      <c r="AO10" s="63">
        <v>5941291</v>
      </c>
      <c r="AP10" s="63"/>
      <c r="AQ10" s="63"/>
      <c r="AR10" s="63"/>
      <c r="AS10" s="63"/>
      <c r="AT10" s="63"/>
      <c r="AU10" s="63"/>
      <c r="AV10" s="63"/>
      <c r="AW10" s="63"/>
      <c r="AX10" s="63"/>
      <c r="AY10" s="63"/>
      <c r="AZ10" s="63">
        <f t="shared" ref="AZ10:BA10" si="11">AB10+AD10+AF10+AH10+AJ10+AL10+AN10+AP10+AR10+AT10+AV10+AX10</f>
        <v>44191291</v>
      </c>
      <c r="BA10" s="63">
        <f t="shared" si="11"/>
        <v>44191291</v>
      </c>
      <c r="BB10" s="15">
        <f t="shared" si="1"/>
        <v>0</v>
      </c>
      <c r="BC10" s="10">
        <f t="shared" si="2"/>
        <v>0</v>
      </c>
      <c r="BD10" s="10">
        <f t="shared" si="3"/>
        <v>0</v>
      </c>
    </row>
    <row r="11" spans="1:56" ht="14.25" customHeight="1">
      <c r="A11" s="51" t="s">
        <v>28</v>
      </c>
      <c r="B11" s="51" t="s">
        <v>29</v>
      </c>
      <c r="C11" s="53" t="s">
        <v>31</v>
      </c>
      <c r="D11" s="53" t="s">
        <v>83</v>
      </c>
      <c r="E11" s="54" t="s">
        <v>86</v>
      </c>
      <c r="F11" s="54" t="s">
        <v>33</v>
      </c>
      <c r="G11" s="58" t="s">
        <v>34</v>
      </c>
      <c r="H11" s="68" t="s">
        <v>35</v>
      </c>
      <c r="I11" s="79">
        <v>80111620</v>
      </c>
      <c r="J11" s="58" t="s">
        <v>37</v>
      </c>
      <c r="K11" s="54" t="s">
        <v>52</v>
      </c>
      <c r="L11" s="56" t="s">
        <v>87</v>
      </c>
      <c r="M11" s="80" t="s">
        <v>60</v>
      </c>
      <c r="N11" s="80" t="s">
        <v>60</v>
      </c>
      <c r="O11" s="81" t="s">
        <v>60</v>
      </c>
      <c r="P11" s="58">
        <v>10.5</v>
      </c>
      <c r="Q11" s="58" t="s">
        <v>41</v>
      </c>
      <c r="R11" s="58" t="s">
        <v>42</v>
      </c>
      <c r="S11" s="58" t="s">
        <v>43</v>
      </c>
      <c r="T11" s="59">
        <v>53558709</v>
      </c>
      <c r="U11" s="59">
        <v>53558709</v>
      </c>
      <c r="V11" s="58" t="s">
        <v>44</v>
      </c>
      <c r="W11" s="58" t="s">
        <v>36</v>
      </c>
      <c r="X11" s="58" t="s">
        <v>80</v>
      </c>
      <c r="Y11" s="58" t="s">
        <v>81</v>
      </c>
      <c r="Z11" s="58">
        <v>6012220601</v>
      </c>
      <c r="AA11" s="58" t="s">
        <v>82</v>
      </c>
      <c r="AB11" s="70">
        <v>45058709</v>
      </c>
      <c r="AC11" s="70"/>
      <c r="AD11" s="70"/>
      <c r="AE11" s="70"/>
      <c r="AF11" s="70"/>
      <c r="AG11" s="70"/>
      <c r="AH11" s="63"/>
      <c r="AI11" s="63"/>
      <c r="AJ11" s="63"/>
      <c r="AK11" s="63"/>
      <c r="AL11" s="63"/>
      <c r="AM11" s="63"/>
      <c r="AN11" s="63"/>
      <c r="AO11" s="82">
        <v>4258709</v>
      </c>
      <c r="AP11" s="63"/>
      <c r="AQ11" s="63">
        <v>8500000</v>
      </c>
      <c r="AR11" s="63"/>
      <c r="AS11" s="63">
        <v>8500000</v>
      </c>
      <c r="AT11" s="63"/>
      <c r="AU11" s="63">
        <v>8500000</v>
      </c>
      <c r="AV11" s="82">
        <v>8500000</v>
      </c>
      <c r="AW11" s="63">
        <v>8500000</v>
      </c>
      <c r="AX11" s="63"/>
      <c r="AY11" s="82">
        <v>15300000</v>
      </c>
      <c r="AZ11" s="63">
        <f t="shared" ref="AZ11:BA11" si="12">AB11+AD11+AF11+AH11+AJ11+AL11+AN11+AP11+AR11+AT11+AV11+AX11</f>
        <v>53558709</v>
      </c>
      <c r="BA11" s="63">
        <f t="shared" si="12"/>
        <v>53558709</v>
      </c>
      <c r="BB11" s="15">
        <f t="shared" si="1"/>
        <v>0</v>
      </c>
      <c r="BC11" s="10">
        <f t="shared" si="2"/>
        <v>0</v>
      </c>
      <c r="BD11" s="10">
        <f t="shared" si="3"/>
        <v>0</v>
      </c>
    </row>
    <row r="12" spans="1:56" ht="14.25" customHeight="1">
      <c r="A12" s="51" t="s">
        <v>28</v>
      </c>
      <c r="B12" s="51" t="s">
        <v>29</v>
      </c>
      <c r="C12" s="53" t="s">
        <v>31</v>
      </c>
      <c r="D12" s="53" t="s">
        <v>83</v>
      </c>
      <c r="E12" s="54" t="s">
        <v>88</v>
      </c>
      <c r="F12" s="56" t="s">
        <v>33</v>
      </c>
      <c r="G12" s="58" t="s">
        <v>34</v>
      </c>
      <c r="H12" s="68" t="s">
        <v>35</v>
      </c>
      <c r="I12" s="79">
        <v>80111620</v>
      </c>
      <c r="J12" s="58" t="s">
        <v>37</v>
      </c>
      <c r="K12" s="54" t="s">
        <v>52</v>
      </c>
      <c r="L12" s="56" t="s">
        <v>89</v>
      </c>
      <c r="M12" s="80" t="s">
        <v>60</v>
      </c>
      <c r="N12" s="80" t="s">
        <v>60</v>
      </c>
      <c r="O12" s="81" t="s">
        <v>60</v>
      </c>
      <c r="P12" s="58">
        <v>11.5</v>
      </c>
      <c r="Q12" s="58" t="s">
        <v>41</v>
      </c>
      <c r="R12" s="58" t="s">
        <v>42</v>
      </c>
      <c r="S12" s="58" t="s">
        <v>43</v>
      </c>
      <c r="T12" s="59">
        <v>129433333</v>
      </c>
      <c r="U12" s="59">
        <v>129433333</v>
      </c>
      <c r="V12" s="58" t="s">
        <v>44</v>
      </c>
      <c r="W12" s="58" t="s">
        <v>36</v>
      </c>
      <c r="X12" s="58" t="s">
        <v>80</v>
      </c>
      <c r="Y12" s="58" t="s">
        <v>81</v>
      </c>
      <c r="Z12" s="58">
        <v>6012220601</v>
      </c>
      <c r="AA12" s="58" t="s">
        <v>82</v>
      </c>
      <c r="AB12" s="70">
        <v>126500000</v>
      </c>
      <c r="AC12" s="70"/>
      <c r="AD12" s="70"/>
      <c r="AE12" s="82">
        <v>8433333</v>
      </c>
      <c r="AF12" s="70"/>
      <c r="AG12" s="70">
        <v>11000000</v>
      </c>
      <c r="AH12" s="63"/>
      <c r="AI12" s="63">
        <v>11000000</v>
      </c>
      <c r="AJ12" s="63"/>
      <c r="AK12" s="63">
        <v>11000000</v>
      </c>
      <c r="AL12" s="63"/>
      <c r="AM12" s="63">
        <v>11000000</v>
      </c>
      <c r="AN12" s="63"/>
      <c r="AO12" s="63">
        <v>11000000</v>
      </c>
      <c r="AP12" s="63"/>
      <c r="AQ12" s="63">
        <v>11000000</v>
      </c>
      <c r="AR12" s="63"/>
      <c r="AS12" s="63">
        <v>11000000</v>
      </c>
      <c r="AT12" s="63"/>
      <c r="AU12" s="63">
        <v>11000000</v>
      </c>
      <c r="AV12" s="82">
        <v>2933333</v>
      </c>
      <c r="AW12" s="63">
        <v>11000000</v>
      </c>
      <c r="AX12" s="63"/>
      <c r="AY12" s="63">
        <v>22000000</v>
      </c>
      <c r="AZ12" s="63">
        <f t="shared" ref="AZ12:BA12" si="13">AB12+AD12+AF12+AH12+AJ12+AL12+AN12+AP12+AR12+AT12+AV12+AX12</f>
        <v>129433333</v>
      </c>
      <c r="BA12" s="63">
        <f t="shared" si="13"/>
        <v>129433333</v>
      </c>
      <c r="BB12" s="15">
        <f t="shared" si="1"/>
        <v>0</v>
      </c>
      <c r="BC12" s="10">
        <f t="shared" si="2"/>
        <v>0</v>
      </c>
      <c r="BD12" s="10">
        <f t="shared" si="3"/>
        <v>0</v>
      </c>
    </row>
    <row r="13" spans="1:56" ht="14.25" customHeight="1">
      <c r="A13" s="51" t="s">
        <v>28</v>
      </c>
      <c r="B13" s="51" t="s">
        <v>29</v>
      </c>
      <c r="C13" s="53" t="s">
        <v>31</v>
      </c>
      <c r="D13" s="53" t="s">
        <v>83</v>
      </c>
      <c r="E13" s="54" t="s">
        <v>90</v>
      </c>
      <c r="F13" s="54" t="s">
        <v>33</v>
      </c>
      <c r="G13" s="58" t="s">
        <v>34</v>
      </c>
      <c r="H13" s="68" t="s">
        <v>35</v>
      </c>
      <c r="I13" s="79">
        <v>80111620</v>
      </c>
      <c r="J13" s="58" t="s">
        <v>37</v>
      </c>
      <c r="K13" s="54" t="s">
        <v>52</v>
      </c>
      <c r="L13" s="56" t="s">
        <v>91</v>
      </c>
      <c r="M13" s="80" t="s">
        <v>60</v>
      </c>
      <c r="N13" s="80" t="s">
        <v>60</v>
      </c>
      <c r="O13" s="81" t="s">
        <v>60</v>
      </c>
      <c r="P13" s="58">
        <v>11.5</v>
      </c>
      <c r="Q13" s="58" t="s">
        <v>41</v>
      </c>
      <c r="R13" s="58" t="s">
        <v>42</v>
      </c>
      <c r="S13" s="58" t="s">
        <v>43</v>
      </c>
      <c r="T13" s="69">
        <v>29398747</v>
      </c>
      <c r="U13" s="70">
        <v>29398747</v>
      </c>
      <c r="V13" s="58" t="s">
        <v>44</v>
      </c>
      <c r="W13" s="58" t="s">
        <v>36</v>
      </c>
      <c r="X13" s="58" t="s">
        <v>45</v>
      </c>
      <c r="Y13" s="58" t="s">
        <v>46</v>
      </c>
      <c r="Z13" s="58">
        <v>6012220601</v>
      </c>
      <c r="AA13" s="58" t="s">
        <v>47</v>
      </c>
      <c r="AB13" s="70">
        <v>29398747</v>
      </c>
      <c r="AC13" s="70"/>
      <c r="AD13" s="70"/>
      <c r="AE13" s="70">
        <v>2734270</v>
      </c>
      <c r="AF13" s="70"/>
      <c r="AG13" s="70">
        <v>5427268</v>
      </c>
      <c r="AH13" s="63"/>
      <c r="AI13" s="63">
        <v>5427268</v>
      </c>
      <c r="AJ13" s="63"/>
      <c r="AK13" s="63">
        <v>5427268</v>
      </c>
      <c r="AL13" s="63"/>
      <c r="AM13" s="63">
        <v>5427268</v>
      </c>
      <c r="AN13" s="63"/>
      <c r="AO13" s="63">
        <v>4955405</v>
      </c>
      <c r="AP13" s="63"/>
      <c r="AQ13" s="63"/>
      <c r="AR13" s="63"/>
      <c r="AS13" s="63"/>
      <c r="AT13" s="63"/>
      <c r="AU13" s="63"/>
      <c r="AV13" s="63"/>
      <c r="AW13" s="63"/>
      <c r="AX13" s="63"/>
      <c r="AY13" s="63"/>
      <c r="AZ13" s="63">
        <f t="shared" ref="AZ13:BA13" si="14">AB13+AD13+AF13+AH13+AJ13+AL13+AN13+AP13+AR13+AT13+AV13+AX13</f>
        <v>29398747</v>
      </c>
      <c r="BA13" s="63">
        <f t="shared" si="14"/>
        <v>29398747</v>
      </c>
      <c r="BB13" s="15">
        <f t="shared" si="1"/>
        <v>0</v>
      </c>
      <c r="BC13" s="10">
        <f t="shared" si="2"/>
        <v>0</v>
      </c>
      <c r="BD13" s="10">
        <f t="shared" si="3"/>
        <v>0</v>
      </c>
    </row>
    <row r="14" spans="1:56" ht="14.25" customHeight="1">
      <c r="A14" s="51" t="s">
        <v>28</v>
      </c>
      <c r="B14" s="51" t="s">
        <v>29</v>
      </c>
      <c r="C14" s="53" t="s">
        <v>31</v>
      </c>
      <c r="D14" s="53" t="s">
        <v>83</v>
      </c>
      <c r="E14" s="54" t="s">
        <v>92</v>
      </c>
      <c r="F14" s="54" t="s">
        <v>33</v>
      </c>
      <c r="G14" s="58" t="s">
        <v>34</v>
      </c>
      <c r="H14" s="68" t="s">
        <v>35</v>
      </c>
      <c r="I14" s="79">
        <v>80111620</v>
      </c>
      <c r="J14" s="58" t="s">
        <v>37</v>
      </c>
      <c r="K14" s="58" t="s">
        <v>52</v>
      </c>
      <c r="L14" s="68" t="s">
        <v>93</v>
      </c>
      <c r="M14" s="80" t="s">
        <v>60</v>
      </c>
      <c r="N14" s="80" t="s">
        <v>60</v>
      </c>
      <c r="O14" s="81" t="s">
        <v>60</v>
      </c>
      <c r="P14" s="58">
        <v>11.5</v>
      </c>
      <c r="Q14" s="58" t="s">
        <v>41</v>
      </c>
      <c r="R14" s="58" t="s">
        <v>42</v>
      </c>
      <c r="S14" s="58" t="s">
        <v>43</v>
      </c>
      <c r="T14" s="70">
        <v>33035471</v>
      </c>
      <c r="U14" s="70">
        <v>33035471</v>
      </c>
      <c r="V14" s="58" t="s">
        <v>44</v>
      </c>
      <c r="W14" s="58" t="s">
        <v>36</v>
      </c>
      <c r="X14" s="58" t="s">
        <v>45</v>
      </c>
      <c r="Y14" s="58" t="s">
        <v>46</v>
      </c>
      <c r="Z14" s="58">
        <v>6012220601</v>
      </c>
      <c r="AA14" s="58" t="s">
        <v>47</v>
      </c>
      <c r="AB14" s="70">
        <v>33035471</v>
      </c>
      <c r="AC14" s="70"/>
      <c r="AD14" s="70"/>
      <c r="AE14" s="70"/>
      <c r="AF14" s="70"/>
      <c r="AG14" s="70"/>
      <c r="AH14" s="63"/>
      <c r="AI14" s="63"/>
      <c r="AJ14" s="63"/>
      <c r="AK14" s="63"/>
      <c r="AL14" s="63"/>
      <c r="AM14" s="63"/>
      <c r="AN14" s="63"/>
      <c r="AO14" s="63">
        <v>471863</v>
      </c>
      <c r="AP14" s="63"/>
      <c r="AQ14" s="63">
        <v>5427268</v>
      </c>
      <c r="AR14" s="63"/>
      <c r="AS14" s="63">
        <v>5427268</v>
      </c>
      <c r="AT14" s="63"/>
      <c r="AU14" s="63">
        <v>5427268</v>
      </c>
      <c r="AV14" s="63"/>
      <c r="AW14" s="63">
        <v>5427268</v>
      </c>
      <c r="AX14" s="63"/>
      <c r="AY14" s="63">
        <v>10854536</v>
      </c>
      <c r="AZ14" s="63">
        <f t="shared" ref="AZ14:BA14" si="15">AB14+AD14+AF14+AH14+AJ14+AL14+AN14+AP14+AR14+AT14+AV14+AX14</f>
        <v>33035471</v>
      </c>
      <c r="BA14" s="63">
        <f t="shared" si="15"/>
        <v>33035471</v>
      </c>
      <c r="BB14" s="15">
        <f t="shared" si="1"/>
        <v>0</v>
      </c>
      <c r="BC14" s="10">
        <f t="shared" si="2"/>
        <v>0</v>
      </c>
      <c r="BD14" s="10">
        <f t="shared" si="3"/>
        <v>0</v>
      </c>
    </row>
    <row r="15" spans="1:56" ht="14.25" customHeight="1">
      <c r="A15" s="51" t="s">
        <v>28</v>
      </c>
      <c r="B15" s="51" t="s">
        <v>29</v>
      </c>
      <c r="C15" s="53" t="s">
        <v>31</v>
      </c>
      <c r="D15" s="53">
        <v>6</v>
      </c>
      <c r="E15" s="54" t="s">
        <v>94</v>
      </c>
      <c r="F15" s="54" t="s">
        <v>33</v>
      </c>
      <c r="G15" s="58" t="s">
        <v>49</v>
      </c>
      <c r="H15" s="58" t="s">
        <v>65</v>
      </c>
      <c r="I15" s="79">
        <v>80111620</v>
      </c>
      <c r="J15" s="68" t="s">
        <v>51</v>
      </c>
      <c r="K15" s="54" t="s">
        <v>52</v>
      </c>
      <c r="L15" s="68" t="s">
        <v>95</v>
      </c>
      <c r="M15" s="7" t="s">
        <v>96</v>
      </c>
      <c r="N15" s="7" t="s">
        <v>96</v>
      </c>
      <c r="O15" s="6" t="s">
        <v>97</v>
      </c>
      <c r="P15" s="68">
        <v>6</v>
      </c>
      <c r="Q15" s="58" t="s">
        <v>41</v>
      </c>
      <c r="R15" s="58" t="s">
        <v>98</v>
      </c>
      <c r="S15" s="58" t="s">
        <v>43</v>
      </c>
      <c r="T15" s="12">
        <v>60000000</v>
      </c>
      <c r="U15" s="12">
        <v>60000000</v>
      </c>
      <c r="V15" s="58" t="s">
        <v>44</v>
      </c>
      <c r="W15" s="58" t="s">
        <v>36</v>
      </c>
      <c r="X15" s="58" t="s">
        <v>45</v>
      </c>
      <c r="Y15" s="58" t="s">
        <v>46</v>
      </c>
      <c r="Z15" s="58">
        <v>6012220601</v>
      </c>
      <c r="AA15" s="58" t="s">
        <v>47</v>
      </c>
      <c r="AB15" s="70">
        <v>0</v>
      </c>
      <c r="AC15" s="70">
        <v>0</v>
      </c>
      <c r="AD15" s="70">
        <v>0</v>
      </c>
      <c r="AE15" s="70">
        <v>0</v>
      </c>
      <c r="AF15" s="70">
        <v>0</v>
      </c>
      <c r="AG15" s="70">
        <v>0</v>
      </c>
      <c r="AH15" s="63">
        <v>0</v>
      </c>
      <c r="AI15" s="63">
        <v>0</v>
      </c>
      <c r="AJ15" s="63">
        <v>0</v>
      </c>
      <c r="AK15" s="63">
        <v>0</v>
      </c>
      <c r="AL15" s="63">
        <v>60000000</v>
      </c>
      <c r="AM15" s="63">
        <v>0</v>
      </c>
      <c r="AN15" s="63">
        <v>0</v>
      </c>
      <c r="AO15" s="63">
        <v>10000000</v>
      </c>
      <c r="AP15" s="63">
        <v>0</v>
      </c>
      <c r="AQ15" s="63">
        <v>10000000</v>
      </c>
      <c r="AR15" s="63">
        <v>0</v>
      </c>
      <c r="AS15" s="63">
        <v>10000000</v>
      </c>
      <c r="AT15" s="63">
        <v>0</v>
      </c>
      <c r="AU15" s="63">
        <v>10000000</v>
      </c>
      <c r="AV15" s="63">
        <v>0</v>
      </c>
      <c r="AW15" s="63">
        <v>10000000</v>
      </c>
      <c r="AX15" s="63">
        <v>0</v>
      </c>
      <c r="AY15" s="63">
        <v>10000000</v>
      </c>
      <c r="AZ15" s="63">
        <f t="shared" ref="AZ15:BA15" si="16">AB15+AD15+AF15+AH15+AJ15+AL15+AN15+AP15+AR15+AT15+AV15+AX15</f>
        <v>60000000</v>
      </c>
      <c r="BA15" s="63">
        <f t="shared" si="16"/>
        <v>60000000</v>
      </c>
      <c r="BB15" s="15">
        <f t="shared" si="1"/>
        <v>0</v>
      </c>
      <c r="BC15" s="10">
        <f t="shared" si="2"/>
        <v>0</v>
      </c>
      <c r="BD15" s="10">
        <f t="shared" si="3"/>
        <v>0</v>
      </c>
    </row>
    <row r="16" spans="1:56" ht="14.25" customHeight="1">
      <c r="A16" s="51" t="s">
        <v>28</v>
      </c>
      <c r="B16" s="51" t="s">
        <v>29</v>
      </c>
      <c r="C16" s="53" t="s">
        <v>31</v>
      </c>
      <c r="D16" s="53">
        <v>6</v>
      </c>
      <c r="E16" s="54" t="s">
        <v>99</v>
      </c>
      <c r="F16" s="56" t="s">
        <v>33</v>
      </c>
      <c r="G16" s="68" t="s">
        <v>49</v>
      </c>
      <c r="H16" s="68" t="s">
        <v>65</v>
      </c>
      <c r="I16" s="79">
        <v>80111620</v>
      </c>
      <c r="J16" s="68" t="s">
        <v>51</v>
      </c>
      <c r="K16" s="54" t="s">
        <v>100</v>
      </c>
      <c r="L16" s="56" t="s">
        <v>101</v>
      </c>
      <c r="M16" s="7" t="s">
        <v>68</v>
      </c>
      <c r="N16" s="7" t="s">
        <v>68</v>
      </c>
      <c r="O16" s="7" t="s">
        <v>68</v>
      </c>
      <c r="P16" s="56">
        <v>9</v>
      </c>
      <c r="Q16" s="54" t="s">
        <v>41</v>
      </c>
      <c r="R16" s="54" t="s">
        <v>102</v>
      </c>
      <c r="S16" s="54" t="s">
        <v>43</v>
      </c>
      <c r="T16" s="87">
        <v>134447258</v>
      </c>
      <c r="U16" s="63">
        <v>134447258</v>
      </c>
      <c r="V16" s="54" t="s">
        <v>44</v>
      </c>
      <c r="W16" s="54" t="s">
        <v>36</v>
      </c>
      <c r="X16" s="54" t="s">
        <v>45</v>
      </c>
      <c r="Y16" s="58" t="s">
        <v>46</v>
      </c>
      <c r="Z16" s="58">
        <v>6012220601</v>
      </c>
      <c r="AA16" s="54" t="s">
        <v>47</v>
      </c>
      <c r="AB16" s="63">
        <v>0</v>
      </c>
      <c r="AC16" s="63">
        <v>0</v>
      </c>
      <c r="AD16" s="70">
        <v>0</v>
      </c>
      <c r="AE16" s="63">
        <v>0</v>
      </c>
      <c r="AF16" s="63">
        <v>0</v>
      </c>
      <c r="AG16" s="63">
        <v>0</v>
      </c>
      <c r="AH16" s="63">
        <v>134447258</v>
      </c>
      <c r="AI16" s="15">
        <v>13444726</v>
      </c>
      <c r="AJ16" s="63">
        <v>0</v>
      </c>
      <c r="AK16" s="63">
        <v>0</v>
      </c>
      <c r="AL16" s="63">
        <v>0</v>
      </c>
      <c r="AM16" s="15">
        <v>40334177</v>
      </c>
      <c r="AN16" s="63">
        <v>0</v>
      </c>
      <c r="AO16" s="63">
        <v>0</v>
      </c>
      <c r="AP16" s="63">
        <v>0</v>
      </c>
      <c r="AQ16" s="63">
        <v>0</v>
      </c>
      <c r="AR16" s="63">
        <v>0</v>
      </c>
      <c r="AS16" s="15">
        <v>53778903</v>
      </c>
      <c r="AT16" s="63">
        <v>0</v>
      </c>
      <c r="AU16" s="63">
        <v>0</v>
      </c>
      <c r="AV16" s="63">
        <v>0</v>
      </c>
      <c r="AW16" s="15">
        <v>26889452</v>
      </c>
      <c r="AX16" s="63">
        <v>0</v>
      </c>
      <c r="AY16" s="15">
        <v>0</v>
      </c>
      <c r="AZ16" s="63">
        <f t="shared" ref="AZ16:BA16" si="17">AB16+AD16+AF16+AH16+AJ16+AL16+AN16+AP16+AR16+AT16+AV16+AX16</f>
        <v>134447258</v>
      </c>
      <c r="BA16" s="63">
        <f t="shared" si="17"/>
        <v>134447258</v>
      </c>
      <c r="BB16" s="15">
        <f t="shared" si="1"/>
        <v>0</v>
      </c>
      <c r="BC16" s="10">
        <f t="shared" si="2"/>
        <v>0</v>
      </c>
      <c r="BD16" s="10">
        <f t="shared" si="3"/>
        <v>0</v>
      </c>
    </row>
    <row r="17" spans="1:56" ht="14.25" customHeight="1">
      <c r="A17" s="51" t="s">
        <v>28</v>
      </c>
      <c r="B17" s="51" t="s">
        <v>29</v>
      </c>
      <c r="C17" s="53" t="s">
        <v>31</v>
      </c>
      <c r="D17" s="53" t="s">
        <v>83</v>
      </c>
      <c r="E17" s="54" t="s">
        <v>103</v>
      </c>
      <c r="F17" s="56" t="s">
        <v>33</v>
      </c>
      <c r="G17" s="68" t="s">
        <v>49</v>
      </c>
      <c r="H17" s="68" t="s">
        <v>65</v>
      </c>
      <c r="I17" s="79">
        <v>80111620</v>
      </c>
      <c r="J17" s="68" t="s">
        <v>51</v>
      </c>
      <c r="K17" s="54" t="s">
        <v>52</v>
      </c>
      <c r="L17" s="56" t="s">
        <v>104</v>
      </c>
      <c r="M17" s="80" t="s">
        <v>60</v>
      </c>
      <c r="N17" s="80" t="s">
        <v>60</v>
      </c>
      <c r="O17" s="18" t="s">
        <v>54</v>
      </c>
      <c r="P17" s="54">
        <v>3</v>
      </c>
      <c r="Q17" s="54" t="s">
        <v>41</v>
      </c>
      <c r="R17" s="54" t="s">
        <v>42</v>
      </c>
      <c r="S17" s="54" t="s">
        <v>43</v>
      </c>
      <c r="T17" s="59">
        <v>34038000</v>
      </c>
      <c r="U17" s="59">
        <v>34038000</v>
      </c>
      <c r="V17" s="54" t="s">
        <v>44</v>
      </c>
      <c r="W17" s="54" t="s">
        <v>36</v>
      </c>
      <c r="X17" s="54" t="s">
        <v>45</v>
      </c>
      <c r="Y17" s="58" t="s">
        <v>46</v>
      </c>
      <c r="Z17" s="58">
        <v>6012220601</v>
      </c>
      <c r="AA17" s="54" t="s">
        <v>47</v>
      </c>
      <c r="AB17" s="63"/>
      <c r="AC17" s="63"/>
      <c r="AD17" s="82">
        <v>22692000</v>
      </c>
      <c r="AE17" s="63"/>
      <c r="AF17" s="63"/>
      <c r="AG17" s="88">
        <v>2521333</v>
      </c>
      <c r="AH17" s="88">
        <v>11346000</v>
      </c>
      <c r="AI17" s="88">
        <v>7564000</v>
      </c>
      <c r="AJ17" s="63"/>
      <c r="AK17" s="88">
        <v>7564000</v>
      </c>
      <c r="AL17" s="63"/>
      <c r="AM17" s="88">
        <v>7564000</v>
      </c>
      <c r="AN17" s="63"/>
      <c r="AO17" s="88">
        <v>7564000</v>
      </c>
      <c r="AP17" s="63"/>
      <c r="AQ17" s="88">
        <v>1260667</v>
      </c>
      <c r="AR17" s="63"/>
      <c r="AS17" s="63"/>
      <c r="AT17" s="63"/>
      <c r="AU17" s="63"/>
      <c r="AV17" s="63"/>
      <c r="AW17" s="63"/>
      <c r="AX17" s="63"/>
      <c r="AY17" s="63"/>
      <c r="AZ17" s="63">
        <f t="shared" ref="AZ17:BA17" si="18">AB17+AD17+AF17+AH17+AJ17+AL17+AN17+AP17+AR17+AT17+AV17+AX17</f>
        <v>34038000</v>
      </c>
      <c r="BA17" s="63">
        <f t="shared" si="18"/>
        <v>34038000</v>
      </c>
      <c r="BB17" s="15">
        <f t="shared" si="1"/>
        <v>0</v>
      </c>
      <c r="BC17" s="10">
        <f t="shared" si="2"/>
        <v>0</v>
      </c>
      <c r="BD17" s="10">
        <f t="shared" si="3"/>
        <v>0</v>
      </c>
    </row>
    <row r="18" spans="1:56" ht="14.25" customHeight="1">
      <c r="A18" s="51" t="s">
        <v>28</v>
      </c>
      <c r="B18" s="52" t="s">
        <v>29</v>
      </c>
      <c r="C18" s="53" t="s">
        <v>31</v>
      </c>
      <c r="D18" s="53" t="s">
        <v>83</v>
      </c>
      <c r="E18" s="54" t="s">
        <v>105</v>
      </c>
      <c r="F18" s="56" t="s">
        <v>33</v>
      </c>
      <c r="G18" s="68" t="s">
        <v>49</v>
      </c>
      <c r="H18" s="75" t="s">
        <v>50</v>
      </c>
      <c r="I18" s="79">
        <v>80111620</v>
      </c>
      <c r="J18" s="68" t="s">
        <v>51</v>
      </c>
      <c r="K18" s="54" t="s">
        <v>52</v>
      </c>
      <c r="L18" s="68" t="s">
        <v>106</v>
      </c>
      <c r="M18" s="80" t="s">
        <v>60</v>
      </c>
      <c r="N18" s="80" t="s">
        <v>60</v>
      </c>
      <c r="O18" s="81" t="s">
        <v>54</v>
      </c>
      <c r="P18" s="56">
        <v>7</v>
      </c>
      <c r="Q18" s="54" t="s">
        <v>41</v>
      </c>
      <c r="R18" s="54" t="s">
        <v>42</v>
      </c>
      <c r="S18" s="54" t="s">
        <v>43</v>
      </c>
      <c r="T18" s="87">
        <v>29988500</v>
      </c>
      <c r="U18" s="63">
        <v>29988500</v>
      </c>
      <c r="V18" s="54" t="s">
        <v>44</v>
      </c>
      <c r="W18" s="54" t="s">
        <v>36</v>
      </c>
      <c r="X18" s="54" t="s">
        <v>71</v>
      </c>
      <c r="Y18" s="58" t="s">
        <v>72</v>
      </c>
      <c r="Z18" s="58">
        <v>6012220601</v>
      </c>
      <c r="AA18" s="54" t="s">
        <v>73</v>
      </c>
      <c r="AB18" s="89"/>
      <c r="AC18" s="63"/>
      <c r="AD18" s="12">
        <v>29988500</v>
      </c>
      <c r="AE18" s="63"/>
      <c r="AF18" s="63"/>
      <c r="AG18" s="15">
        <v>6666667</v>
      </c>
      <c r="AH18" s="63"/>
      <c r="AI18" s="15">
        <v>8000000</v>
      </c>
      <c r="AJ18" s="63"/>
      <c r="AK18" s="15">
        <v>8000000</v>
      </c>
      <c r="AL18" s="63"/>
      <c r="AM18" s="15">
        <v>7321833</v>
      </c>
      <c r="AN18" s="63"/>
      <c r="AO18" s="63"/>
      <c r="AP18" s="63"/>
      <c r="AQ18" s="63"/>
      <c r="AR18" s="63"/>
      <c r="AS18" s="63"/>
      <c r="AT18" s="63"/>
      <c r="AU18" s="63"/>
      <c r="AV18" s="63"/>
      <c r="AW18" s="63"/>
      <c r="AX18" s="63"/>
      <c r="AY18" s="63"/>
      <c r="AZ18" s="63">
        <f t="shared" ref="AZ18:BA18" si="19">AB18+AD18+AF18+AH18+AJ18+AL18+AN18+AP18+AR18+AT18+AV18+AX18</f>
        <v>29988500</v>
      </c>
      <c r="BA18" s="63">
        <f t="shared" si="19"/>
        <v>29988500</v>
      </c>
      <c r="BB18" s="15">
        <f t="shared" si="1"/>
        <v>0</v>
      </c>
      <c r="BC18" s="10">
        <f t="shared" si="2"/>
        <v>0</v>
      </c>
      <c r="BD18" s="10">
        <f t="shared" si="3"/>
        <v>0</v>
      </c>
    </row>
    <row r="19" spans="1:56" ht="14.25" customHeight="1">
      <c r="A19" s="51" t="s">
        <v>28</v>
      </c>
      <c r="B19" s="52" t="s">
        <v>29</v>
      </c>
      <c r="C19" s="53" t="s">
        <v>31</v>
      </c>
      <c r="D19" s="53">
        <v>5</v>
      </c>
      <c r="E19" s="90" t="s">
        <v>107</v>
      </c>
      <c r="F19" s="56" t="s">
        <v>33</v>
      </c>
      <c r="G19" s="68" t="s">
        <v>49</v>
      </c>
      <c r="H19" s="91" t="s">
        <v>65</v>
      </c>
      <c r="I19" s="79">
        <v>80111620</v>
      </c>
      <c r="J19" s="68" t="s">
        <v>51</v>
      </c>
      <c r="K19" s="58" t="s">
        <v>52</v>
      </c>
      <c r="L19" s="68" t="s">
        <v>108</v>
      </c>
      <c r="M19" s="7" t="s">
        <v>54</v>
      </c>
      <c r="N19" s="7" t="s">
        <v>55</v>
      </c>
      <c r="O19" s="7" t="s">
        <v>55</v>
      </c>
      <c r="P19" s="56">
        <v>7.5</v>
      </c>
      <c r="Q19" s="56" t="s">
        <v>41</v>
      </c>
      <c r="R19" s="54" t="s">
        <v>42</v>
      </c>
      <c r="S19" s="54" t="s">
        <v>43</v>
      </c>
      <c r="T19" s="92">
        <v>2611044</v>
      </c>
      <c r="U19" s="15">
        <v>2611044</v>
      </c>
      <c r="V19" s="56" t="s">
        <v>44</v>
      </c>
      <c r="W19" s="56" t="s">
        <v>36</v>
      </c>
      <c r="X19" s="54" t="s">
        <v>45</v>
      </c>
      <c r="Y19" s="58" t="s">
        <v>46</v>
      </c>
      <c r="Z19" s="58">
        <v>6012220601</v>
      </c>
      <c r="AA19" s="54" t="s">
        <v>47</v>
      </c>
      <c r="AB19" s="71">
        <v>0</v>
      </c>
      <c r="AC19" s="71">
        <v>0</v>
      </c>
      <c r="AD19" s="71">
        <v>0</v>
      </c>
      <c r="AE19" s="71">
        <v>0</v>
      </c>
      <c r="AF19" s="77">
        <v>2611044</v>
      </c>
      <c r="AG19" s="78">
        <v>0</v>
      </c>
      <c r="AH19" s="78">
        <v>0</v>
      </c>
      <c r="AI19" s="78">
        <v>2611044</v>
      </c>
      <c r="AJ19" s="78">
        <v>0</v>
      </c>
      <c r="AK19" s="78">
        <v>0</v>
      </c>
      <c r="AL19" s="78">
        <v>0</v>
      </c>
      <c r="AM19" s="78">
        <v>0</v>
      </c>
      <c r="AN19" s="78">
        <v>0</v>
      </c>
      <c r="AO19" s="78">
        <v>0</v>
      </c>
      <c r="AP19" s="78">
        <v>0</v>
      </c>
      <c r="AQ19" s="78">
        <v>0</v>
      </c>
      <c r="AR19" s="78">
        <v>0</v>
      </c>
      <c r="AS19" s="78">
        <v>0</v>
      </c>
      <c r="AT19" s="78">
        <v>0</v>
      </c>
      <c r="AU19" s="78">
        <v>0</v>
      </c>
      <c r="AV19" s="78">
        <v>0</v>
      </c>
      <c r="AW19" s="78">
        <v>0</v>
      </c>
      <c r="AX19" s="78">
        <v>0</v>
      </c>
      <c r="AY19" s="78">
        <v>0</v>
      </c>
      <c r="AZ19" s="63">
        <f t="shared" ref="AZ19:BA19" si="20">AB19+AD19+AF19+AH19+AJ19+AL19+AN19+AP19+AR19+AT19+AV19+AX19</f>
        <v>2611044</v>
      </c>
      <c r="BA19" s="63">
        <f t="shared" si="20"/>
        <v>2611044</v>
      </c>
      <c r="BB19" s="15">
        <f t="shared" si="1"/>
        <v>0</v>
      </c>
      <c r="BC19" s="10">
        <f t="shared" si="2"/>
        <v>0</v>
      </c>
      <c r="BD19" s="10">
        <f t="shared" si="3"/>
        <v>0</v>
      </c>
    </row>
    <row r="20" spans="1:56" ht="14.25" customHeight="1">
      <c r="A20" s="51" t="s">
        <v>28</v>
      </c>
      <c r="B20" s="52" t="s">
        <v>29</v>
      </c>
      <c r="C20" s="53" t="s">
        <v>31</v>
      </c>
      <c r="D20" s="53">
        <v>6</v>
      </c>
      <c r="E20" s="56" t="s">
        <v>109</v>
      </c>
      <c r="F20" s="56" t="s">
        <v>33</v>
      </c>
      <c r="G20" s="68" t="s">
        <v>49</v>
      </c>
      <c r="H20" s="91" t="s">
        <v>65</v>
      </c>
      <c r="I20" s="84">
        <v>81112211</v>
      </c>
      <c r="J20" s="68" t="s">
        <v>51</v>
      </c>
      <c r="K20" s="54" t="s">
        <v>100</v>
      </c>
      <c r="L20" s="68" t="s">
        <v>2432</v>
      </c>
      <c r="M20" s="7" t="s">
        <v>69</v>
      </c>
      <c r="N20" s="7" t="s">
        <v>117</v>
      </c>
      <c r="O20" s="7" t="s">
        <v>40</v>
      </c>
      <c r="P20" s="56">
        <v>12</v>
      </c>
      <c r="Q20" s="56" t="s">
        <v>41</v>
      </c>
      <c r="R20" s="54" t="s">
        <v>295</v>
      </c>
      <c r="S20" s="54" t="s">
        <v>43</v>
      </c>
      <c r="T20" s="92">
        <v>20000000</v>
      </c>
      <c r="U20" s="15">
        <v>20000000</v>
      </c>
      <c r="V20" s="56" t="s">
        <v>44</v>
      </c>
      <c r="W20" s="56" t="s">
        <v>36</v>
      </c>
      <c r="X20" s="54" t="s">
        <v>45</v>
      </c>
      <c r="Y20" s="58" t="s">
        <v>46</v>
      </c>
      <c r="Z20" s="58">
        <v>6012220601</v>
      </c>
      <c r="AA20" s="54" t="s">
        <v>47</v>
      </c>
      <c r="AB20" s="71">
        <v>0</v>
      </c>
      <c r="AC20" s="71">
        <v>0</v>
      </c>
      <c r="AD20" s="71">
        <v>0</v>
      </c>
      <c r="AE20" s="71">
        <v>0</v>
      </c>
      <c r="AF20" s="71">
        <v>0</v>
      </c>
      <c r="AG20" s="71">
        <v>0</v>
      </c>
      <c r="AH20" s="71">
        <v>0</v>
      </c>
      <c r="AI20" s="71">
        <v>0</v>
      </c>
      <c r="AJ20" s="71">
        <v>0</v>
      </c>
      <c r="AK20" s="71">
        <v>0</v>
      </c>
      <c r="AL20" s="71">
        <v>0</v>
      </c>
      <c r="AM20" s="71">
        <v>0</v>
      </c>
      <c r="AN20" s="71">
        <v>0</v>
      </c>
      <c r="AO20" s="71">
        <v>0</v>
      </c>
      <c r="AP20" s="71">
        <v>0</v>
      </c>
      <c r="AQ20" s="71">
        <v>0</v>
      </c>
      <c r="AR20" s="71">
        <v>20000000</v>
      </c>
      <c r="AS20" s="71">
        <v>0</v>
      </c>
      <c r="AT20" s="71">
        <v>0</v>
      </c>
      <c r="AU20" s="71">
        <v>20000000</v>
      </c>
      <c r="AV20" s="71">
        <v>0</v>
      </c>
      <c r="AW20" s="71">
        <v>0</v>
      </c>
      <c r="AX20" s="71">
        <v>0</v>
      </c>
      <c r="AY20" s="71">
        <v>0</v>
      </c>
      <c r="AZ20" s="63">
        <f t="shared" ref="AZ20:BA20" si="21">AB20+AD20+AF20+AH20+AJ20+AL20+AN20+AP20+AR20+AT20+AV20+AX20</f>
        <v>20000000</v>
      </c>
      <c r="BA20" s="63">
        <f t="shared" si="21"/>
        <v>20000000</v>
      </c>
      <c r="BB20" s="15">
        <f t="shared" si="1"/>
        <v>0</v>
      </c>
      <c r="BC20" s="10">
        <f t="shared" si="2"/>
        <v>0</v>
      </c>
      <c r="BD20" s="10">
        <f t="shared" si="3"/>
        <v>0</v>
      </c>
    </row>
    <row r="21" spans="1:56" ht="14.25" customHeight="1">
      <c r="A21" s="93" t="s">
        <v>28</v>
      </c>
      <c r="B21" s="94" t="s">
        <v>29</v>
      </c>
      <c r="C21" s="95" t="s">
        <v>31</v>
      </c>
      <c r="D21" s="95">
        <v>15</v>
      </c>
      <c r="E21" s="57" t="s">
        <v>114</v>
      </c>
      <c r="F21" s="57" t="s">
        <v>33</v>
      </c>
      <c r="G21" s="57" t="s">
        <v>49</v>
      </c>
      <c r="H21" s="57" t="s">
        <v>65</v>
      </c>
      <c r="I21" s="96">
        <v>43233501</v>
      </c>
      <c r="J21" s="57" t="s">
        <v>51</v>
      </c>
      <c r="K21" s="57" t="s">
        <v>115</v>
      </c>
      <c r="L21" s="57" t="s">
        <v>116</v>
      </c>
      <c r="M21" s="18" t="s">
        <v>69</v>
      </c>
      <c r="N21" s="18" t="s">
        <v>117</v>
      </c>
      <c r="O21" s="18" t="s">
        <v>40</v>
      </c>
      <c r="P21" s="57">
        <v>12</v>
      </c>
      <c r="Q21" s="57" t="s">
        <v>41</v>
      </c>
      <c r="R21" s="57" t="s">
        <v>113</v>
      </c>
      <c r="S21" s="97" t="s">
        <v>43</v>
      </c>
      <c r="T21" s="59">
        <v>8830541</v>
      </c>
      <c r="U21" s="59">
        <v>8830541</v>
      </c>
      <c r="V21" s="57" t="s">
        <v>44</v>
      </c>
      <c r="W21" s="57" t="s">
        <v>36</v>
      </c>
      <c r="X21" s="57" t="s">
        <v>118</v>
      </c>
      <c r="Y21" s="97" t="s">
        <v>119</v>
      </c>
      <c r="Z21" s="97">
        <v>6012220601</v>
      </c>
      <c r="AA21" s="57" t="s">
        <v>120</v>
      </c>
      <c r="AB21" s="98"/>
      <c r="AC21" s="88"/>
      <c r="AD21" s="88"/>
      <c r="AE21" s="88"/>
      <c r="AF21" s="88"/>
      <c r="AG21" s="88"/>
      <c r="AH21" s="82"/>
      <c r="AI21" s="88"/>
      <c r="AJ21" s="82"/>
      <c r="AK21" s="88"/>
      <c r="AL21" s="82"/>
      <c r="AM21" s="88"/>
      <c r="AN21" s="82"/>
      <c r="AO21" s="88"/>
      <c r="AP21" s="82"/>
      <c r="AQ21" s="88"/>
      <c r="AR21" s="82">
        <v>8830541</v>
      </c>
      <c r="AS21" s="88"/>
      <c r="AT21" s="82"/>
      <c r="AU21" s="88"/>
      <c r="AV21" s="82"/>
      <c r="AW21" s="88"/>
      <c r="AX21" s="82"/>
      <c r="AY21" s="82">
        <v>8830541</v>
      </c>
      <c r="AZ21" s="63">
        <f t="shared" ref="AZ21:BA21" si="22">AB21+AD21+AF21+AH21+AJ21+AL21+AN21+AP21+AR21+AT21+AV21+AX21</f>
        <v>8830541</v>
      </c>
      <c r="BA21" s="63">
        <f t="shared" si="22"/>
        <v>8830541</v>
      </c>
      <c r="BB21" s="15">
        <f t="shared" si="1"/>
        <v>0</v>
      </c>
      <c r="BC21" s="10">
        <f t="shared" si="2"/>
        <v>0</v>
      </c>
      <c r="BD21" s="10">
        <f t="shared" si="3"/>
        <v>0</v>
      </c>
    </row>
    <row r="22" spans="1:56" ht="14.25" customHeight="1">
      <c r="A22" s="93" t="s">
        <v>28</v>
      </c>
      <c r="B22" s="94" t="s">
        <v>29</v>
      </c>
      <c r="C22" s="95" t="s">
        <v>31</v>
      </c>
      <c r="D22" s="95"/>
      <c r="E22" s="57" t="s">
        <v>121</v>
      </c>
      <c r="F22" s="57" t="s">
        <v>33</v>
      </c>
      <c r="G22" s="57" t="s">
        <v>49</v>
      </c>
      <c r="H22" s="97" t="s">
        <v>65</v>
      </c>
      <c r="I22" s="99">
        <v>80111620</v>
      </c>
      <c r="J22" s="57" t="s">
        <v>51</v>
      </c>
      <c r="K22" s="97" t="s">
        <v>52</v>
      </c>
      <c r="L22" s="98" t="s">
        <v>122</v>
      </c>
      <c r="M22" s="18" t="s">
        <v>40</v>
      </c>
      <c r="N22" s="18" t="s">
        <v>40</v>
      </c>
      <c r="O22" s="18" t="s">
        <v>40</v>
      </c>
      <c r="P22" s="57">
        <v>1</v>
      </c>
      <c r="Q22" s="100" t="s">
        <v>41</v>
      </c>
      <c r="R22" s="57" t="s">
        <v>127</v>
      </c>
      <c r="S22" s="97" t="s">
        <v>43</v>
      </c>
      <c r="T22" s="59">
        <v>9764650</v>
      </c>
      <c r="U22" s="59">
        <v>9764650</v>
      </c>
      <c r="V22" s="57" t="s">
        <v>44</v>
      </c>
      <c r="W22" s="57" t="s">
        <v>36</v>
      </c>
      <c r="X22" s="57" t="s">
        <v>2433</v>
      </c>
      <c r="Y22" s="57" t="s">
        <v>46</v>
      </c>
      <c r="Z22" s="97">
        <v>6012220601</v>
      </c>
      <c r="AA22" s="57" t="s">
        <v>169</v>
      </c>
      <c r="AB22" s="88"/>
      <c r="AC22" s="88"/>
      <c r="AD22" s="88"/>
      <c r="AE22" s="88"/>
      <c r="AF22" s="88"/>
      <c r="AG22" s="88"/>
      <c r="AH22" s="88"/>
      <c r="AI22" s="88"/>
      <c r="AJ22" s="88"/>
      <c r="AK22" s="88"/>
      <c r="AL22" s="88"/>
      <c r="AM22" s="88"/>
      <c r="AN22" s="88"/>
      <c r="AO22" s="88"/>
      <c r="AP22" s="88"/>
      <c r="AQ22" s="88"/>
      <c r="AR22" s="82">
        <v>9764650</v>
      </c>
      <c r="AS22" s="82"/>
      <c r="AT22" s="88"/>
      <c r="AU22" s="82">
        <v>278990</v>
      </c>
      <c r="AV22" s="88"/>
      <c r="AW22" s="82">
        <v>8369700</v>
      </c>
      <c r="AX22" s="88"/>
      <c r="AY22" s="82">
        <v>1115960</v>
      </c>
      <c r="AZ22" s="63">
        <f t="shared" ref="AZ22:BA22" si="23">AB22+AD22+AF22+AH22+AJ22+AL22+AN22+AP22+AR22+AT22+AV22+AX22</f>
        <v>9764650</v>
      </c>
      <c r="BA22" s="63">
        <f t="shared" si="23"/>
        <v>9764650</v>
      </c>
      <c r="BB22" s="15">
        <f t="shared" si="1"/>
        <v>0</v>
      </c>
      <c r="BC22" s="10">
        <f t="shared" si="2"/>
        <v>0</v>
      </c>
      <c r="BD22" s="10">
        <f t="shared" si="3"/>
        <v>0</v>
      </c>
    </row>
    <row r="23" spans="1:56" ht="14.25" customHeight="1">
      <c r="A23" s="51" t="s">
        <v>28</v>
      </c>
      <c r="B23" s="52" t="s">
        <v>199</v>
      </c>
      <c r="C23" s="53" t="s">
        <v>31</v>
      </c>
      <c r="D23" s="53" t="s">
        <v>83</v>
      </c>
      <c r="E23" s="56" t="s">
        <v>200</v>
      </c>
      <c r="F23" s="56" t="s">
        <v>201</v>
      </c>
      <c r="G23" s="58" t="s">
        <v>202</v>
      </c>
      <c r="H23" s="68" t="s">
        <v>203</v>
      </c>
      <c r="I23" s="84">
        <v>80111620</v>
      </c>
      <c r="J23" s="68" t="s">
        <v>204</v>
      </c>
      <c r="K23" s="54" t="s">
        <v>52</v>
      </c>
      <c r="L23" s="68" t="s">
        <v>205</v>
      </c>
      <c r="M23" s="101" t="s">
        <v>60</v>
      </c>
      <c r="N23" s="101" t="s">
        <v>60</v>
      </c>
      <c r="O23" s="101" t="s">
        <v>60</v>
      </c>
      <c r="P23" s="54">
        <v>11.5</v>
      </c>
      <c r="Q23" s="54" t="s">
        <v>41</v>
      </c>
      <c r="R23" s="54" t="s">
        <v>42</v>
      </c>
      <c r="S23" s="54" t="s">
        <v>43</v>
      </c>
      <c r="T23" s="87">
        <v>126500000</v>
      </c>
      <c r="U23" s="63">
        <v>126500000</v>
      </c>
      <c r="V23" s="54" t="s">
        <v>44</v>
      </c>
      <c r="W23" s="54" t="s">
        <v>36</v>
      </c>
      <c r="X23" s="54" t="s">
        <v>206</v>
      </c>
      <c r="Y23" s="54" t="s">
        <v>207</v>
      </c>
      <c r="Z23" s="54">
        <v>6012220601</v>
      </c>
      <c r="AA23" s="54" t="s">
        <v>208</v>
      </c>
      <c r="AB23" s="63">
        <v>126500000</v>
      </c>
      <c r="AC23" s="63"/>
      <c r="AD23" s="63"/>
      <c r="AE23" s="63">
        <v>6600000</v>
      </c>
      <c r="AF23" s="63"/>
      <c r="AG23" s="63">
        <v>11000000</v>
      </c>
      <c r="AH23" s="63"/>
      <c r="AI23" s="63">
        <v>11000000</v>
      </c>
      <c r="AJ23" s="63"/>
      <c r="AK23" s="63">
        <v>11000000</v>
      </c>
      <c r="AL23" s="63"/>
      <c r="AM23" s="63">
        <v>11000000</v>
      </c>
      <c r="AN23" s="63"/>
      <c r="AO23" s="63">
        <v>11000000</v>
      </c>
      <c r="AP23" s="63"/>
      <c r="AQ23" s="63">
        <v>11000000</v>
      </c>
      <c r="AR23" s="63"/>
      <c r="AS23" s="63">
        <v>11000000</v>
      </c>
      <c r="AT23" s="63"/>
      <c r="AU23" s="63">
        <v>11000000</v>
      </c>
      <c r="AV23" s="63"/>
      <c r="AW23" s="63">
        <v>11000000</v>
      </c>
      <c r="AX23" s="63"/>
      <c r="AY23" s="63">
        <v>20900000</v>
      </c>
      <c r="AZ23" s="63">
        <f t="shared" ref="AZ23:BA23" si="24">AB23+AD23+AF23+AH23+AJ23+AL23+AN23+AP23+AR23+AT23+AV23+AX23</f>
        <v>126500000</v>
      </c>
      <c r="BA23" s="63">
        <f t="shared" si="24"/>
        <v>126500000</v>
      </c>
      <c r="BB23" s="15">
        <f t="shared" si="1"/>
        <v>0</v>
      </c>
      <c r="BC23" s="10">
        <f t="shared" si="2"/>
        <v>0</v>
      </c>
      <c r="BD23" s="10">
        <f t="shared" si="3"/>
        <v>0</v>
      </c>
    </row>
    <row r="24" spans="1:56" ht="14.25" customHeight="1">
      <c r="A24" s="51" t="s">
        <v>28</v>
      </c>
      <c r="B24" s="51" t="s">
        <v>199</v>
      </c>
      <c r="C24" s="53" t="s">
        <v>31</v>
      </c>
      <c r="D24" s="53" t="s">
        <v>83</v>
      </c>
      <c r="E24" s="54" t="s">
        <v>209</v>
      </c>
      <c r="F24" s="56" t="s">
        <v>201</v>
      </c>
      <c r="G24" s="68" t="s">
        <v>202</v>
      </c>
      <c r="H24" s="68" t="s">
        <v>203</v>
      </c>
      <c r="I24" s="79">
        <v>80111620</v>
      </c>
      <c r="J24" s="68" t="s">
        <v>204</v>
      </c>
      <c r="K24" s="54" t="s">
        <v>52</v>
      </c>
      <c r="L24" s="68" t="s">
        <v>210</v>
      </c>
      <c r="M24" s="101" t="s">
        <v>60</v>
      </c>
      <c r="N24" s="101" t="s">
        <v>60</v>
      </c>
      <c r="O24" s="101" t="s">
        <v>54</v>
      </c>
      <c r="P24" s="54">
        <v>11</v>
      </c>
      <c r="Q24" s="54" t="s">
        <v>41</v>
      </c>
      <c r="R24" s="54" t="s">
        <v>42</v>
      </c>
      <c r="S24" s="54" t="s">
        <v>43</v>
      </c>
      <c r="T24" s="92">
        <v>39754000</v>
      </c>
      <c r="U24" s="63">
        <v>39754000</v>
      </c>
      <c r="V24" s="56" t="s">
        <v>44</v>
      </c>
      <c r="W24" s="54" t="s">
        <v>36</v>
      </c>
      <c r="X24" s="54" t="s">
        <v>206</v>
      </c>
      <c r="Y24" s="54" t="s">
        <v>207</v>
      </c>
      <c r="Z24" s="54">
        <v>6012220601</v>
      </c>
      <c r="AA24" s="54" t="s">
        <v>208</v>
      </c>
      <c r="AB24" s="63"/>
      <c r="AC24" s="63"/>
      <c r="AD24" s="63">
        <v>39754000</v>
      </c>
      <c r="AE24" s="63"/>
      <c r="AF24" s="63"/>
      <c r="AG24" s="15">
        <v>1807000</v>
      </c>
      <c r="AH24" s="63"/>
      <c r="AI24" s="15">
        <v>3794700</v>
      </c>
      <c r="AJ24" s="63"/>
      <c r="AK24" s="15">
        <v>3794700</v>
      </c>
      <c r="AL24" s="63"/>
      <c r="AM24" s="15">
        <v>3794700</v>
      </c>
      <c r="AN24" s="63"/>
      <c r="AO24" s="15">
        <v>3794700</v>
      </c>
      <c r="AP24" s="63"/>
      <c r="AQ24" s="15">
        <v>3794700</v>
      </c>
      <c r="AR24" s="63"/>
      <c r="AS24" s="15">
        <v>3794700</v>
      </c>
      <c r="AT24" s="63"/>
      <c r="AU24" s="15">
        <v>3794700</v>
      </c>
      <c r="AV24" s="63"/>
      <c r="AW24" s="15">
        <v>3794700</v>
      </c>
      <c r="AX24" s="63"/>
      <c r="AY24" s="15">
        <v>7589400</v>
      </c>
      <c r="AZ24" s="63">
        <f t="shared" ref="AZ24:BA24" si="25">AB24+AD24+AF24+AH24+AJ24+AL24+AN24+AP24+AR24+AT24+AV24+AX24</f>
        <v>39754000</v>
      </c>
      <c r="BA24" s="63">
        <f t="shared" si="25"/>
        <v>39754000</v>
      </c>
      <c r="BB24" s="15">
        <f t="shared" si="1"/>
        <v>0</v>
      </c>
      <c r="BC24" s="10">
        <f t="shared" si="2"/>
        <v>0</v>
      </c>
      <c r="BD24" s="10">
        <f t="shared" si="3"/>
        <v>0</v>
      </c>
    </row>
    <row r="25" spans="1:56" ht="14.25" customHeight="1">
      <c r="A25" s="51" t="s">
        <v>28</v>
      </c>
      <c r="B25" s="51" t="s">
        <v>199</v>
      </c>
      <c r="C25" s="53" t="s">
        <v>31</v>
      </c>
      <c r="D25" s="53" t="s">
        <v>83</v>
      </c>
      <c r="E25" s="54" t="s">
        <v>211</v>
      </c>
      <c r="F25" s="56" t="s">
        <v>201</v>
      </c>
      <c r="G25" s="58" t="s">
        <v>202</v>
      </c>
      <c r="H25" s="68" t="s">
        <v>203</v>
      </c>
      <c r="I25" s="79">
        <v>80111620</v>
      </c>
      <c r="J25" s="68" t="s">
        <v>204</v>
      </c>
      <c r="K25" s="54" t="s">
        <v>52</v>
      </c>
      <c r="L25" s="68" t="s">
        <v>212</v>
      </c>
      <c r="M25" s="80" t="s">
        <v>60</v>
      </c>
      <c r="N25" s="80" t="s">
        <v>60</v>
      </c>
      <c r="O25" s="81" t="s">
        <v>54</v>
      </c>
      <c r="P25" s="68">
        <v>7</v>
      </c>
      <c r="Q25" s="54" t="s">
        <v>41</v>
      </c>
      <c r="R25" s="54" t="s">
        <v>42</v>
      </c>
      <c r="S25" s="54" t="s">
        <v>43</v>
      </c>
      <c r="T25" s="102">
        <v>12011504</v>
      </c>
      <c r="U25" s="63">
        <v>12011504</v>
      </c>
      <c r="V25" s="54" t="s">
        <v>44</v>
      </c>
      <c r="W25" s="54" t="s">
        <v>36</v>
      </c>
      <c r="X25" s="54" t="s">
        <v>206</v>
      </c>
      <c r="Y25" s="54" t="s">
        <v>207</v>
      </c>
      <c r="Z25" s="54">
        <v>6012220601</v>
      </c>
      <c r="AA25" s="54" t="s">
        <v>208</v>
      </c>
      <c r="AB25" s="63"/>
      <c r="AC25" s="63"/>
      <c r="AD25" s="70">
        <v>10865541</v>
      </c>
      <c r="AE25" s="63"/>
      <c r="AF25" s="63"/>
      <c r="AG25" s="15"/>
      <c r="AH25" s="63"/>
      <c r="AI25" s="63"/>
      <c r="AJ25" s="63"/>
      <c r="AK25" s="63"/>
      <c r="AL25" s="70"/>
      <c r="AM25" s="63"/>
      <c r="AN25" s="63"/>
      <c r="AO25" s="63">
        <v>8000000</v>
      </c>
      <c r="AP25" s="63"/>
      <c r="AQ25" s="63">
        <v>2865541</v>
      </c>
      <c r="AR25" s="63">
        <v>1145963</v>
      </c>
      <c r="AS25" s="63"/>
      <c r="AT25" s="63"/>
      <c r="AU25" s="63"/>
      <c r="AV25" s="63"/>
      <c r="AW25" s="63"/>
      <c r="AX25" s="63"/>
      <c r="AY25" s="103">
        <v>1145963</v>
      </c>
      <c r="AZ25" s="63">
        <f t="shared" ref="AZ25:BA25" si="26">AB25+AD25+AF25+AH25+AJ25+AL25+AN25+AP25+AR25+AT25+AV25+AX25</f>
        <v>12011504</v>
      </c>
      <c r="BA25" s="63">
        <f t="shared" si="26"/>
        <v>12011504</v>
      </c>
      <c r="BB25" s="15">
        <f t="shared" si="1"/>
        <v>0</v>
      </c>
      <c r="BC25" s="10">
        <f t="shared" si="2"/>
        <v>0</v>
      </c>
      <c r="BD25" s="10">
        <f t="shared" si="3"/>
        <v>0</v>
      </c>
    </row>
    <row r="26" spans="1:56" ht="14.25" customHeight="1">
      <c r="A26" s="51" t="s">
        <v>28</v>
      </c>
      <c r="B26" s="51" t="s">
        <v>199</v>
      </c>
      <c r="C26" s="53" t="s">
        <v>31</v>
      </c>
      <c r="D26" s="53" t="s">
        <v>83</v>
      </c>
      <c r="E26" s="56" t="s">
        <v>213</v>
      </c>
      <c r="F26" s="56" t="s">
        <v>201</v>
      </c>
      <c r="G26" s="58" t="s">
        <v>202</v>
      </c>
      <c r="H26" s="68" t="s">
        <v>214</v>
      </c>
      <c r="I26" s="84">
        <v>80111620</v>
      </c>
      <c r="J26" s="58" t="s">
        <v>204</v>
      </c>
      <c r="K26" s="54" t="s">
        <v>52</v>
      </c>
      <c r="L26" s="68" t="s">
        <v>215</v>
      </c>
      <c r="M26" s="101" t="s">
        <v>60</v>
      </c>
      <c r="N26" s="101" t="s">
        <v>60</v>
      </c>
      <c r="O26" s="104" t="s">
        <v>60</v>
      </c>
      <c r="P26" s="54">
        <v>11</v>
      </c>
      <c r="Q26" s="54" t="s">
        <v>41</v>
      </c>
      <c r="R26" s="54" t="s">
        <v>42</v>
      </c>
      <c r="S26" s="54" t="s">
        <v>43</v>
      </c>
      <c r="T26" s="87">
        <v>99000000</v>
      </c>
      <c r="U26" s="63">
        <v>99000000</v>
      </c>
      <c r="V26" s="54" t="s">
        <v>44</v>
      </c>
      <c r="W26" s="54" t="s">
        <v>36</v>
      </c>
      <c r="X26" s="54" t="s">
        <v>206</v>
      </c>
      <c r="Y26" s="54" t="s">
        <v>207</v>
      </c>
      <c r="Z26" s="54">
        <v>6012220601</v>
      </c>
      <c r="AA26" s="54" t="s">
        <v>208</v>
      </c>
      <c r="AB26" s="63">
        <v>99000000</v>
      </c>
      <c r="AC26" s="63"/>
      <c r="AD26" s="63"/>
      <c r="AE26" s="63">
        <v>600000</v>
      </c>
      <c r="AF26" s="63"/>
      <c r="AG26" s="63">
        <v>9000000</v>
      </c>
      <c r="AH26" s="63"/>
      <c r="AI26" s="63">
        <v>9000000</v>
      </c>
      <c r="AJ26" s="63"/>
      <c r="AK26" s="63">
        <v>9000000</v>
      </c>
      <c r="AL26" s="63"/>
      <c r="AM26" s="63">
        <v>9000000</v>
      </c>
      <c r="AN26" s="63"/>
      <c r="AO26" s="63">
        <v>9000000</v>
      </c>
      <c r="AP26" s="63"/>
      <c r="AQ26" s="63">
        <v>9000000</v>
      </c>
      <c r="AR26" s="63"/>
      <c r="AS26" s="63">
        <v>9000000</v>
      </c>
      <c r="AT26" s="63"/>
      <c r="AU26" s="63">
        <v>9000000</v>
      </c>
      <c r="AV26" s="63"/>
      <c r="AW26" s="63">
        <v>9000000</v>
      </c>
      <c r="AX26" s="63"/>
      <c r="AY26" s="63">
        <v>17400000</v>
      </c>
      <c r="AZ26" s="63">
        <f t="shared" ref="AZ26:BA26" si="27">AB26+AD26+AF26+AH26+AJ26+AL26+AN26+AP26+AR26+AT26+AV26+AX26</f>
        <v>99000000</v>
      </c>
      <c r="BA26" s="63">
        <f t="shared" si="27"/>
        <v>99000000</v>
      </c>
      <c r="BB26" s="15">
        <f t="shared" si="1"/>
        <v>0</v>
      </c>
      <c r="BC26" s="10">
        <f t="shared" si="2"/>
        <v>0</v>
      </c>
      <c r="BD26" s="10">
        <f t="shared" si="3"/>
        <v>0</v>
      </c>
    </row>
    <row r="27" spans="1:56" ht="14.25" customHeight="1">
      <c r="A27" s="105" t="s">
        <v>28</v>
      </c>
      <c r="B27" s="105" t="s">
        <v>199</v>
      </c>
      <c r="C27" s="106" t="s">
        <v>31</v>
      </c>
      <c r="D27" s="106" t="s">
        <v>83</v>
      </c>
      <c r="E27" s="58" t="s">
        <v>216</v>
      </c>
      <c r="F27" s="58" t="s">
        <v>201</v>
      </c>
      <c r="G27" s="58" t="s">
        <v>202</v>
      </c>
      <c r="H27" s="68" t="s">
        <v>214</v>
      </c>
      <c r="I27" s="79">
        <v>80111620</v>
      </c>
      <c r="J27" s="58" t="s">
        <v>204</v>
      </c>
      <c r="K27" s="58" t="s">
        <v>52</v>
      </c>
      <c r="L27" s="68" t="s">
        <v>217</v>
      </c>
      <c r="M27" s="107" t="s">
        <v>60</v>
      </c>
      <c r="N27" s="107" t="s">
        <v>60</v>
      </c>
      <c r="O27" s="107" t="s">
        <v>60</v>
      </c>
      <c r="P27" s="58">
        <v>11.5</v>
      </c>
      <c r="Q27" s="58" t="s">
        <v>41</v>
      </c>
      <c r="R27" s="58" t="s">
        <v>42</v>
      </c>
      <c r="S27" s="58" t="s">
        <v>43</v>
      </c>
      <c r="T27" s="108">
        <v>7918450</v>
      </c>
      <c r="U27" s="108">
        <v>7918450</v>
      </c>
      <c r="V27" s="58" t="s">
        <v>44</v>
      </c>
      <c r="W27" s="58" t="s">
        <v>36</v>
      </c>
      <c r="X27" s="68" t="s">
        <v>218</v>
      </c>
      <c r="Y27" s="58" t="s">
        <v>219</v>
      </c>
      <c r="Z27" s="58">
        <v>6012220601</v>
      </c>
      <c r="AA27" s="58" t="s">
        <v>220</v>
      </c>
      <c r="AB27" s="108">
        <v>7918450</v>
      </c>
      <c r="AC27" s="12"/>
      <c r="AD27" s="108"/>
      <c r="AE27" s="70"/>
      <c r="AF27" s="70"/>
      <c r="AG27" s="70"/>
      <c r="AH27" s="70"/>
      <c r="AI27" s="70"/>
      <c r="AJ27" s="70"/>
      <c r="AK27" s="70"/>
      <c r="AL27" s="70"/>
      <c r="AM27" s="70"/>
      <c r="AN27" s="70"/>
      <c r="AO27" s="70"/>
      <c r="AP27" s="70"/>
      <c r="AQ27" s="70"/>
      <c r="AR27" s="70"/>
      <c r="AS27" s="70"/>
      <c r="AT27" s="70"/>
      <c r="AU27" s="70">
        <v>2285039</v>
      </c>
      <c r="AV27" s="70"/>
      <c r="AW27" s="70">
        <v>5633411</v>
      </c>
      <c r="AX27" s="70"/>
      <c r="AY27" s="70"/>
      <c r="AZ27" s="70">
        <f t="shared" ref="AZ27:BA27" si="28">AB27+AD27+AF27+AH27+AJ27+AL27+AN27+AP27+AR27+AT27+AV27+AX27</f>
        <v>7918450</v>
      </c>
      <c r="BA27" s="70">
        <f t="shared" si="28"/>
        <v>7918450</v>
      </c>
      <c r="BB27" s="12">
        <f t="shared" si="1"/>
        <v>0</v>
      </c>
      <c r="BC27" s="10">
        <f t="shared" si="2"/>
        <v>0</v>
      </c>
      <c r="BD27" s="10">
        <f t="shared" si="3"/>
        <v>0</v>
      </c>
    </row>
    <row r="28" spans="1:56" ht="14.25" customHeight="1">
      <c r="A28" s="105" t="s">
        <v>28</v>
      </c>
      <c r="B28" s="105" t="s">
        <v>199</v>
      </c>
      <c r="C28" s="106" t="s">
        <v>31</v>
      </c>
      <c r="D28" s="106" t="s">
        <v>83</v>
      </c>
      <c r="E28" s="58" t="s">
        <v>221</v>
      </c>
      <c r="F28" s="68" t="s">
        <v>201</v>
      </c>
      <c r="G28" s="58" t="s">
        <v>202</v>
      </c>
      <c r="H28" s="68" t="s">
        <v>214</v>
      </c>
      <c r="I28" s="79">
        <v>80111620</v>
      </c>
      <c r="J28" s="58" t="s">
        <v>204</v>
      </c>
      <c r="K28" s="68" t="s">
        <v>52</v>
      </c>
      <c r="L28" s="68" t="s">
        <v>222</v>
      </c>
      <c r="M28" s="107" t="s">
        <v>60</v>
      </c>
      <c r="N28" s="107" t="s">
        <v>60</v>
      </c>
      <c r="O28" s="107" t="s">
        <v>60</v>
      </c>
      <c r="P28" s="58">
        <v>11.5</v>
      </c>
      <c r="Q28" s="58" t="s">
        <v>41</v>
      </c>
      <c r="R28" s="58" t="s">
        <v>42</v>
      </c>
      <c r="S28" s="58" t="s">
        <v>43</v>
      </c>
      <c r="T28" s="108">
        <v>7918450</v>
      </c>
      <c r="U28" s="108">
        <v>7918450</v>
      </c>
      <c r="V28" s="58" t="s">
        <v>44</v>
      </c>
      <c r="W28" s="58" t="s">
        <v>36</v>
      </c>
      <c r="X28" s="68" t="s">
        <v>218</v>
      </c>
      <c r="Y28" s="58" t="s">
        <v>219</v>
      </c>
      <c r="Z28" s="58">
        <v>6012220601</v>
      </c>
      <c r="AA28" s="58" t="s">
        <v>220</v>
      </c>
      <c r="AB28" s="108">
        <v>7918450</v>
      </c>
      <c r="AC28" s="12"/>
      <c r="AD28" s="108"/>
      <c r="AE28" s="70"/>
      <c r="AF28" s="70"/>
      <c r="AG28" s="70"/>
      <c r="AH28" s="70"/>
      <c r="AI28" s="70"/>
      <c r="AJ28" s="70"/>
      <c r="AK28" s="109"/>
      <c r="AL28" s="109"/>
      <c r="AM28" s="70"/>
      <c r="AN28" s="70"/>
      <c r="AO28" s="70"/>
      <c r="AP28" s="70"/>
      <c r="AQ28" s="70"/>
      <c r="AR28" s="70"/>
      <c r="AS28" s="70"/>
      <c r="AT28" s="70"/>
      <c r="AU28" s="70">
        <v>2285039</v>
      </c>
      <c r="AV28" s="70"/>
      <c r="AW28" s="70">
        <v>5633411</v>
      </c>
      <c r="AX28" s="70"/>
      <c r="AY28" s="70"/>
      <c r="AZ28" s="70">
        <f t="shared" ref="AZ28:BA28" si="29">AB28+AD28+AF28+AH28+AJ28+AL28+AN28+AP28+AR28+AT28+AV28+AX28</f>
        <v>7918450</v>
      </c>
      <c r="BA28" s="70">
        <f t="shared" si="29"/>
        <v>7918450</v>
      </c>
      <c r="BB28" s="12">
        <f t="shared" si="1"/>
        <v>0</v>
      </c>
      <c r="BC28" s="10">
        <f t="shared" si="2"/>
        <v>0</v>
      </c>
      <c r="BD28" s="10">
        <f t="shared" si="3"/>
        <v>0</v>
      </c>
    </row>
    <row r="29" spans="1:56" ht="14.25" customHeight="1">
      <c r="A29" s="51" t="s">
        <v>28</v>
      </c>
      <c r="B29" s="51" t="s">
        <v>199</v>
      </c>
      <c r="C29" s="53" t="s">
        <v>31</v>
      </c>
      <c r="D29" s="53" t="s">
        <v>83</v>
      </c>
      <c r="E29" s="54" t="s">
        <v>223</v>
      </c>
      <c r="F29" s="54" t="s">
        <v>201</v>
      </c>
      <c r="G29" s="58" t="s">
        <v>202</v>
      </c>
      <c r="H29" s="58" t="s">
        <v>214</v>
      </c>
      <c r="I29" s="79">
        <v>84111603</v>
      </c>
      <c r="J29" s="58" t="s">
        <v>204</v>
      </c>
      <c r="K29" s="54" t="s">
        <v>52</v>
      </c>
      <c r="L29" s="68" t="s">
        <v>2434</v>
      </c>
      <c r="M29" s="7" t="s">
        <v>97</v>
      </c>
      <c r="N29" s="7" t="s">
        <v>97</v>
      </c>
      <c r="O29" s="6" t="s">
        <v>69</v>
      </c>
      <c r="P29" s="54">
        <v>2</v>
      </c>
      <c r="Q29" s="54" t="s">
        <v>41</v>
      </c>
      <c r="R29" s="54" t="s">
        <v>42</v>
      </c>
      <c r="S29" s="54" t="s">
        <v>43</v>
      </c>
      <c r="T29" s="87">
        <v>10000000</v>
      </c>
      <c r="U29" s="63">
        <v>10000000</v>
      </c>
      <c r="V29" s="54" t="s">
        <v>44</v>
      </c>
      <c r="W29" s="54" t="s">
        <v>36</v>
      </c>
      <c r="X29" s="54" t="s">
        <v>206</v>
      </c>
      <c r="Y29" s="54" t="s">
        <v>207</v>
      </c>
      <c r="Z29" s="54">
        <v>6012220601</v>
      </c>
      <c r="AA29" s="54" t="s">
        <v>208</v>
      </c>
      <c r="AB29" s="63"/>
      <c r="AC29" s="63"/>
      <c r="AD29" s="63"/>
      <c r="AE29" s="63"/>
      <c r="AF29" s="63"/>
      <c r="AG29" s="63"/>
      <c r="AH29" s="63"/>
      <c r="AI29" s="63"/>
      <c r="AJ29" s="63"/>
      <c r="AK29" s="89"/>
      <c r="AL29" s="89"/>
      <c r="AM29" s="63"/>
      <c r="AN29" s="70">
        <v>10000000</v>
      </c>
      <c r="AO29" s="63"/>
      <c r="AP29" s="70"/>
      <c r="AQ29" s="63">
        <v>5000000</v>
      </c>
      <c r="AR29" s="89"/>
      <c r="AS29" s="63">
        <v>5000000</v>
      </c>
      <c r="AT29" s="63"/>
      <c r="AU29" s="63"/>
      <c r="AV29" s="63"/>
      <c r="AW29" s="63"/>
      <c r="AX29" s="63"/>
      <c r="AY29" s="63"/>
      <c r="AZ29" s="63">
        <f t="shared" ref="AZ29:BA29" si="30">AB29+AD29+AF29+AH29+AJ29+AL29+AN29+AP29+AR29+AT29+AV29+AX29</f>
        <v>10000000</v>
      </c>
      <c r="BA29" s="63">
        <f t="shared" si="30"/>
        <v>10000000</v>
      </c>
      <c r="BB29" s="15">
        <f t="shared" si="1"/>
        <v>0</v>
      </c>
      <c r="BC29" s="10">
        <f t="shared" si="2"/>
        <v>0</v>
      </c>
      <c r="BD29" s="10">
        <f t="shared" si="3"/>
        <v>0</v>
      </c>
    </row>
    <row r="30" spans="1:56" ht="14.25" customHeight="1">
      <c r="A30" s="51" t="s">
        <v>28</v>
      </c>
      <c r="B30" s="51" t="s">
        <v>199</v>
      </c>
      <c r="C30" s="53" t="s">
        <v>31</v>
      </c>
      <c r="D30" s="53" t="s">
        <v>83</v>
      </c>
      <c r="E30" s="54" t="s">
        <v>225</v>
      </c>
      <c r="F30" s="54" t="s">
        <v>201</v>
      </c>
      <c r="G30" s="54" t="s">
        <v>202</v>
      </c>
      <c r="H30" s="54" t="s">
        <v>214</v>
      </c>
      <c r="I30" s="55">
        <v>84111603</v>
      </c>
      <c r="J30" s="54" t="s">
        <v>204</v>
      </c>
      <c r="K30" s="54" t="s">
        <v>52</v>
      </c>
      <c r="L30" s="68" t="s">
        <v>2435</v>
      </c>
      <c r="M30" s="7" t="s">
        <v>97</v>
      </c>
      <c r="N30" s="7" t="s">
        <v>97</v>
      </c>
      <c r="O30" s="6" t="s">
        <v>69</v>
      </c>
      <c r="P30" s="54">
        <v>2</v>
      </c>
      <c r="Q30" s="54" t="s">
        <v>41</v>
      </c>
      <c r="R30" s="54" t="s">
        <v>42</v>
      </c>
      <c r="S30" s="54" t="s">
        <v>43</v>
      </c>
      <c r="T30" s="87">
        <v>10000000</v>
      </c>
      <c r="U30" s="63">
        <v>10000000</v>
      </c>
      <c r="V30" s="54" t="s">
        <v>44</v>
      </c>
      <c r="W30" s="54" t="s">
        <v>36</v>
      </c>
      <c r="X30" s="54" t="s">
        <v>206</v>
      </c>
      <c r="Y30" s="54" t="s">
        <v>207</v>
      </c>
      <c r="Z30" s="54">
        <v>6012220601</v>
      </c>
      <c r="AA30" s="54" t="s">
        <v>208</v>
      </c>
      <c r="AB30" s="63"/>
      <c r="AC30" s="63"/>
      <c r="AD30" s="63"/>
      <c r="AE30" s="63"/>
      <c r="AF30" s="63"/>
      <c r="AG30" s="63"/>
      <c r="AH30" s="63"/>
      <c r="AI30" s="63"/>
      <c r="AJ30" s="63"/>
      <c r="AK30" s="89"/>
      <c r="AL30" s="89"/>
      <c r="AM30" s="63"/>
      <c r="AN30" s="70">
        <v>10000000</v>
      </c>
      <c r="AO30" s="63"/>
      <c r="AP30" s="70"/>
      <c r="AQ30" s="63">
        <v>5000000</v>
      </c>
      <c r="AR30" s="89"/>
      <c r="AS30" s="63">
        <v>5000000</v>
      </c>
      <c r="AT30" s="63"/>
      <c r="AU30" s="63"/>
      <c r="AV30" s="63"/>
      <c r="AW30" s="63"/>
      <c r="AX30" s="63"/>
      <c r="AY30" s="63"/>
      <c r="AZ30" s="63">
        <f t="shared" ref="AZ30:BA30" si="31">AB30+AD30+AF30+AH30+AJ30+AL30+AN30+AP30+AR30+AT30+AV30+AX30</f>
        <v>10000000</v>
      </c>
      <c r="BA30" s="63">
        <f t="shared" si="31"/>
        <v>10000000</v>
      </c>
      <c r="BB30" s="15">
        <f t="shared" si="1"/>
        <v>0</v>
      </c>
      <c r="BC30" s="10">
        <f t="shared" si="2"/>
        <v>0</v>
      </c>
      <c r="BD30" s="10">
        <f t="shared" si="3"/>
        <v>0</v>
      </c>
    </row>
    <row r="31" spans="1:56" ht="14.25" customHeight="1">
      <c r="A31" s="51" t="s">
        <v>28</v>
      </c>
      <c r="B31" s="51" t="s">
        <v>199</v>
      </c>
      <c r="C31" s="53" t="s">
        <v>31</v>
      </c>
      <c r="D31" s="53" t="s">
        <v>83</v>
      </c>
      <c r="E31" s="54" t="s">
        <v>227</v>
      </c>
      <c r="F31" s="54" t="s">
        <v>201</v>
      </c>
      <c r="G31" s="54" t="s">
        <v>202</v>
      </c>
      <c r="H31" s="54" t="s">
        <v>214</v>
      </c>
      <c r="I31" s="55">
        <v>84111603</v>
      </c>
      <c r="J31" s="54" t="s">
        <v>204</v>
      </c>
      <c r="K31" s="54" t="s">
        <v>52</v>
      </c>
      <c r="L31" s="68" t="s">
        <v>2436</v>
      </c>
      <c r="M31" s="7" t="s">
        <v>97</v>
      </c>
      <c r="N31" s="7" t="s">
        <v>97</v>
      </c>
      <c r="O31" s="6" t="s">
        <v>69</v>
      </c>
      <c r="P31" s="54">
        <v>2</v>
      </c>
      <c r="Q31" s="54" t="s">
        <v>41</v>
      </c>
      <c r="R31" s="54" t="s">
        <v>42</v>
      </c>
      <c r="S31" s="54" t="s">
        <v>43</v>
      </c>
      <c r="T31" s="87">
        <v>10000000</v>
      </c>
      <c r="U31" s="63">
        <v>10000000</v>
      </c>
      <c r="V31" s="54" t="s">
        <v>44</v>
      </c>
      <c r="W31" s="54" t="s">
        <v>36</v>
      </c>
      <c r="X31" s="54" t="s">
        <v>206</v>
      </c>
      <c r="Y31" s="54" t="s">
        <v>207</v>
      </c>
      <c r="Z31" s="54">
        <v>6012220601</v>
      </c>
      <c r="AA31" s="54" t="s">
        <v>208</v>
      </c>
      <c r="AB31" s="63"/>
      <c r="AC31" s="63"/>
      <c r="AD31" s="63"/>
      <c r="AE31" s="63"/>
      <c r="AF31" s="63"/>
      <c r="AG31" s="63"/>
      <c r="AH31" s="63"/>
      <c r="AI31" s="63"/>
      <c r="AJ31" s="63"/>
      <c r="AK31" s="89"/>
      <c r="AL31" s="89"/>
      <c r="AM31" s="63"/>
      <c r="AN31" s="70">
        <v>10000000</v>
      </c>
      <c r="AO31" s="63"/>
      <c r="AP31" s="70"/>
      <c r="AQ31" s="63">
        <v>5000000</v>
      </c>
      <c r="AR31" s="89"/>
      <c r="AS31" s="63">
        <v>5000000</v>
      </c>
      <c r="AT31" s="63"/>
      <c r="AU31" s="63"/>
      <c r="AV31" s="63"/>
      <c r="AW31" s="63"/>
      <c r="AX31" s="63"/>
      <c r="AY31" s="63"/>
      <c r="AZ31" s="63">
        <f t="shared" ref="AZ31:BA31" si="32">AB31+AD31+AF31+AH31+AJ31+AL31+AN31+AP31+AR31+AT31+AV31+AX31</f>
        <v>10000000</v>
      </c>
      <c r="BA31" s="63">
        <f t="shared" si="32"/>
        <v>10000000</v>
      </c>
      <c r="BB31" s="15">
        <f t="shared" si="1"/>
        <v>0</v>
      </c>
      <c r="BC31" s="10">
        <f t="shared" si="2"/>
        <v>0</v>
      </c>
      <c r="BD31" s="10">
        <f t="shared" si="3"/>
        <v>0</v>
      </c>
    </row>
    <row r="32" spans="1:56" ht="14.25" customHeight="1">
      <c r="A32" s="51" t="s">
        <v>28</v>
      </c>
      <c r="B32" s="51" t="s">
        <v>199</v>
      </c>
      <c r="C32" s="53" t="s">
        <v>31</v>
      </c>
      <c r="D32" s="53" t="s">
        <v>83</v>
      </c>
      <c r="E32" s="54" t="s">
        <v>229</v>
      </c>
      <c r="F32" s="54" t="s">
        <v>201</v>
      </c>
      <c r="G32" s="54" t="s">
        <v>202</v>
      </c>
      <c r="H32" s="54" t="s">
        <v>214</v>
      </c>
      <c r="I32" s="55">
        <v>84111603</v>
      </c>
      <c r="J32" s="54" t="s">
        <v>204</v>
      </c>
      <c r="K32" s="54" t="s">
        <v>52</v>
      </c>
      <c r="L32" s="68" t="s">
        <v>2437</v>
      </c>
      <c r="M32" s="7" t="s">
        <v>97</v>
      </c>
      <c r="N32" s="7" t="s">
        <v>97</v>
      </c>
      <c r="O32" s="6" t="s">
        <v>69</v>
      </c>
      <c r="P32" s="54">
        <v>2</v>
      </c>
      <c r="Q32" s="54" t="s">
        <v>41</v>
      </c>
      <c r="R32" s="54" t="s">
        <v>42</v>
      </c>
      <c r="S32" s="54" t="s">
        <v>43</v>
      </c>
      <c r="T32" s="87">
        <v>10000000</v>
      </c>
      <c r="U32" s="63">
        <v>10000000</v>
      </c>
      <c r="V32" s="54" t="s">
        <v>44</v>
      </c>
      <c r="W32" s="54" t="s">
        <v>36</v>
      </c>
      <c r="X32" s="54" t="s">
        <v>206</v>
      </c>
      <c r="Y32" s="54" t="s">
        <v>207</v>
      </c>
      <c r="Z32" s="54">
        <v>6012220601</v>
      </c>
      <c r="AA32" s="54" t="s">
        <v>208</v>
      </c>
      <c r="AB32" s="63"/>
      <c r="AC32" s="63"/>
      <c r="AD32" s="63"/>
      <c r="AE32" s="63"/>
      <c r="AF32" s="63"/>
      <c r="AG32" s="63"/>
      <c r="AH32" s="63"/>
      <c r="AI32" s="63"/>
      <c r="AJ32" s="63"/>
      <c r="AK32" s="89"/>
      <c r="AL32" s="89"/>
      <c r="AM32" s="63"/>
      <c r="AN32" s="70">
        <v>10000000</v>
      </c>
      <c r="AO32" s="63"/>
      <c r="AP32" s="70"/>
      <c r="AQ32" s="63">
        <v>5000000</v>
      </c>
      <c r="AR32" s="89"/>
      <c r="AS32" s="63">
        <v>5000000</v>
      </c>
      <c r="AT32" s="63"/>
      <c r="AU32" s="63"/>
      <c r="AV32" s="63"/>
      <c r="AW32" s="63"/>
      <c r="AX32" s="63"/>
      <c r="AY32" s="63"/>
      <c r="AZ32" s="63">
        <f t="shared" ref="AZ32:BA32" si="33">AB32+AD32+AF32+AH32+AJ32+AL32+AN32+AP32+AR32+AT32+AV32+AX32</f>
        <v>10000000</v>
      </c>
      <c r="BA32" s="63">
        <f t="shared" si="33"/>
        <v>10000000</v>
      </c>
      <c r="BB32" s="15">
        <f t="shared" si="1"/>
        <v>0</v>
      </c>
      <c r="BC32" s="10">
        <f t="shared" si="2"/>
        <v>0</v>
      </c>
      <c r="BD32" s="10">
        <f t="shared" si="3"/>
        <v>0</v>
      </c>
    </row>
    <row r="33" spans="1:56" ht="14.25" customHeight="1">
      <c r="A33" s="105" t="s">
        <v>28</v>
      </c>
      <c r="B33" s="105" t="s">
        <v>199</v>
      </c>
      <c r="C33" s="53" t="s">
        <v>31</v>
      </c>
      <c r="D33" s="53" t="s">
        <v>83</v>
      </c>
      <c r="E33" s="58" t="s">
        <v>231</v>
      </c>
      <c r="F33" s="58" t="s">
        <v>201</v>
      </c>
      <c r="G33" s="58" t="s">
        <v>202</v>
      </c>
      <c r="H33" s="58" t="s">
        <v>214</v>
      </c>
      <c r="I33" s="79">
        <v>43233701</v>
      </c>
      <c r="J33" s="58" t="s">
        <v>204</v>
      </c>
      <c r="K33" s="58" t="s">
        <v>110</v>
      </c>
      <c r="L33" s="68" t="s">
        <v>2438</v>
      </c>
      <c r="M33" s="6" t="s">
        <v>40</v>
      </c>
      <c r="N33" s="6" t="s">
        <v>40</v>
      </c>
      <c r="O33" s="6" t="s">
        <v>112</v>
      </c>
      <c r="P33" s="68">
        <v>3</v>
      </c>
      <c r="Q33" s="58" t="s">
        <v>41</v>
      </c>
      <c r="R33" s="56" t="s">
        <v>233</v>
      </c>
      <c r="S33" s="58" t="s">
        <v>43</v>
      </c>
      <c r="T33" s="11">
        <v>20562110</v>
      </c>
      <c r="U33" s="11">
        <v>20562110</v>
      </c>
      <c r="V33" s="58" t="s">
        <v>44</v>
      </c>
      <c r="W33" s="58" t="s">
        <v>36</v>
      </c>
      <c r="X33" s="58" t="s">
        <v>206</v>
      </c>
      <c r="Y33" s="58" t="s">
        <v>207</v>
      </c>
      <c r="Z33" s="58">
        <v>6012220601</v>
      </c>
      <c r="AA33" s="58" t="s">
        <v>208</v>
      </c>
      <c r="AB33" s="70"/>
      <c r="AC33" s="70"/>
      <c r="AD33" s="70"/>
      <c r="AE33" s="70"/>
      <c r="AF33" s="70"/>
      <c r="AG33" s="70"/>
      <c r="AH33" s="70"/>
      <c r="AI33" s="70"/>
      <c r="AJ33" s="69"/>
      <c r="AK33" s="109"/>
      <c r="AL33" s="109"/>
      <c r="AM33" s="70"/>
      <c r="AN33" s="70"/>
      <c r="AO33" s="70"/>
      <c r="AP33" s="70"/>
      <c r="AQ33" s="70"/>
      <c r="AR33" s="70"/>
      <c r="AS33" s="70"/>
      <c r="AT33" s="11">
        <v>20562110</v>
      </c>
      <c r="AU33" s="70"/>
      <c r="AV33" s="70"/>
      <c r="AW33" s="70"/>
      <c r="AX33" s="70"/>
      <c r="AY33" s="11">
        <v>20562110</v>
      </c>
      <c r="AZ33" s="63">
        <f t="shared" ref="AZ33:BA33" si="34">AB33+AD33+AF33+AH33+AJ33+AL33+AN33+AP33+AR33+AT33+AV33+AX33</f>
        <v>20562110</v>
      </c>
      <c r="BA33" s="63">
        <f t="shared" si="34"/>
        <v>20562110</v>
      </c>
      <c r="BB33" s="15">
        <f t="shared" si="1"/>
        <v>0</v>
      </c>
      <c r="BC33" s="10">
        <f t="shared" si="2"/>
        <v>0</v>
      </c>
      <c r="BD33" s="10">
        <f t="shared" si="3"/>
        <v>0</v>
      </c>
    </row>
    <row r="34" spans="1:56" ht="14.25" customHeight="1">
      <c r="A34" s="105" t="s">
        <v>28</v>
      </c>
      <c r="B34" s="105" t="s">
        <v>199</v>
      </c>
      <c r="C34" s="53" t="s">
        <v>31</v>
      </c>
      <c r="D34" s="53" t="s">
        <v>83</v>
      </c>
      <c r="E34" s="68" t="s">
        <v>234</v>
      </c>
      <c r="F34" s="58" t="s">
        <v>201</v>
      </c>
      <c r="G34" s="58" t="s">
        <v>202</v>
      </c>
      <c r="H34" s="68" t="s">
        <v>214</v>
      </c>
      <c r="I34" s="79">
        <v>43233701</v>
      </c>
      <c r="J34" s="58" t="s">
        <v>204</v>
      </c>
      <c r="K34" s="58" t="s">
        <v>110</v>
      </c>
      <c r="L34" s="68" t="s">
        <v>235</v>
      </c>
      <c r="M34" s="6" t="s">
        <v>112</v>
      </c>
      <c r="N34" s="6" t="s">
        <v>112</v>
      </c>
      <c r="O34" s="6" t="s">
        <v>161</v>
      </c>
      <c r="P34" s="68">
        <v>12</v>
      </c>
      <c r="Q34" s="58" t="s">
        <v>41</v>
      </c>
      <c r="R34" s="54" t="s">
        <v>236</v>
      </c>
      <c r="S34" s="58" t="s">
        <v>43</v>
      </c>
      <c r="T34" s="11">
        <v>18000000</v>
      </c>
      <c r="U34" s="11">
        <v>18000000</v>
      </c>
      <c r="V34" s="58" t="s">
        <v>44</v>
      </c>
      <c r="W34" s="58" t="s">
        <v>36</v>
      </c>
      <c r="X34" s="58" t="s">
        <v>206</v>
      </c>
      <c r="Y34" s="58" t="s">
        <v>207</v>
      </c>
      <c r="Z34" s="58">
        <v>6012220601</v>
      </c>
      <c r="AA34" s="58" t="s">
        <v>208</v>
      </c>
      <c r="AB34" s="70"/>
      <c r="AC34" s="70"/>
      <c r="AD34" s="70"/>
      <c r="AE34" s="70"/>
      <c r="AF34" s="70"/>
      <c r="AG34" s="70"/>
      <c r="AH34" s="70"/>
      <c r="AI34" s="70"/>
      <c r="AJ34" s="69"/>
      <c r="AK34" s="109"/>
      <c r="AL34" s="109"/>
      <c r="AM34" s="70"/>
      <c r="AN34" s="70"/>
      <c r="AO34" s="70"/>
      <c r="AP34" s="70"/>
      <c r="AQ34" s="70"/>
      <c r="AR34" s="70"/>
      <c r="AS34" s="70"/>
      <c r="AT34" s="70"/>
      <c r="AU34" s="70"/>
      <c r="AV34" s="12">
        <v>18000000</v>
      </c>
      <c r="AW34" s="12">
        <v>18000000</v>
      </c>
      <c r="AX34" s="12"/>
      <c r="AY34" s="70"/>
      <c r="AZ34" s="63">
        <f t="shared" ref="AZ34:BA34" si="35">AB34+AD34+AF34+AH34+AJ34+AL34+AN34+AP34+AR34+AT34+AV34+AX34</f>
        <v>18000000</v>
      </c>
      <c r="BA34" s="63">
        <f t="shared" si="35"/>
        <v>18000000</v>
      </c>
      <c r="BB34" s="15">
        <f t="shared" si="1"/>
        <v>0</v>
      </c>
      <c r="BC34" s="10">
        <f t="shared" si="2"/>
        <v>0</v>
      </c>
      <c r="BD34" s="10">
        <f t="shared" si="3"/>
        <v>0</v>
      </c>
    </row>
    <row r="35" spans="1:56" ht="14.25" customHeight="1">
      <c r="A35" s="51" t="s">
        <v>28</v>
      </c>
      <c r="B35" s="51" t="s">
        <v>199</v>
      </c>
      <c r="C35" s="53" t="s">
        <v>31</v>
      </c>
      <c r="D35" s="53" t="s">
        <v>83</v>
      </c>
      <c r="E35" s="56" t="s">
        <v>237</v>
      </c>
      <c r="F35" s="54" t="s">
        <v>201</v>
      </c>
      <c r="G35" s="56" t="s">
        <v>238</v>
      </c>
      <c r="H35" s="56" t="s">
        <v>239</v>
      </c>
      <c r="I35" s="55">
        <v>80111620</v>
      </c>
      <c r="J35" s="56" t="s">
        <v>240</v>
      </c>
      <c r="K35" s="54" t="s">
        <v>52</v>
      </c>
      <c r="L35" s="68" t="s">
        <v>241</v>
      </c>
      <c r="M35" s="101" t="s">
        <v>60</v>
      </c>
      <c r="N35" s="101" t="s">
        <v>60</v>
      </c>
      <c r="O35" s="101" t="s">
        <v>60</v>
      </c>
      <c r="P35" s="54">
        <v>11.5</v>
      </c>
      <c r="Q35" s="54" t="s">
        <v>41</v>
      </c>
      <c r="R35" s="54" t="s">
        <v>42</v>
      </c>
      <c r="S35" s="54" t="s">
        <v>43</v>
      </c>
      <c r="T35" s="63">
        <v>115000000</v>
      </c>
      <c r="U35" s="63">
        <v>115000000</v>
      </c>
      <c r="V35" s="54" t="s">
        <v>44</v>
      </c>
      <c r="W35" s="54" t="s">
        <v>36</v>
      </c>
      <c r="X35" s="54" t="s">
        <v>206</v>
      </c>
      <c r="Y35" s="54" t="s">
        <v>207</v>
      </c>
      <c r="Z35" s="54">
        <v>6012220601</v>
      </c>
      <c r="AA35" s="54" t="s">
        <v>208</v>
      </c>
      <c r="AB35" s="63">
        <v>115000000</v>
      </c>
      <c r="AC35" s="63"/>
      <c r="AD35" s="63"/>
      <c r="AE35" s="63">
        <v>7000000</v>
      </c>
      <c r="AF35" s="63"/>
      <c r="AG35" s="63">
        <v>10000000</v>
      </c>
      <c r="AH35" s="63"/>
      <c r="AI35" s="63">
        <v>10000000</v>
      </c>
      <c r="AJ35" s="63"/>
      <c r="AK35" s="63">
        <v>10000000</v>
      </c>
      <c r="AL35" s="89"/>
      <c r="AM35" s="63">
        <v>10000000</v>
      </c>
      <c r="AN35" s="63"/>
      <c r="AO35" s="63">
        <v>10000000</v>
      </c>
      <c r="AP35" s="63"/>
      <c r="AQ35" s="63">
        <v>10000000</v>
      </c>
      <c r="AR35" s="63"/>
      <c r="AS35" s="63">
        <v>10000000</v>
      </c>
      <c r="AT35" s="63"/>
      <c r="AU35" s="63">
        <v>10000000</v>
      </c>
      <c r="AV35" s="63"/>
      <c r="AW35" s="63">
        <v>10000000</v>
      </c>
      <c r="AX35" s="63"/>
      <c r="AY35" s="15">
        <v>18000000</v>
      </c>
      <c r="AZ35" s="63">
        <f t="shared" ref="AZ35:BA35" si="36">AB35+AD35+AF35+AH35+AJ35+AL35+AN35+AP35+AR35+AT35+AV35+AX35</f>
        <v>115000000</v>
      </c>
      <c r="BA35" s="63">
        <f t="shared" si="36"/>
        <v>115000000</v>
      </c>
      <c r="BB35" s="15">
        <f t="shared" si="1"/>
        <v>0</v>
      </c>
      <c r="BC35" s="10">
        <f t="shared" si="2"/>
        <v>0</v>
      </c>
      <c r="BD35" s="10">
        <f t="shared" si="3"/>
        <v>0</v>
      </c>
    </row>
    <row r="36" spans="1:56" ht="14.25" customHeight="1">
      <c r="A36" s="105" t="s">
        <v>28</v>
      </c>
      <c r="B36" s="105" t="s">
        <v>199</v>
      </c>
      <c r="C36" s="53" t="s">
        <v>31</v>
      </c>
      <c r="D36" s="53" t="s">
        <v>83</v>
      </c>
      <c r="E36" s="68" t="s">
        <v>242</v>
      </c>
      <c r="F36" s="58" t="s">
        <v>201</v>
      </c>
      <c r="G36" s="58" t="s">
        <v>238</v>
      </c>
      <c r="H36" s="58" t="s">
        <v>239</v>
      </c>
      <c r="I36" s="79">
        <v>43233701</v>
      </c>
      <c r="J36" s="58" t="s">
        <v>240</v>
      </c>
      <c r="K36" s="58" t="s">
        <v>110</v>
      </c>
      <c r="L36" s="68" t="s">
        <v>243</v>
      </c>
      <c r="M36" s="6" t="s">
        <v>112</v>
      </c>
      <c r="N36" s="6" t="s">
        <v>112</v>
      </c>
      <c r="O36" s="6" t="s">
        <v>161</v>
      </c>
      <c r="P36" s="68">
        <v>12</v>
      </c>
      <c r="Q36" s="58" t="s">
        <v>41</v>
      </c>
      <c r="R36" s="54" t="s">
        <v>236</v>
      </c>
      <c r="S36" s="58" t="s">
        <v>43</v>
      </c>
      <c r="T36" s="12">
        <v>112000000</v>
      </c>
      <c r="U36" s="70">
        <v>112000000</v>
      </c>
      <c r="V36" s="58" t="s">
        <v>44</v>
      </c>
      <c r="W36" s="58" t="s">
        <v>36</v>
      </c>
      <c r="X36" s="58" t="s">
        <v>206</v>
      </c>
      <c r="Y36" s="58" t="s">
        <v>207</v>
      </c>
      <c r="Z36" s="58">
        <v>6012220601</v>
      </c>
      <c r="AA36" s="58" t="s">
        <v>208</v>
      </c>
      <c r="AB36" s="70"/>
      <c r="AC36" s="70"/>
      <c r="AD36" s="70"/>
      <c r="AE36" s="70"/>
      <c r="AF36" s="70"/>
      <c r="AG36" s="70"/>
      <c r="AH36" s="70"/>
      <c r="AI36" s="70"/>
      <c r="AJ36" s="70"/>
      <c r="AK36" s="109"/>
      <c r="AL36" s="109"/>
      <c r="AM36" s="70"/>
      <c r="AN36" s="70"/>
      <c r="AO36" s="70"/>
      <c r="AP36" s="70"/>
      <c r="AQ36" s="70"/>
      <c r="AR36" s="70"/>
      <c r="AS36" s="70"/>
      <c r="AT36" s="70"/>
      <c r="AU36" s="70"/>
      <c r="AV36" s="12">
        <v>112000000</v>
      </c>
      <c r="AW36" s="12">
        <v>112000000</v>
      </c>
      <c r="AX36" s="12"/>
      <c r="AY36" s="70"/>
      <c r="AZ36" s="63">
        <f t="shared" ref="AZ36:BA36" si="37">AB36+AD36+AF36+AH36+AJ36+AL36+AN36+AP36+AR36+AT36+AV36+AX36</f>
        <v>112000000</v>
      </c>
      <c r="BA36" s="63">
        <f t="shared" si="37"/>
        <v>112000000</v>
      </c>
      <c r="BB36" s="15">
        <f t="shared" si="1"/>
        <v>0</v>
      </c>
      <c r="BC36" s="10">
        <f t="shared" si="2"/>
        <v>0</v>
      </c>
      <c r="BD36" s="10">
        <f t="shared" si="3"/>
        <v>0</v>
      </c>
    </row>
    <row r="37" spans="1:56" ht="14.25" customHeight="1">
      <c r="A37" s="51" t="s">
        <v>28</v>
      </c>
      <c r="B37" s="51" t="s">
        <v>199</v>
      </c>
      <c r="C37" s="53" t="s">
        <v>31</v>
      </c>
      <c r="D37" s="53" t="s">
        <v>83</v>
      </c>
      <c r="E37" s="56" t="s">
        <v>244</v>
      </c>
      <c r="F37" s="54" t="s">
        <v>201</v>
      </c>
      <c r="G37" s="54" t="s">
        <v>238</v>
      </c>
      <c r="H37" s="54" t="s">
        <v>239</v>
      </c>
      <c r="I37" s="55">
        <v>84111600</v>
      </c>
      <c r="J37" s="54" t="s">
        <v>240</v>
      </c>
      <c r="K37" s="54" t="s">
        <v>52</v>
      </c>
      <c r="L37" s="68" t="s">
        <v>2439</v>
      </c>
      <c r="M37" s="101" t="s">
        <v>117</v>
      </c>
      <c r="N37" s="101" t="s">
        <v>117</v>
      </c>
      <c r="O37" s="6" t="s">
        <v>40</v>
      </c>
      <c r="P37" s="54">
        <v>3</v>
      </c>
      <c r="Q37" s="54" t="s">
        <v>41</v>
      </c>
      <c r="R37" s="54" t="s">
        <v>42</v>
      </c>
      <c r="S37" s="54" t="s">
        <v>43</v>
      </c>
      <c r="T37" s="63">
        <v>40293517</v>
      </c>
      <c r="U37" s="63">
        <v>40293517</v>
      </c>
      <c r="V37" s="54" t="s">
        <v>44</v>
      </c>
      <c r="W37" s="54" t="s">
        <v>36</v>
      </c>
      <c r="X37" s="54" t="s">
        <v>206</v>
      </c>
      <c r="Y37" s="54" t="s">
        <v>207</v>
      </c>
      <c r="Z37" s="54">
        <v>6012220601</v>
      </c>
      <c r="AA37" s="54" t="s">
        <v>208</v>
      </c>
      <c r="AB37" s="63"/>
      <c r="AC37" s="63"/>
      <c r="AD37" s="63"/>
      <c r="AE37" s="63"/>
      <c r="AF37" s="63"/>
      <c r="AG37" s="63"/>
      <c r="AH37" s="63"/>
      <c r="AI37" s="63"/>
      <c r="AJ37" s="63"/>
      <c r="AK37" s="89"/>
      <c r="AL37" s="89"/>
      <c r="AM37" s="63"/>
      <c r="AN37" s="63"/>
      <c r="AO37" s="63"/>
      <c r="AP37" s="63"/>
      <c r="AQ37" s="63"/>
      <c r="AR37" s="70">
        <v>40293517</v>
      </c>
      <c r="AS37" s="63"/>
      <c r="AT37" s="12"/>
      <c r="AU37" s="15"/>
      <c r="AV37" s="63"/>
      <c r="AW37" s="70">
        <v>40293517</v>
      </c>
      <c r="AX37" s="63"/>
      <c r="AY37" s="63"/>
      <c r="AZ37" s="63">
        <f t="shared" ref="AZ37:BA37" si="38">AB37+AD37+AF37+AH37+AJ37+AL37+AN37+AP37+AR37+AT37+AV37+AX37</f>
        <v>40293517</v>
      </c>
      <c r="BA37" s="63">
        <f t="shared" si="38"/>
        <v>40293517</v>
      </c>
      <c r="BB37" s="15">
        <f t="shared" si="1"/>
        <v>0</v>
      </c>
      <c r="BC37" s="10">
        <f t="shared" si="2"/>
        <v>0</v>
      </c>
      <c r="BD37" s="10">
        <f t="shared" si="3"/>
        <v>0</v>
      </c>
    </row>
    <row r="38" spans="1:56" ht="14.25" customHeight="1">
      <c r="A38" s="105" t="s">
        <v>28</v>
      </c>
      <c r="B38" s="105" t="s">
        <v>199</v>
      </c>
      <c r="C38" s="53" t="s">
        <v>31</v>
      </c>
      <c r="D38" s="53">
        <v>4</v>
      </c>
      <c r="E38" s="68" t="s">
        <v>246</v>
      </c>
      <c r="F38" s="68" t="s">
        <v>201</v>
      </c>
      <c r="G38" s="68" t="s">
        <v>238</v>
      </c>
      <c r="H38" s="68" t="s">
        <v>247</v>
      </c>
      <c r="I38" s="79">
        <v>80111620</v>
      </c>
      <c r="J38" s="68" t="s">
        <v>240</v>
      </c>
      <c r="K38" s="58" t="s">
        <v>52</v>
      </c>
      <c r="L38" s="68" t="s">
        <v>248</v>
      </c>
      <c r="M38" s="107" t="s">
        <v>60</v>
      </c>
      <c r="N38" s="107" t="s">
        <v>60</v>
      </c>
      <c r="O38" s="107" t="s">
        <v>54</v>
      </c>
      <c r="P38" s="58">
        <v>11</v>
      </c>
      <c r="Q38" s="58" t="s">
        <v>41</v>
      </c>
      <c r="R38" s="58" t="s">
        <v>42</v>
      </c>
      <c r="S38" s="58" t="s">
        <v>43</v>
      </c>
      <c r="T38" s="12">
        <v>70746730</v>
      </c>
      <c r="U38" s="12">
        <v>70746730</v>
      </c>
      <c r="V38" s="58" t="s">
        <v>44</v>
      </c>
      <c r="W38" s="58" t="s">
        <v>36</v>
      </c>
      <c r="X38" s="58" t="s">
        <v>206</v>
      </c>
      <c r="Y38" s="58" t="s">
        <v>207</v>
      </c>
      <c r="Z38" s="58">
        <v>6012220601</v>
      </c>
      <c r="AA38" s="58" t="s">
        <v>208</v>
      </c>
      <c r="AB38" s="71"/>
      <c r="AC38" s="71"/>
      <c r="AD38" s="71">
        <v>58300000</v>
      </c>
      <c r="AE38" s="71"/>
      <c r="AF38" s="71"/>
      <c r="AG38" s="71">
        <v>3116667</v>
      </c>
      <c r="AH38" s="71"/>
      <c r="AI38" s="71">
        <v>5500000</v>
      </c>
      <c r="AJ38" s="71"/>
      <c r="AK38" s="71">
        <v>5500000</v>
      </c>
      <c r="AL38" s="71">
        <v>5000000</v>
      </c>
      <c r="AM38" s="71">
        <v>5500000</v>
      </c>
      <c r="AN38" s="71"/>
      <c r="AO38" s="71">
        <v>5500000</v>
      </c>
      <c r="AP38" s="71"/>
      <c r="AQ38" s="71">
        <v>5500000</v>
      </c>
      <c r="AR38" s="71"/>
      <c r="AS38" s="71">
        <v>5500000</v>
      </c>
      <c r="AT38" s="71">
        <v>7446730</v>
      </c>
      <c r="AU38" s="71">
        <v>5500000</v>
      </c>
      <c r="AV38" s="71"/>
      <c r="AW38" s="71">
        <v>5500000</v>
      </c>
      <c r="AX38" s="71"/>
      <c r="AY38" s="71">
        <v>23630063</v>
      </c>
      <c r="AZ38" s="63">
        <f t="shared" ref="AZ38:BA38" si="39">AB38+AD38+AF38+AH38+AJ38+AL38+AN38+AP38+AR38+AT38+AV38+AX38</f>
        <v>70746730</v>
      </c>
      <c r="BA38" s="63">
        <f t="shared" si="39"/>
        <v>70746730</v>
      </c>
      <c r="BB38" s="15">
        <f t="shared" si="1"/>
        <v>0</v>
      </c>
      <c r="BC38" s="10">
        <f t="shared" si="2"/>
        <v>0</v>
      </c>
      <c r="BD38" s="10">
        <f t="shared" si="3"/>
        <v>0</v>
      </c>
    </row>
    <row r="39" spans="1:56" ht="14.25" customHeight="1">
      <c r="A39" s="51" t="s">
        <v>28</v>
      </c>
      <c r="B39" s="51" t="s">
        <v>199</v>
      </c>
      <c r="C39" s="53" t="s">
        <v>31</v>
      </c>
      <c r="D39" s="53" t="s">
        <v>83</v>
      </c>
      <c r="E39" s="56" t="s">
        <v>249</v>
      </c>
      <c r="F39" s="56" t="s">
        <v>201</v>
      </c>
      <c r="G39" s="56" t="s">
        <v>238</v>
      </c>
      <c r="H39" s="56" t="s">
        <v>247</v>
      </c>
      <c r="I39" s="55">
        <v>80111620</v>
      </c>
      <c r="J39" s="56" t="s">
        <v>240</v>
      </c>
      <c r="K39" s="54" t="s">
        <v>52</v>
      </c>
      <c r="L39" s="68" t="s">
        <v>250</v>
      </c>
      <c r="M39" s="101" t="s">
        <v>60</v>
      </c>
      <c r="N39" s="101" t="s">
        <v>60</v>
      </c>
      <c r="O39" s="7" t="s">
        <v>60</v>
      </c>
      <c r="P39" s="54">
        <v>11</v>
      </c>
      <c r="Q39" s="54" t="s">
        <v>41</v>
      </c>
      <c r="R39" s="54" t="s">
        <v>42</v>
      </c>
      <c r="S39" s="54" t="s">
        <v>43</v>
      </c>
      <c r="T39" s="63">
        <v>99000000</v>
      </c>
      <c r="U39" s="63">
        <v>99000000</v>
      </c>
      <c r="V39" s="54" t="s">
        <v>44</v>
      </c>
      <c r="W39" s="54" t="s">
        <v>36</v>
      </c>
      <c r="X39" s="54" t="s">
        <v>206</v>
      </c>
      <c r="Y39" s="54" t="s">
        <v>207</v>
      </c>
      <c r="Z39" s="54">
        <v>6012220601</v>
      </c>
      <c r="AA39" s="54" t="s">
        <v>208</v>
      </c>
      <c r="AB39" s="63">
        <v>99000000</v>
      </c>
      <c r="AC39" s="63"/>
      <c r="AD39" s="63"/>
      <c r="AE39" s="63">
        <v>900000</v>
      </c>
      <c r="AF39" s="63"/>
      <c r="AG39" s="63">
        <v>9000000</v>
      </c>
      <c r="AH39" s="63"/>
      <c r="AI39" s="63">
        <v>9000000</v>
      </c>
      <c r="AJ39" s="63"/>
      <c r="AK39" s="110">
        <v>9000000</v>
      </c>
      <c r="AL39" s="89"/>
      <c r="AM39" s="63">
        <v>9000000</v>
      </c>
      <c r="AN39" s="63"/>
      <c r="AO39" s="63">
        <v>9000000</v>
      </c>
      <c r="AP39" s="63"/>
      <c r="AQ39" s="63">
        <v>9000000</v>
      </c>
      <c r="AR39" s="63"/>
      <c r="AS39" s="63">
        <v>9000000</v>
      </c>
      <c r="AT39" s="63"/>
      <c r="AU39" s="63">
        <v>9000000</v>
      </c>
      <c r="AV39" s="63"/>
      <c r="AW39" s="63">
        <v>9000000</v>
      </c>
      <c r="AX39" s="63"/>
      <c r="AY39" s="15">
        <v>17100000</v>
      </c>
      <c r="AZ39" s="63">
        <f t="shared" ref="AZ39:BA39" si="40">AB39+AD39+AF39+AH39+AJ39+AL39+AN39+AP39+AR39+AT39+AV39+AX39</f>
        <v>99000000</v>
      </c>
      <c r="BA39" s="63">
        <f t="shared" si="40"/>
        <v>99000000</v>
      </c>
      <c r="BB39" s="15">
        <f t="shared" si="1"/>
        <v>0</v>
      </c>
      <c r="BC39" s="10">
        <f t="shared" si="2"/>
        <v>0</v>
      </c>
      <c r="BD39" s="10">
        <f t="shared" si="3"/>
        <v>0</v>
      </c>
    </row>
    <row r="40" spans="1:56" ht="14.25" customHeight="1">
      <c r="A40" s="51" t="s">
        <v>28</v>
      </c>
      <c r="B40" s="51" t="s">
        <v>199</v>
      </c>
      <c r="C40" s="53" t="s">
        <v>31</v>
      </c>
      <c r="D40" s="53">
        <v>4</v>
      </c>
      <c r="E40" s="56" t="s">
        <v>251</v>
      </c>
      <c r="F40" s="56" t="s">
        <v>201</v>
      </c>
      <c r="G40" s="56" t="s">
        <v>238</v>
      </c>
      <c r="H40" s="56" t="s">
        <v>247</v>
      </c>
      <c r="I40" s="55">
        <v>80111620</v>
      </c>
      <c r="J40" s="56" t="s">
        <v>240</v>
      </c>
      <c r="K40" s="54" t="s">
        <v>52</v>
      </c>
      <c r="L40" s="68" t="s">
        <v>252</v>
      </c>
      <c r="M40" s="80" t="s">
        <v>60</v>
      </c>
      <c r="N40" s="80" t="s">
        <v>60</v>
      </c>
      <c r="O40" s="81" t="s">
        <v>54</v>
      </c>
      <c r="P40" s="68">
        <v>7</v>
      </c>
      <c r="Q40" s="54" t="s">
        <v>41</v>
      </c>
      <c r="R40" s="54" t="s">
        <v>42</v>
      </c>
      <c r="S40" s="54" t="s">
        <v>43</v>
      </c>
      <c r="T40" s="15">
        <v>30664509</v>
      </c>
      <c r="U40" s="15">
        <v>30664509</v>
      </c>
      <c r="V40" s="54" t="s">
        <v>44</v>
      </c>
      <c r="W40" s="54" t="s">
        <v>36</v>
      </c>
      <c r="X40" s="54" t="s">
        <v>206</v>
      </c>
      <c r="Y40" s="54" t="s">
        <v>207</v>
      </c>
      <c r="Z40" s="54">
        <v>6012220601</v>
      </c>
      <c r="AA40" s="54" t="s">
        <v>208</v>
      </c>
      <c r="AB40" s="111"/>
      <c r="AC40" s="111"/>
      <c r="AD40" s="71">
        <v>15145959</v>
      </c>
      <c r="AE40" s="111"/>
      <c r="AF40" s="111"/>
      <c r="AG40" s="111"/>
      <c r="AH40" s="111"/>
      <c r="AI40" s="111"/>
      <c r="AJ40" s="111"/>
      <c r="AK40" s="111"/>
      <c r="AL40" s="111"/>
      <c r="AM40" s="71">
        <v>678167</v>
      </c>
      <c r="AN40" s="71"/>
      <c r="AO40" s="111"/>
      <c r="AP40" s="111"/>
      <c r="AQ40" s="71">
        <v>4788496</v>
      </c>
      <c r="AR40" s="71">
        <v>15518550</v>
      </c>
      <c r="AS40" s="71">
        <v>8000000</v>
      </c>
      <c r="AT40" s="111"/>
      <c r="AU40" s="71">
        <v>8000000</v>
      </c>
      <c r="AV40" s="111"/>
      <c r="AW40" s="71">
        <v>8000000</v>
      </c>
      <c r="AX40" s="111"/>
      <c r="AY40" s="71">
        <v>1197846</v>
      </c>
      <c r="AZ40" s="63">
        <f t="shared" ref="AZ40:BA40" si="41">AB40+AD40+AF40+AH40+AJ40+AL40+AN40+AP40+AR40+AT40+AV40+AX40</f>
        <v>30664509</v>
      </c>
      <c r="BA40" s="63">
        <f t="shared" si="41"/>
        <v>30664509</v>
      </c>
      <c r="BB40" s="15">
        <f t="shared" si="1"/>
        <v>0</v>
      </c>
      <c r="BC40" s="10">
        <f t="shared" si="2"/>
        <v>0</v>
      </c>
      <c r="BD40" s="10">
        <f t="shared" si="3"/>
        <v>0</v>
      </c>
    </row>
    <row r="41" spans="1:56" ht="14.25" customHeight="1">
      <c r="A41" s="51" t="s">
        <v>28</v>
      </c>
      <c r="B41" s="51" t="s">
        <v>199</v>
      </c>
      <c r="C41" s="53" t="s">
        <v>31</v>
      </c>
      <c r="D41" s="53" t="s">
        <v>83</v>
      </c>
      <c r="E41" s="56" t="s">
        <v>253</v>
      </c>
      <c r="F41" s="54" t="s">
        <v>33</v>
      </c>
      <c r="G41" s="54" t="s">
        <v>254</v>
      </c>
      <c r="H41" s="54" t="s">
        <v>255</v>
      </c>
      <c r="I41" s="55">
        <v>80101511</v>
      </c>
      <c r="J41" s="54" t="s">
        <v>37</v>
      </c>
      <c r="K41" s="54" t="s">
        <v>194</v>
      </c>
      <c r="L41" s="68" t="s">
        <v>2440</v>
      </c>
      <c r="M41" s="7" t="s">
        <v>55</v>
      </c>
      <c r="N41" s="7" t="s">
        <v>55</v>
      </c>
      <c r="O41" s="7" t="s">
        <v>68</v>
      </c>
      <c r="P41" s="54">
        <v>8</v>
      </c>
      <c r="Q41" s="54" t="s">
        <v>41</v>
      </c>
      <c r="R41" s="54" t="s">
        <v>42</v>
      </c>
      <c r="S41" s="54" t="s">
        <v>43</v>
      </c>
      <c r="T41" s="15">
        <v>192509986</v>
      </c>
      <c r="U41" s="63">
        <v>192509986</v>
      </c>
      <c r="V41" s="54" t="s">
        <v>44</v>
      </c>
      <c r="W41" s="54" t="s">
        <v>36</v>
      </c>
      <c r="X41" s="54" t="s">
        <v>206</v>
      </c>
      <c r="Y41" s="54" t="s">
        <v>207</v>
      </c>
      <c r="Z41" s="54">
        <v>6012220601</v>
      </c>
      <c r="AA41" s="54" t="s">
        <v>208</v>
      </c>
      <c r="AB41" s="63"/>
      <c r="AC41" s="63"/>
      <c r="AD41" s="63"/>
      <c r="AE41" s="63"/>
      <c r="AF41" s="63"/>
      <c r="AG41" s="63"/>
      <c r="AH41" s="63">
        <v>192509986</v>
      </c>
      <c r="AI41" s="63"/>
      <c r="AJ41" s="63"/>
      <c r="AK41" s="89"/>
      <c r="AL41" s="89"/>
      <c r="AM41" s="63">
        <v>48127495</v>
      </c>
      <c r="AN41" s="63"/>
      <c r="AO41" s="63"/>
      <c r="AP41" s="63"/>
      <c r="AQ41" s="63">
        <v>48127497</v>
      </c>
      <c r="AR41" s="63"/>
      <c r="AS41" s="63"/>
      <c r="AT41" s="63"/>
      <c r="AU41" s="63">
        <v>48127497</v>
      </c>
      <c r="AV41" s="63"/>
      <c r="AW41" s="63"/>
      <c r="AX41" s="63"/>
      <c r="AY41" s="63">
        <v>48127497</v>
      </c>
      <c r="AZ41" s="63">
        <f t="shared" ref="AZ41:BA41" si="42">AB41+AD41+AF41+AH41+AJ41+AL41+AN41+AP41+AR41+AT41+AV41+AX41</f>
        <v>192509986</v>
      </c>
      <c r="BA41" s="63">
        <f t="shared" si="42"/>
        <v>192509986</v>
      </c>
      <c r="BB41" s="15">
        <f t="shared" si="1"/>
        <v>0</v>
      </c>
      <c r="BC41" s="10">
        <f t="shared" si="2"/>
        <v>0</v>
      </c>
      <c r="BD41" s="10">
        <f t="shared" si="3"/>
        <v>0</v>
      </c>
    </row>
    <row r="42" spans="1:56" ht="17.25" customHeight="1">
      <c r="A42" s="51" t="s">
        <v>28</v>
      </c>
      <c r="B42" s="51" t="s">
        <v>199</v>
      </c>
      <c r="C42" s="53" t="s">
        <v>31</v>
      </c>
      <c r="D42" s="53">
        <v>4</v>
      </c>
      <c r="E42" s="56" t="s">
        <v>258</v>
      </c>
      <c r="F42" s="56" t="s">
        <v>2441</v>
      </c>
      <c r="G42" s="56" t="s">
        <v>238</v>
      </c>
      <c r="H42" s="56" t="s">
        <v>247</v>
      </c>
      <c r="I42" s="112">
        <v>80111620</v>
      </c>
      <c r="J42" s="56" t="s">
        <v>240</v>
      </c>
      <c r="K42" s="54" t="s">
        <v>52</v>
      </c>
      <c r="L42" s="68" t="s">
        <v>259</v>
      </c>
      <c r="M42" s="7" t="s">
        <v>60</v>
      </c>
      <c r="N42" s="7" t="s">
        <v>60</v>
      </c>
      <c r="O42" s="6" t="s">
        <v>54</v>
      </c>
      <c r="P42" s="56">
        <v>11</v>
      </c>
      <c r="Q42" s="56" t="s">
        <v>41</v>
      </c>
      <c r="R42" s="56" t="s">
        <v>260</v>
      </c>
      <c r="S42" s="56" t="s">
        <v>43</v>
      </c>
      <c r="T42" s="15">
        <v>1734720</v>
      </c>
      <c r="U42" s="15">
        <v>1734720</v>
      </c>
      <c r="V42" s="56" t="s">
        <v>44</v>
      </c>
      <c r="W42" s="56" t="s">
        <v>36</v>
      </c>
      <c r="X42" s="54" t="s">
        <v>206</v>
      </c>
      <c r="Y42" s="54" t="s">
        <v>207</v>
      </c>
      <c r="Z42" s="54">
        <v>6012220601</v>
      </c>
      <c r="AA42" s="54" t="s">
        <v>208</v>
      </c>
      <c r="AB42" s="71"/>
      <c r="AC42" s="71"/>
      <c r="AD42" s="71">
        <v>1481740</v>
      </c>
      <c r="AE42" s="71"/>
      <c r="AF42" s="71"/>
      <c r="AG42" s="71">
        <v>1228760</v>
      </c>
      <c r="AH42" s="71"/>
      <c r="AI42" s="71"/>
      <c r="AJ42" s="71"/>
      <c r="AK42" s="71"/>
      <c r="AL42" s="71"/>
      <c r="AM42" s="71"/>
      <c r="AN42" s="71"/>
      <c r="AO42" s="71"/>
      <c r="AP42" s="71"/>
      <c r="AQ42" s="71"/>
      <c r="AR42" s="71"/>
      <c r="AS42" s="71"/>
      <c r="AT42" s="71">
        <v>252980</v>
      </c>
      <c r="AU42" s="71"/>
      <c r="AV42" s="71"/>
      <c r="AW42" s="71"/>
      <c r="AX42" s="71"/>
      <c r="AY42" s="71">
        <v>505960</v>
      </c>
      <c r="AZ42" s="63">
        <f t="shared" ref="AZ42:BA42" si="43">AB42+AD42+AF42+AH42+AJ42+AL42+AN42+AP42+AR42+AT42+AV42+AX42</f>
        <v>1734720</v>
      </c>
      <c r="BA42" s="63">
        <f t="shared" si="43"/>
        <v>1734720</v>
      </c>
      <c r="BB42" s="15">
        <f t="shared" si="1"/>
        <v>0</v>
      </c>
      <c r="BC42" s="10">
        <f t="shared" si="2"/>
        <v>0</v>
      </c>
      <c r="BD42" s="10">
        <f t="shared" si="3"/>
        <v>0</v>
      </c>
    </row>
    <row r="43" spans="1:56" ht="17.25" hidden="1" customHeight="1">
      <c r="A43" s="52" t="s">
        <v>28</v>
      </c>
      <c r="B43" s="52" t="s">
        <v>286</v>
      </c>
      <c r="C43" s="53" t="s">
        <v>31</v>
      </c>
      <c r="D43" s="53" t="s">
        <v>83</v>
      </c>
      <c r="E43" s="54" t="s">
        <v>288</v>
      </c>
      <c r="F43" s="54" t="s">
        <v>289</v>
      </c>
      <c r="G43" s="54" t="s">
        <v>290</v>
      </c>
      <c r="H43" s="56" t="s">
        <v>291</v>
      </c>
      <c r="I43" s="55" t="s">
        <v>36</v>
      </c>
      <c r="J43" s="54" t="s">
        <v>292</v>
      </c>
      <c r="K43" s="54" t="s">
        <v>293</v>
      </c>
      <c r="L43" s="56" t="s">
        <v>294</v>
      </c>
      <c r="M43" s="80" t="s">
        <v>54</v>
      </c>
      <c r="N43" s="80" t="s">
        <v>54</v>
      </c>
      <c r="O43" s="81" t="s">
        <v>55</v>
      </c>
      <c r="P43" s="56">
        <v>10</v>
      </c>
      <c r="Q43" s="54" t="s">
        <v>41</v>
      </c>
      <c r="R43" s="54" t="s">
        <v>295</v>
      </c>
      <c r="S43" s="54" t="s">
        <v>43</v>
      </c>
      <c r="T43" s="63">
        <v>50000000</v>
      </c>
      <c r="U43" s="63">
        <v>50000000</v>
      </c>
      <c r="V43" s="54" t="s">
        <v>44</v>
      </c>
      <c r="W43" s="54" t="s">
        <v>36</v>
      </c>
      <c r="X43" s="54" t="s">
        <v>296</v>
      </c>
      <c r="Y43" s="54" t="s">
        <v>297</v>
      </c>
      <c r="Z43" s="54">
        <v>6012220601</v>
      </c>
      <c r="AA43" s="54" t="s">
        <v>298</v>
      </c>
      <c r="AB43" s="63"/>
      <c r="AC43" s="63"/>
      <c r="AD43" s="12"/>
      <c r="AE43" s="63"/>
      <c r="AF43" s="12">
        <v>5000000</v>
      </c>
      <c r="AG43" s="63">
        <v>5000000</v>
      </c>
      <c r="AH43" s="12">
        <v>5000000</v>
      </c>
      <c r="AI43" s="63">
        <v>5000000</v>
      </c>
      <c r="AJ43" s="12">
        <v>5000000</v>
      </c>
      <c r="AK43" s="109">
        <v>5000000</v>
      </c>
      <c r="AL43" s="12">
        <v>5000000</v>
      </c>
      <c r="AM43" s="63">
        <v>5000000</v>
      </c>
      <c r="AN43" s="12">
        <v>5000000</v>
      </c>
      <c r="AO43" s="12">
        <v>5000000</v>
      </c>
      <c r="AP43" s="12">
        <v>5000000</v>
      </c>
      <c r="AQ43" s="63">
        <v>5000000</v>
      </c>
      <c r="AR43" s="12">
        <v>5000000</v>
      </c>
      <c r="AS43" s="63">
        <v>5000000</v>
      </c>
      <c r="AT43" s="12">
        <v>5000000</v>
      </c>
      <c r="AU43" s="63">
        <v>5000000</v>
      </c>
      <c r="AV43" s="12">
        <v>5000000</v>
      </c>
      <c r="AW43" s="63">
        <v>5000000</v>
      </c>
      <c r="AX43" s="12">
        <v>5000000</v>
      </c>
      <c r="AY43" s="63">
        <v>5000000</v>
      </c>
      <c r="AZ43" s="63">
        <f t="shared" ref="AZ43:BA43" si="44">AB43+AD43+AF43+AH43+AJ43+AL43+AN43+AP43+AR43+AT43+AV43+AX43</f>
        <v>50000000</v>
      </c>
      <c r="BA43" s="63">
        <f t="shared" si="44"/>
        <v>50000000</v>
      </c>
      <c r="BB43" s="15">
        <f t="shared" si="1"/>
        <v>0</v>
      </c>
      <c r="BC43" s="10">
        <f t="shared" si="2"/>
        <v>0</v>
      </c>
      <c r="BD43" s="10">
        <f t="shared" si="3"/>
        <v>0</v>
      </c>
    </row>
    <row r="44" spans="1:56" ht="17.25" hidden="1" customHeight="1">
      <c r="A44" s="52" t="s">
        <v>28</v>
      </c>
      <c r="B44" s="52" t="s">
        <v>286</v>
      </c>
      <c r="C44" s="53" t="s">
        <v>31</v>
      </c>
      <c r="D44" s="53">
        <v>2</v>
      </c>
      <c r="E44" s="54" t="s">
        <v>299</v>
      </c>
      <c r="F44" s="54" t="s">
        <v>289</v>
      </c>
      <c r="G44" s="54" t="s">
        <v>290</v>
      </c>
      <c r="H44" s="56" t="s">
        <v>300</v>
      </c>
      <c r="I44" s="55">
        <v>78111502</v>
      </c>
      <c r="J44" s="54" t="s">
        <v>292</v>
      </c>
      <c r="K44" s="54" t="s">
        <v>343</v>
      </c>
      <c r="L44" s="56" t="s">
        <v>2442</v>
      </c>
      <c r="M44" s="80" t="s">
        <v>68</v>
      </c>
      <c r="N44" s="80" t="s">
        <v>68</v>
      </c>
      <c r="O44" s="80" t="s">
        <v>96</v>
      </c>
      <c r="P44" s="54">
        <v>8</v>
      </c>
      <c r="Q44" s="54" t="s">
        <v>41</v>
      </c>
      <c r="R44" s="80" t="s">
        <v>345</v>
      </c>
      <c r="S44" s="54" t="s">
        <v>43</v>
      </c>
      <c r="T44" s="63">
        <v>58602995</v>
      </c>
      <c r="U44" s="63">
        <v>58602995</v>
      </c>
      <c r="V44" s="54" t="s">
        <v>44</v>
      </c>
      <c r="W44" s="54" t="s">
        <v>36</v>
      </c>
      <c r="X44" s="54" t="s">
        <v>296</v>
      </c>
      <c r="Y44" s="54" t="s">
        <v>297</v>
      </c>
      <c r="Z44" s="54">
        <v>6012220601</v>
      </c>
      <c r="AA44" s="56" t="s">
        <v>303</v>
      </c>
      <c r="AB44" s="63"/>
      <c r="AC44" s="63"/>
      <c r="AD44" s="63"/>
      <c r="AE44" s="63"/>
      <c r="AF44" s="63"/>
      <c r="AG44" s="63"/>
      <c r="AH44" s="63"/>
      <c r="AI44" s="63"/>
      <c r="AJ44" s="63">
        <v>58602995</v>
      </c>
      <c r="AK44" s="89">
        <v>8000000</v>
      </c>
      <c r="AL44" s="89"/>
      <c r="AM44" s="63">
        <v>8000000</v>
      </c>
      <c r="AN44" s="63"/>
      <c r="AO44" s="63">
        <v>8000000</v>
      </c>
      <c r="AP44" s="63"/>
      <c r="AQ44" s="63">
        <v>8000000</v>
      </c>
      <c r="AR44" s="63"/>
      <c r="AS44" s="63">
        <v>8000000</v>
      </c>
      <c r="AT44" s="63"/>
      <c r="AU44" s="63">
        <v>8000000</v>
      </c>
      <c r="AV44" s="63"/>
      <c r="AW44" s="63">
        <v>8000000</v>
      </c>
      <c r="AX44" s="63"/>
      <c r="AY44" s="63">
        <v>2602995</v>
      </c>
      <c r="AZ44" s="63">
        <f t="shared" ref="AZ44:BA44" si="45">AB44+AD44+AF44+AH44+AJ44+AL44+AN44+AP44+AR44+AT44+AV44+AX44</f>
        <v>58602995</v>
      </c>
      <c r="BA44" s="63">
        <f t="shared" si="45"/>
        <v>58602995</v>
      </c>
      <c r="BB44" s="15">
        <f t="shared" si="1"/>
        <v>0</v>
      </c>
      <c r="BC44" s="10">
        <f t="shared" si="2"/>
        <v>0</v>
      </c>
      <c r="BD44" s="10">
        <f t="shared" si="3"/>
        <v>0</v>
      </c>
    </row>
    <row r="45" spans="1:56" ht="17.25" customHeight="1">
      <c r="A45" s="52" t="s">
        <v>28</v>
      </c>
      <c r="B45" s="52" t="s">
        <v>286</v>
      </c>
      <c r="C45" s="53" t="s">
        <v>31</v>
      </c>
      <c r="D45" s="53" t="s">
        <v>83</v>
      </c>
      <c r="E45" s="54" t="s">
        <v>304</v>
      </c>
      <c r="F45" s="54" t="s">
        <v>289</v>
      </c>
      <c r="G45" s="54" t="s">
        <v>305</v>
      </c>
      <c r="H45" s="56" t="s">
        <v>306</v>
      </c>
      <c r="I45" s="55">
        <v>80111620</v>
      </c>
      <c r="J45" s="54" t="s">
        <v>307</v>
      </c>
      <c r="K45" s="54" t="s">
        <v>52</v>
      </c>
      <c r="L45" s="56" t="s">
        <v>308</v>
      </c>
      <c r="M45" s="80" t="s">
        <v>60</v>
      </c>
      <c r="N45" s="80" t="s">
        <v>60</v>
      </c>
      <c r="O45" s="80" t="s">
        <v>60</v>
      </c>
      <c r="P45" s="54">
        <v>12</v>
      </c>
      <c r="Q45" s="54" t="s">
        <v>41</v>
      </c>
      <c r="R45" s="54" t="s">
        <v>42</v>
      </c>
      <c r="S45" s="54" t="s">
        <v>43</v>
      </c>
      <c r="T45" s="70">
        <v>5228050</v>
      </c>
      <c r="U45" s="63">
        <v>5228050</v>
      </c>
      <c r="V45" s="54" t="s">
        <v>44</v>
      </c>
      <c r="W45" s="54" t="s">
        <v>36</v>
      </c>
      <c r="X45" s="54" t="s">
        <v>296</v>
      </c>
      <c r="Y45" s="54" t="s">
        <v>297</v>
      </c>
      <c r="Z45" s="54">
        <v>6012220601</v>
      </c>
      <c r="AA45" s="54" t="s">
        <v>298</v>
      </c>
      <c r="AB45" s="70">
        <v>5228050</v>
      </c>
      <c r="AC45" s="63"/>
      <c r="AD45" s="63"/>
      <c r="AE45" s="63"/>
      <c r="AF45" s="63"/>
      <c r="AG45" s="63"/>
      <c r="AH45" s="63"/>
      <c r="AI45" s="63"/>
      <c r="AJ45" s="63"/>
      <c r="AK45" s="89"/>
      <c r="AL45" s="89"/>
      <c r="AM45" s="63"/>
      <c r="AN45" s="63"/>
      <c r="AO45" s="63"/>
      <c r="AP45" s="63"/>
      <c r="AQ45" s="63"/>
      <c r="AR45" s="63"/>
      <c r="AS45" s="63"/>
      <c r="AT45" s="63"/>
      <c r="AU45" s="63"/>
      <c r="AV45" s="63"/>
      <c r="AW45" s="63"/>
      <c r="AX45" s="63"/>
      <c r="AY45" s="63">
        <v>5228050</v>
      </c>
      <c r="AZ45" s="63">
        <f t="shared" ref="AZ45:BA45" si="46">AB45+AD45+AF45+AH45+AJ45+AL45+AN45+AP45+AR45+AT45+AV45+AX45</f>
        <v>5228050</v>
      </c>
      <c r="BA45" s="63">
        <f t="shared" si="46"/>
        <v>5228050</v>
      </c>
      <c r="BB45" s="15">
        <f t="shared" si="1"/>
        <v>0</v>
      </c>
      <c r="BC45" s="10">
        <f t="shared" si="2"/>
        <v>0</v>
      </c>
      <c r="BD45" s="10">
        <f t="shared" si="3"/>
        <v>0</v>
      </c>
    </row>
    <row r="46" spans="1:56" ht="17.25" customHeight="1">
      <c r="A46" s="52" t="s">
        <v>28</v>
      </c>
      <c r="B46" s="52" t="s">
        <v>286</v>
      </c>
      <c r="C46" s="53" t="s">
        <v>31</v>
      </c>
      <c r="D46" s="53" t="s">
        <v>83</v>
      </c>
      <c r="E46" s="54" t="s">
        <v>309</v>
      </c>
      <c r="F46" s="56" t="s">
        <v>289</v>
      </c>
      <c r="G46" s="54" t="s">
        <v>305</v>
      </c>
      <c r="H46" s="56" t="s">
        <v>306</v>
      </c>
      <c r="I46" s="55">
        <v>80111620</v>
      </c>
      <c r="J46" s="54" t="s">
        <v>307</v>
      </c>
      <c r="K46" s="54" t="s">
        <v>52</v>
      </c>
      <c r="L46" s="56" t="s">
        <v>310</v>
      </c>
      <c r="M46" s="80" t="s">
        <v>60</v>
      </c>
      <c r="N46" s="80" t="s">
        <v>60</v>
      </c>
      <c r="O46" s="80" t="s">
        <v>60</v>
      </c>
      <c r="P46" s="54">
        <v>12</v>
      </c>
      <c r="Q46" s="54" t="s">
        <v>41</v>
      </c>
      <c r="R46" s="54" t="s">
        <v>42</v>
      </c>
      <c r="S46" s="54" t="s">
        <v>43</v>
      </c>
      <c r="T46" s="63">
        <v>5228050</v>
      </c>
      <c r="U46" s="63">
        <v>5228050</v>
      </c>
      <c r="V46" s="54" t="s">
        <v>44</v>
      </c>
      <c r="W46" s="54" t="s">
        <v>36</v>
      </c>
      <c r="X46" s="54" t="s">
        <v>296</v>
      </c>
      <c r="Y46" s="54" t="s">
        <v>297</v>
      </c>
      <c r="Z46" s="54">
        <v>6012220601</v>
      </c>
      <c r="AA46" s="54" t="s">
        <v>298</v>
      </c>
      <c r="AB46" s="70">
        <v>5228050</v>
      </c>
      <c r="AC46" s="63"/>
      <c r="AD46" s="63"/>
      <c r="AE46" s="63"/>
      <c r="AF46" s="63"/>
      <c r="AG46" s="63"/>
      <c r="AH46" s="63"/>
      <c r="AI46" s="63"/>
      <c r="AJ46" s="63"/>
      <c r="AK46" s="89"/>
      <c r="AL46" s="89"/>
      <c r="AM46" s="63"/>
      <c r="AN46" s="63"/>
      <c r="AO46" s="63"/>
      <c r="AP46" s="63"/>
      <c r="AQ46" s="63"/>
      <c r="AR46" s="63"/>
      <c r="AS46" s="63"/>
      <c r="AT46" s="63"/>
      <c r="AU46" s="63"/>
      <c r="AV46" s="63"/>
      <c r="AW46" s="63"/>
      <c r="AX46" s="63"/>
      <c r="AY46" s="63">
        <v>5228050</v>
      </c>
      <c r="AZ46" s="63">
        <f t="shared" ref="AZ46:BA46" si="47">AB46+AD46+AF46+AH46+AJ46+AL46+AN46+AP46+AR46+AT46+AV46+AX46</f>
        <v>5228050</v>
      </c>
      <c r="BA46" s="63">
        <f t="shared" si="47"/>
        <v>5228050</v>
      </c>
      <c r="BB46" s="15">
        <f t="shared" si="1"/>
        <v>0</v>
      </c>
      <c r="BC46" s="10">
        <f t="shared" si="2"/>
        <v>0</v>
      </c>
      <c r="BD46" s="10">
        <f t="shared" si="3"/>
        <v>0</v>
      </c>
    </row>
    <row r="47" spans="1:56" ht="17.25" customHeight="1">
      <c r="A47" s="52" t="s">
        <v>28</v>
      </c>
      <c r="B47" s="52" t="s">
        <v>286</v>
      </c>
      <c r="C47" s="53" t="s">
        <v>31</v>
      </c>
      <c r="D47" s="53">
        <v>7</v>
      </c>
      <c r="E47" s="54" t="s">
        <v>311</v>
      </c>
      <c r="F47" s="54" t="s">
        <v>289</v>
      </c>
      <c r="G47" s="54" t="s">
        <v>305</v>
      </c>
      <c r="H47" s="56" t="s">
        <v>306</v>
      </c>
      <c r="I47" s="55">
        <v>81101516</v>
      </c>
      <c r="J47" s="54" t="s">
        <v>307</v>
      </c>
      <c r="K47" s="54" t="s">
        <v>194</v>
      </c>
      <c r="L47" s="56" t="s">
        <v>2443</v>
      </c>
      <c r="M47" s="80" t="s">
        <v>68</v>
      </c>
      <c r="N47" s="80" t="s">
        <v>68</v>
      </c>
      <c r="O47" s="80" t="s">
        <v>96</v>
      </c>
      <c r="P47" s="56">
        <v>5</v>
      </c>
      <c r="Q47" s="54" t="s">
        <v>41</v>
      </c>
      <c r="R47" s="54" t="s">
        <v>295</v>
      </c>
      <c r="S47" s="54" t="s">
        <v>43</v>
      </c>
      <c r="T47" s="15">
        <v>70785700</v>
      </c>
      <c r="U47" s="15">
        <v>70785700</v>
      </c>
      <c r="V47" s="54" t="s">
        <v>44</v>
      </c>
      <c r="W47" s="54" t="s">
        <v>36</v>
      </c>
      <c r="X47" s="54" t="s">
        <v>296</v>
      </c>
      <c r="Y47" s="54" t="s">
        <v>297</v>
      </c>
      <c r="Z47" s="54">
        <v>6012220601</v>
      </c>
      <c r="AA47" s="54" t="s">
        <v>298</v>
      </c>
      <c r="AB47" s="71">
        <v>0</v>
      </c>
      <c r="AC47" s="71">
        <v>0</v>
      </c>
      <c r="AD47" s="71">
        <v>0</v>
      </c>
      <c r="AE47" s="71">
        <v>0</v>
      </c>
      <c r="AF47" s="71">
        <v>0</v>
      </c>
      <c r="AG47" s="71">
        <v>0</v>
      </c>
      <c r="AH47" s="71">
        <v>0</v>
      </c>
      <c r="AI47" s="71">
        <v>0</v>
      </c>
      <c r="AJ47" s="71">
        <v>70785700</v>
      </c>
      <c r="AK47" s="71">
        <v>0</v>
      </c>
      <c r="AL47" s="71">
        <v>0</v>
      </c>
      <c r="AM47" s="71">
        <v>0</v>
      </c>
      <c r="AN47" s="71">
        <v>0</v>
      </c>
      <c r="AO47" s="71">
        <v>0</v>
      </c>
      <c r="AP47" s="71">
        <v>0</v>
      </c>
      <c r="AQ47" s="71">
        <v>0</v>
      </c>
      <c r="AR47" s="71">
        <v>0</v>
      </c>
      <c r="AS47" s="71">
        <v>0</v>
      </c>
      <c r="AT47" s="71">
        <v>0</v>
      </c>
      <c r="AU47" s="71">
        <v>25000000</v>
      </c>
      <c r="AV47" s="71">
        <v>0</v>
      </c>
      <c r="AW47" s="71">
        <v>25000000</v>
      </c>
      <c r="AX47" s="71">
        <v>0</v>
      </c>
      <c r="AY47" s="71">
        <v>20785700</v>
      </c>
      <c r="AZ47" s="63">
        <f t="shared" ref="AZ47:BA47" si="48">AB47+AD47+AF47+AH47+AJ47+AL47+AN47+AP47+AR47+AT47+AV47+AX47</f>
        <v>70785700</v>
      </c>
      <c r="BA47" s="63">
        <f t="shared" si="48"/>
        <v>70785700</v>
      </c>
      <c r="BB47" s="15">
        <f t="shared" si="1"/>
        <v>0</v>
      </c>
      <c r="BC47" s="10">
        <f t="shared" si="2"/>
        <v>0</v>
      </c>
      <c r="BD47" s="10">
        <f t="shared" si="3"/>
        <v>0</v>
      </c>
    </row>
    <row r="48" spans="1:56" ht="17.25" customHeight="1">
      <c r="A48" s="52" t="s">
        <v>28</v>
      </c>
      <c r="B48" s="52" t="s">
        <v>286</v>
      </c>
      <c r="C48" s="53" t="s">
        <v>31</v>
      </c>
      <c r="D48" s="53" t="s">
        <v>83</v>
      </c>
      <c r="E48" s="54" t="s">
        <v>313</v>
      </c>
      <c r="F48" s="54" t="s">
        <v>289</v>
      </c>
      <c r="G48" s="54" t="s">
        <v>305</v>
      </c>
      <c r="H48" s="56" t="s">
        <v>314</v>
      </c>
      <c r="I48" s="55">
        <v>55101500</v>
      </c>
      <c r="J48" s="54" t="s">
        <v>307</v>
      </c>
      <c r="K48" s="54" t="s">
        <v>100</v>
      </c>
      <c r="L48" s="56" t="s">
        <v>2444</v>
      </c>
      <c r="M48" s="80" t="s">
        <v>96</v>
      </c>
      <c r="N48" s="80" t="s">
        <v>96</v>
      </c>
      <c r="O48" s="6" t="s">
        <v>96</v>
      </c>
      <c r="P48" s="54">
        <v>3</v>
      </c>
      <c r="Q48" s="54" t="s">
        <v>41</v>
      </c>
      <c r="R48" s="54" t="s">
        <v>295</v>
      </c>
      <c r="S48" s="54" t="s">
        <v>43</v>
      </c>
      <c r="T48" s="63">
        <v>2437068</v>
      </c>
      <c r="U48" s="63">
        <v>2437068</v>
      </c>
      <c r="V48" s="54" t="s">
        <v>44</v>
      </c>
      <c r="W48" s="54" t="s">
        <v>36</v>
      </c>
      <c r="X48" s="54" t="s">
        <v>296</v>
      </c>
      <c r="Y48" s="54" t="s">
        <v>297</v>
      </c>
      <c r="Z48" s="54">
        <v>6012220601</v>
      </c>
      <c r="AA48" s="54" t="s">
        <v>298</v>
      </c>
      <c r="AB48" s="63"/>
      <c r="AC48" s="63"/>
      <c r="AD48" s="63"/>
      <c r="AE48" s="63"/>
      <c r="AF48" s="63"/>
      <c r="AG48" s="63"/>
      <c r="AH48" s="63"/>
      <c r="AI48" s="63"/>
      <c r="AJ48" s="70">
        <v>2437068</v>
      </c>
      <c r="AK48" s="89"/>
      <c r="AL48" s="89"/>
      <c r="AM48" s="63"/>
      <c r="AN48" s="63"/>
      <c r="AO48" s="63">
        <v>2437068</v>
      </c>
      <c r="AP48" s="63"/>
      <c r="AQ48" s="63"/>
      <c r="AR48" s="63"/>
      <c r="AS48" s="63"/>
      <c r="AT48" s="63"/>
      <c r="AU48" s="63"/>
      <c r="AV48" s="63"/>
      <c r="AW48" s="63"/>
      <c r="AX48" s="63"/>
      <c r="AY48" s="63"/>
      <c r="AZ48" s="63">
        <f t="shared" ref="AZ48:BA48" si="49">AB48+AD48+AF48+AH48+AJ48+AL48+AN48+AP48+AR48+AT48+AV48+AX48</f>
        <v>2437068</v>
      </c>
      <c r="BA48" s="63">
        <f t="shared" si="49"/>
        <v>2437068</v>
      </c>
      <c r="BB48" s="15">
        <f t="shared" si="1"/>
        <v>0</v>
      </c>
      <c r="BC48" s="10">
        <f t="shared" si="2"/>
        <v>0</v>
      </c>
      <c r="BD48" s="10">
        <f t="shared" si="3"/>
        <v>0</v>
      </c>
    </row>
    <row r="49" spans="1:56" ht="17.25" customHeight="1">
      <c r="A49" s="52" t="s">
        <v>28</v>
      </c>
      <c r="B49" s="52" t="s">
        <v>286</v>
      </c>
      <c r="C49" s="53" t="s">
        <v>31</v>
      </c>
      <c r="D49" s="53" t="s">
        <v>83</v>
      </c>
      <c r="E49" s="54" t="s">
        <v>316</v>
      </c>
      <c r="F49" s="54" t="s">
        <v>289</v>
      </c>
      <c r="G49" s="54" t="s">
        <v>305</v>
      </c>
      <c r="H49" s="56" t="s">
        <v>314</v>
      </c>
      <c r="I49" s="55">
        <v>80111620</v>
      </c>
      <c r="J49" s="54" t="s">
        <v>307</v>
      </c>
      <c r="K49" s="54" t="s">
        <v>52</v>
      </c>
      <c r="L49" s="56" t="s">
        <v>317</v>
      </c>
      <c r="M49" s="80" t="s">
        <v>60</v>
      </c>
      <c r="N49" s="80" t="s">
        <v>60</v>
      </c>
      <c r="O49" s="80" t="s">
        <v>60</v>
      </c>
      <c r="P49" s="54">
        <v>12</v>
      </c>
      <c r="Q49" s="54" t="s">
        <v>41</v>
      </c>
      <c r="R49" s="54" t="s">
        <v>42</v>
      </c>
      <c r="S49" s="54" t="s">
        <v>43</v>
      </c>
      <c r="T49" s="15">
        <v>98543500</v>
      </c>
      <c r="U49" s="15">
        <v>98543500</v>
      </c>
      <c r="V49" s="54" t="s">
        <v>44</v>
      </c>
      <c r="W49" s="54" t="s">
        <v>36</v>
      </c>
      <c r="X49" s="54" t="s">
        <v>296</v>
      </c>
      <c r="Y49" s="54" t="s">
        <v>297</v>
      </c>
      <c r="Z49" s="54">
        <v>6012220601</v>
      </c>
      <c r="AA49" s="54" t="s">
        <v>298</v>
      </c>
      <c r="AB49" s="15">
        <v>98543500</v>
      </c>
      <c r="AC49" s="63"/>
      <c r="AD49" s="63"/>
      <c r="AE49" s="63">
        <v>4284500</v>
      </c>
      <c r="AF49" s="63"/>
      <c r="AG49" s="63">
        <v>8569000</v>
      </c>
      <c r="AH49" s="63"/>
      <c r="AI49" s="15">
        <v>8569000</v>
      </c>
      <c r="AJ49" s="63"/>
      <c r="AK49" s="89">
        <v>8569000</v>
      </c>
      <c r="AL49" s="89"/>
      <c r="AM49" s="63">
        <v>8569000</v>
      </c>
      <c r="AN49" s="63"/>
      <c r="AO49" s="63">
        <v>8569000</v>
      </c>
      <c r="AP49" s="63"/>
      <c r="AQ49" s="63">
        <v>8569000</v>
      </c>
      <c r="AR49" s="63"/>
      <c r="AS49" s="63">
        <v>8569000</v>
      </c>
      <c r="AT49" s="63"/>
      <c r="AU49" s="63">
        <v>8569000</v>
      </c>
      <c r="AV49" s="63"/>
      <c r="AW49" s="63">
        <v>8569000</v>
      </c>
      <c r="AX49" s="63"/>
      <c r="AY49" s="63">
        <v>17138000</v>
      </c>
      <c r="AZ49" s="63">
        <f t="shared" ref="AZ49:BA49" si="50">AB49+AD49+AF49+AH49+AJ49+AL49+AN49+AP49+AR49+AT49+AV49+AX49</f>
        <v>98543500</v>
      </c>
      <c r="BA49" s="63">
        <f t="shared" si="50"/>
        <v>98543500</v>
      </c>
      <c r="BB49" s="15">
        <f t="shared" si="1"/>
        <v>0</v>
      </c>
      <c r="BC49" s="10">
        <f t="shared" si="2"/>
        <v>0</v>
      </c>
      <c r="BD49" s="10">
        <f t="shared" si="3"/>
        <v>0</v>
      </c>
    </row>
    <row r="50" spans="1:56" ht="17.25" customHeight="1">
      <c r="A50" s="52" t="s">
        <v>28</v>
      </c>
      <c r="B50" s="52" t="s">
        <v>286</v>
      </c>
      <c r="C50" s="53" t="s">
        <v>31</v>
      </c>
      <c r="D50" s="53" t="s">
        <v>83</v>
      </c>
      <c r="E50" s="54" t="s">
        <v>318</v>
      </c>
      <c r="F50" s="56" t="s">
        <v>289</v>
      </c>
      <c r="G50" s="54" t="s">
        <v>305</v>
      </c>
      <c r="H50" s="56" t="s">
        <v>314</v>
      </c>
      <c r="I50" s="55">
        <v>80111620</v>
      </c>
      <c r="J50" s="54" t="s">
        <v>307</v>
      </c>
      <c r="K50" s="54" t="s">
        <v>52</v>
      </c>
      <c r="L50" s="56" t="s">
        <v>319</v>
      </c>
      <c r="M50" s="80" t="s">
        <v>60</v>
      </c>
      <c r="N50" s="80" t="s">
        <v>60</v>
      </c>
      <c r="O50" s="80" t="s">
        <v>60</v>
      </c>
      <c r="P50" s="54">
        <v>12</v>
      </c>
      <c r="Q50" s="54" t="s">
        <v>41</v>
      </c>
      <c r="R50" s="54" t="s">
        <v>42</v>
      </c>
      <c r="S50" s="54" t="s">
        <v>43</v>
      </c>
      <c r="T50" s="63">
        <v>98543500</v>
      </c>
      <c r="U50" s="63">
        <v>98543500</v>
      </c>
      <c r="V50" s="54" t="s">
        <v>44</v>
      </c>
      <c r="W50" s="54" t="s">
        <v>36</v>
      </c>
      <c r="X50" s="54" t="s">
        <v>296</v>
      </c>
      <c r="Y50" s="54" t="s">
        <v>297</v>
      </c>
      <c r="Z50" s="54">
        <v>6012220601</v>
      </c>
      <c r="AA50" s="54" t="s">
        <v>298</v>
      </c>
      <c r="AB50" s="63">
        <v>98543500</v>
      </c>
      <c r="AC50" s="63"/>
      <c r="AD50" s="63"/>
      <c r="AE50" s="63">
        <v>4284500</v>
      </c>
      <c r="AF50" s="63"/>
      <c r="AG50" s="63">
        <v>8569000</v>
      </c>
      <c r="AH50" s="63"/>
      <c r="AI50" s="63">
        <v>8569000</v>
      </c>
      <c r="AJ50" s="63"/>
      <c r="AK50" s="89">
        <v>8569000</v>
      </c>
      <c r="AL50" s="89"/>
      <c r="AM50" s="63">
        <v>8569000</v>
      </c>
      <c r="AN50" s="63"/>
      <c r="AO50" s="63">
        <v>8569000</v>
      </c>
      <c r="AP50" s="63"/>
      <c r="AQ50" s="63">
        <v>8569000</v>
      </c>
      <c r="AR50" s="63"/>
      <c r="AS50" s="63">
        <v>8569000</v>
      </c>
      <c r="AT50" s="63"/>
      <c r="AU50" s="63">
        <v>8569000</v>
      </c>
      <c r="AV50" s="63"/>
      <c r="AW50" s="63">
        <v>8569000</v>
      </c>
      <c r="AX50" s="63"/>
      <c r="AY50" s="63">
        <v>17138000</v>
      </c>
      <c r="AZ50" s="63">
        <f t="shared" ref="AZ50:BA50" si="51">AB50+AD50+AF50+AH50+AJ50+AL50+AN50+AP50+AR50+AT50+AV50+AX50</f>
        <v>98543500</v>
      </c>
      <c r="BA50" s="63">
        <f t="shared" si="51"/>
        <v>98543500</v>
      </c>
      <c r="BB50" s="15">
        <f t="shared" si="1"/>
        <v>0</v>
      </c>
      <c r="BC50" s="10">
        <f t="shared" si="2"/>
        <v>0</v>
      </c>
      <c r="BD50" s="10">
        <f t="shared" si="3"/>
        <v>0</v>
      </c>
    </row>
    <row r="51" spans="1:56" ht="17.25" customHeight="1">
      <c r="A51" s="52" t="s">
        <v>28</v>
      </c>
      <c r="B51" s="52" t="s">
        <v>286</v>
      </c>
      <c r="C51" s="53" t="s">
        <v>31</v>
      </c>
      <c r="D51" s="53" t="s">
        <v>83</v>
      </c>
      <c r="E51" s="54" t="s">
        <v>320</v>
      </c>
      <c r="F51" s="56" t="s">
        <v>289</v>
      </c>
      <c r="G51" s="54" t="s">
        <v>305</v>
      </c>
      <c r="H51" s="56" t="s">
        <v>314</v>
      </c>
      <c r="I51" s="55">
        <v>80111620</v>
      </c>
      <c r="J51" s="54" t="s">
        <v>307</v>
      </c>
      <c r="K51" s="54" t="s">
        <v>52</v>
      </c>
      <c r="L51" s="56" t="s">
        <v>321</v>
      </c>
      <c r="M51" s="80" t="s">
        <v>60</v>
      </c>
      <c r="N51" s="80" t="s">
        <v>60</v>
      </c>
      <c r="O51" s="80" t="s">
        <v>60</v>
      </c>
      <c r="P51" s="54">
        <v>12</v>
      </c>
      <c r="Q51" s="54" t="s">
        <v>41</v>
      </c>
      <c r="R51" s="54" t="s">
        <v>42</v>
      </c>
      <c r="S51" s="54" t="s">
        <v>43</v>
      </c>
      <c r="T51" s="63">
        <v>62939500</v>
      </c>
      <c r="U51" s="63">
        <v>62939500</v>
      </c>
      <c r="V51" s="54" t="s">
        <v>44</v>
      </c>
      <c r="W51" s="54" t="s">
        <v>36</v>
      </c>
      <c r="X51" s="54" t="s">
        <v>296</v>
      </c>
      <c r="Y51" s="54" t="s">
        <v>297</v>
      </c>
      <c r="Z51" s="54">
        <v>6012220601</v>
      </c>
      <c r="AA51" s="54" t="s">
        <v>298</v>
      </c>
      <c r="AB51" s="63">
        <v>62939500</v>
      </c>
      <c r="AC51" s="63"/>
      <c r="AD51" s="63"/>
      <c r="AE51" s="63">
        <v>2736500</v>
      </c>
      <c r="AF51" s="63"/>
      <c r="AG51" s="63">
        <v>5473000</v>
      </c>
      <c r="AH51" s="63"/>
      <c r="AI51" s="63">
        <v>5473000</v>
      </c>
      <c r="AJ51" s="63"/>
      <c r="AK51" s="89">
        <v>5473000</v>
      </c>
      <c r="AL51" s="89"/>
      <c r="AM51" s="63">
        <v>5473000</v>
      </c>
      <c r="AN51" s="63"/>
      <c r="AO51" s="63">
        <v>5473000</v>
      </c>
      <c r="AP51" s="63"/>
      <c r="AQ51" s="63">
        <v>5473000</v>
      </c>
      <c r="AR51" s="63"/>
      <c r="AS51" s="63">
        <v>5473000</v>
      </c>
      <c r="AT51" s="63"/>
      <c r="AU51" s="63">
        <v>5473000</v>
      </c>
      <c r="AV51" s="63"/>
      <c r="AW51" s="63">
        <v>5473000</v>
      </c>
      <c r="AX51" s="63"/>
      <c r="AY51" s="63">
        <v>10946000</v>
      </c>
      <c r="AZ51" s="63">
        <f t="shared" ref="AZ51:BA51" si="52">AB51+AD51+AF51+AH51+AJ51+AL51+AN51+AP51+AR51+AT51+AV51+AX51</f>
        <v>62939500</v>
      </c>
      <c r="BA51" s="63">
        <f t="shared" si="52"/>
        <v>62939500</v>
      </c>
      <c r="BB51" s="15">
        <f t="shared" si="1"/>
        <v>0</v>
      </c>
      <c r="BC51" s="10">
        <f t="shared" si="2"/>
        <v>0</v>
      </c>
      <c r="BD51" s="10">
        <f t="shared" si="3"/>
        <v>0</v>
      </c>
    </row>
    <row r="52" spans="1:56" ht="17.25" customHeight="1">
      <c r="A52" s="52" t="s">
        <v>28</v>
      </c>
      <c r="B52" s="52" t="s">
        <v>286</v>
      </c>
      <c r="C52" s="53" t="s">
        <v>31</v>
      </c>
      <c r="D52" s="53" t="s">
        <v>83</v>
      </c>
      <c r="E52" s="54" t="s">
        <v>322</v>
      </c>
      <c r="F52" s="56" t="s">
        <v>289</v>
      </c>
      <c r="G52" s="54" t="s">
        <v>305</v>
      </c>
      <c r="H52" s="56" t="s">
        <v>314</v>
      </c>
      <c r="I52" s="55">
        <v>80111620</v>
      </c>
      <c r="J52" s="54" t="s">
        <v>307</v>
      </c>
      <c r="K52" s="54" t="s">
        <v>52</v>
      </c>
      <c r="L52" s="56" t="s">
        <v>323</v>
      </c>
      <c r="M52" s="80" t="s">
        <v>60</v>
      </c>
      <c r="N52" s="80" t="s">
        <v>60</v>
      </c>
      <c r="O52" s="80" t="s">
        <v>60</v>
      </c>
      <c r="P52" s="54">
        <v>4</v>
      </c>
      <c r="Q52" s="54" t="s">
        <v>41</v>
      </c>
      <c r="R52" s="54" t="s">
        <v>42</v>
      </c>
      <c r="S52" s="54" t="s">
        <v>43</v>
      </c>
      <c r="T52" s="63">
        <v>29991500</v>
      </c>
      <c r="U52" s="63">
        <v>29991500</v>
      </c>
      <c r="V52" s="54" t="s">
        <v>44</v>
      </c>
      <c r="W52" s="54" t="s">
        <v>36</v>
      </c>
      <c r="X52" s="54" t="s">
        <v>296</v>
      </c>
      <c r="Y52" s="54" t="s">
        <v>297</v>
      </c>
      <c r="Z52" s="54">
        <v>6012220601</v>
      </c>
      <c r="AA52" s="54" t="s">
        <v>298</v>
      </c>
      <c r="AB52" s="63">
        <v>29991500</v>
      </c>
      <c r="AC52" s="63"/>
      <c r="AD52" s="63"/>
      <c r="AE52" s="63">
        <v>4284500</v>
      </c>
      <c r="AF52" s="63"/>
      <c r="AG52" s="63">
        <v>8569000</v>
      </c>
      <c r="AH52" s="63"/>
      <c r="AI52" s="63">
        <v>8569000</v>
      </c>
      <c r="AJ52" s="63"/>
      <c r="AK52" s="89">
        <v>8569000</v>
      </c>
      <c r="AL52" s="89"/>
      <c r="AM52" s="63"/>
      <c r="AN52" s="63"/>
      <c r="AO52" s="63"/>
      <c r="AP52" s="63"/>
      <c r="AQ52" s="63"/>
      <c r="AR52" s="63"/>
      <c r="AS52" s="63"/>
      <c r="AT52" s="63"/>
      <c r="AU52" s="63"/>
      <c r="AV52" s="63"/>
      <c r="AW52" s="63"/>
      <c r="AX52" s="63"/>
      <c r="AY52" s="63"/>
      <c r="AZ52" s="63">
        <f t="shared" ref="AZ52:BA52" si="53">AB52+AD52+AF52+AH52+AJ52+AL52+AN52+AP52+AR52+AT52+AV52+AX52</f>
        <v>29991500</v>
      </c>
      <c r="BA52" s="63">
        <f t="shared" si="53"/>
        <v>29991500</v>
      </c>
      <c r="BB52" s="15">
        <f t="shared" si="1"/>
        <v>0</v>
      </c>
      <c r="BC52" s="10">
        <f t="shared" si="2"/>
        <v>0</v>
      </c>
      <c r="BD52" s="10">
        <f t="shared" si="3"/>
        <v>0</v>
      </c>
    </row>
    <row r="53" spans="1:56" ht="17.25" customHeight="1">
      <c r="A53" s="52" t="s">
        <v>28</v>
      </c>
      <c r="B53" s="52" t="s">
        <v>286</v>
      </c>
      <c r="C53" s="53" t="s">
        <v>31</v>
      </c>
      <c r="D53" s="53" t="s">
        <v>83</v>
      </c>
      <c r="E53" s="54" t="s">
        <v>324</v>
      </c>
      <c r="F53" s="56" t="s">
        <v>289</v>
      </c>
      <c r="G53" s="54" t="s">
        <v>305</v>
      </c>
      <c r="H53" s="56" t="s">
        <v>314</v>
      </c>
      <c r="I53" s="55">
        <v>80111620</v>
      </c>
      <c r="J53" s="54" t="s">
        <v>307</v>
      </c>
      <c r="K53" s="54" t="s">
        <v>52</v>
      </c>
      <c r="L53" s="68" t="s">
        <v>325</v>
      </c>
      <c r="M53" s="80" t="s">
        <v>60</v>
      </c>
      <c r="N53" s="80" t="s">
        <v>60</v>
      </c>
      <c r="O53" s="80" t="s">
        <v>60</v>
      </c>
      <c r="P53" s="54">
        <v>4</v>
      </c>
      <c r="Q53" s="54" t="s">
        <v>41</v>
      </c>
      <c r="R53" s="54" t="s">
        <v>42</v>
      </c>
      <c r="S53" s="54" t="s">
        <v>43</v>
      </c>
      <c r="T53" s="63">
        <v>24556000</v>
      </c>
      <c r="U53" s="63">
        <v>24556000</v>
      </c>
      <c r="V53" s="54" t="s">
        <v>44</v>
      </c>
      <c r="W53" s="54" t="s">
        <v>36</v>
      </c>
      <c r="X53" s="54" t="s">
        <v>296</v>
      </c>
      <c r="Y53" s="54" t="s">
        <v>297</v>
      </c>
      <c r="Z53" s="54">
        <v>6012220601</v>
      </c>
      <c r="AA53" s="54" t="s">
        <v>298</v>
      </c>
      <c r="AB53" s="63">
        <v>24556000</v>
      </c>
      <c r="AC53" s="63"/>
      <c r="AD53" s="63"/>
      <c r="AE53" s="63">
        <v>3508000</v>
      </c>
      <c r="AF53" s="63"/>
      <c r="AG53" s="63">
        <v>7016000</v>
      </c>
      <c r="AH53" s="63"/>
      <c r="AI53" s="63">
        <v>7016000</v>
      </c>
      <c r="AJ53" s="63"/>
      <c r="AK53" s="89">
        <v>7016000</v>
      </c>
      <c r="AL53" s="89"/>
      <c r="AM53" s="63"/>
      <c r="AN53" s="63"/>
      <c r="AO53" s="63"/>
      <c r="AP53" s="63"/>
      <c r="AQ53" s="63"/>
      <c r="AR53" s="63"/>
      <c r="AS53" s="63"/>
      <c r="AT53" s="63"/>
      <c r="AU53" s="63"/>
      <c r="AV53" s="63"/>
      <c r="AW53" s="63"/>
      <c r="AX53" s="63"/>
      <c r="AY53" s="63"/>
      <c r="AZ53" s="63">
        <f t="shared" ref="AZ53:BA53" si="54">AB53+AD53+AF53+AH53+AJ53+AL53+AN53+AP53+AR53+AT53+AV53+AX53</f>
        <v>24556000</v>
      </c>
      <c r="BA53" s="63">
        <f t="shared" si="54"/>
        <v>24556000</v>
      </c>
      <c r="BB53" s="15">
        <f t="shared" si="1"/>
        <v>0</v>
      </c>
      <c r="BC53" s="10">
        <f t="shared" si="2"/>
        <v>0</v>
      </c>
      <c r="BD53" s="10">
        <f t="shared" si="3"/>
        <v>0</v>
      </c>
    </row>
    <row r="54" spans="1:56" ht="17.25" customHeight="1">
      <c r="A54" s="52" t="s">
        <v>28</v>
      </c>
      <c r="B54" s="52" t="s">
        <v>286</v>
      </c>
      <c r="C54" s="53" t="s">
        <v>31</v>
      </c>
      <c r="D54" s="53" t="s">
        <v>83</v>
      </c>
      <c r="E54" s="54" t="s">
        <v>326</v>
      </c>
      <c r="F54" s="56" t="s">
        <v>289</v>
      </c>
      <c r="G54" s="54" t="s">
        <v>305</v>
      </c>
      <c r="H54" s="56" t="s">
        <v>314</v>
      </c>
      <c r="I54" s="55">
        <v>80111620</v>
      </c>
      <c r="J54" s="54" t="s">
        <v>307</v>
      </c>
      <c r="K54" s="54" t="s">
        <v>52</v>
      </c>
      <c r="L54" s="56" t="s">
        <v>327</v>
      </c>
      <c r="M54" s="80" t="s">
        <v>60</v>
      </c>
      <c r="N54" s="80" t="s">
        <v>60</v>
      </c>
      <c r="O54" s="80" t="s">
        <v>60</v>
      </c>
      <c r="P54" s="54">
        <v>4</v>
      </c>
      <c r="Q54" s="54" t="s">
        <v>41</v>
      </c>
      <c r="R54" s="54" t="s">
        <v>42</v>
      </c>
      <c r="S54" s="54" t="s">
        <v>43</v>
      </c>
      <c r="T54" s="63">
        <v>22211000</v>
      </c>
      <c r="U54" s="63">
        <v>22211000</v>
      </c>
      <c r="V54" s="54" t="s">
        <v>44</v>
      </c>
      <c r="W54" s="54" t="s">
        <v>36</v>
      </c>
      <c r="X54" s="54" t="s">
        <v>296</v>
      </c>
      <c r="Y54" s="54" t="s">
        <v>297</v>
      </c>
      <c r="Z54" s="54">
        <v>6012220601</v>
      </c>
      <c r="AA54" s="54" t="s">
        <v>298</v>
      </c>
      <c r="AB54" s="63">
        <v>22211000</v>
      </c>
      <c r="AC54" s="63"/>
      <c r="AD54" s="63"/>
      <c r="AE54" s="63">
        <v>3173000</v>
      </c>
      <c r="AF54" s="63"/>
      <c r="AG54" s="63">
        <v>6346000</v>
      </c>
      <c r="AH54" s="63"/>
      <c r="AI54" s="63">
        <v>6346000</v>
      </c>
      <c r="AJ54" s="63"/>
      <c r="AK54" s="89">
        <v>6346000</v>
      </c>
      <c r="AL54" s="89"/>
      <c r="AM54" s="63"/>
      <c r="AN54" s="63"/>
      <c r="AO54" s="63"/>
      <c r="AP54" s="63"/>
      <c r="AQ54" s="63"/>
      <c r="AR54" s="63"/>
      <c r="AS54" s="63"/>
      <c r="AT54" s="63"/>
      <c r="AU54" s="63"/>
      <c r="AV54" s="63"/>
      <c r="AW54" s="63"/>
      <c r="AX54" s="63"/>
      <c r="AY54" s="63"/>
      <c r="AZ54" s="63">
        <f t="shared" ref="AZ54:BA54" si="55">AB54+AD54+AF54+AH54+AJ54+AL54+AN54+AP54+AR54+AT54+AV54+AX54</f>
        <v>22211000</v>
      </c>
      <c r="BA54" s="63">
        <f t="shared" si="55"/>
        <v>22211000</v>
      </c>
      <c r="BB54" s="15">
        <f t="shared" si="1"/>
        <v>0</v>
      </c>
      <c r="BC54" s="10">
        <f t="shared" si="2"/>
        <v>0</v>
      </c>
      <c r="BD54" s="10">
        <f t="shared" si="3"/>
        <v>0</v>
      </c>
    </row>
    <row r="55" spans="1:56" ht="17.25" customHeight="1">
      <c r="A55" s="52" t="s">
        <v>28</v>
      </c>
      <c r="B55" s="52" t="s">
        <v>286</v>
      </c>
      <c r="C55" s="53" t="s">
        <v>31</v>
      </c>
      <c r="D55" s="53" t="s">
        <v>83</v>
      </c>
      <c r="E55" s="54" t="s">
        <v>328</v>
      </c>
      <c r="F55" s="54" t="s">
        <v>289</v>
      </c>
      <c r="G55" s="54" t="s">
        <v>305</v>
      </c>
      <c r="H55" s="56" t="s">
        <v>314</v>
      </c>
      <c r="I55" s="55">
        <v>80111620</v>
      </c>
      <c r="J55" s="54" t="s">
        <v>307</v>
      </c>
      <c r="K55" s="54" t="s">
        <v>52</v>
      </c>
      <c r="L55" s="56" t="s">
        <v>329</v>
      </c>
      <c r="M55" s="80" t="s">
        <v>60</v>
      </c>
      <c r="N55" s="80" t="s">
        <v>60</v>
      </c>
      <c r="O55" s="80" t="s">
        <v>60</v>
      </c>
      <c r="P55" s="54">
        <v>4</v>
      </c>
      <c r="Q55" s="54" t="s">
        <v>41</v>
      </c>
      <c r="R55" s="54" t="s">
        <v>42</v>
      </c>
      <c r="S55" s="54" t="s">
        <v>43</v>
      </c>
      <c r="T55" s="63">
        <v>20755000</v>
      </c>
      <c r="U55" s="63">
        <v>20755000</v>
      </c>
      <c r="V55" s="54" t="s">
        <v>44</v>
      </c>
      <c r="W55" s="54" t="s">
        <v>36</v>
      </c>
      <c r="X55" s="54" t="s">
        <v>296</v>
      </c>
      <c r="Y55" s="54" t="s">
        <v>297</v>
      </c>
      <c r="Z55" s="54">
        <v>6012220601</v>
      </c>
      <c r="AA55" s="54" t="s">
        <v>298</v>
      </c>
      <c r="AB55" s="63">
        <v>20755000</v>
      </c>
      <c r="AC55" s="63"/>
      <c r="AD55" s="63"/>
      <c r="AE55" s="63">
        <v>2965000</v>
      </c>
      <c r="AF55" s="63"/>
      <c r="AG55" s="63">
        <v>5930000</v>
      </c>
      <c r="AH55" s="63"/>
      <c r="AI55" s="63">
        <v>5930000</v>
      </c>
      <c r="AJ55" s="63"/>
      <c r="AK55" s="89">
        <v>5930000</v>
      </c>
      <c r="AL55" s="89"/>
      <c r="AM55" s="63"/>
      <c r="AN55" s="63"/>
      <c r="AO55" s="63"/>
      <c r="AP55" s="63"/>
      <c r="AQ55" s="63"/>
      <c r="AR55" s="63"/>
      <c r="AS55" s="63"/>
      <c r="AT55" s="63"/>
      <c r="AU55" s="63"/>
      <c r="AV55" s="63"/>
      <c r="AW55" s="63"/>
      <c r="AX55" s="63"/>
      <c r="AY55" s="63"/>
      <c r="AZ55" s="63">
        <f t="shared" ref="AZ55:BA55" si="56">AB55+AD55+AF55+AH55+AJ55+AL55+AN55+AP55+AR55+AT55+AV55+AX55</f>
        <v>20755000</v>
      </c>
      <c r="BA55" s="63">
        <f t="shared" si="56"/>
        <v>20755000</v>
      </c>
      <c r="BB55" s="15">
        <f t="shared" si="1"/>
        <v>0</v>
      </c>
      <c r="BC55" s="10">
        <f t="shared" si="2"/>
        <v>0</v>
      </c>
      <c r="BD55" s="10">
        <f t="shared" si="3"/>
        <v>0</v>
      </c>
    </row>
    <row r="56" spans="1:56" ht="17.25" customHeight="1">
      <c r="A56" s="52" t="s">
        <v>28</v>
      </c>
      <c r="B56" s="52" t="s">
        <v>286</v>
      </c>
      <c r="C56" s="53" t="s">
        <v>31</v>
      </c>
      <c r="D56" s="53" t="s">
        <v>83</v>
      </c>
      <c r="E56" s="54" t="s">
        <v>330</v>
      </c>
      <c r="F56" s="56" t="s">
        <v>289</v>
      </c>
      <c r="G56" s="54" t="s">
        <v>305</v>
      </c>
      <c r="H56" s="56" t="s">
        <v>314</v>
      </c>
      <c r="I56" s="55">
        <v>80111620</v>
      </c>
      <c r="J56" s="54" t="s">
        <v>307</v>
      </c>
      <c r="K56" s="54" t="s">
        <v>52</v>
      </c>
      <c r="L56" s="56" t="s">
        <v>331</v>
      </c>
      <c r="M56" s="80" t="s">
        <v>60</v>
      </c>
      <c r="N56" s="80" t="s">
        <v>60</v>
      </c>
      <c r="O56" s="80" t="s">
        <v>60</v>
      </c>
      <c r="P56" s="54">
        <v>4</v>
      </c>
      <c r="Q56" s="54" t="s">
        <v>41</v>
      </c>
      <c r="R56" s="54" t="s">
        <v>42</v>
      </c>
      <c r="S56" s="54" t="s">
        <v>43</v>
      </c>
      <c r="T56" s="63">
        <v>20755000</v>
      </c>
      <c r="U56" s="63">
        <v>20755000</v>
      </c>
      <c r="V56" s="54" t="s">
        <v>44</v>
      </c>
      <c r="W56" s="54" t="s">
        <v>36</v>
      </c>
      <c r="X56" s="54" t="s">
        <v>296</v>
      </c>
      <c r="Y56" s="54" t="s">
        <v>297</v>
      </c>
      <c r="Z56" s="54">
        <v>6012220601</v>
      </c>
      <c r="AA56" s="54" t="s">
        <v>298</v>
      </c>
      <c r="AB56" s="63">
        <v>20755000</v>
      </c>
      <c r="AC56" s="63"/>
      <c r="AD56" s="63"/>
      <c r="AE56" s="63">
        <v>2965000</v>
      </c>
      <c r="AF56" s="63"/>
      <c r="AG56" s="63">
        <v>5930000</v>
      </c>
      <c r="AH56" s="63"/>
      <c r="AI56" s="63">
        <v>5930000</v>
      </c>
      <c r="AJ56" s="63"/>
      <c r="AK56" s="89">
        <v>5930000</v>
      </c>
      <c r="AL56" s="89"/>
      <c r="AM56" s="63"/>
      <c r="AN56" s="63"/>
      <c r="AO56" s="63"/>
      <c r="AP56" s="63"/>
      <c r="AQ56" s="63"/>
      <c r="AR56" s="63"/>
      <c r="AS56" s="63"/>
      <c r="AT56" s="63"/>
      <c r="AU56" s="63"/>
      <c r="AV56" s="63"/>
      <c r="AW56" s="63"/>
      <c r="AX56" s="63"/>
      <c r="AY56" s="63"/>
      <c r="AZ56" s="63">
        <f t="shared" ref="AZ56:BA56" si="57">AB56+AD56+AF56+AH56+AJ56+AL56+AN56+AP56+AR56+AT56+AV56+AX56</f>
        <v>20755000</v>
      </c>
      <c r="BA56" s="63">
        <f t="shared" si="57"/>
        <v>20755000</v>
      </c>
      <c r="BB56" s="15">
        <f t="shared" si="1"/>
        <v>0</v>
      </c>
      <c r="BC56" s="10">
        <f t="shared" si="2"/>
        <v>0</v>
      </c>
      <c r="BD56" s="10">
        <f t="shared" si="3"/>
        <v>0</v>
      </c>
    </row>
    <row r="57" spans="1:56" ht="17.25" customHeight="1">
      <c r="A57" s="52" t="s">
        <v>28</v>
      </c>
      <c r="B57" s="52" t="s">
        <v>286</v>
      </c>
      <c r="C57" s="53" t="s">
        <v>31</v>
      </c>
      <c r="D57" s="53" t="s">
        <v>83</v>
      </c>
      <c r="E57" s="54" t="s">
        <v>332</v>
      </c>
      <c r="F57" s="54" t="s">
        <v>289</v>
      </c>
      <c r="G57" s="54" t="s">
        <v>305</v>
      </c>
      <c r="H57" s="56" t="s">
        <v>314</v>
      </c>
      <c r="I57" s="55">
        <v>80111620</v>
      </c>
      <c r="J57" s="54" t="s">
        <v>307</v>
      </c>
      <c r="K57" s="54" t="s">
        <v>52</v>
      </c>
      <c r="L57" s="56" t="s">
        <v>333</v>
      </c>
      <c r="M57" s="80" t="s">
        <v>60</v>
      </c>
      <c r="N57" s="80" t="s">
        <v>60</v>
      </c>
      <c r="O57" s="80" t="s">
        <v>54</v>
      </c>
      <c r="P57" s="54">
        <v>4</v>
      </c>
      <c r="Q57" s="54" t="s">
        <v>41</v>
      </c>
      <c r="R57" s="54" t="s">
        <v>42</v>
      </c>
      <c r="S57" s="54" t="s">
        <v>43</v>
      </c>
      <c r="T57" s="63">
        <v>20755000</v>
      </c>
      <c r="U57" s="63">
        <v>20755000</v>
      </c>
      <c r="V57" s="54" t="s">
        <v>44</v>
      </c>
      <c r="W57" s="54" t="s">
        <v>36</v>
      </c>
      <c r="X57" s="54" t="s">
        <v>296</v>
      </c>
      <c r="Y57" s="54" t="s">
        <v>297</v>
      </c>
      <c r="Z57" s="54">
        <v>6012220601</v>
      </c>
      <c r="AA57" s="54" t="s">
        <v>298</v>
      </c>
      <c r="AB57" s="63"/>
      <c r="AC57" s="63"/>
      <c r="AD57" s="70">
        <v>20755000</v>
      </c>
      <c r="AE57" s="70">
        <v>2965000</v>
      </c>
      <c r="AF57" s="63"/>
      <c r="AG57" s="63">
        <v>5930000</v>
      </c>
      <c r="AH57" s="63"/>
      <c r="AI57" s="63">
        <v>5930000</v>
      </c>
      <c r="AJ57" s="63"/>
      <c r="AK57" s="89">
        <v>5930000</v>
      </c>
      <c r="AL57" s="89"/>
      <c r="AM57" s="63"/>
      <c r="AN57" s="63"/>
      <c r="AO57" s="63"/>
      <c r="AP57" s="63"/>
      <c r="AQ57" s="63"/>
      <c r="AR57" s="63"/>
      <c r="AS57" s="63"/>
      <c r="AT57" s="63"/>
      <c r="AU57" s="63"/>
      <c r="AV57" s="63"/>
      <c r="AW57" s="63"/>
      <c r="AX57" s="63"/>
      <c r="AY57" s="63"/>
      <c r="AZ57" s="63">
        <f t="shared" ref="AZ57:BA57" si="58">AB57+AD57+AF57+AH57+AJ57+AL57+AN57+AP57+AR57+AT57+AV57+AX57</f>
        <v>20755000</v>
      </c>
      <c r="BA57" s="63">
        <f t="shared" si="58"/>
        <v>20755000</v>
      </c>
      <c r="BB57" s="15">
        <f t="shared" si="1"/>
        <v>0</v>
      </c>
      <c r="BC57" s="10">
        <f t="shared" si="2"/>
        <v>0</v>
      </c>
      <c r="BD57" s="10">
        <f t="shared" si="3"/>
        <v>0</v>
      </c>
    </row>
    <row r="58" spans="1:56" ht="17.25" customHeight="1">
      <c r="A58" s="52" t="s">
        <v>28</v>
      </c>
      <c r="B58" s="52" t="s">
        <v>286</v>
      </c>
      <c r="C58" s="53" t="s">
        <v>31</v>
      </c>
      <c r="D58" s="53" t="s">
        <v>83</v>
      </c>
      <c r="E58" s="54" t="s">
        <v>334</v>
      </c>
      <c r="F58" s="56" t="s">
        <v>289</v>
      </c>
      <c r="G58" s="54" t="s">
        <v>305</v>
      </c>
      <c r="H58" s="56" t="s">
        <v>314</v>
      </c>
      <c r="I58" s="55">
        <v>80111620</v>
      </c>
      <c r="J58" s="54" t="s">
        <v>307</v>
      </c>
      <c r="K58" s="54" t="s">
        <v>52</v>
      </c>
      <c r="L58" s="56" t="s">
        <v>335</v>
      </c>
      <c r="M58" s="80" t="s">
        <v>60</v>
      </c>
      <c r="N58" s="80" t="s">
        <v>60</v>
      </c>
      <c r="O58" s="80" t="s">
        <v>54</v>
      </c>
      <c r="P58" s="54">
        <v>4</v>
      </c>
      <c r="Q58" s="54" t="s">
        <v>41</v>
      </c>
      <c r="R58" s="54" t="s">
        <v>42</v>
      </c>
      <c r="S58" s="54" t="s">
        <v>43</v>
      </c>
      <c r="T58" s="63">
        <v>19155500</v>
      </c>
      <c r="U58" s="63">
        <v>19155500</v>
      </c>
      <c r="V58" s="54" t="s">
        <v>44</v>
      </c>
      <c r="W58" s="54" t="s">
        <v>36</v>
      </c>
      <c r="X58" s="54" t="s">
        <v>296</v>
      </c>
      <c r="Y58" s="54" t="s">
        <v>297</v>
      </c>
      <c r="Z58" s="54">
        <v>6012220601</v>
      </c>
      <c r="AA58" s="54" t="s">
        <v>298</v>
      </c>
      <c r="AB58" s="63"/>
      <c r="AC58" s="63"/>
      <c r="AD58" s="70">
        <v>19155500</v>
      </c>
      <c r="AE58" s="70">
        <v>2736500</v>
      </c>
      <c r="AF58" s="63"/>
      <c r="AG58" s="63">
        <v>5473000</v>
      </c>
      <c r="AH58" s="63"/>
      <c r="AI58" s="63">
        <v>5473000</v>
      </c>
      <c r="AJ58" s="63"/>
      <c r="AK58" s="89">
        <v>5473000</v>
      </c>
      <c r="AL58" s="89"/>
      <c r="AM58" s="63"/>
      <c r="AN58" s="63"/>
      <c r="AO58" s="63"/>
      <c r="AP58" s="63"/>
      <c r="AQ58" s="63"/>
      <c r="AR58" s="63"/>
      <c r="AS58" s="63"/>
      <c r="AT58" s="63"/>
      <c r="AU58" s="63"/>
      <c r="AV58" s="63"/>
      <c r="AW58" s="63"/>
      <c r="AX58" s="63"/>
      <c r="AY58" s="63"/>
      <c r="AZ58" s="63">
        <f t="shared" ref="AZ58:BA58" si="59">AB58+AD58+AF58+AH58+AJ58+AL58+AN58+AP58+AR58+AT58+AV58+AX58</f>
        <v>19155500</v>
      </c>
      <c r="BA58" s="63">
        <f t="shared" si="59"/>
        <v>19155500</v>
      </c>
      <c r="BB58" s="15">
        <f t="shared" si="1"/>
        <v>0</v>
      </c>
      <c r="BC58" s="10">
        <f t="shared" si="2"/>
        <v>0</v>
      </c>
      <c r="BD58" s="10">
        <f t="shared" si="3"/>
        <v>0</v>
      </c>
    </row>
    <row r="59" spans="1:56" ht="14.25" customHeight="1">
      <c r="A59" s="52" t="s">
        <v>28</v>
      </c>
      <c r="B59" s="52" t="s">
        <v>286</v>
      </c>
      <c r="C59" s="53" t="s">
        <v>31</v>
      </c>
      <c r="D59" s="53" t="s">
        <v>83</v>
      </c>
      <c r="E59" s="54" t="s">
        <v>336</v>
      </c>
      <c r="F59" s="56" t="s">
        <v>289</v>
      </c>
      <c r="G59" s="54" t="s">
        <v>305</v>
      </c>
      <c r="H59" s="56" t="s">
        <v>314</v>
      </c>
      <c r="I59" s="55">
        <v>80111620</v>
      </c>
      <c r="J59" s="54" t="s">
        <v>307</v>
      </c>
      <c r="K59" s="54" t="s">
        <v>52</v>
      </c>
      <c r="L59" s="56" t="s">
        <v>337</v>
      </c>
      <c r="M59" s="80" t="s">
        <v>60</v>
      </c>
      <c r="N59" s="80" t="s">
        <v>60</v>
      </c>
      <c r="O59" s="80" t="s">
        <v>54</v>
      </c>
      <c r="P59" s="54">
        <v>4</v>
      </c>
      <c r="Q59" s="54" t="s">
        <v>41</v>
      </c>
      <c r="R59" s="54" t="s">
        <v>42</v>
      </c>
      <c r="S59" s="54" t="s">
        <v>43</v>
      </c>
      <c r="T59" s="63">
        <v>19155500</v>
      </c>
      <c r="U59" s="63">
        <v>19155500</v>
      </c>
      <c r="V59" s="54" t="s">
        <v>44</v>
      </c>
      <c r="W59" s="54" t="s">
        <v>36</v>
      </c>
      <c r="X59" s="54" t="s">
        <v>296</v>
      </c>
      <c r="Y59" s="54" t="s">
        <v>297</v>
      </c>
      <c r="Z59" s="54">
        <v>6012220601</v>
      </c>
      <c r="AA59" s="54" t="s">
        <v>298</v>
      </c>
      <c r="AB59" s="63"/>
      <c r="AC59" s="63"/>
      <c r="AD59" s="70">
        <v>19155500</v>
      </c>
      <c r="AE59" s="70">
        <v>2736500</v>
      </c>
      <c r="AF59" s="63"/>
      <c r="AG59" s="63">
        <v>5473000</v>
      </c>
      <c r="AH59" s="63"/>
      <c r="AI59" s="63">
        <v>5473000</v>
      </c>
      <c r="AJ59" s="63"/>
      <c r="AK59" s="89">
        <v>5473000</v>
      </c>
      <c r="AL59" s="89"/>
      <c r="AM59" s="63"/>
      <c r="AN59" s="63"/>
      <c r="AO59" s="63"/>
      <c r="AP59" s="63"/>
      <c r="AQ59" s="63"/>
      <c r="AR59" s="63"/>
      <c r="AS59" s="63"/>
      <c r="AT59" s="63"/>
      <c r="AU59" s="63"/>
      <c r="AV59" s="63"/>
      <c r="AW59" s="63"/>
      <c r="AX59" s="63"/>
      <c r="AY59" s="63"/>
      <c r="AZ59" s="63">
        <f t="shared" ref="AZ59:BA59" si="60">AB59+AD59+AF59+AH59+AJ59+AL59+AN59+AP59+AR59+AT59+AV59+AX59</f>
        <v>19155500</v>
      </c>
      <c r="BA59" s="63">
        <f t="shared" si="60"/>
        <v>19155500</v>
      </c>
      <c r="BB59" s="15">
        <f t="shared" si="1"/>
        <v>0</v>
      </c>
      <c r="BC59" s="10">
        <f t="shared" si="2"/>
        <v>0</v>
      </c>
      <c r="BD59" s="10">
        <f t="shared" si="3"/>
        <v>0</v>
      </c>
    </row>
    <row r="60" spans="1:56" ht="14.25" customHeight="1">
      <c r="A60" s="52" t="s">
        <v>28</v>
      </c>
      <c r="B60" s="52" t="s">
        <v>286</v>
      </c>
      <c r="C60" s="53" t="s">
        <v>31</v>
      </c>
      <c r="D60" s="53" t="s">
        <v>83</v>
      </c>
      <c r="E60" s="54" t="s">
        <v>338</v>
      </c>
      <c r="F60" s="56" t="s">
        <v>289</v>
      </c>
      <c r="G60" s="54" t="s">
        <v>305</v>
      </c>
      <c r="H60" s="56" t="s">
        <v>314</v>
      </c>
      <c r="I60" s="55">
        <v>80111620</v>
      </c>
      <c r="J60" s="54" t="s">
        <v>307</v>
      </c>
      <c r="K60" s="54" t="s">
        <v>52</v>
      </c>
      <c r="L60" s="56" t="s">
        <v>339</v>
      </c>
      <c r="M60" s="80" t="s">
        <v>60</v>
      </c>
      <c r="N60" s="80" t="s">
        <v>60</v>
      </c>
      <c r="O60" s="80" t="s">
        <v>60</v>
      </c>
      <c r="P60" s="54">
        <v>4</v>
      </c>
      <c r="Q60" s="54" t="s">
        <v>41</v>
      </c>
      <c r="R60" s="54" t="s">
        <v>42</v>
      </c>
      <c r="S60" s="54" t="s">
        <v>43</v>
      </c>
      <c r="T60" s="63">
        <v>14091000</v>
      </c>
      <c r="U60" s="63">
        <v>14091000</v>
      </c>
      <c r="V60" s="54" t="s">
        <v>44</v>
      </c>
      <c r="W60" s="54" t="s">
        <v>36</v>
      </c>
      <c r="X60" s="54" t="s">
        <v>296</v>
      </c>
      <c r="Y60" s="54" t="s">
        <v>297</v>
      </c>
      <c r="Z60" s="54">
        <v>6012220601</v>
      </c>
      <c r="AA60" s="54" t="s">
        <v>298</v>
      </c>
      <c r="AB60" s="63">
        <v>14091000</v>
      </c>
      <c r="AC60" s="63"/>
      <c r="AD60" s="63"/>
      <c r="AE60" s="63">
        <v>2013000</v>
      </c>
      <c r="AF60" s="63"/>
      <c r="AG60" s="63">
        <v>4026000</v>
      </c>
      <c r="AH60" s="63"/>
      <c r="AI60" s="63">
        <v>4026000</v>
      </c>
      <c r="AJ60" s="63"/>
      <c r="AK60" s="89">
        <v>4026000</v>
      </c>
      <c r="AL60" s="89"/>
      <c r="AM60" s="63"/>
      <c r="AN60" s="63"/>
      <c r="AO60" s="63"/>
      <c r="AP60" s="63"/>
      <c r="AQ60" s="63"/>
      <c r="AR60" s="63"/>
      <c r="AS60" s="63"/>
      <c r="AT60" s="63"/>
      <c r="AU60" s="63"/>
      <c r="AV60" s="63"/>
      <c r="AW60" s="63"/>
      <c r="AX60" s="63"/>
      <c r="AY60" s="63"/>
      <c r="AZ60" s="63">
        <f t="shared" ref="AZ60:BA60" si="61">AB60+AD60+AF60+AH60+AJ60+AL60+AN60+AP60+AR60+AT60+AV60+AX60</f>
        <v>14091000</v>
      </c>
      <c r="BA60" s="63">
        <f t="shared" si="61"/>
        <v>14091000</v>
      </c>
      <c r="BB60" s="15">
        <f t="shared" si="1"/>
        <v>0</v>
      </c>
      <c r="BC60" s="10">
        <f t="shared" si="2"/>
        <v>0</v>
      </c>
      <c r="BD60" s="10">
        <f t="shared" si="3"/>
        <v>0</v>
      </c>
    </row>
    <row r="61" spans="1:56" ht="14.25" customHeight="1">
      <c r="A61" s="52" t="s">
        <v>28</v>
      </c>
      <c r="B61" s="52" t="s">
        <v>286</v>
      </c>
      <c r="C61" s="53" t="s">
        <v>31</v>
      </c>
      <c r="D61" s="53" t="s">
        <v>83</v>
      </c>
      <c r="E61" s="54" t="s">
        <v>340</v>
      </c>
      <c r="F61" s="54" t="s">
        <v>289</v>
      </c>
      <c r="G61" s="54" t="s">
        <v>305</v>
      </c>
      <c r="H61" s="56" t="s">
        <v>314</v>
      </c>
      <c r="I61" s="55">
        <v>80111620</v>
      </c>
      <c r="J61" s="54" t="s">
        <v>307</v>
      </c>
      <c r="K61" s="54" t="s">
        <v>52</v>
      </c>
      <c r="L61" s="56" t="s">
        <v>2445</v>
      </c>
      <c r="M61" s="80" t="s">
        <v>40</v>
      </c>
      <c r="N61" s="80" t="s">
        <v>40</v>
      </c>
      <c r="O61" s="80" t="s">
        <v>40</v>
      </c>
      <c r="P61" s="54">
        <v>4</v>
      </c>
      <c r="Q61" s="54" t="s">
        <v>41</v>
      </c>
      <c r="R61" s="54" t="s">
        <v>42</v>
      </c>
      <c r="S61" s="54" t="s">
        <v>43</v>
      </c>
      <c r="T61" s="63">
        <v>26474000</v>
      </c>
      <c r="U61" s="63">
        <v>26474000</v>
      </c>
      <c r="V61" s="54" t="s">
        <v>44</v>
      </c>
      <c r="W61" s="54" t="s">
        <v>36</v>
      </c>
      <c r="X61" s="54" t="s">
        <v>296</v>
      </c>
      <c r="Y61" s="54" t="s">
        <v>297</v>
      </c>
      <c r="Z61" s="54">
        <v>6012220601</v>
      </c>
      <c r="AA61" s="54" t="s">
        <v>298</v>
      </c>
      <c r="AB61" s="63"/>
      <c r="AC61" s="63"/>
      <c r="AD61" s="63"/>
      <c r="AE61" s="63"/>
      <c r="AF61" s="63"/>
      <c r="AG61" s="63"/>
      <c r="AH61" s="63"/>
      <c r="AI61" s="63"/>
      <c r="AJ61" s="63"/>
      <c r="AK61" s="89"/>
      <c r="AL61" s="89"/>
      <c r="AM61" s="63"/>
      <c r="AN61" s="63"/>
      <c r="AO61" s="63"/>
      <c r="AP61" s="63"/>
      <c r="AQ61" s="63"/>
      <c r="AR61" s="63">
        <v>26474000</v>
      </c>
      <c r="AS61" s="63"/>
      <c r="AT61" s="63"/>
      <c r="AU61" s="63">
        <v>3782000</v>
      </c>
      <c r="AV61" s="63"/>
      <c r="AW61" s="63">
        <v>7564000</v>
      </c>
      <c r="AX61" s="63"/>
      <c r="AY61" s="63">
        <v>15128000</v>
      </c>
      <c r="AZ61" s="63">
        <f t="shared" ref="AZ61:BA61" si="62">AB61+AD61+AF61+AH61+AJ61+AL61+AN61+AP61+AR61+AT61+AV61+AX61</f>
        <v>26474000</v>
      </c>
      <c r="BA61" s="63">
        <f t="shared" si="62"/>
        <v>26474000</v>
      </c>
      <c r="BB61" s="15">
        <f t="shared" si="1"/>
        <v>0</v>
      </c>
      <c r="BC61" s="10">
        <f t="shared" si="2"/>
        <v>0</v>
      </c>
      <c r="BD61" s="10">
        <f t="shared" si="3"/>
        <v>0</v>
      </c>
    </row>
    <row r="62" spans="1:56" ht="14.25" customHeight="1">
      <c r="A62" s="52" t="s">
        <v>28</v>
      </c>
      <c r="B62" s="52" t="s">
        <v>286</v>
      </c>
      <c r="C62" s="53" t="s">
        <v>31</v>
      </c>
      <c r="D62" s="53" t="s">
        <v>83</v>
      </c>
      <c r="E62" s="54" t="s">
        <v>342</v>
      </c>
      <c r="F62" s="54" t="s">
        <v>289</v>
      </c>
      <c r="G62" s="54" t="s">
        <v>305</v>
      </c>
      <c r="H62" s="56" t="s">
        <v>314</v>
      </c>
      <c r="I62" s="55" t="s">
        <v>36</v>
      </c>
      <c r="J62" s="54" t="s">
        <v>307</v>
      </c>
      <c r="K62" s="56" t="s">
        <v>38</v>
      </c>
      <c r="L62" s="56" t="s">
        <v>2446</v>
      </c>
      <c r="M62" s="113" t="s">
        <v>97</v>
      </c>
      <c r="N62" s="114" t="s">
        <v>97</v>
      </c>
      <c r="O62" s="114" t="s">
        <v>69</v>
      </c>
      <c r="P62" s="115">
        <v>6</v>
      </c>
      <c r="Q62" s="54" t="s">
        <v>41</v>
      </c>
      <c r="R62" s="54" t="s">
        <v>42</v>
      </c>
      <c r="S62" s="54" t="s">
        <v>43</v>
      </c>
      <c r="T62" s="63">
        <v>678631533</v>
      </c>
      <c r="U62" s="63">
        <v>678631533</v>
      </c>
      <c r="V62" s="54" t="s">
        <v>44</v>
      </c>
      <c r="W62" s="54" t="s">
        <v>36</v>
      </c>
      <c r="X62" s="54" t="s">
        <v>296</v>
      </c>
      <c r="Y62" s="54" t="s">
        <v>297</v>
      </c>
      <c r="Z62" s="54">
        <v>6012220601</v>
      </c>
      <c r="AA62" s="54" t="s">
        <v>298</v>
      </c>
      <c r="AB62" s="63"/>
      <c r="AC62" s="63"/>
      <c r="AD62" s="63"/>
      <c r="AE62" s="63"/>
      <c r="AF62" s="63"/>
      <c r="AG62" s="63"/>
      <c r="AH62" s="116">
        <v>109386000</v>
      </c>
      <c r="AI62" s="63"/>
      <c r="AJ62" s="63"/>
      <c r="AK62" s="89"/>
      <c r="AL62" s="89"/>
      <c r="AM62" s="116">
        <v>54693000</v>
      </c>
      <c r="AN62" s="117">
        <v>145100823</v>
      </c>
      <c r="AO62" s="117">
        <v>139521942</v>
      </c>
      <c r="AP62" s="117">
        <v>84828942</v>
      </c>
      <c r="AQ62" s="117">
        <v>84828942</v>
      </c>
      <c r="AR62" s="117">
        <v>84828942</v>
      </c>
      <c r="AS62" s="117">
        <v>84828942</v>
      </c>
      <c r="AT62" s="117">
        <v>84828942</v>
      </c>
      <c r="AU62" s="117">
        <v>84828942</v>
      </c>
      <c r="AV62" s="117">
        <v>84828942</v>
      </c>
      <c r="AW62" s="117">
        <v>145100823</v>
      </c>
      <c r="AX62" s="117">
        <v>84828942</v>
      </c>
      <c r="AY62" s="117">
        <v>84828942</v>
      </c>
      <c r="AZ62" s="63">
        <f t="shared" ref="AZ62:BA62" si="63">AB62+AD62+AF62+AH62+AJ62+AL62+AN62+AP62+AR62+AT62+AV62+AX62</f>
        <v>678631533</v>
      </c>
      <c r="BA62" s="63">
        <f t="shared" si="63"/>
        <v>678631533</v>
      </c>
      <c r="BB62" s="15">
        <f t="shared" si="1"/>
        <v>0</v>
      </c>
      <c r="BC62" s="10">
        <f t="shared" si="2"/>
        <v>0</v>
      </c>
      <c r="BD62" s="10">
        <f t="shared" si="3"/>
        <v>0</v>
      </c>
    </row>
    <row r="63" spans="1:56" ht="14.25" customHeight="1">
      <c r="A63" s="52" t="s">
        <v>28</v>
      </c>
      <c r="B63" s="52" t="s">
        <v>286</v>
      </c>
      <c r="C63" s="53" t="s">
        <v>31</v>
      </c>
      <c r="D63" s="53" t="s">
        <v>83</v>
      </c>
      <c r="E63" s="54" t="s">
        <v>346</v>
      </c>
      <c r="F63" s="54" t="s">
        <v>289</v>
      </c>
      <c r="G63" s="54" t="s">
        <v>305</v>
      </c>
      <c r="H63" s="56" t="s">
        <v>314</v>
      </c>
      <c r="I63" s="55">
        <v>80131500</v>
      </c>
      <c r="J63" s="54" t="s">
        <v>307</v>
      </c>
      <c r="K63" s="54" t="s">
        <v>66</v>
      </c>
      <c r="L63" s="56" t="s">
        <v>2447</v>
      </c>
      <c r="M63" s="118" t="s">
        <v>97</v>
      </c>
      <c r="N63" s="119" t="s">
        <v>97</v>
      </c>
      <c r="O63" s="119" t="s">
        <v>69</v>
      </c>
      <c r="P63" s="120">
        <v>6</v>
      </c>
      <c r="Q63" s="54" t="s">
        <v>41</v>
      </c>
      <c r="R63" s="85" t="s">
        <v>70</v>
      </c>
      <c r="S63" s="54" t="s">
        <v>43</v>
      </c>
      <c r="T63" s="63">
        <v>121798404</v>
      </c>
      <c r="U63" s="103">
        <v>121798404</v>
      </c>
      <c r="V63" s="54" t="s">
        <v>44</v>
      </c>
      <c r="W63" s="54" t="s">
        <v>36</v>
      </c>
      <c r="X63" s="54" t="s">
        <v>296</v>
      </c>
      <c r="Y63" s="54" t="s">
        <v>297</v>
      </c>
      <c r="Z63" s="54">
        <v>6012220601</v>
      </c>
      <c r="AA63" s="54" t="s">
        <v>298</v>
      </c>
      <c r="AB63" s="89"/>
      <c r="AC63" s="89"/>
      <c r="AD63" s="89"/>
      <c r="AE63" s="89"/>
      <c r="AF63" s="89"/>
      <c r="AG63" s="89"/>
      <c r="AH63" s="89"/>
      <c r="AI63" s="89"/>
      <c r="AJ63" s="108"/>
      <c r="AK63" s="110"/>
      <c r="AL63" s="89"/>
      <c r="AM63" s="110"/>
      <c r="AN63" s="116">
        <v>45674399</v>
      </c>
      <c r="AO63" s="117">
        <v>15224801</v>
      </c>
      <c r="AP63" s="117">
        <v>15224801</v>
      </c>
      <c r="AQ63" s="117">
        <v>15224801</v>
      </c>
      <c r="AR63" s="117">
        <v>15224801</v>
      </c>
      <c r="AS63" s="117">
        <v>15224801</v>
      </c>
      <c r="AT63" s="117">
        <v>15224801</v>
      </c>
      <c r="AU63" s="117">
        <v>15224801</v>
      </c>
      <c r="AV63" s="117">
        <v>15224801</v>
      </c>
      <c r="AW63" s="117">
        <v>45674399</v>
      </c>
      <c r="AX63" s="117">
        <v>15224801</v>
      </c>
      <c r="AY63" s="117">
        <v>15224801</v>
      </c>
      <c r="AZ63" s="63">
        <f t="shared" ref="AZ63:BA63" si="64">AB63+AD63+AF63+AH63+AJ63+AL63+AN63+AP63+AR63+AT63+AV63+AX63</f>
        <v>121798404</v>
      </c>
      <c r="BA63" s="63">
        <f t="shared" si="64"/>
        <v>121798404</v>
      </c>
      <c r="BB63" s="15">
        <f t="shared" si="1"/>
        <v>0</v>
      </c>
      <c r="BC63" s="10">
        <f t="shared" si="2"/>
        <v>0</v>
      </c>
      <c r="BD63" s="10">
        <f t="shared" si="3"/>
        <v>0</v>
      </c>
    </row>
    <row r="64" spans="1:56" ht="14.25" customHeight="1">
      <c r="A64" s="52" t="s">
        <v>28</v>
      </c>
      <c r="B64" s="52" t="s">
        <v>286</v>
      </c>
      <c r="C64" s="53" t="s">
        <v>31</v>
      </c>
      <c r="D64" s="53">
        <v>4</v>
      </c>
      <c r="E64" s="56" t="s">
        <v>349</v>
      </c>
      <c r="F64" s="56" t="s">
        <v>289</v>
      </c>
      <c r="G64" s="54" t="s">
        <v>305</v>
      </c>
      <c r="H64" s="56" t="s">
        <v>306</v>
      </c>
      <c r="I64" s="55">
        <v>80111620</v>
      </c>
      <c r="J64" s="54" t="s">
        <v>307</v>
      </c>
      <c r="K64" s="54" t="s">
        <v>52</v>
      </c>
      <c r="L64" s="56" t="s">
        <v>350</v>
      </c>
      <c r="M64" s="7" t="s">
        <v>60</v>
      </c>
      <c r="N64" s="7" t="s">
        <v>60</v>
      </c>
      <c r="O64" s="7" t="s">
        <v>54</v>
      </c>
      <c r="P64" s="56">
        <v>11</v>
      </c>
      <c r="Q64" s="56" t="s">
        <v>41</v>
      </c>
      <c r="R64" s="56" t="s">
        <v>260</v>
      </c>
      <c r="S64" s="56" t="s">
        <v>43</v>
      </c>
      <c r="T64" s="15">
        <v>25687200</v>
      </c>
      <c r="U64" s="15">
        <v>25687200</v>
      </c>
      <c r="V64" s="56" t="s">
        <v>44</v>
      </c>
      <c r="W64" s="56" t="s">
        <v>36</v>
      </c>
      <c r="X64" s="54" t="s">
        <v>296</v>
      </c>
      <c r="Y64" s="54" t="s">
        <v>297</v>
      </c>
      <c r="Z64" s="54">
        <v>6012220601</v>
      </c>
      <c r="AA64" s="54" t="s">
        <v>298</v>
      </c>
      <c r="AB64" s="71">
        <v>0</v>
      </c>
      <c r="AC64" s="71">
        <v>0</v>
      </c>
      <c r="AD64" s="71">
        <v>25687200</v>
      </c>
      <c r="AE64" s="71">
        <v>0</v>
      </c>
      <c r="AF64" s="71">
        <v>0</v>
      </c>
      <c r="AG64" s="71">
        <v>2335200</v>
      </c>
      <c r="AH64" s="71">
        <v>0</v>
      </c>
      <c r="AI64" s="71">
        <v>2335200</v>
      </c>
      <c r="AJ64" s="71">
        <v>0</v>
      </c>
      <c r="AK64" s="71">
        <v>2335200</v>
      </c>
      <c r="AL64" s="71">
        <v>0</v>
      </c>
      <c r="AM64" s="71">
        <v>2335200</v>
      </c>
      <c r="AN64" s="71">
        <v>0</v>
      </c>
      <c r="AO64" s="71">
        <v>2335200</v>
      </c>
      <c r="AP64" s="71">
        <v>0</v>
      </c>
      <c r="AQ64" s="71">
        <v>2335200</v>
      </c>
      <c r="AR64" s="71">
        <v>0</v>
      </c>
      <c r="AS64" s="71">
        <v>2335200</v>
      </c>
      <c r="AT64" s="71">
        <v>0</v>
      </c>
      <c r="AU64" s="71">
        <v>2335200</v>
      </c>
      <c r="AV64" s="71">
        <v>0</v>
      </c>
      <c r="AW64" s="71">
        <v>2335200</v>
      </c>
      <c r="AX64" s="71">
        <v>0</v>
      </c>
      <c r="AY64" s="71">
        <v>4670400</v>
      </c>
      <c r="AZ64" s="63">
        <f t="shared" ref="AZ64:BA64" si="65">AB64+AD64+AF64+AH64+AJ64+AL64+AN64+AP64+AR64+AT64+AV64+AX64</f>
        <v>25687200</v>
      </c>
      <c r="BA64" s="63">
        <f t="shared" si="65"/>
        <v>25687200</v>
      </c>
      <c r="BB64" s="15">
        <f t="shared" si="1"/>
        <v>0</v>
      </c>
      <c r="BC64" s="10">
        <f t="shared" si="2"/>
        <v>0</v>
      </c>
      <c r="BD64" s="10">
        <f t="shared" si="3"/>
        <v>0</v>
      </c>
    </row>
    <row r="65" spans="1:56" ht="14.25" customHeight="1">
      <c r="A65" s="52" t="s">
        <v>28</v>
      </c>
      <c r="B65" s="52" t="s">
        <v>286</v>
      </c>
      <c r="C65" s="53" t="s">
        <v>31</v>
      </c>
      <c r="D65" s="53">
        <v>7</v>
      </c>
      <c r="E65" s="56" t="s">
        <v>351</v>
      </c>
      <c r="F65" s="56" t="s">
        <v>289</v>
      </c>
      <c r="G65" s="54" t="s">
        <v>305</v>
      </c>
      <c r="H65" s="56" t="s">
        <v>306</v>
      </c>
      <c r="I65" s="55">
        <v>80111620</v>
      </c>
      <c r="J65" s="54" t="s">
        <v>307</v>
      </c>
      <c r="K65" s="54" t="s">
        <v>52</v>
      </c>
      <c r="L65" s="56" t="s">
        <v>352</v>
      </c>
      <c r="M65" s="7" t="s">
        <v>55</v>
      </c>
      <c r="N65" s="7" t="s">
        <v>55</v>
      </c>
      <c r="O65" s="7" t="s">
        <v>55</v>
      </c>
      <c r="P65" s="56">
        <v>10</v>
      </c>
      <c r="Q65" s="56" t="s">
        <v>41</v>
      </c>
      <c r="R65" s="56" t="s">
        <v>260</v>
      </c>
      <c r="S65" s="56" t="s">
        <v>43</v>
      </c>
      <c r="T65" s="15">
        <v>3675000</v>
      </c>
      <c r="U65" s="15">
        <v>3675000</v>
      </c>
      <c r="V65" s="56" t="s">
        <v>44</v>
      </c>
      <c r="W65" s="56" t="s">
        <v>36</v>
      </c>
      <c r="X65" s="54" t="s">
        <v>296</v>
      </c>
      <c r="Y65" s="54" t="s">
        <v>297</v>
      </c>
      <c r="Z65" s="54">
        <v>6012220601</v>
      </c>
      <c r="AA65" s="54" t="s">
        <v>298</v>
      </c>
      <c r="AB65" s="71">
        <v>0</v>
      </c>
      <c r="AC65" s="71">
        <v>0</v>
      </c>
      <c r="AD65" s="71">
        <v>0</v>
      </c>
      <c r="AE65" s="71">
        <v>0</v>
      </c>
      <c r="AF65" s="71">
        <v>3675000</v>
      </c>
      <c r="AG65" s="71">
        <v>0</v>
      </c>
      <c r="AH65" s="71">
        <v>0</v>
      </c>
      <c r="AI65" s="71">
        <v>0</v>
      </c>
      <c r="AJ65" s="71">
        <v>0</v>
      </c>
      <c r="AK65" s="71">
        <v>0</v>
      </c>
      <c r="AL65" s="71">
        <v>0</v>
      </c>
      <c r="AM65" s="71">
        <v>0</v>
      </c>
      <c r="AN65" s="71">
        <v>0</v>
      </c>
      <c r="AO65" s="71">
        <v>0</v>
      </c>
      <c r="AP65" s="71">
        <v>0</v>
      </c>
      <c r="AQ65" s="71">
        <v>0</v>
      </c>
      <c r="AR65" s="71">
        <v>0</v>
      </c>
      <c r="AS65" s="71">
        <v>0</v>
      </c>
      <c r="AT65" s="71">
        <v>0</v>
      </c>
      <c r="AU65" s="71">
        <v>0</v>
      </c>
      <c r="AV65" s="71">
        <v>0</v>
      </c>
      <c r="AW65" s="71">
        <v>0</v>
      </c>
      <c r="AX65" s="71">
        <v>0</v>
      </c>
      <c r="AY65" s="71">
        <v>3675000</v>
      </c>
      <c r="AZ65" s="63">
        <f t="shared" ref="AZ65:BA65" si="66">AB65+AD65+AF65+AH65+AJ65+AL65+AN65+AP65+AR65+AT65+AV65+AX65</f>
        <v>3675000</v>
      </c>
      <c r="BA65" s="63">
        <f t="shared" si="66"/>
        <v>3675000</v>
      </c>
      <c r="BB65" s="15">
        <f t="shared" si="1"/>
        <v>0</v>
      </c>
      <c r="BC65" s="10">
        <f t="shared" si="2"/>
        <v>0</v>
      </c>
      <c r="BD65" s="10">
        <f t="shared" si="3"/>
        <v>0</v>
      </c>
    </row>
    <row r="66" spans="1:56" ht="14.25" customHeight="1">
      <c r="A66" s="51" t="s">
        <v>28</v>
      </c>
      <c r="B66" s="52" t="s">
        <v>403</v>
      </c>
      <c r="C66" s="53" t="s">
        <v>31</v>
      </c>
      <c r="D66" s="53" t="s">
        <v>83</v>
      </c>
      <c r="E66" s="54" t="s">
        <v>405</v>
      </c>
      <c r="F66" s="54" t="s">
        <v>406</v>
      </c>
      <c r="G66" s="54" t="s">
        <v>407</v>
      </c>
      <c r="H66" s="56" t="s">
        <v>408</v>
      </c>
      <c r="I66" s="55">
        <v>80111620</v>
      </c>
      <c r="J66" s="54" t="s">
        <v>409</v>
      </c>
      <c r="K66" s="54" t="s">
        <v>52</v>
      </c>
      <c r="L66" s="56" t="s">
        <v>410</v>
      </c>
      <c r="M66" s="101" t="s">
        <v>60</v>
      </c>
      <c r="N66" s="101" t="s">
        <v>60</v>
      </c>
      <c r="O66" s="101" t="s">
        <v>60</v>
      </c>
      <c r="P66" s="54">
        <v>11</v>
      </c>
      <c r="Q66" s="54" t="s">
        <v>41</v>
      </c>
      <c r="R66" s="54" t="s">
        <v>42</v>
      </c>
      <c r="S66" s="54" t="s">
        <v>43</v>
      </c>
      <c r="T66" s="63">
        <v>69300000</v>
      </c>
      <c r="U66" s="63">
        <v>69300000</v>
      </c>
      <c r="V66" s="56" t="s">
        <v>44</v>
      </c>
      <c r="W66" s="54" t="s">
        <v>36</v>
      </c>
      <c r="X66" s="54" t="s">
        <v>118</v>
      </c>
      <c r="Y66" s="54" t="s">
        <v>119</v>
      </c>
      <c r="Z66" s="54">
        <v>6012220601</v>
      </c>
      <c r="AA66" s="54" t="s">
        <v>120</v>
      </c>
      <c r="AB66" s="63">
        <v>69300000</v>
      </c>
      <c r="AC66" s="63"/>
      <c r="AD66" s="63"/>
      <c r="AE66" s="63">
        <v>3150000</v>
      </c>
      <c r="AF66" s="63"/>
      <c r="AG66" s="63">
        <v>6300000</v>
      </c>
      <c r="AH66" s="63"/>
      <c r="AI66" s="63">
        <v>6300000</v>
      </c>
      <c r="AJ66" s="63"/>
      <c r="AK66" s="110">
        <v>6300000</v>
      </c>
      <c r="AL66" s="89"/>
      <c r="AM66" s="63">
        <v>6300000</v>
      </c>
      <c r="AN66" s="63"/>
      <c r="AO66" s="63">
        <v>6300000</v>
      </c>
      <c r="AP66" s="63"/>
      <c r="AQ66" s="63">
        <v>6300000</v>
      </c>
      <c r="AR66" s="63"/>
      <c r="AS66" s="63">
        <v>6300000</v>
      </c>
      <c r="AT66" s="63"/>
      <c r="AU66" s="63">
        <v>6300000</v>
      </c>
      <c r="AV66" s="63"/>
      <c r="AW66" s="63">
        <v>6300000</v>
      </c>
      <c r="AX66" s="63"/>
      <c r="AY66" s="15">
        <v>9450000</v>
      </c>
      <c r="AZ66" s="63">
        <f t="shared" ref="AZ66:BA66" si="67">AB66+AD66+AF66+AH66+AJ66+AL66+AN66+AP66+AR66+AT66+AV66+AX66</f>
        <v>69300000</v>
      </c>
      <c r="BA66" s="63">
        <f t="shared" si="67"/>
        <v>69300000</v>
      </c>
      <c r="BB66" s="15">
        <f t="shared" si="1"/>
        <v>0</v>
      </c>
      <c r="BC66" s="10">
        <f t="shared" si="2"/>
        <v>0</v>
      </c>
      <c r="BD66" s="10">
        <f t="shared" si="3"/>
        <v>0</v>
      </c>
    </row>
    <row r="67" spans="1:56" ht="14.25" customHeight="1">
      <c r="A67" s="51" t="s">
        <v>28</v>
      </c>
      <c r="B67" s="51" t="s">
        <v>403</v>
      </c>
      <c r="C67" s="53" t="s">
        <v>31</v>
      </c>
      <c r="D67" s="53">
        <v>2</v>
      </c>
      <c r="E67" s="54" t="s">
        <v>411</v>
      </c>
      <c r="F67" s="54" t="s">
        <v>406</v>
      </c>
      <c r="G67" s="54" t="s">
        <v>407</v>
      </c>
      <c r="H67" s="56" t="s">
        <v>412</v>
      </c>
      <c r="I67" s="55">
        <v>80111620</v>
      </c>
      <c r="J67" s="54" t="s">
        <v>409</v>
      </c>
      <c r="K67" s="54" t="s">
        <v>52</v>
      </c>
      <c r="L67" s="56" t="s">
        <v>413</v>
      </c>
      <c r="M67" s="101" t="s">
        <v>60</v>
      </c>
      <c r="N67" s="101" t="s">
        <v>60</v>
      </c>
      <c r="O67" s="18" t="s">
        <v>60</v>
      </c>
      <c r="P67" s="54">
        <v>11</v>
      </c>
      <c r="Q67" s="54" t="s">
        <v>41</v>
      </c>
      <c r="R67" s="54" t="s">
        <v>42</v>
      </c>
      <c r="S67" s="54" t="s">
        <v>43</v>
      </c>
      <c r="T67" s="15">
        <v>77000000</v>
      </c>
      <c r="U67" s="15">
        <v>77000000</v>
      </c>
      <c r="V67" s="56" t="s">
        <v>44</v>
      </c>
      <c r="W67" s="54" t="s">
        <v>36</v>
      </c>
      <c r="X67" s="54" t="s">
        <v>118</v>
      </c>
      <c r="Y67" s="54" t="s">
        <v>119</v>
      </c>
      <c r="Z67" s="54">
        <v>6012220601</v>
      </c>
      <c r="AA67" s="54" t="s">
        <v>120</v>
      </c>
      <c r="AB67" s="71">
        <v>63000000</v>
      </c>
      <c r="AC67" s="71"/>
      <c r="AD67" s="71"/>
      <c r="AE67" s="71">
        <v>3500000</v>
      </c>
      <c r="AF67" s="71"/>
      <c r="AG67" s="71">
        <v>7000000</v>
      </c>
      <c r="AH67" s="71"/>
      <c r="AI67" s="71">
        <v>7000000</v>
      </c>
      <c r="AJ67" s="71"/>
      <c r="AK67" s="71">
        <v>7000000</v>
      </c>
      <c r="AL67" s="71"/>
      <c r="AM67" s="71">
        <v>7000000</v>
      </c>
      <c r="AN67" s="71"/>
      <c r="AO67" s="71">
        <v>7000000</v>
      </c>
      <c r="AP67" s="71"/>
      <c r="AQ67" s="71">
        <v>7000000</v>
      </c>
      <c r="AR67" s="71"/>
      <c r="AS67" s="71">
        <v>7000000</v>
      </c>
      <c r="AT67" s="71"/>
      <c r="AU67" s="71">
        <v>7000000</v>
      </c>
      <c r="AV67" s="71">
        <v>14000000</v>
      </c>
      <c r="AW67" s="71">
        <v>7000000</v>
      </c>
      <c r="AX67" s="71"/>
      <c r="AY67" s="71">
        <v>10500000</v>
      </c>
      <c r="AZ67" s="63">
        <f t="shared" ref="AZ67:BA67" si="68">AB67+AD67+AF67+AH67+AJ67+AL67+AN67+AP67+AR67+AT67+AV67+AX67</f>
        <v>77000000</v>
      </c>
      <c r="BA67" s="63">
        <f t="shared" si="68"/>
        <v>77000000</v>
      </c>
      <c r="BB67" s="15">
        <f t="shared" si="1"/>
        <v>0</v>
      </c>
      <c r="BC67" s="10">
        <f t="shared" si="2"/>
        <v>0</v>
      </c>
      <c r="BD67" s="10">
        <f t="shared" si="3"/>
        <v>0</v>
      </c>
    </row>
    <row r="68" spans="1:56" ht="14.25" customHeight="1">
      <c r="A68" s="51" t="s">
        <v>28</v>
      </c>
      <c r="B68" s="51" t="s">
        <v>403</v>
      </c>
      <c r="C68" s="53" t="s">
        <v>31</v>
      </c>
      <c r="D68" s="53" t="s">
        <v>83</v>
      </c>
      <c r="E68" s="54" t="s">
        <v>414</v>
      </c>
      <c r="F68" s="56" t="s">
        <v>406</v>
      </c>
      <c r="G68" s="54" t="s">
        <v>407</v>
      </c>
      <c r="H68" s="56" t="s">
        <v>412</v>
      </c>
      <c r="I68" s="55">
        <v>80111620</v>
      </c>
      <c r="J68" s="54" t="s">
        <v>409</v>
      </c>
      <c r="K68" s="54" t="s">
        <v>52</v>
      </c>
      <c r="L68" s="56" t="s">
        <v>415</v>
      </c>
      <c r="M68" s="101" t="s">
        <v>60</v>
      </c>
      <c r="N68" s="101" t="s">
        <v>60</v>
      </c>
      <c r="O68" s="101" t="s">
        <v>60</v>
      </c>
      <c r="P68" s="54">
        <v>11</v>
      </c>
      <c r="Q68" s="54" t="s">
        <v>41</v>
      </c>
      <c r="R68" s="54" t="s">
        <v>42</v>
      </c>
      <c r="S68" s="54" t="s">
        <v>43</v>
      </c>
      <c r="T68" s="63">
        <v>56100000</v>
      </c>
      <c r="U68" s="63">
        <v>56100000</v>
      </c>
      <c r="V68" s="56" t="s">
        <v>44</v>
      </c>
      <c r="W68" s="54" t="s">
        <v>36</v>
      </c>
      <c r="X68" s="54" t="s">
        <v>118</v>
      </c>
      <c r="Y68" s="54" t="s">
        <v>119</v>
      </c>
      <c r="Z68" s="54">
        <v>6012220601</v>
      </c>
      <c r="AA68" s="54" t="s">
        <v>120</v>
      </c>
      <c r="AB68" s="63">
        <v>56100000</v>
      </c>
      <c r="AC68" s="63"/>
      <c r="AD68" s="63"/>
      <c r="AE68" s="63">
        <v>2550000</v>
      </c>
      <c r="AF68" s="63"/>
      <c r="AG68" s="63">
        <v>5100000</v>
      </c>
      <c r="AH68" s="63"/>
      <c r="AI68" s="63">
        <v>5100000</v>
      </c>
      <c r="AJ68" s="63"/>
      <c r="AK68" s="110">
        <v>5100000</v>
      </c>
      <c r="AL68" s="89"/>
      <c r="AM68" s="63">
        <v>5100000</v>
      </c>
      <c r="AN68" s="63"/>
      <c r="AO68" s="63">
        <v>5100000</v>
      </c>
      <c r="AP68" s="63"/>
      <c r="AQ68" s="63">
        <v>5100000</v>
      </c>
      <c r="AR68" s="63"/>
      <c r="AS68" s="63">
        <v>5100000</v>
      </c>
      <c r="AT68" s="63"/>
      <c r="AU68" s="63">
        <v>5100000</v>
      </c>
      <c r="AV68" s="63"/>
      <c r="AW68" s="63">
        <v>5100000</v>
      </c>
      <c r="AX68" s="63"/>
      <c r="AY68" s="15">
        <v>7650000</v>
      </c>
      <c r="AZ68" s="63">
        <f t="shared" ref="AZ68:BA68" si="69">AB68+AD68+AF68+AH68+AJ68+AL68+AN68+AP68+AR68+AT68+AV68+AX68</f>
        <v>56100000</v>
      </c>
      <c r="BA68" s="63">
        <f t="shared" si="69"/>
        <v>56100000</v>
      </c>
      <c r="BB68" s="15">
        <f t="shared" si="1"/>
        <v>0</v>
      </c>
      <c r="BC68" s="10">
        <f t="shared" si="2"/>
        <v>0</v>
      </c>
      <c r="BD68" s="10">
        <f t="shared" si="3"/>
        <v>0</v>
      </c>
    </row>
    <row r="69" spans="1:56" ht="14.25" customHeight="1">
      <c r="A69" s="51" t="s">
        <v>28</v>
      </c>
      <c r="B69" s="51" t="s">
        <v>403</v>
      </c>
      <c r="C69" s="53" t="s">
        <v>31</v>
      </c>
      <c r="D69" s="53" t="s">
        <v>83</v>
      </c>
      <c r="E69" s="54" t="s">
        <v>416</v>
      </c>
      <c r="F69" s="54" t="s">
        <v>406</v>
      </c>
      <c r="G69" s="54" t="s">
        <v>407</v>
      </c>
      <c r="H69" s="56" t="s">
        <v>408</v>
      </c>
      <c r="I69" s="55">
        <v>80111620</v>
      </c>
      <c r="J69" s="54" t="s">
        <v>409</v>
      </c>
      <c r="K69" s="54" t="s">
        <v>52</v>
      </c>
      <c r="L69" s="56" t="s">
        <v>417</v>
      </c>
      <c r="M69" s="101" t="s">
        <v>60</v>
      </c>
      <c r="N69" s="101" t="s">
        <v>60</v>
      </c>
      <c r="O69" s="101" t="s">
        <v>60</v>
      </c>
      <c r="P69" s="54">
        <v>11</v>
      </c>
      <c r="Q69" s="54" t="s">
        <v>41</v>
      </c>
      <c r="R69" s="54" t="s">
        <v>42</v>
      </c>
      <c r="S69" s="54" t="s">
        <v>43</v>
      </c>
      <c r="T69" s="63">
        <v>19943000</v>
      </c>
      <c r="U69" s="63">
        <v>19943000</v>
      </c>
      <c r="V69" s="56" t="s">
        <v>44</v>
      </c>
      <c r="W69" s="54" t="s">
        <v>36</v>
      </c>
      <c r="X69" s="54" t="s">
        <v>118</v>
      </c>
      <c r="Y69" s="54" t="s">
        <v>119</v>
      </c>
      <c r="Z69" s="54">
        <v>6012220601</v>
      </c>
      <c r="AA69" s="54" t="s">
        <v>120</v>
      </c>
      <c r="AB69" s="63">
        <v>19943000</v>
      </c>
      <c r="AC69" s="63"/>
      <c r="AD69" s="63"/>
      <c r="AE69" s="63">
        <v>906500</v>
      </c>
      <c r="AF69" s="63"/>
      <c r="AG69" s="63">
        <v>1813000</v>
      </c>
      <c r="AH69" s="63"/>
      <c r="AI69" s="63">
        <v>1813000</v>
      </c>
      <c r="AJ69" s="63"/>
      <c r="AK69" s="110">
        <v>1813000</v>
      </c>
      <c r="AL69" s="89"/>
      <c r="AM69" s="63">
        <v>1813000</v>
      </c>
      <c r="AN69" s="63"/>
      <c r="AO69" s="63">
        <v>1813000</v>
      </c>
      <c r="AP69" s="63"/>
      <c r="AQ69" s="63">
        <v>1813000</v>
      </c>
      <c r="AR69" s="63"/>
      <c r="AS69" s="63">
        <v>1813000</v>
      </c>
      <c r="AT69" s="63"/>
      <c r="AU69" s="63">
        <v>1813000</v>
      </c>
      <c r="AV69" s="63"/>
      <c r="AW69" s="63">
        <v>1813000</v>
      </c>
      <c r="AX69" s="63"/>
      <c r="AY69" s="15">
        <v>2719500</v>
      </c>
      <c r="AZ69" s="63">
        <f t="shared" ref="AZ69:BA69" si="70">AB69+AD69+AF69+AH69+AJ69+AL69+AN69+AP69+AR69+AT69+AV69+AX69</f>
        <v>19943000</v>
      </c>
      <c r="BA69" s="63">
        <f t="shared" si="70"/>
        <v>19943000</v>
      </c>
      <c r="BB69" s="15">
        <f t="shared" si="1"/>
        <v>0</v>
      </c>
      <c r="BC69" s="10">
        <f t="shared" si="2"/>
        <v>0</v>
      </c>
      <c r="BD69" s="10">
        <f t="shared" si="3"/>
        <v>0</v>
      </c>
    </row>
    <row r="70" spans="1:56" ht="14.25" customHeight="1">
      <c r="A70" s="51" t="s">
        <v>28</v>
      </c>
      <c r="B70" s="51" t="s">
        <v>403</v>
      </c>
      <c r="C70" s="53" t="s">
        <v>31</v>
      </c>
      <c r="D70" s="53">
        <v>2</v>
      </c>
      <c r="E70" s="54" t="s">
        <v>418</v>
      </c>
      <c r="F70" s="54" t="s">
        <v>406</v>
      </c>
      <c r="G70" s="54" t="s">
        <v>407</v>
      </c>
      <c r="H70" s="56" t="s">
        <v>412</v>
      </c>
      <c r="I70" s="55">
        <v>80111620</v>
      </c>
      <c r="J70" s="54" t="s">
        <v>409</v>
      </c>
      <c r="K70" s="54" t="s">
        <v>52</v>
      </c>
      <c r="L70" s="56" t="s">
        <v>419</v>
      </c>
      <c r="M70" s="101" t="s">
        <v>60</v>
      </c>
      <c r="N70" s="101" t="s">
        <v>60</v>
      </c>
      <c r="O70" s="18" t="s">
        <v>60</v>
      </c>
      <c r="P70" s="54">
        <v>11</v>
      </c>
      <c r="Q70" s="54" t="s">
        <v>41</v>
      </c>
      <c r="R70" s="54" t="s">
        <v>42</v>
      </c>
      <c r="S70" s="54" t="s">
        <v>43</v>
      </c>
      <c r="T70" s="15">
        <v>63423000</v>
      </c>
      <c r="U70" s="15">
        <v>63423000</v>
      </c>
      <c r="V70" s="56" t="s">
        <v>44</v>
      </c>
      <c r="W70" s="54" t="s">
        <v>36</v>
      </c>
      <c r="X70" s="54" t="s">
        <v>118</v>
      </c>
      <c r="Y70" s="54" t="s">
        <v>119</v>
      </c>
      <c r="Z70" s="54">
        <v>6012220601</v>
      </c>
      <c r="AA70" s="54" t="s">
        <v>120</v>
      </c>
      <c r="AB70" s="71">
        <v>63057000</v>
      </c>
      <c r="AC70" s="71"/>
      <c r="AD70" s="71"/>
      <c r="AE70" s="71">
        <v>3152850</v>
      </c>
      <c r="AF70" s="71"/>
      <c r="AG70" s="71">
        <v>6305700</v>
      </c>
      <c r="AH70" s="71"/>
      <c r="AI70" s="71">
        <v>6305700</v>
      </c>
      <c r="AJ70" s="71"/>
      <c r="AK70" s="71">
        <v>6305700</v>
      </c>
      <c r="AL70" s="71"/>
      <c r="AM70" s="71">
        <v>6305700</v>
      </c>
      <c r="AN70" s="71"/>
      <c r="AO70" s="71">
        <v>6305700</v>
      </c>
      <c r="AP70" s="71"/>
      <c r="AQ70" s="71">
        <v>6305700</v>
      </c>
      <c r="AR70" s="71"/>
      <c r="AS70" s="71">
        <v>6305700</v>
      </c>
      <c r="AT70" s="71"/>
      <c r="AU70" s="71">
        <v>6305700</v>
      </c>
      <c r="AV70" s="71">
        <v>366000</v>
      </c>
      <c r="AW70" s="71">
        <v>6305700</v>
      </c>
      <c r="AX70" s="71"/>
      <c r="AY70" s="71">
        <v>3518850</v>
      </c>
      <c r="AZ70" s="63">
        <f t="shared" ref="AZ70:BA70" si="71">AB70+AD70+AF70+AH70+AJ70+AL70+AN70+AP70+AR70+AT70+AV70+AX70</f>
        <v>63423000</v>
      </c>
      <c r="BA70" s="63">
        <f t="shared" si="71"/>
        <v>63423000</v>
      </c>
      <c r="BB70" s="15">
        <f t="shared" si="1"/>
        <v>0</v>
      </c>
      <c r="BC70" s="10">
        <f t="shared" si="2"/>
        <v>0</v>
      </c>
      <c r="BD70" s="10">
        <f t="shared" si="3"/>
        <v>0</v>
      </c>
    </row>
    <row r="71" spans="1:56" ht="14.25" customHeight="1">
      <c r="A71" s="51" t="s">
        <v>28</v>
      </c>
      <c r="B71" s="51" t="s">
        <v>403</v>
      </c>
      <c r="C71" s="53" t="s">
        <v>31</v>
      </c>
      <c r="D71" s="53">
        <v>2</v>
      </c>
      <c r="E71" s="54" t="s">
        <v>420</v>
      </c>
      <c r="F71" s="56" t="s">
        <v>421</v>
      </c>
      <c r="G71" s="54" t="s">
        <v>422</v>
      </c>
      <c r="H71" s="56" t="s">
        <v>423</v>
      </c>
      <c r="I71" s="55">
        <v>80111620</v>
      </c>
      <c r="J71" s="54" t="s">
        <v>424</v>
      </c>
      <c r="K71" s="54" t="s">
        <v>52</v>
      </c>
      <c r="L71" s="56" t="s">
        <v>425</v>
      </c>
      <c r="M71" s="101" t="s">
        <v>60</v>
      </c>
      <c r="N71" s="101" t="s">
        <v>60</v>
      </c>
      <c r="O71" s="18" t="s">
        <v>60</v>
      </c>
      <c r="P71" s="56">
        <v>11</v>
      </c>
      <c r="Q71" s="54" t="s">
        <v>41</v>
      </c>
      <c r="R71" s="54" t="s">
        <v>42</v>
      </c>
      <c r="S71" s="54" t="s">
        <v>43</v>
      </c>
      <c r="T71" s="15">
        <v>116325000</v>
      </c>
      <c r="U71" s="15">
        <v>116325000</v>
      </c>
      <c r="V71" s="56" t="s">
        <v>44</v>
      </c>
      <c r="W71" s="54" t="s">
        <v>36</v>
      </c>
      <c r="X71" s="54" t="s">
        <v>118</v>
      </c>
      <c r="Y71" s="54" t="s">
        <v>119</v>
      </c>
      <c r="Z71" s="54">
        <v>6012220601</v>
      </c>
      <c r="AA71" s="54" t="s">
        <v>120</v>
      </c>
      <c r="AB71" s="71">
        <v>84600000</v>
      </c>
      <c r="AC71" s="71"/>
      <c r="AD71" s="71"/>
      <c r="AE71" s="71">
        <v>5287500</v>
      </c>
      <c r="AF71" s="71"/>
      <c r="AG71" s="71">
        <v>10575000</v>
      </c>
      <c r="AH71" s="71"/>
      <c r="AI71" s="71">
        <v>10575000</v>
      </c>
      <c r="AJ71" s="71"/>
      <c r="AK71" s="71">
        <v>10575000</v>
      </c>
      <c r="AL71" s="71"/>
      <c r="AM71" s="71">
        <v>10575000</v>
      </c>
      <c r="AN71" s="71"/>
      <c r="AO71" s="71">
        <v>10575000</v>
      </c>
      <c r="AP71" s="71"/>
      <c r="AQ71" s="71">
        <v>10575000</v>
      </c>
      <c r="AR71" s="71">
        <v>31725000</v>
      </c>
      <c r="AS71" s="71">
        <v>10575000</v>
      </c>
      <c r="AT71" s="71"/>
      <c r="AU71" s="71">
        <v>10575000</v>
      </c>
      <c r="AV71" s="71"/>
      <c r="AW71" s="71">
        <v>10575000</v>
      </c>
      <c r="AX71" s="71"/>
      <c r="AY71" s="71">
        <v>15862500</v>
      </c>
      <c r="AZ71" s="63">
        <f t="shared" ref="AZ71:BA71" si="72">AB71+AD71+AF71+AH71+AJ71+AL71+AN71+AP71+AR71+AT71+AV71+AX71</f>
        <v>116325000</v>
      </c>
      <c r="BA71" s="63">
        <f t="shared" si="72"/>
        <v>116325000</v>
      </c>
      <c r="BB71" s="15">
        <f t="shared" si="1"/>
        <v>0</v>
      </c>
      <c r="BC71" s="10">
        <f t="shared" si="2"/>
        <v>0</v>
      </c>
      <c r="BD71" s="10">
        <f t="shared" si="3"/>
        <v>0</v>
      </c>
    </row>
    <row r="72" spans="1:56" ht="14.25" customHeight="1">
      <c r="A72" s="51" t="s">
        <v>28</v>
      </c>
      <c r="B72" s="51" t="s">
        <v>403</v>
      </c>
      <c r="C72" s="53" t="s">
        <v>31</v>
      </c>
      <c r="D72" s="53">
        <v>2</v>
      </c>
      <c r="E72" s="54" t="s">
        <v>426</v>
      </c>
      <c r="F72" s="54" t="s">
        <v>406</v>
      </c>
      <c r="G72" s="54" t="s">
        <v>407</v>
      </c>
      <c r="H72" s="56" t="s">
        <v>412</v>
      </c>
      <c r="I72" s="55">
        <v>80111620</v>
      </c>
      <c r="J72" s="54" t="s">
        <v>409</v>
      </c>
      <c r="K72" s="54" t="s">
        <v>52</v>
      </c>
      <c r="L72" s="56" t="s">
        <v>427</v>
      </c>
      <c r="M72" s="101" t="s">
        <v>60</v>
      </c>
      <c r="N72" s="101" t="s">
        <v>60</v>
      </c>
      <c r="O72" s="101" t="s">
        <v>60</v>
      </c>
      <c r="P72" s="56">
        <v>7</v>
      </c>
      <c r="Q72" s="54" t="s">
        <v>41</v>
      </c>
      <c r="R72" s="54" t="s">
        <v>42</v>
      </c>
      <c r="S72" s="54" t="s">
        <v>43</v>
      </c>
      <c r="T72" s="15">
        <v>28588000</v>
      </c>
      <c r="U72" s="15">
        <v>28588000</v>
      </c>
      <c r="V72" s="56" t="s">
        <v>44</v>
      </c>
      <c r="W72" s="54" t="s">
        <v>36</v>
      </c>
      <c r="X72" s="54" t="s">
        <v>118</v>
      </c>
      <c r="Y72" s="54" t="s">
        <v>119</v>
      </c>
      <c r="Z72" s="54">
        <v>6012220601</v>
      </c>
      <c r="AA72" s="54" t="s">
        <v>120</v>
      </c>
      <c r="AB72" s="71">
        <v>28588000</v>
      </c>
      <c r="AC72" s="71">
        <v>0</v>
      </c>
      <c r="AD72" s="71"/>
      <c r="AE72" s="71">
        <v>2042000</v>
      </c>
      <c r="AF72" s="71"/>
      <c r="AG72" s="71">
        <v>4084000</v>
      </c>
      <c r="AH72" s="71"/>
      <c r="AI72" s="71">
        <v>4084000</v>
      </c>
      <c r="AJ72" s="71"/>
      <c r="AK72" s="71">
        <v>4084000</v>
      </c>
      <c r="AL72" s="71"/>
      <c r="AM72" s="71">
        <v>4084000</v>
      </c>
      <c r="AN72" s="71"/>
      <c r="AO72" s="71">
        <v>4084000</v>
      </c>
      <c r="AP72" s="71"/>
      <c r="AQ72" s="71">
        <v>4084000</v>
      </c>
      <c r="AR72" s="71"/>
      <c r="AS72" s="71">
        <v>2042000</v>
      </c>
      <c r="AT72" s="71"/>
      <c r="AU72" s="71">
        <v>0</v>
      </c>
      <c r="AV72" s="71"/>
      <c r="AW72" s="71">
        <v>0</v>
      </c>
      <c r="AX72" s="71"/>
      <c r="AY72" s="71">
        <v>0</v>
      </c>
      <c r="AZ72" s="63">
        <f t="shared" ref="AZ72:BA72" si="73">AB72+AD72+AF72+AH72+AJ72+AL72+AN72+AP72+AR72+AT72+AV72+AX72</f>
        <v>28588000</v>
      </c>
      <c r="BA72" s="63">
        <f t="shared" si="73"/>
        <v>28588000</v>
      </c>
      <c r="BB72" s="15">
        <f t="shared" si="1"/>
        <v>0</v>
      </c>
      <c r="BC72" s="10">
        <f t="shared" si="2"/>
        <v>0</v>
      </c>
      <c r="BD72" s="10">
        <f t="shared" si="3"/>
        <v>0</v>
      </c>
    </row>
    <row r="73" spans="1:56" ht="14.25" customHeight="1">
      <c r="A73" s="51" t="s">
        <v>28</v>
      </c>
      <c r="B73" s="51" t="s">
        <v>403</v>
      </c>
      <c r="C73" s="53" t="s">
        <v>31</v>
      </c>
      <c r="D73" s="53" t="s">
        <v>83</v>
      </c>
      <c r="E73" s="54" t="s">
        <v>428</v>
      </c>
      <c r="F73" s="54" t="s">
        <v>406</v>
      </c>
      <c r="G73" s="54" t="s">
        <v>407</v>
      </c>
      <c r="H73" s="56" t="s">
        <v>412</v>
      </c>
      <c r="I73" s="55">
        <v>80111620</v>
      </c>
      <c r="J73" s="54" t="s">
        <v>409</v>
      </c>
      <c r="K73" s="54" t="s">
        <v>52</v>
      </c>
      <c r="L73" s="56" t="s">
        <v>429</v>
      </c>
      <c r="M73" s="101" t="s">
        <v>60</v>
      </c>
      <c r="N73" s="101" t="s">
        <v>60</v>
      </c>
      <c r="O73" s="101" t="s">
        <v>60</v>
      </c>
      <c r="P73" s="54">
        <v>11</v>
      </c>
      <c r="Q73" s="54" t="s">
        <v>41</v>
      </c>
      <c r="R73" s="54" t="s">
        <v>42</v>
      </c>
      <c r="S73" s="54" t="s">
        <v>43</v>
      </c>
      <c r="T73" s="63">
        <v>48092000</v>
      </c>
      <c r="U73" s="63">
        <v>48092000</v>
      </c>
      <c r="V73" s="56" t="s">
        <v>44</v>
      </c>
      <c r="W73" s="54" t="s">
        <v>36</v>
      </c>
      <c r="X73" s="54" t="s">
        <v>118</v>
      </c>
      <c r="Y73" s="54" t="s">
        <v>119</v>
      </c>
      <c r="Z73" s="54">
        <v>6012220601</v>
      </c>
      <c r="AA73" s="54" t="s">
        <v>120</v>
      </c>
      <c r="AB73" s="63">
        <v>48092000</v>
      </c>
      <c r="AC73" s="63"/>
      <c r="AD73" s="63"/>
      <c r="AE73" s="63">
        <v>2186000</v>
      </c>
      <c r="AF73" s="63"/>
      <c r="AG73" s="63">
        <v>4372000</v>
      </c>
      <c r="AH73" s="63"/>
      <c r="AI73" s="63">
        <v>4372000</v>
      </c>
      <c r="AJ73" s="63"/>
      <c r="AK73" s="110">
        <v>4372000</v>
      </c>
      <c r="AL73" s="89"/>
      <c r="AM73" s="63">
        <v>4372000</v>
      </c>
      <c r="AN73" s="63"/>
      <c r="AO73" s="63">
        <v>4372000</v>
      </c>
      <c r="AP73" s="63"/>
      <c r="AQ73" s="63">
        <v>4372000</v>
      </c>
      <c r="AR73" s="63"/>
      <c r="AS73" s="63">
        <v>4372000</v>
      </c>
      <c r="AT73" s="63"/>
      <c r="AU73" s="63">
        <v>4372000</v>
      </c>
      <c r="AV73" s="63"/>
      <c r="AW73" s="63">
        <v>4372000</v>
      </c>
      <c r="AX73" s="63"/>
      <c r="AY73" s="15">
        <v>6558000</v>
      </c>
      <c r="AZ73" s="63">
        <f t="shared" ref="AZ73:BA73" si="74">AB73+AD73+AF73+AH73+AJ73+AL73+AN73+AP73+AR73+AT73+AV73+AX73</f>
        <v>48092000</v>
      </c>
      <c r="BA73" s="63">
        <f t="shared" si="74"/>
        <v>48092000</v>
      </c>
      <c r="BB73" s="15">
        <f t="shared" si="1"/>
        <v>0</v>
      </c>
      <c r="BC73" s="10">
        <f t="shared" si="2"/>
        <v>0</v>
      </c>
      <c r="BD73" s="10">
        <f t="shared" si="3"/>
        <v>0</v>
      </c>
    </row>
    <row r="74" spans="1:56" ht="14.25" customHeight="1">
      <c r="A74" s="51" t="s">
        <v>28</v>
      </c>
      <c r="B74" s="51" t="s">
        <v>403</v>
      </c>
      <c r="C74" s="53" t="s">
        <v>31</v>
      </c>
      <c r="D74" s="53" t="s">
        <v>83</v>
      </c>
      <c r="E74" s="54" t="s">
        <v>430</v>
      </c>
      <c r="F74" s="56" t="s">
        <v>406</v>
      </c>
      <c r="G74" s="54" t="s">
        <v>407</v>
      </c>
      <c r="H74" s="56" t="s">
        <v>412</v>
      </c>
      <c r="I74" s="55">
        <v>80111620</v>
      </c>
      <c r="J74" s="54" t="s">
        <v>409</v>
      </c>
      <c r="K74" s="54" t="s">
        <v>52</v>
      </c>
      <c r="L74" s="56" t="s">
        <v>431</v>
      </c>
      <c r="M74" s="101" t="s">
        <v>60</v>
      </c>
      <c r="N74" s="101" t="s">
        <v>60</v>
      </c>
      <c r="O74" s="101" t="s">
        <v>60</v>
      </c>
      <c r="P74" s="54">
        <v>11</v>
      </c>
      <c r="Q74" s="54" t="s">
        <v>41</v>
      </c>
      <c r="R74" s="54" t="s">
        <v>42</v>
      </c>
      <c r="S74" s="54" t="s">
        <v>43</v>
      </c>
      <c r="T74" s="63">
        <v>49500000</v>
      </c>
      <c r="U74" s="63">
        <v>49500000</v>
      </c>
      <c r="V74" s="56" t="s">
        <v>44</v>
      </c>
      <c r="W74" s="54" t="s">
        <v>36</v>
      </c>
      <c r="X74" s="54" t="s">
        <v>118</v>
      </c>
      <c r="Y74" s="54" t="s">
        <v>119</v>
      </c>
      <c r="Z74" s="54">
        <v>6012220601</v>
      </c>
      <c r="AA74" s="54" t="s">
        <v>120</v>
      </c>
      <c r="AB74" s="63">
        <v>49500000</v>
      </c>
      <c r="AC74" s="63"/>
      <c r="AD74" s="63"/>
      <c r="AE74" s="63">
        <v>2250000</v>
      </c>
      <c r="AF74" s="63"/>
      <c r="AG74" s="63">
        <v>4500000</v>
      </c>
      <c r="AH74" s="63"/>
      <c r="AI74" s="63">
        <v>4500000</v>
      </c>
      <c r="AJ74" s="63"/>
      <c r="AK74" s="110">
        <v>4500000</v>
      </c>
      <c r="AL74" s="89"/>
      <c r="AM74" s="63">
        <v>4500000</v>
      </c>
      <c r="AN74" s="63"/>
      <c r="AO74" s="63">
        <v>4500000</v>
      </c>
      <c r="AP74" s="63"/>
      <c r="AQ74" s="63">
        <v>4500000</v>
      </c>
      <c r="AR74" s="63"/>
      <c r="AS74" s="63">
        <v>4500000</v>
      </c>
      <c r="AT74" s="63"/>
      <c r="AU74" s="63">
        <v>4500000</v>
      </c>
      <c r="AV74" s="63"/>
      <c r="AW74" s="63">
        <v>4500000</v>
      </c>
      <c r="AX74" s="63"/>
      <c r="AY74" s="15">
        <v>6750000</v>
      </c>
      <c r="AZ74" s="63">
        <f t="shared" ref="AZ74:BA74" si="75">AB74+AD74+AF74+AH74+AJ74+AL74+AN74+AP74+AR74+AT74+AV74+AX74</f>
        <v>49500000</v>
      </c>
      <c r="BA74" s="63">
        <f t="shared" si="75"/>
        <v>49500000</v>
      </c>
      <c r="BB74" s="15">
        <f t="shared" si="1"/>
        <v>0</v>
      </c>
      <c r="BC74" s="10">
        <f t="shared" si="2"/>
        <v>0</v>
      </c>
      <c r="BD74" s="10">
        <f t="shared" si="3"/>
        <v>0</v>
      </c>
    </row>
    <row r="75" spans="1:56" ht="14.25" customHeight="1">
      <c r="A75" s="51" t="s">
        <v>28</v>
      </c>
      <c r="B75" s="51" t="s">
        <v>403</v>
      </c>
      <c r="C75" s="53" t="s">
        <v>31</v>
      </c>
      <c r="D75" s="53">
        <v>2</v>
      </c>
      <c r="E75" s="54" t="s">
        <v>432</v>
      </c>
      <c r="F75" s="56" t="s">
        <v>406</v>
      </c>
      <c r="G75" s="54" t="s">
        <v>407</v>
      </c>
      <c r="H75" s="56" t="s">
        <v>412</v>
      </c>
      <c r="I75" s="55">
        <v>80111620</v>
      </c>
      <c r="J75" s="54" t="s">
        <v>409</v>
      </c>
      <c r="K75" s="54" t="s">
        <v>52</v>
      </c>
      <c r="L75" s="56" t="s">
        <v>433</v>
      </c>
      <c r="M75" s="101" t="s">
        <v>60</v>
      </c>
      <c r="N75" s="101" t="s">
        <v>60</v>
      </c>
      <c r="O75" s="101" t="s">
        <v>60</v>
      </c>
      <c r="P75" s="54">
        <v>11</v>
      </c>
      <c r="Q75" s="54" t="s">
        <v>41</v>
      </c>
      <c r="R75" s="54" t="s">
        <v>42</v>
      </c>
      <c r="S75" s="54" t="s">
        <v>43</v>
      </c>
      <c r="T75" s="15">
        <v>88000000</v>
      </c>
      <c r="U75" s="15">
        <v>88000000</v>
      </c>
      <c r="V75" s="56" t="s">
        <v>44</v>
      </c>
      <c r="W75" s="54" t="s">
        <v>36</v>
      </c>
      <c r="X75" s="54" t="s">
        <v>118</v>
      </c>
      <c r="Y75" s="54" t="s">
        <v>119</v>
      </c>
      <c r="Z75" s="54">
        <v>6012220601</v>
      </c>
      <c r="AA75" s="54" t="s">
        <v>120</v>
      </c>
      <c r="AB75" s="71">
        <v>80000000</v>
      </c>
      <c r="AC75" s="71">
        <v>0</v>
      </c>
      <c r="AD75" s="71"/>
      <c r="AE75" s="71">
        <v>4000000</v>
      </c>
      <c r="AF75" s="71"/>
      <c r="AG75" s="71">
        <v>8000000</v>
      </c>
      <c r="AH75" s="71"/>
      <c r="AI75" s="71">
        <v>8000000</v>
      </c>
      <c r="AJ75" s="71"/>
      <c r="AK75" s="71">
        <v>8000000</v>
      </c>
      <c r="AL75" s="71"/>
      <c r="AM75" s="71">
        <v>8000000</v>
      </c>
      <c r="AN75" s="71"/>
      <c r="AO75" s="71">
        <v>8000000</v>
      </c>
      <c r="AP75" s="71"/>
      <c r="AQ75" s="71">
        <v>8000000</v>
      </c>
      <c r="AR75" s="71"/>
      <c r="AS75" s="71">
        <v>8000000</v>
      </c>
      <c r="AT75" s="71"/>
      <c r="AU75" s="71">
        <v>8000000</v>
      </c>
      <c r="AV75" s="71"/>
      <c r="AW75" s="71">
        <v>8000000</v>
      </c>
      <c r="AX75" s="71">
        <v>8000000</v>
      </c>
      <c r="AY75" s="71">
        <v>12000000</v>
      </c>
      <c r="AZ75" s="63">
        <f t="shared" ref="AZ75:BA75" si="76">AB75+AD75+AF75+AH75+AJ75+AL75+AN75+AP75+AR75+AT75+AV75+AX75</f>
        <v>88000000</v>
      </c>
      <c r="BA75" s="63">
        <f t="shared" si="76"/>
        <v>88000000</v>
      </c>
      <c r="BB75" s="15">
        <f t="shared" si="1"/>
        <v>0</v>
      </c>
      <c r="BC75" s="10">
        <f t="shared" si="2"/>
        <v>0</v>
      </c>
      <c r="BD75" s="10">
        <f t="shared" si="3"/>
        <v>0</v>
      </c>
    </row>
    <row r="76" spans="1:56" ht="14.25" customHeight="1">
      <c r="A76" s="51" t="s">
        <v>28</v>
      </c>
      <c r="B76" s="51" t="s">
        <v>403</v>
      </c>
      <c r="C76" s="53" t="s">
        <v>31</v>
      </c>
      <c r="D76" s="53" t="s">
        <v>83</v>
      </c>
      <c r="E76" s="54" t="s">
        <v>434</v>
      </c>
      <c r="F76" s="56" t="s">
        <v>435</v>
      </c>
      <c r="G76" s="54" t="s">
        <v>436</v>
      </c>
      <c r="H76" s="56" t="s">
        <v>437</v>
      </c>
      <c r="I76" s="55">
        <v>80111620</v>
      </c>
      <c r="J76" s="54" t="s">
        <v>438</v>
      </c>
      <c r="K76" s="54" t="s">
        <v>52</v>
      </c>
      <c r="L76" s="56" t="s">
        <v>439</v>
      </c>
      <c r="M76" s="101" t="s">
        <v>60</v>
      </c>
      <c r="N76" s="101" t="s">
        <v>60</v>
      </c>
      <c r="O76" s="18" t="s">
        <v>60</v>
      </c>
      <c r="P76" s="54">
        <v>11</v>
      </c>
      <c r="Q76" s="54" t="s">
        <v>41</v>
      </c>
      <c r="R76" s="54" t="s">
        <v>42</v>
      </c>
      <c r="S76" s="54" t="s">
        <v>43</v>
      </c>
      <c r="T76" s="63">
        <v>66000000</v>
      </c>
      <c r="U76" s="63">
        <v>66000000</v>
      </c>
      <c r="V76" s="56" t="s">
        <v>44</v>
      </c>
      <c r="W76" s="54" t="s">
        <v>36</v>
      </c>
      <c r="X76" s="54" t="s">
        <v>118</v>
      </c>
      <c r="Y76" s="54" t="s">
        <v>119</v>
      </c>
      <c r="Z76" s="54">
        <v>6012220601</v>
      </c>
      <c r="AA76" s="54" t="s">
        <v>120</v>
      </c>
      <c r="AB76" s="15">
        <v>36000000</v>
      </c>
      <c r="AC76" s="63"/>
      <c r="AD76" s="63"/>
      <c r="AE76" s="63">
        <v>3000000</v>
      </c>
      <c r="AF76" s="63"/>
      <c r="AG76" s="63">
        <v>6000000</v>
      </c>
      <c r="AH76" s="63"/>
      <c r="AI76" s="63">
        <v>6000000</v>
      </c>
      <c r="AJ76" s="63"/>
      <c r="AK76" s="110">
        <v>6000000</v>
      </c>
      <c r="AL76" s="89"/>
      <c r="AM76" s="63">
        <v>6000000</v>
      </c>
      <c r="AN76" s="15">
        <v>30000000</v>
      </c>
      <c r="AO76" s="63">
        <v>6000000</v>
      </c>
      <c r="AP76" s="63"/>
      <c r="AQ76" s="63">
        <v>6000000</v>
      </c>
      <c r="AR76" s="63"/>
      <c r="AS76" s="63">
        <v>6000000</v>
      </c>
      <c r="AT76" s="63"/>
      <c r="AU76" s="63">
        <v>6000000</v>
      </c>
      <c r="AV76" s="63"/>
      <c r="AW76" s="63">
        <v>6000000</v>
      </c>
      <c r="AX76" s="63"/>
      <c r="AY76" s="15">
        <v>9000000</v>
      </c>
      <c r="AZ76" s="63">
        <f t="shared" ref="AZ76:BA76" si="77">AB76+AD76+AF76+AH76+AJ76+AL76+AN76+AP76+AR76+AT76+AV76+AX76</f>
        <v>66000000</v>
      </c>
      <c r="BA76" s="63">
        <f t="shared" si="77"/>
        <v>66000000</v>
      </c>
      <c r="BB76" s="15">
        <f t="shared" si="1"/>
        <v>0</v>
      </c>
      <c r="BC76" s="10">
        <f t="shared" si="2"/>
        <v>0</v>
      </c>
      <c r="BD76" s="10">
        <f t="shared" si="3"/>
        <v>0</v>
      </c>
    </row>
    <row r="77" spans="1:56" ht="14.25" customHeight="1">
      <c r="A77" s="51" t="s">
        <v>28</v>
      </c>
      <c r="B77" s="51" t="s">
        <v>403</v>
      </c>
      <c r="C77" s="53" t="s">
        <v>31</v>
      </c>
      <c r="D77" s="53" t="s">
        <v>83</v>
      </c>
      <c r="E77" s="54" t="s">
        <v>440</v>
      </c>
      <c r="F77" s="56" t="s">
        <v>435</v>
      </c>
      <c r="G77" s="54" t="s">
        <v>436</v>
      </c>
      <c r="H77" s="56" t="s">
        <v>437</v>
      </c>
      <c r="I77" s="55">
        <v>80111620</v>
      </c>
      <c r="J77" s="54" t="s">
        <v>438</v>
      </c>
      <c r="K77" s="54" t="s">
        <v>52</v>
      </c>
      <c r="L77" s="56" t="s">
        <v>441</v>
      </c>
      <c r="M77" s="101" t="s">
        <v>60</v>
      </c>
      <c r="N77" s="101" t="s">
        <v>60</v>
      </c>
      <c r="O77" s="101" t="s">
        <v>60</v>
      </c>
      <c r="P77" s="54">
        <v>11</v>
      </c>
      <c r="Q77" s="54" t="s">
        <v>41</v>
      </c>
      <c r="R77" s="54" t="s">
        <v>42</v>
      </c>
      <c r="S77" s="54" t="s">
        <v>43</v>
      </c>
      <c r="T77" s="63">
        <v>52844000</v>
      </c>
      <c r="U77" s="63">
        <v>52844000</v>
      </c>
      <c r="V77" s="56" t="s">
        <v>44</v>
      </c>
      <c r="W77" s="54" t="s">
        <v>36</v>
      </c>
      <c r="X77" s="54" t="s">
        <v>118</v>
      </c>
      <c r="Y77" s="54" t="s">
        <v>119</v>
      </c>
      <c r="Z77" s="54">
        <v>6012220601</v>
      </c>
      <c r="AA77" s="54" t="s">
        <v>120</v>
      </c>
      <c r="AB77" s="63">
        <v>52844000</v>
      </c>
      <c r="AC77" s="63"/>
      <c r="AD77" s="63"/>
      <c r="AE77" s="63">
        <v>2402000</v>
      </c>
      <c r="AF77" s="63"/>
      <c r="AG77" s="63">
        <v>4804000</v>
      </c>
      <c r="AH77" s="63"/>
      <c r="AI77" s="63">
        <v>4804000</v>
      </c>
      <c r="AJ77" s="63"/>
      <c r="AK77" s="110">
        <v>4804000</v>
      </c>
      <c r="AL77" s="89"/>
      <c r="AM77" s="63">
        <v>4804000</v>
      </c>
      <c r="AN77" s="63"/>
      <c r="AO77" s="63">
        <v>4804000</v>
      </c>
      <c r="AP77" s="63"/>
      <c r="AQ77" s="63">
        <v>4804000</v>
      </c>
      <c r="AR77" s="63"/>
      <c r="AS77" s="63">
        <v>4804000</v>
      </c>
      <c r="AT77" s="63"/>
      <c r="AU77" s="63">
        <v>4804000</v>
      </c>
      <c r="AV77" s="63"/>
      <c r="AW77" s="63">
        <v>4804000</v>
      </c>
      <c r="AX77" s="63"/>
      <c r="AY77" s="15">
        <v>7206000</v>
      </c>
      <c r="AZ77" s="63">
        <f t="shared" ref="AZ77:BA77" si="78">AB77+AD77+AF77+AH77+AJ77+AL77+AN77+AP77+AR77+AT77+AV77+AX77</f>
        <v>52844000</v>
      </c>
      <c r="BA77" s="63">
        <f t="shared" si="78"/>
        <v>52844000</v>
      </c>
      <c r="BB77" s="15">
        <f t="shared" si="1"/>
        <v>0</v>
      </c>
      <c r="BC77" s="10">
        <f t="shared" si="2"/>
        <v>0</v>
      </c>
      <c r="BD77" s="10">
        <f t="shared" si="3"/>
        <v>0</v>
      </c>
    </row>
    <row r="78" spans="1:56" ht="14.25" customHeight="1">
      <c r="A78" s="51" t="s">
        <v>28</v>
      </c>
      <c r="B78" s="51" t="s">
        <v>403</v>
      </c>
      <c r="C78" s="53" t="s">
        <v>31</v>
      </c>
      <c r="D78" s="53">
        <v>2</v>
      </c>
      <c r="E78" s="54" t="s">
        <v>442</v>
      </c>
      <c r="F78" s="54" t="s">
        <v>435</v>
      </c>
      <c r="G78" s="54" t="s">
        <v>436</v>
      </c>
      <c r="H78" s="56" t="s">
        <v>437</v>
      </c>
      <c r="I78" s="55">
        <v>80111620</v>
      </c>
      <c r="J78" s="54" t="s">
        <v>438</v>
      </c>
      <c r="K78" s="54" t="s">
        <v>52</v>
      </c>
      <c r="L78" s="56" t="s">
        <v>443</v>
      </c>
      <c r="M78" s="101" t="s">
        <v>60</v>
      </c>
      <c r="N78" s="101" t="s">
        <v>60</v>
      </c>
      <c r="O78" s="101" t="s">
        <v>60</v>
      </c>
      <c r="P78" s="54">
        <v>11</v>
      </c>
      <c r="Q78" s="54" t="s">
        <v>41</v>
      </c>
      <c r="R78" s="54" t="s">
        <v>42</v>
      </c>
      <c r="S78" s="54" t="s">
        <v>43</v>
      </c>
      <c r="T78" s="63">
        <v>7000000</v>
      </c>
      <c r="U78" s="63">
        <v>7000000</v>
      </c>
      <c r="V78" s="56" t="s">
        <v>44</v>
      </c>
      <c r="W78" s="54" t="s">
        <v>36</v>
      </c>
      <c r="X78" s="54" t="s">
        <v>118</v>
      </c>
      <c r="Y78" s="54" t="s">
        <v>119</v>
      </c>
      <c r="Z78" s="54">
        <v>6012220601</v>
      </c>
      <c r="AA78" s="54" t="s">
        <v>120</v>
      </c>
      <c r="AB78" s="71">
        <v>7000000</v>
      </c>
      <c r="AC78" s="71">
        <v>0</v>
      </c>
      <c r="AD78" s="71"/>
      <c r="AE78" s="71">
        <v>0</v>
      </c>
      <c r="AF78" s="71"/>
      <c r="AG78" s="71">
        <v>0</v>
      </c>
      <c r="AH78" s="71"/>
      <c r="AI78" s="71">
        <v>0</v>
      </c>
      <c r="AJ78" s="71"/>
      <c r="AK78" s="71">
        <v>0</v>
      </c>
      <c r="AL78" s="71"/>
      <c r="AM78" s="71">
        <v>0</v>
      </c>
      <c r="AN78" s="71"/>
      <c r="AO78" s="71">
        <v>0</v>
      </c>
      <c r="AP78" s="71"/>
      <c r="AQ78" s="71">
        <v>0</v>
      </c>
      <c r="AR78" s="71"/>
      <c r="AS78" s="71">
        <v>0</v>
      </c>
      <c r="AT78" s="71"/>
      <c r="AU78" s="71">
        <v>2500000</v>
      </c>
      <c r="AV78" s="71"/>
      <c r="AW78" s="71">
        <v>2500000</v>
      </c>
      <c r="AX78" s="71"/>
      <c r="AY78" s="71">
        <v>2000000</v>
      </c>
      <c r="AZ78" s="63">
        <f t="shared" ref="AZ78:BA78" si="79">AB78+AD78+AF78+AH78+AJ78+AL78+AN78+AP78+AR78+AT78+AV78+AX78</f>
        <v>7000000</v>
      </c>
      <c r="BA78" s="63">
        <f t="shared" si="79"/>
        <v>7000000</v>
      </c>
      <c r="BB78" s="15">
        <f t="shared" si="1"/>
        <v>0</v>
      </c>
      <c r="BC78" s="10">
        <f t="shared" si="2"/>
        <v>0</v>
      </c>
      <c r="BD78" s="10">
        <f t="shared" si="3"/>
        <v>0</v>
      </c>
    </row>
    <row r="79" spans="1:56" ht="14.25" customHeight="1">
      <c r="A79" s="51" t="s">
        <v>28</v>
      </c>
      <c r="B79" s="51" t="s">
        <v>403</v>
      </c>
      <c r="C79" s="53" t="s">
        <v>31</v>
      </c>
      <c r="D79" s="53">
        <v>2</v>
      </c>
      <c r="E79" s="54" t="s">
        <v>444</v>
      </c>
      <c r="F79" s="56" t="s">
        <v>421</v>
      </c>
      <c r="G79" s="54" t="s">
        <v>422</v>
      </c>
      <c r="H79" s="56" t="s">
        <v>445</v>
      </c>
      <c r="I79" s="55">
        <v>80111620</v>
      </c>
      <c r="J79" s="54" t="s">
        <v>424</v>
      </c>
      <c r="K79" s="54" t="s">
        <v>52</v>
      </c>
      <c r="L79" s="56" t="s">
        <v>446</v>
      </c>
      <c r="M79" s="101" t="s">
        <v>60</v>
      </c>
      <c r="N79" s="101" t="s">
        <v>60</v>
      </c>
      <c r="O79" s="18" t="s">
        <v>60</v>
      </c>
      <c r="P79" s="54">
        <v>11</v>
      </c>
      <c r="Q79" s="54" t="s">
        <v>41</v>
      </c>
      <c r="R79" s="54" t="s">
        <v>42</v>
      </c>
      <c r="S79" s="54" t="s">
        <v>43</v>
      </c>
      <c r="T79" s="15">
        <v>82333784</v>
      </c>
      <c r="U79" s="15">
        <v>82333784</v>
      </c>
      <c r="V79" s="56" t="s">
        <v>44</v>
      </c>
      <c r="W79" s="54" t="s">
        <v>36</v>
      </c>
      <c r="X79" s="54" t="s">
        <v>118</v>
      </c>
      <c r="Y79" s="54" t="s">
        <v>119</v>
      </c>
      <c r="Z79" s="54">
        <v>6012220601</v>
      </c>
      <c r="AA79" s="54" t="s">
        <v>120</v>
      </c>
      <c r="AB79" s="71">
        <v>75000000</v>
      </c>
      <c r="AC79" s="71">
        <v>0</v>
      </c>
      <c r="AD79" s="71"/>
      <c r="AE79" s="71">
        <v>3750000</v>
      </c>
      <c r="AF79" s="71"/>
      <c r="AG79" s="71">
        <v>7500000</v>
      </c>
      <c r="AH79" s="71"/>
      <c r="AI79" s="71">
        <v>7500000</v>
      </c>
      <c r="AJ79" s="71"/>
      <c r="AK79" s="71">
        <v>7500000</v>
      </c>
      <c r="AL79" s="71"/>
      <c r="AM79" s="71">
        <v>7500000</v>
      </c>
      <c r="AN79" s="71"/>
      <c r="AO79" s="71">
        <v>7500000</v>
      </c>
      <c r="AP79" s="71"/>
      <c r="AQ79" s="71">
        <v>7500000</v>
      </c>
      <c r="AR79" s="71"/>
      <c r="AS79" s="71">
        <v>7500000</v>
      </c>
      <c r="AT79" s="71"/>
      <c r="AU79" s="71">
        <v>7500000</v>
      </c>
      <c r="AV79" s="71">
        <v>7333784</v>
      </c>
      <c r="AW79" s="71">
        <v>7500000</v>
      </c>
      <c r="AX79" s="71"/>
      <c r="AY79" s="71">
        <v>11083784</v>
      </c>
      <c r="AZ79" s="63">
        <f t="shared" ref="AZ79:BA79" si="80">AB79+AD79+AF79+AH79+AJ79+AL79+AN79+AP79+AR79+AT79+AV79+AX79</f>
        <v>82333784</v>
      </c>
      <c r="BA79" s="63">
        <f t="shared" si="80"/>
        <v>82333784</v>
      </c>
      <c r="BB79" s="15">
        <f t="shared" si="1"/>
        <v>0</v>
      </c>
      <c r="BC79" s="10">
        <f t="shared" si="2"/>
        <v>0</v>
      </c>
      <c r="BD79" s="10">
        <f t="shared" si="3"/>
        <v>0</v>
      </c>
    </row>
    <row r="80" spans="1:56" ht="14.25" customHeight="1">
      <c r="A80" s="51" t="s">
        <v>28</v>
      </c>
      <c r="B80" s="51" t="s">
        <v>403</v>
      </c>
      <c r="C80" s="53" t="s">
        <v>31</v>
      </c>
      <c r="D80" s="53" t="s">
        <v>83</v>
      </c>
      <c r="E80" s="54" t="s">
        <v>447</v>
      </c>
      <c r="F80" s="54" t="s">
        <v>406</v>
      </c>
      <c r="G80" s="54" t="s">
        <v>407</v>
      </c>
      <c r="H80" s="56" t="s">
        <v>412</v>
      </c>
      <c r="I80" s="55">
        <v>80111620</v>
      </c>
      <c r="J80" s="54" t="s">
        <v>409</v>
      </c>
      <c r="K80" s="54" t="s">
        <v>52</v>
      </c>
      <c r="L80" s="56" t="s">
        <v>448</v>
      </c>
      <c r="M80" s="101" t="s">
        <v>60</v>
      </c>
      <c r="N80" s="101" t="s">
        <v>60</v>
      </c>
      <c r="O80" s="101" t="s">
        <v>60</v>
      </c>
      <c r="P80" s="54">
        <v>11</v>
      </c>
      <c r="Q80" s="54" t="s">
        <v>41</v>
      </c>
      <c r="R80" s="54" t="s">
        <v>42</v>
      </c>
      <c r="S80" s="54" t="s">
        <v>43</v>
      </c>
      <c r="T80" s="63">
        <v>80080000</v>
      </c>
      <c r="U80" s="63">
        <v>80080000</v>
      </c>
      <c r="V80" s="56" t="s">
        <v>44</v>
      </c>
      <c r="W80" s="54" t="s">
        <v>36</v>
      </c>
      <c r="X80" s="54" t="s">
        <v>118</v>
      </c>
      <c r="Y80" s="54" t="s">
        <v>119</v>
      </c>
      <c r="Z80" s="54">
        <v>6012220601</v>
      </c>
      <c r="AA80" s="54" t="s">
        <v>120</v>
      </c>
      <c r="AB80" s="63">
        <v>80080000</v>
      </c>
      <c r="AC80" s="63"/>
      <c r="AD80" s="63"/>
      <c r="AE80" s="63">
        <v>3640000</v>
      </c>
      <c r="AF80" s="63"/>
      <c r="AG80" s="63">
        <v>7280000</v>
      </c>
      <c r="AH80" s="63"/>
      <c r="AI80" s="63">
        <v>7280000</v>
      </c>
      <c r="AJ80" s="63"/>
      <c r="AK80" s="110">
        <v>7280000</v>
      </c>
      <c r="AL80" s="89"/>
      <c r="AM80" s="63">
        <v>7280000</v>
      </c>
      <c r="AN80" s="63"/>
      <c r="AO80" s="63">
        <v>7280000</v>
      </c>
      <c r="AP80" s="63"/>
      <c r="AQ80" s="63">
        <v>7280000</v>
      </c>
      <c r="AR80" s="63"/>
      <c r="AS80" s="63">
        <v>7280000</v>
      </c>
      <c r="AT80" s="63"/>
      <c r="AU80" s="63">
        <v>7280000</v>
      </c>
      <c r="AV80" s="63"/>
      <c r="AW80" s="63">
        <v>7280000</v>
      </c>
      <c r="AX80" s="63"/>
      <c r="AY80" s="15">
        <v>10920000</v>
      </c>
      <c r="AZ80" s="63">
        <f t="shared" ref="AZ80:BA80" si="81">AB80+AD80+AF80+AH80+AJ80+AL80+AN80+AP80+AR80+AT80+AV80+AX80</f>
        <v>80080000</v>
      </c>
      <c r="BA80" s="63">
        <f t="shared" si="81"/>
        <v>80080000</v>
      </c>
      <c r="BB80" s="15">
        <f t="shared" si="1"/>
        <v>0</v>
      </c>
      <c r="BC80" s="10">
        <f t="shared" si="2"/>
        <v>0</v>
      </c>
      <c r="BD80" s="10">
        <f t="shared" si="3"/>
        <v>0</v>
      </c>
    </row>
    <row r="81" spans="1:56" ht="14.25" customHeight="1">
      <c r="A81" s="51" t="s">
        <v>28</v>
      </c>
      <c r="B81" s="51" t="s">
        <v>403</v>
      </c>
      <c r="C81" s="53" t="s">
        <v>31</v>
      </c>
      <c r="D81" s="53" t="s">
        <v>83</v>
      </c>
      <c r="E81" s="54" t="s">
        <v>449</v>
      </c>
      <c r="F81" s="54" t="s">
        <v>406</v>
      </c>
      <c r="G81" s="54" t="s">
        <v>407</v>
      </c>
      <c r="H81" s="56" t="s">
        <v>412</v>
      </c>
      <c r="I81" s="55">
        <v>80111620</v>
      </c>
      <c r="J81" s="54" t="s">
        <v>409</v>
      </c>
      <c r="K81" s="54" t="s">
        <v>52</v>
      </c>
      <c r="L81" s="56" t="s">
        <v>450</v>
      </c>
      <c r="M81" s="7" t="s">
        <v>60</v>
      </c>
      <c r="N81" s="101" t="s">
        <v>60</v>
      </c>
      <c r="O81" s="101" t="s">
        <v>60</v>
      </c>
      <c r="P81" s="54">
        <v>11</v>
      </c>
      <c r="Q81" s="54" t="s">
        <v>41</v>
      </c>
      <c r="R81" s="54" t="s">
        <v>42</v>
      </c>
      <c r="S81" s="54" t="s">
        <v>43</v>
      </c>
      <c r="T81" s="63">
        <v>77000000</v>
      </c>
      <c r="U81" s="63">
        <v>77000000</v>
      </c>
      <c r="V81" s="56" t="s">
        <v>44</v>
      </c>
      <c r="W81" s="54" t="s">
        <v>36</v>
      </c>
      <c r="X81" s="54" t="s">
        <v>118</v>
      </c>
      <c r="Y81" s="54" t="s">
        <v>119</v>
      </c>
      <c r="Z81" s="54">
        <v>6012220601</v>
      </c>
      <c r="AA81" s="54" t="s">
        <v>120</v>
      </c>
      <c r="AB81" s="63">
        <v>77000000</v>
      </c>
      <c r="AC81" s="63"/>
      <c r="AD81" s="63"/>
      <c r="AE81" s="63">
        <v>3500000</v>
      </c>
      <c r="AF81" s="63"/>
      <c r="AG81" s="63">
        <v>7000000</v>
      </c>
      <c r="AH81" s="63"/>
      <c r="AI81" s="63">
        <v>7000000</v>
      </c>
      <c r="AJ81" s="63"/>
      <c r="AK81" s="110">
        <v>7000000</v>
      </c>
      <c r="AL81" s="89"/>
      <c r="AM81" s="63">
        <v>7000000</v>
      </c>
      <c r="AN81" s="63"/>
      <c r="AO81" s="63">
        <v>7000000</v>
      </c>
      <c r="AP81" s="63"/>
      <c r="AQ81" s="63">
        <v>7000000</v>
      </c>
      <c r="AR81" s="63"/>
      <c r="AS81" s="63">
        <v>7000000</v>
      </c>
      <c r="AT81" s="63"/>
      <c r="AU81" s="63">
        <v>7000000</v>
      </c>
      <c r="AV81" s="63"/>
      <c r="AW81" s="63">
        <v>7000000</v>
      </c>
      <c r="AX81" s="63"/>
      <c r="AY81" s="15">
        <v>10500000</v>
      </c>
      <c r="AZ81" s="63">
        <f t="shared" ref="AZ81:BA81" si="82">AB81+AD81+AF81+AH81+AJ81+AL81+AN81+AP81+AR81+AT81+AV81+AX81</f>
        <v>77000000</v>
      </c>
      <c r="BA81" s="63">
        <f t="shared" si="82"/>
        <v>77000000</v>
      </c>
      <c r="BB81" s="15">
        <f t="shared" si="1"/>
        <v>0</v>
      </c>
      <c r="BC81" s="10">
        <f t="shared" si="2"/>
        <v>0</v>
      </c>
      <c r="BD81" s="10">
        <f t="shared" si="3"/>
        <v>0</v>
      </c>
    </row>
    <row r="82" spans="1:56" ht="14.25" customHeight="1">
      <c r="A82" s="105" t="s">
        <v>28</v>
      </c>
      <c r="B82" s="121" t="s">
        <v>403</v>
      </c>
      <c r="C82" s="106" t="s">
        <v>31</v>
      </c>
      <c r="D82" s="106" t="s">
        <v>83</v>
      </c>
      <c r="E82" s="58" t="s">
        <v>451</v>
      </c>
      <c r="F82" s="58" t="s">
        <v>435</v>
      </c>
      <c r="G82" s="58" t="s">
        <v>436</v>
      </c>
      <c r="H82" s="68" t="s">
        <v>437</v>
      </c>
      <c r="I82" s="79">
        <v>80111620</v>
      </c>
      <c r="J82" s="58" t="s">
        <v>438</v>
      </c>
      <c r="K82" s="58" t="s">
        <v>52</v>
      </c>
      <c r="L82" s="68" t="s">
        <v>452</v>
      </c>
      <c r="M82" s="107" t="s">
        <v>60</v>
      </c>
      <c r="N82" s="107" t="s">
        <v>60</v>
      </c>
      <c r="O82" s="107" t="s">
        <v>60</v>
      </c>
      <c r="P82" s="58">
        <v>11.5</v>
      </c>
      <c r="Q82" s="58" t="s">
        <v>41</v>
      </c>
      <c r="R82" s="58" t="s">
        <v>42</v>
      </c>
      <c r="S82" s="58" t="s">
        <v>43</v>
      </c>
      <c r="T82" s="70">
        <v>13580131</v>
      </c>
      <c r="U82" s="70">
        <v>13580131</v>
      </c>
      <c r="V82" s="68" t="s">
        <v>44</v>
      </c>
      <c r="W82" s="58" t="s">
        <v>36</v>
      </c>
      <c r="X82" s="68" t="s">
        <v>218</v>
      </c>
      <c r="Y82" s="58" t="s">
        <v>219</v>
      </c>
      <c r="Z82" s="58">
        <v>6012220601</v>
      </c>
      <c r="AA82" s="58" t="s">
        <v>220</v>
      </c>
      <c r="AB82" s="12">
        <v>13580131</v>
      </c>
      <c r="AC82" s="70"/>
      <c r="AD82" s="12"/>
      <c r="AE82" s="70"/>
      <c r="AF82" s="70"/>
      <c r="AG82" s="70"/>
      <c r="AH82" s="70"/>
      <c r="AI82" s="70"/>
      <c r="AJ82" s="70"/>
      <c r="AK82" s="109"/>
      <c r="AL82" s="109"/>
      <c r="AM82" s="70">
        <v>3822979</v>
      </c>
      <c r="AN82" s="70"/>
      <c r="AO82" s="12">
        <v>8500000</v>
      </c>
      <c r="AP82" s="70"/>
      <c r="AQ82" s="70">
        <v>1257152</v>
      </c>
      <c r="AR82" s="70"/>
      <c r="AS82" s="70"/>
      <c r="AT82" s="70"/>
      <c r="AU82" s="70"/>
      <c r="AV82" s="70"/>
      <c r="AW82" s="70"/>
      <c r="AX82" s="70"/>
      <c r="AY82" s="109"/>
      <c r="AZ82" s="70">
        <f t="shared" ref="AZ82:BA82" si="83">AB82+AD82+AF82+AH82+AJ82+AL82+AN82+AP82+AR82+AT82+AV82+AX82</f>
        <v>13580131</v>
      </c>
      <c r="BA82" s="70">
        <f t="shared" si="83"/>
        <v>13580131</v>
      </c>
      <c r="BB82" s="12">
        <f t="shared" si="1"/>
        <v>0</v>
      </c>
      <c r="BC82" s="10">
        <f t="shared" si="2"/>
        <v>0</v>
      </c>
      <c r="BD82" s="10">
        <f t="shared" si="3"/>
        <v>0</v>
      </c>
    </row>
    <row r="83" spans="1:56" ht="14.25" customHeight="1">
      <c r="A83" s="105" t="s">
        <v>28</v>
      </c>
      <c r="B83" s="105" t="s">
        <v>403</v>
      </c>
      <c r="C83" s="106" t="s">
        <v>31</v>
      </c>
      <c r="D83" s="106" t="s">
        <v>83</v>
      </c>
      <c r="E83" s="58" t="s">
        <v>453</v>
      </c>
      <c r="F83" s="68" t="s">
        <v>435</v>
      </c>
      <c r="G83" s="58" t="s">
        <v>436</v>
      </c>
      <c r="H83" s="68" t="s">
        <v>437</v>
      </c>
      <c r="I83" s="79">
        <v>80111620</v>
      </c>
      <c r="J83" s="58" t="s">
        <v>438</v>
      </c>
      <c r="K83" s="58" t="s">
        <v>52</v>
      </c>
      <c r="L83" s="68" t="s">
        <v>454</v>
      </c>
      <c r="M83" s="107" t="s">
        <v>60</v>
      </c>
      <c r="N83" s="107" t="s">
        <v>60</v>
      </c>
      <c r="O83" s="107" t="s">
        <v>60</v>
      </c>
      <c r="P83" s="58">
        <v>11.5</v>
      </c>
      <c r="Q83" s="58" t="s">
        <v>41</v>
      </c>
      <c r="R83" s="58" t="s">
        <v>42</v>
      </c>
      <c r="S83" s="58" t="s">
        <v>43</v>
      </c>
      <c r="T83" s="70">
        <v>13580131</v>
      </c>
      <c r="U83" s="70">
        <v>13580131</v>
      </c>
      <c r="V83" s="68" t="s">
        <v>44</v>
      </c>
      <c r="W83" s="58" t="s">
        <v>36</v>
      </c>
      <c r="X83" s="68" t="s">
        <v>218</v>
      </c>
      <c r="Y83" s="58" t="s">
        <v>219</v>
      </c>
      <c r="Z83" s="58">
        <v>6012220601</v>
      </c>
      <c r="AA83" s="58" t="s">
        <v>220</v>
      </c>
      <c r="AB83" s="12">
        <v>13580131</v>
      </c>
      <c r="AC83" s="70"/>
      <c r="AD83" s="12"/>
      <c r="AE83" s="70"/>
      <c r="AF83" s="70"/>
      <c r="AG83" s="70"/>
      <c r="AH83" s="70"/>
      <c r="AI83" s="70"/>
      <c r="AJ83" s="70"/>
      <c r="AK83" s="109"/>
      <c r="AL83" s="109"/>
      <c r="AM83" s="70">
        <v>3822979</v>
      </c>
      <c r="AN83" s="70"/>
      <c r="AO83" s="12">
        <v>8500000</v>
      </c>
      <c r="AP83" s="70"/>
      <c r="AQ83" s="70">
        <v>1257152</v>
      </c>
      <c r="AR83" s="70"/>
      <c r="AS83" s="70"/>
      <c r="AT83" s="70"/>
      <c r="AU83" s="70"/>
      <c r="AV83" s="70"/>
      <c r="AW83" s="70"/>
      <c r="AX83" s="70"/>
      <c r="AY83" s="70"/>
      <c r="AZ83" s="70">
        <f t="shared" ref="AZ83:BA83" si="84">AB83+AD83+AF83+AH83+AJ83+AL83+AN83+AP83+AR83+AT83+AV83+AX83</f>
        <v>13580131</v>
      </c>
      <c r="BA83" s="70">
        <f t="shared" si="84"/>
        <v>13580131</v>
      </c>
      <c r="BB83" s="12">
        <f t="shared" si="1"/>
        <v>0</v>
      </c>
      <c r="BC83" s="10">
        <f t="shared" si="2"/>
        <v>0</v>
      </c>
      <c r="BD83" s="10">
        <f t="shared" si="3"/>
        <v>0</v>
      </c>
    </row>
    <row r="84" spans="1:56" ht="14.25" customHeight="1">
      <c r="A84" s="105" t="s">
        <v>28</v>
      </c>
      <c r="B84" s="105" t="s">
        <v>403</v>
      </c>
      <c r="C84" s="106" t="s">
        <v>31</v>
      </c>
      <c r="D84" s="53">
        <v>2</v>
      </c>
      <c r="E84" s="58" t="s">
        <v>455</v>
      </c>
      <c r="F84" s="68" t="s">
        <v>406</v>
      </c>
      <c r="G84" s="68" t="s">
        <v>407</v>
      </c>
      <c r="H84" s="68" t="s">
        <v>412</v>
      </c>
      <c r="I84" s="79">
        <v>80111620</v>
      </c>
      <c r="J84" s="58" t="s">
        <v>409</v>
      </c>
      <c r="K84" s="58" t="s">
        <v>52</v>
      </c>
      <c r="L84" s="68" t="s">
        <v>456</v>
      </c>
      <c r="M84" s="107" t="s">
        <v>60</v>
      </c>
      <c r="N84" s="107" t="s">
        <v>60</v>
      </c>
      <c r="O84" s="107" t="s">
        <v>60</v>
      </c>
      <c r="P84" s="58">
        <v>11</v>
      </c>
      <c r="Q84" s="58" t="s">
        <v>41</v>
      </c>
      <c r="R84" s="58" t="s">
        <v>42</v>
      </c>
      <c r="S84" s="58" t="s">
        <v>43</v>
      </c>
      <c r="T84" s="12">
        <v>60000000</v>
      </c>
      <c r="U84" s="12">
        <v>60000000</v>
      </c>
      <c r="V84" s="68" t="s">
        <v>44</v>
      </c>
      <c r="W84" s="58" t="s">
        <v>36</v>
      </c>
      <c r="X84" s="58" t="s">
        <v>118</v>
      </c>
      <c r="Y84" s="58" t="s">
        <v>119</v>
      </c>
      <c r="Z84" s="58">
        <v>6012220601</v>
      </c>
      <c r="AA84" s="58" t="s">
        <v>120</v>
      </c>
      <c r="AB84" s="71">
        <v>60000000</v>
      </c>
      <c r="AC84" s="71">
        <v>0</v>
      </c>
      <c r="AD84" s="71"/>
      <c r="AE84" s="71">
        <v>3000000</v>
      </c>
      <c r="AF84" s="71"/>
      <c r="AG84" s="71">
        <v>6000000</v>
      </c>
      <c r="AH84" s="71"/>
      <c r="AI84" s="71">
        <v>6000000</v>
      </c>
      <c r="AJ84" s="71"/>
      <c r="AK84" s="71">
        <v>6000000</v>
      </c>
      <c r="AL84" s="71"/>
      <c r="AM84" s="71">
        <v>6000000</v>
      </c>
      <c r="AN84" s="71"/>
      <c r="AO84" s="71">
        <v>6000000</v>
      </c>
      <c r="AP84" s="71"/>
      <c r="AQ84" s="71">
        <v>6000000</v>
      </c>
      <c r="AR84" s="71"/>
      <c r="AS84" s="71">
        <v>6000000</v>
      </c>
      <c r="AT84" s="71"/>
      <c r="AU84" s="71">
        <v>6000000</v>
      </c>
      <c r="AV84" s="71"/>
      <c r="AW84" s="71">
        <v>6000000</v>
      </c>
      <c r="AX84" s="71"/>
      <c r="AY84" s="71">
        <v>3000000</v>
      </c>
      <c r="AZ84" s="70">
        <f t="shared" ref="AZ84:BA84" si="85">AB84+AD84+AF84+AH84+AJ84+AL84+AN84+AP84+AR84+AT84+AV84+AX84</f>
        <v>60000000</v>
      </c>
      <c r="BA84" s="70">
        <f t="shared" si="85"/>
        <v>60000000</v>
      </c>
      <c r="BB84" s="12">
        <f t="shared" si="1"/>
        <v>0</v>
      </c>
      <c r="BC84" s="10">
        <f t="shared" si="2"/>
        <v>0</v>
      </c>
      <c r="BD84" s="10">
        <f t="shared" si="3"/>
        <v>0</v>
      </c>
    </row>
    <row r="85" spans="1:56" ht="14.25" customHeight="1">
      <c r="A85" s="51" t="s">
        <v>28</v>
      </c>
      <c r="B85" s="51" t="s">
        <v>403</v>
      </c>
      <c r="C85" s="53" t="s">
        <v>31</v>
      </c>
      <c r="D85" s="53" t="s">
        <v>83</v>
      </c>
      <c r="E85" s="54" t="s">
        <v>457</v>
      </c>
      <c r="F85" s="56" t="s">
        <v>406</v>
      </c>
      <c r="G85" s="54" t="s">
        <v>407</v>
      </c>
      <c r="H85" s="56" t="s">
        <v>412</v>
      </c>
      <c r="I85" s="55">
        <v>80111620</v>
      </c>
      <c r="J85" s="54" t="s">
        <v>409</v>
      </c>
      <c r="K85" s="54" t="s">
        <v>52</v>
      </c>
      <c r="L85" s="56" t="s">
        <v>458</v>
      </c>
      <c r="M85" s="101" t="s">
        <v>60</v>
      </c>
      <c r="N85" s="101" t="s">
        <v>60</v>
      </c>
      <c r="O85" s="18" t="s">
        <v>60</v>
      </c>
      <c r="P85" s="54">
        <v>11</v>
      </c>
      <c r="Q85" s="54" t="s">
        <v>41</v>
      </c>
      <c r="R85" s="54" t="s">
        <v>42</v>
      </c>
      <c r="S85" s="54" t="s">
        <v>43</v>
      </c>
      <c r="T85" s="63">
        <v>80190000</v>
      </c>
      <c r="U85" s="63">
        <v>80190000</v>
      </c>
      <c r="V85" s="56" t="s">
        <v>44</v>
      </c>
      <c r="W85" s="54" t="s">
        <v>36</v>
      </c>
      <c r="X85" s="54" t="s">
        <v>118</v>
      </c>
      <c r="Y85" s="54" t="s">
        <v>119</v>
      </c>
      <c r="Z85" s="54">
        <v>6012220601</v>
      </c>
      <c r="AA85" s="54" t="s">
        <v>120</v>
      </c>
      <c r="AB85" s="15">
        <v>58320000</v>
      </c>
      <c r="AC85" s="63"/>
      <c r="AD85" s="63"/>
      <c r="AE85" s="63">
        <v>3645000</v>
      </c>
      <c r="AF85" s="63"/>
      <c r="AG85" s="63">
        <v>7290000</v>
      </c>
      <c r="AH85" s="63"/>
      <c r="AI85" s="63">
        <v>7290000</v>
      </c>
      <c r="AJ85" s="63"/>
      <c r="AK85" s="110">
        <v>7290000</v>
      </c>
      <c r="AL85" s="89"/>
      <c r="AM85" s="63">
        <v>7290000</v>
      </c>
      <c r="AN85" s="63"/>
      <c r="AO85" s="63">
        <v>7290000</v>
      </c>
      <c r="AP85" s="63"/>
      <c r="AQ85" s="63">
        <v>7290000</v>
      </c>
      <c r="AR85" s="15">
        <v>21870000</v>
      </c>
      <c r="AS85" s="63">
        <v>7290000</v>
      </c>
      <c r="AT85" s="63"/>
      <c r="AU85" s="63">
        <v>7290000</v>
      </c>
      <c r="AV85" s="63"/>
      <c r="AW85" s="63">
        <v>7290000</v>
      </c>
      <c r="AX85" s="63"/>
      <c r="AY85" s="15">
        <v>10935000</v>
      </c>
      <c r="AZ85" s="63">
        <f t="shared" ref="AZ85:BA85" si="86">AB85+AD85+AF85+AH85+AJ85+AL85+AN85+AP85+AR85+AT85+AV85+AX85</f>
        <v>80190000</v>
      </c>
      <c r="BA85" s="63">
        <f t="shared" si="86"/>
        <v>80190000</v>
      </c>
      <c r="BB85" s="15">
        <f t="shared" si="1"/>
        <v>0</v>
      </c>
      <c r="BC85" s="10">
        <f t="shared" si="2"/>
        <v>0</v>
      </c>
      <c r="BD85" s="10">
        <f t="shared" si="3"/>
        <v>0</v>
      </c>
    </row>
    <row r="86" spans="1:56" ht="14.25" customHeight="1">
      <c r="A86" s="51" t="s">
        <v>28</v>
      </c>
      <c r="B86" s="51" t="s">
        <v>403</v>
      </c>
      <c r="C86" s="53" t="s">
        <v>31</v>
      </c>
      <c r="D86" s="53">
        <v>2</v>
      </c>
      <c r="E86" s="54" t="s">
        <v>459</v>
      </c>
      <c r="F86" s="56" t="s">
        <v>421</v>
      </c>
      <c r="G86" s="54" t="s">
        <v>422</v>
      </c>
      <c r="H86" s="56" t="s">
        <v>423</v>
      </c>
      <c r="I86" s="55">
        <v>80111620</v>
      </c>
      <c r="J86" s="54" t="s">
        <v>424</v>
      </c>
      <c r="K86" s="54" t="s">
        <v>52</v>
      </c>
      <c r="L86" s="90" t="s">
        <v>460</v>
      </c>
      <c r="M86" s="101" t="s">
        <v>60</v>
      </c>
      <c r="N86" s="101" t="s">
        <v>60</v>
      </c>
      <c r="O86" s="18" t="s">
        <v>54</v>
      </c>
      <c r="P86" s="54">
        <v>11</v>
      </c>
      <c r="Q86" s="54" t="s">
        <v>41</v>
      </c>
      <c r="R86" s="54" t="s">
        <v>42</v>
      </c>
      <c r="S86" s="54" t="s">
        <v>43</v>
      </c>
      <c r="T86" s="15">
        <v>32328450</v>
      </c>
      <c r="U86" s="15">
        <v>32328450</v>
      </c>
      <c r="V86" s="56" t="s">
        <v>44</v>
      </c>
      <c r="W86" s="54" t="s">
        <v>36</v>
      </c>
      <c r="X86" s="54" t="s">
        <v>118</v>
      </c>
      <c r="Y86" s="54" t="s">
        <v>119</v>
      </c>
      <c r="Z86" s="54">
        <v>6012220601</v>
      </c>
      <c r="AA86" s="54" t="s">
        <v>120</v>
      </c>
      <c r="AC86" s="71"/>
      <c r="AD86" s="71">
        <v>20374200</v>
      </c>
      <c r="AE86" s="71">
        <v>2938950</v>
      </c>
      <c r="AF86" s="71"/>
      <c r="AG86" s="71">
        <v>2938950</v>
      </c>
      <c r="AH86" s="71"/>
      <c r="AI86" s="71">
        <v>2938950</v>
      </c>
      <c r="AJ86" s="71"/>
      <c r="AK86" s="71">
        <v>2938950</v>
      </c>
      <c r="AL86" s="71"/>
      <c r="AM86" s="71">
        <v>2938950</v>
      </c>
      <c r="AN86" s="71"/>
      <c r="AO86" s="71">
        <v>2938950</v>
      </c>
      <c r="AP86" s="71">
        <v>11954250</v>
      </c>
      <c r="AQ86" s="71">
        <v>2938950</v>
      </c>
      <c r="AR86" s="71"/>
      <c r="AS86" s="71">
        <v>2938950</v>
      </c>
      <c r="AT86" s="71"/>
      <c r="AU86" s="71">
        <v>2938950</v>
      </c>
      <c r="AV86" s="71"/>
      <c r="AW86" s="71">
        <v>2938950</v>
      </c>
      <c r="AX86" s="71"/>
      <c r="AY86" s="71">
        <v>2938950</v>
      </c>
      <c r="AZ86" s="63">
        <f t="shared" ref="AZ86:BA86" si="87">AB86+AD86+AF86+AH86+AJ86+AL86+AN86+AP86+AR86+AT86+AV86+AX86</f>
        <v>32328450</v>
      </c>
      <c r="BA86" s="63">
        <f t="shared" si="87"/>
        <v>32328450</v>
      </c>
      <c r="BB86" s="15">
        <f t="shared" si="1"/>
        <v>0</v>
      </c>
      <c r="BC86" s="10">
        <f t="shared" si="2"/>
        <v>0</v>
      </c>
      <c r="BD86" s="10">
        <f t="shared" si="3"/>
        <v>0</v>
      </c>
    </row>
    <row r="87" spans="1:56" ht="14.25" customHeight="1">
      <c r="A87" s="51" t="s">
        <v>28</v>
      </c>
      <c r="B87" s="51" t="s">
        <v>403</v>
      </c>
      <c r="C87" s="53" t="s">
        <v>31</v>
      </c>
      <c r="D87" s="53" t="s">
        <v>83</v>
      </c>
      <c r="E87" s="54" t="s">
        <v>461</v>
      </c>
      <c r="F87" s="54" t="s">
        <v>406</v>
      </c>
      <c r="G87" s="54" t="s">
        <v>407</v>
      </c>
      <c r="H87" s="56" t="s">
        <v>412</v>
      </c>
      <c r="I87" s="55">
        <v>43233201</v>
      </c>
      <c r="J87" s="54" t="s">
        <v>409</v>
      </c>
      <c r="K87" s="54" t="s">
        <v>115</v>
      </c>
      <c r="L87" s="56" t="s">
        <v>462</v>
      </c>
      <c r="M87" s="101" t="s">
        <v>117</v>
      </c>
      <c r="N87" s="101" t="s">
        <v>40</v>
      </c>
      <c r="O87" s="107" t="s">
        <v>112</v>
      </c>
      <c r="P87" s="54">
        <v>2</v>
      </c>
      <c r="Q87" s="54" t="s">
        <v>41</v>
      </c>
      <c r="R87" s="54" t="s">
        <v>42</v>
      </c>
      <c r="S87" s="54" t="s">
        <v>43</v>
      </c>
      <c r="T87" s="63">
        <v>1500000</v>
      </c>
      <c r="U87" s="63">
        <v>1500000</v>
      </c>
      <c r="V87" s="56" t="s">
        <v>44</v>
      </c>
      <c r="W87" s="54" t="s">
        <v>36</v>
      </c>
      <c r="X87" s="54" t="s">
        <v>118</v>
      </c>
      <c r="Y87" s="54" t="s">
        <v>119</v>
      </c>
      <c r="Z87" s="54">
        <v>6012220601</v>
      </c>
      <c r="AA87" s="54" t="s">
        <v>120</v>
      </c>
      <c r="AB87" s="63"/>
      <c r="AC87" s="63"/>
      <c r="AD87" s="63"/>
      <c r="AE87" s="63"/>
      <c r="AF87" s="63"/>
      <c r="AG87" s="63"/>
      <c r="AH87" s="63"/>
      <c r="AI87" s="63"/>
      <c r="AJ87" s="63"/>
      <c r="AK87" s="89"/>
      <c r="AL87" s="89"/>
      <c r="AM87" s="63"/>
      <c r="AN87" s="63"/>
      <c r="AO87" s="63"/>
      <c r="AP87" s="63"/>
      <c r="AQ87" s="63"/>
      <c r="AR87" s="63"/>
      <c r="AS87" s="63"/>
      <c r="AT87" s="15">
        <v>1500000</v>
      </c>
      <c r="AU87" s="63"/>
      <c r="AV87" s="63"/>
      <c r="AW87" s="63"/>
      <c r="AX87" s="63"/>
      <c r="AY87" s="15">
        <v>1500000</v>
      </c>
      <c r="AZ87" s="63">
        <f t="shared" ref="AZ87:BA87" si="88">AB87+AD87+AF87+AH87+AJ87+AL87+AN87+AP87+AR87+AT87+AV87+AX87</f>
        <v>1500000</v>
      </c>
      <c r="BA87" s="63">
        <f t="shared" si="88"/>
        <v>1500000</v>
      </c>
      <c r="BB87" s="15">
        <f t="shared" si="1"/>
        <v>0</v>
      </c>
      <c r="BC87" s="10">
        <f t="shared" si="2"/>
        <v>0</v>
      </c>
      <c r="BD87" s="10">
        <f t="shared" si="3"/>
        <v>0</v>
      </c>
    </row>
    <row r="88" spans="1:56" ht="14.25" customHeight="1">
      <c r="A88" s="51" t="s">
        <v>28</v>
      </c>
      <c r="B88" s="51" t="s">
        <v>403</v>
      </c>
      <c r="C88" s="53" t="s">
        <v>31</v>
      </c>
      <c r="D88" s="53" t="s">
        <v>83</v>
      </c>
      <c r="E88" s="54" t="s">
        <v>463</v>
      </c>
      <c r="F88" s="54" t="s">
        <v>406</v>
      </c>
      <c r="G88" s="54" t="s">
        <v>407</v>
      </c>
      <c r="H88" s="56" t="s">
        <v>412</v>
      </c>
      <c r="I88" s="55">
        <v>43233203</v>
      </c>
      <c r="J88" s="54" t="s">
        <v>409</v>
      </c>
      <c r="K88" s="54" t="s">
        <v>115</v>
      </c>
      <c r="L88" s="56" t="s">
        <v>464</v>
      </c>
      <c r="M88" s="101" t="s">
        <v>112</v>
      </c>
      <c r="N88" s="101" t="s">
        <v>161</v>
      </c>
      <c r="O88" s="107" t="s">
        <v>161</v>
      </c>
      <c r="P88" s="54">
        <v>1</v>
      </c>
      <c r="Q88" s="54" t="s">
        <v>41</v>
      </c>
      <c r="R88" s="54" t="s">
        <v>42</v>
      </c>
      <c r="S88" s="54" t="s">
        <v>43</v>
      </c>
      <c r="T88" s="63">
        <v>24371000</v>
      </c>
      <c r="U88" s="63">
        <v>24371000</v>
      </c>
      <c r="V88" s="56" t="s">
        <v>44</v>
      </c>
      <c r="W88" s="54" t="s">
        <v>36</v>
      </c>
      <c r="X88" s="54" t="s">
        <v>118</v>
      </c>
      <c r="Y88" s="54" t="s">
        <v>119</v>
      </c>
      <c r="Z88" s="54">
        <v>6012220601</v>
      </c>
      <c r="AA88" s="54" t="s">
        <v>120</v>
      </c>
      <c r="AB88" s="63"/>
      <c r="AC88" s="63"/>
      <c r="AD88" s="63"/>
      <c r="AE88" s="63"/>
      <c r="AF88" s="63"/>
      <c r="AG88" s="63"/>
      <c r="AH88" s="63"/>
      <c r="AI88" s="63"/>
      <c r="AJ88" s="63"/>
      <c r="AK88" s="89"/>
      <c r="AL88" s="89"/>
      <c r="AM88" s="63"/>
      <c r="AN88" s="63"/>
      <c r="AO88" s="63"/>
      <c r="AP88" s="63"/>
      <c r="AQ88" s="63"/>
      <c r="AR88" s="63"/>
      <c r="AS88" s="63"/>
      <c r="AT88" s="63"/>
      <c r="AU88" s="63"/>
      <c r="AV88" s="15">
        <v>24371000</v>
      </c>
      <c r="AW88" s="63"/>
      <c r="AX88" s="63"/>
      <c r="AY88" s="15">
        <v>24371000</v>
      </c>
      <c r="AZ88" s="63">
        <f t="shared" ref="AZ88:BA88" si="89">AB88+AD88+AF88+AH88+AJ88+AL88+AN88+AP88+AR88+AT88+AV88+AX88</f>
        <v>24371000</v>
      </c>
      <c r="BA88" s="63">
        <f t="shared" si="89"/>
        <v>24371000</v>
      </c>
      <c r="BB88" s="15">
        <f t="shared" si="1"/>
        <v>0</v>
      </c>
      <c r="BC88" s="10">
        <f t="shared" si="2"/>
        <v>0</v>
      </c>
      <c r="BD88" s="10">
        <f t="shared" si="3"/>
        <v>0</v>
      </c>
    </row>
    <row r="89" spans="1:56" ht="14.25" customHeight="1">
      <c r="A89" s="51" t="s">
        <v>28</v>
      </c>
      <c r="B89" s="51" t="s">
        <v>403</v>
      </c>
      <c r="C89" s="53" t="s">
        <v>31</v>
      </c>
      <c r="D89" s="53" t="s">
        <v>83</v>
      </c>
      <c r="E89" s="54" t="s">
        <v>465</v>
      </c>
      <c r="F89" s="54" t="s">
        <v>421</v>
      </c>
      <c r="G89" s="54" t="s">
        <v>422</v>
      </c>
      <c r="H89" s="56" t="s">
        <v>423</v>
      </c>
      <c r="I89" s="112" t="s">
        <v>2448</v>
      </c>
      <c r="J89" s="54" t="s">
        <v>424</v>
      </c>
      <c r="K89" s="54" t="s">
        <v>115</v>
      </c>
      <c r="L89" s="56" t="s">
        <v>2449</v>
      </c>
      <c r="M89" s="101" t="s">
        <v>69</v>
      </c>
      <c r="N89" s="101" t="s">
        <v>117</v>
      </c>
      <c r="O89" s="122" t="s">
        <v>112</v>
      </c>
      <c r="P89" s="54">
        <v>3</v>
      </c>
      <c r="Q89" s="54" t="s">
        <v>41</v>
      </c>
      <c r="R89" s="54" t="s">
        <v>42</v>
      </c>
      <c r="S89" s="54" t="s">
        <v>43</v>
      </c>
      <c r="T89" s="63">
        <v>66749718</v>
      </c>
      <c r="U89" s="63">
        <v>66749718</v>
      </c>
      <c r="V89" s="56" t="s">
        <v>44</v>
      </c>
      <c r="W89" s="54" t="s">
        <v>36</v>
      </c>
      <c r="X89" s="54" t="s">
        <v>118</v>
      </c>
      <c r="Y89" s="54" t="s">
        <v>119</v>
      </c>
      <c r="Z89" s="54">
        <v>6012220601</v>
      </c>
      <c r="AA89" s="54" t="s">
        <v>120</v>
      </c>
      <c r="AB89" s="63"/>
      <c r="AC89" s="63"/>
      <c r="AD89" s="63"/>
      <c r="AE89" s="63"/>
      <c r="AF89" s="63"/>
      <c r="AG89" s="63"/>
      <c r="AH89" s="63"/>
      <c r="AI89" s="63"/>
      <c r="AJ89" s="63"/>
      <c r="AK89" s="89"/>
      <c r="AL89" s="89"/>
      <c r="AM89" s="63"/>
      <c r="AN89" s="63"/>
      <c r="AO89" s="63"/>
      <c r="AP89" s="63"/>
      <c r="AQ89" s="63"/>
      <c r="AR89" s="63"/>
      <c r="AS89" s="63"/>
      <c r="AT89" s="63">
        <v>66749718</v>
      </c>
      <c r="AU89" s="63"/>
      <c r="AV89" s="63"/>
      <c r="AW89" s="63"/>
      <c r="AX89" s="63"/>
      <c r="AY89" s="63">
        <v>66749718</v>
      </c>
      <c r="AZ89" s="63">
        <f t="shared" ref="AZ89:BA89" si="90">AB89+AD89+AF89+AH89+AJ89+AL89+AN89+AP89+AR89+AT89+AV89+AX89</f>
        <v>66749718</v>
      </c>
      <c r="BA89" s="63">
        <f t="shared" si="90"/>
        <v>66749718</v>
      </c>
      <c r="BB89" s="15">
        <f t="shared" si="1"/>
        <v>0</v>
      </c>
      <c r="BC89" s="10">
        <f t="shared" si="2"/>
        <v>0</v>
      </c>
      <c r="BD89" s="10">
        <f t="shared" si="3"/>
        <v>0</v>
      </c>
    </row>
    <row r="90" spans="1:56" ht="14.25" customHeight="1">
      <c r="A90" s="51" t="s">
        <v>28</v>
      </c>
      <c r="B90" s="51" t="s">
        <v>403</v>
      </c>
      <c r="C90" s="53" t="s">
        <v>31</v>
      </c>
      <c r="D90" s="53" t="s">
        <v>83</v>
      </c>
      <c r="E90" s="54" t="s">
        <v>467</v>
      </c>
      <c r="F90" s="54" t="s">
        <v>421</v>
      </c>
      <c r="G90" s="54" t="s">
        <v>422</v>
      </c>
      <c r="H90" s="56" t="s">
        <v>423</v>
      </c>
      <c r="I90" s="55">
        <v>43233204</v>
      </c>
      <c r="J90" s="54" t="s">
        <v>424</v>
      </c>
      <c r="K90" s="54" t="s">
        <v>115</v>
      </c>
      <c r="L90" s="56" t="s">
        <v>468</v>
      </c>
      <c r="M90" s="101" t="s">
        <v>40</v>
      </c>
      <c r="N90" s="101" t="s">
        <v>112</v>
      </c>
      <c r="O90" s="101" t="s">
        <v>161</v>
      </c>
      <c r="P90" s="54">
        <v>12</v>
      </c>
      <c r="Q90" s="54" t="s">
        <v>41</v>
      </c>
      <c r="R90" s="54" t="s">
        <v>42</v>
      </c>
      <c r="S90" s="54" t="s">
        <v>43</v>
      </c>
      <c r="T90" s="63">
        <v>157497000</v>
      </c>
      <c r="U90" s="63">
        <v>157497000</v>
      </c>
      <c r="V90" s="56" t="s">
        <v>44</v>
      </c>
      <c r="W90" s="54" t="s">
        <v>36</v>
      </c>
      <c r="X90" s="54" t="s">
        <v>118</v>
      </c>
      <c r="Y90" s="54" t="s">
        <v>119</v>
      </c>
      <c r="Z90" s="54">
        <v>6012220601</v>
      </c>
      <c r="AA90" s="54" t="s">
        <v>120</v>
      </c>
      <c r="AB90" s="63"/>
      <c r="AC90" s="63"/>
      <c r="AD90" s="63"/>
      <c r="AE90" s="63"/>
      <c r="AF90" s="63"/>
      <c r="AG90" s="63"/>
      <c r="AH90" s="63"/>
      <c r="AI90" s="63"/>
      <c r="AJ90" s="63"/>
      <c r="AK90" s="89"/>
      <c r="AL90" s="89"/>
      <c r="AM90" s="63"/>
      <c r="AN90" s="63"/>
      <c r="AO90" s="63"/>
      <c r="AP90" s="63"/>
      <c r="AQ90" s="63"/>
      <c r="AR90" s="63"/>
      <c r="AS90" s="63"/>
      <c r="AT90" s="63"/>
      <c r="AU90" s="63"/>
      <c r="AV90" s="63">
        <v>157497000</v>
      </c>
      <c r="AW90" s="63"/>
      <c r="AX90" s="89"/>
      <c r="AY90" s="15">
        <v>157497000</v>
      </c>
      <c r="AZ90" s="63">
        <f t="shared" ref="AZ90:BA90" si="91">AB90+AD90+AF90+AH90+AJ90+AL90+AN90+AP90+AR90+AT90+AV90+AX90</f>
        <v>157497000</v>
      </c>
      <c r="BA90" s="63">
        <f t="shared" si="91"/>
        <v>157497000</v>
      </c>
      <c r="BB90" s="15">
        <f t="shared" si="1"/>
        <v>0</v>
      </c>
      <c r="BC90" s="10">
        <f t="shared" si="2"/>
        <v>0</v>
      </c>
      <c r="BD90" s="10">
        <f t="shared" si="3"/>
        <v>0</v>
      </c>
    </row>
    <row r="91" spans="1:56" ht="14.25" customHeight="1">
      <c r="A91" s="51" t="s">
        <v>28</v>
      </c>
      <c r="B91" s="51" t="s">
        <v>403</v>
      </c>
      <c r="C91" s="53" t="s">
        <v>31</v>
      </c>
      <c r="D91" s="53" t="s">
        <v>83</v>
      </c>
      <c r="E91" s="54" t="s">
        <v>469</v>
      </c>
      <c r="F91" s="54" t="s">
        <v>421</v>
      </c>
      <c r="G91" s="54" t="s">
        <v>422</v>
      </c>
      <c r="H91" s="56" t="s">
        <v>423</v>
      </c>
      <c r="I91" s="55">
        <v>43231513</v>
      </c>
      <c r="J91" s="54" t="s">
        <v>424</v>
      </c>
      <c r="K91" s="54" t="s">
        <v>115</v>
      </c>
      <c r="L91" s="56" t="s">
        <v>470</v>
      </c>
      <c r="M91" s="101" t="s">
        <v>40</v>
      </c>
      <c r="N91" s="101" t="s">
        <v>112</v>
      </c>
      <c r="O91" s="101" t="s">
        <v>161</v>
      </c>
      <c r="P91" s="54">
        <v>12</v>
      </c>
      <c r="Q91" s="54" t="s">
        <v>41</v>
      </c>
      <c r="R91" s="54" t="s">
        <v>42</v>
      </c>
      <c r="S91" s="54" t="s">
        <v>43</v>
      </c>
      <c r="T91" s="63">
        <v>111405278</v>
      </c>
      <c r="U91" s="63">
        <v>111405278</v>
      </c>
      <c r="V91" s="56" t="s">
        <v>44</v>
      </c>
      <c r="W91" s="54" t="s">
        <v>36</v>
      </c>
      <c r="X91" s="54" t="s">
        <v>118</v>
      </c>
      <c r="Y91" s="54" t="s">
        <v>119</v>
      </c>
      <c r="Z91" s="54">
        <v>6012220601</v>
      </c>
      <c r="AA91" s="54" t="s">
        <v>120</v>
      </c>
      <c r="AB91" s="63"/>
      <c r="AC91" s="63"/>
      <c r="AD91" s="63"/>
      <c r="AE91" s="63"/>
      <c r="AF91" s="63"/>
      <c r="AG91" s="63"/>
      <c r="AH91" s="63"/>
      <c r="AI91" s="63"/>
      <c r="AJ91" s="63"/>
      <c r="AK91" s="89"/>
      <c r="AL91" s="89"/>
      <c r="AM91" s="63"/>
      <c r="AN91" s="63"/>
      <c r="AO91" s="63"/>
      <c r="AP91" s="63"/>
      <c r="AQ91" s="63"/>
      <c r="AR91" s="63"/>
      <c r="AS91" s="63"/>
      <c r="AT91" s="63"/>
      <c r="AU91" s="63"/>
      <c r="AV91" s="63">
        <v>111405278</v>
      </c>
      <c r="AW91" s="63"/>
      <c r="AX91" s="89"/>
      <c r="AY91" s="15">
        <v>111405278</v>
      </c>
      <c r="AZ91" s="63">
        <f t="shared" ref="AZ91:BA91" si="92">AB91+AD91+AF91+AH91+AJ91+AL91+AN91+AP91+AR91+AT91+AV91+AX91</f>
        <v>111405278</v>
      </c>
      <c r="BA91" s="63">
        <f t="shared" si="92"/>
        <v>111405278</v>
      </c>
      <c r="BB91" s="15">
        <f t="shared" si="1"/>
        <v>0</v>
      </c>
      <c r="BC91" s="10">
        <f t="shared" si="2"/>
        <v>0</v>
      </c>
      <c r="BD91" s="10">
        <f t="shared" si="3"/>
        <v>0</v>
      </c>
    </row>
    <row r="92" spans="1:56" ht="14.25" customHeight="1">
      <c r="A92" s="51" t="s">
        <v>28</v>
      </c>
      <c r="B92" s="51" t="s">
        <v>403</v>
      </c>
      <c r="C92" s="53" t="s">
        <v>31</v>
      </c>
      <c r="D92" s="53" t="s">
        <v>83</v>
      </c>
      <c r="E92" s="54" t="s">
        <v>471</v>
      </c>
      <c r="F92" s="54" t="s">
        <v>421</v>
      </c>
      <c r="G92" s="54" t="s">
        <v>422</v>
      </c>
      <c r="H92" s="56" t="s">
        <v>423</v>
      </c>
      <c r="I92" s="55">
        <v>43211501</v>
      </c>
      <c r="J92" s="54" t="s">
        <v>424</v>
      </c>
      <c r="K92" s="54" t="s">
        <v>394</v>
      </c>
      <c r="L92" s="56" t="s">
        <v>2450</v>
      </c>
      <c r="M92" s="101" t="s">
        <v>112</v>
      </c>
      <c r="N92" s="101" t="s">
        <v>161</v>
      </c>
      <c r="O92" s="101" t="s">
        <v>161</v>
      </c>
      <c r="P92" s="54">
        <v>1</v>
      </c>
      <c r="Q92" s="54" t="s">
        <v>41</v>
      </c>
      <c r="R92" s="54" t="s">
        <v>42</v>
      </c>
      <c r="S92" s="54" t="s">
        <v>43</v>
      </c>
      <c r="T92" s="63">
        <v>254000000</v>
      </c>
      <c r="U92" s="63">
        <v>254000000</v>
      </c>
      <c r="V92" s="56" t="s">
        <v>44</v>
      </c>
      <c r="W92" s="54" t="s">
        <v>36</v>
      </c>
      <c r="X92" s="54" t="s">
        <v>118</v>
      </c>
      <c r="Y92" s="54" t="s">
        <v>119</v>
      </c>
      <c r="Z92" s="54">
        <v>6012220601</v>
      </c>
      <c r="AA92" s="54" t="s">
        <v>120</v>
      </c>
      <c r="AB92" s="63"/>
      <c r="AC92" s="63"/>
      <c r="AD92" s="63"/>
      <c r="AE92" s="63"/>
      <c r="AF92" s="63"/>
      <c r="AG92" s="63"/>
      <c r="AH92" s="63"/>
      <c r="AI92" s="63"/>
      <c r="AJ92" s="63"/>
      <c r="AK92" s="89"/>
      <c r="AL92" s="89"/>
      <c r="AM92" s="63"/>
      <c r="AN92" s="63"/>
      <c r="AO92" s="63"/>
      <c r="AP92" s="63"/>
      <c r="AQ92" s="63"/>
      <c r="AR92" s="63"/>
      <c r="AS92" s="63"/>
      <c r="AT92" s="63"/>
      <c r="AU92" s="63"/>
      <c r="AV92" s="63">
        <v>254000000</v>
      </c>
      <c r="AW92" s="63"/>
      <c r="AX92" s="89"/>
      <c r="AY92" s="15">
        <v>254000000</v>
      </c>
      <c r="AZ92" s="63">
        <f t="shared" ref="AZ92:BA92" si="93">AB92+AD92+AF92+AH92+AJ92+AL92+AN92+AP92+AR92+AT92+AV92+AX92</f>
        <v>254000000</v>
      </c>
      <c r="BA92" s="63">
        <f t="shared" si="93"/>
        <v>254000000</v>
      </c>
      <c r="BB92" s="15">
        <f t="shared" si="1"/>
        <v>0</v>
      </c>
      <c r="BC92" s="10">
        <f t="shared" si="2"/>
        <v>0</v>
      </c>
      <c r="BD92" s="10">
        <f t="shared" si="3"/>
        <v>0</v>
      </c>
    </row>
    <row r="93" spans="1:56" ht="14.25" customHeight="1">
      <c r="A93" s="51" t="s">
        <v>28</v>
      </c>
      <c r="B93" s="51" t="s">
        <v>403</v>
      </c>
      <c r="C93" s="53" t="s">
        <v>31</v>
      </c>
      <c r="D93" s="53">
        <v>2</v>
      </c>
      <c r="E93" s="54" t="s">
        <v>473</v>
      </c>
      <c r="F93" s="54" t="s">
        <v>421</v>
      </c>
      <c r="G93" s="54" t="s">
        <v>422</v>
      </c>
      <c r="H93" s="56" t="s">
        <v>445</v>
      </c>
      <c r="I93" s="55">
        <v>81112210</v>
      </c>
      <c r="J93" s="54" t="s">
        <v>424</v>
      </c>
      <c r="K93" s="54" t="s">
        <v>394</v>
      </c>
      <c r="L93" s="56" t="s">
        <v>474</v>
      </c>
      <c r="M93" s="101" t="s">
        <v>60</v>
      </c>
      <c r="N93" s="7" t="s">
        <v>60</v>
      </c>
      <c r="O93" s="7" t="s">
        <v>60</v>
      </c>
      <c r="P93" s="56">
        <v>11.5</v>
      </c>
      <c r="Q93" s="54" t="s">
        <v>41</v>
      </c>
      <c r="R93" s="54" t="s">
        <v>42</v>
      </c>
      <c r="S93" s="54" t="s">
        <v>43</v>
      </c>
      <c r="T93" s="15">
        <v>72620659</v>
      </c>
      <c r="U93" s="15">
        <v>72620659</v>
      </c>
      <c r="V93" s="56" t="s">
        <v>44</v>
      </c>
      <c r="W93" s="54" t="s">
        <v>36</v>
      </c>
      <c r="X93" s="54" t="s">
        <v>118</v>
      </c>
      <c r="Y93" s="54" t="s">
        <v>119</v>
      </c>
      <c r="Z93" s="54">
        <v>6012220601</v>
      </c>
      <c r="AA93" s="54" t="s">
        <v>120</v>
      </c>
      <c r="AB93" s="71">
        <v>72620659</v>
      </c>
      <c r="AC93" s="71">
        <v>0</v>
      </c>
      <c r="AD93" s="71"/>
      <c r="AE93" s="71">
        <v>0</v>
      </c>
      <c r="AF93" s="71"/>
      <c r="AG93" s="71">
        <v>0</v>
      </c>
      <c r="AH93" s="71"/>
      <c r="AI93" s="71">
        <v>0</v>
      </c>
      <c r="AJ93" s="71"/>
      <c r="AK93" s="71">
        <v>0</v>
      </c>
      <c r="AL93" s="71"/>
      <c r="AM93" s="71">
        <v>0</v>
      </c>
      <c r="AN93" s="71"/>
      <c r="AO93" s="71">
        <v>0</v>
      </c>
      <c r="AP93" s="71"/>
      <c r="AQ93" s="71">
        <v>0</v>
      </c>
      <c r="AR93" s="71"/>
      <c r="AS93" s="71">
        <v>0</v>
      </c>
      <c r="AT93" s="71"/>
      <c r="AU93" s="71">
        <v>0</v>
      </c>
      <c r="AV93" s="71"/>
      <c r="AW93" s="71">
        <v>0</v>
      </c>
      <c r="AX93" s="71"/>
      <c r="AY93" s="71">
        <v>72620659</v>
      </c>
      <c r="AZ93" s="63">
        <f t="shared" ref="AZ93:BA93" si="94">AB93+AD93+AF93+AH93+AJ93+AL93+AN93+AP93+AR93+AT93+AV93+AX93</f>
        <v>72620659</v>
      </c>
      <c r="BA93" s="63">
        <f t="shared" si="94"/>
        <v>72620659</v>
      </c>
      <c r="BB93" s="15">
        <f t="shared" si="1"/>
        <v>0</v>
      </c>
      <c r="BC93" s="10">
        <f t="shared" si="2"/>
        <v>0</v>
      </c>
      <c r="BD93" s="10">
        <f t="shared" si="3"/>
        <v>0</v>
      </c>
    </row>
    <row r="94" spans="1:56" ht="14.25" customHeight="1">
      <c r="A94" s="51" t="s">
        <v>28</v>
      </c>
      <c r="B94" s="51" t="s">
        <v>403</v>
      </c>
      <c r="C94" s="53" t="s">
        <v>31</v>
      </c>
      <c r="D94" s="53">
        <v>3</v>
      </c>
      <c r="E94" s="54" t="s">
        <v>475</v>
      </c>
      <c r="F94" s="56" t="s">
        <v>421</v>
      </c>
      <c r="G94" s="54" t="s">
        <v>422</v>
      </c>
      <c r="H94" s="56" t="s">
        <v>423</v>
      </c>
      <c r="I94" s="55">
        <v>81112211</v>
      </c>
      <c r="J94" s="54" t="s">
        <v>424</v>
      </c>
      <c r="K94" s="54" t="s">
        <v>394</v>
      </c>
      <c r="L94" s="56" t="s">
        <v>2451</v>
      </c>
      <c r="M94" s="101" t="s">
        <v>55</v>
      </c>
      <c r="N94" s="101" t="s">
        <v>68</v>
      </c>
      <c r="O94" s="101" t="s">
        <v>96</v>
      </c>
      <c r="P94" s="54">
        <v>12</v>
      </c>
      <c r="Q94" s="54" t="s">
        <v>41</v>
      </c>
      <c r="R94" s="54" t="s">
        <v>42</v>
      </c>
      <c r="S94" s="54" t="s">
        <v>43</v>
      </c>
      <c r="T94" s="15">
        <v>213175044</v>
      </c>
      <c r="U94" s="15">
        <v>213175044</v>
      </c>
      <c r="V94" s="56" t="s">
        <v>44</v>
      </c>
      <c r="W94" s="54" t="s">
        <v>36</v>
      </c>
      <c r="X94" s="54" t="s">
        <v>118</v>
      </c>
      <c r="Y94" s="54" t="s">
        <v>119</v>
      </c>
      <c r="Z94" s="54">
        <v>6012220601</v>
      </c>
      <c r="AA94" s="54" t="s">
        <v>120</v>
      </c>
      <c r="AB94" s="71"/>
      <c r="AC94" s="71">
        <v>0</v>
      </c>
      <c r="AD94" s="71"/>
      <c r="AE94" s="71">
        <v>0</v>
      </c>
      <c r="AF94" s="71"/>
      <c r="AG94" s="71">
        <v>0</v>
      </c>
      <c r="AH94" s="71"/>
      <c r="AI94" s="71">
        <v>0</v>
      </c>
      <c r="AJ94" s="71">
        <v>213175044</v>
      </c>
      <c r="AK94" s="71">
        <v>0</v>
      </c>
      <c r="AL94" s="71"/>
      <c r="AM94" s="71">
        <v>0</v>
      </c>
      <c r="AN94" s="71"/>
      <c r="AO94" s="71">
        <v>0</v>
      </c>
      <c r="AP94" s="71"/>
      <c r="AQ94" s="71">
        <v>0</v>
      </c>
      <c r="AR94" s="71"/>
      <c r="AS94" s="71">
        <v>0</v>
      </c>
      <c r="AT94" s="71"/>
      <c r="AU94" s="71">
        <v>0</v>
      </c>
      <c r="AV94" s="71"/>
      <c r="AW94" s="71">
        <v>0</v>
      </c>
      <c r="AX94" s="71"/>
      <c r="AY94" s="71">
        <v>213175044</v>
      </c>
      <c r="AZ94" s="63">
        <f t="shared" ref="AZ94:BA94" si="95">AB94+AD94+AF94+AH94+AJ94+AL94+AN94+AP94+AR94+AT94+AV94+AX94</f>
        <v>213175044</v>
      </c>
      <c r="BA94" s="63">
        <f t="shared" si="95"/>
        <v>213175044</v>
      </c>
      <c r="BB94" s="15">
        <f t="shared" si="1"/>
        <v>0</v>
      </c>
      <c r="BC94" s="10">
        <f t="shared" si="2"/>
        <v>0</v>
      </c>
      <c r="BD94" s="10">
        <f t="shared" si="3"/>
        <v>0</v>
      </c>
    </row>
    <row r="95" spans="1:56" ht="14.25" customHeight="1">
      <c r="A95" s="51" t="s">
        <v>28</v>
      </c>
      <c r="B95" s="51" t="s">
        <v>403</v>
      </c>
      <c r="C95" s="53" t="s">
        <v>31</v>
      </c>
      <c r="D95" s="53">
        <v>3</v>
      </c>
      <c r="E95" s="54" t="s">
        <v>477</v>
      </c>
      <c r="F95" s="54" t="s">
        <v>421</v>
      </c>
      <c r="G95" s="54" t="s">
        <v>422</v>
      </c>
      <c r="H95" s="56" t="s">
        <v>423</v>
      </c>
      <c r="I95" s="55">
        <v>43233501</v>
      </c>
      <c r="J95" s="54" t="s">
        <v>424</v>
      </c>
      <c r="K95" s="54" t="s">
        <v>115</v>
      </c>
      <c r="L95" s="56" t="s">
        <v>478</v>
      </c>
      <c r="M95" s="101" t="s">
        <v>69</v>
      </c>
      <c r="N95" s="101" t="s">
        <v>117</v>
      </c>
      <c r="O95" s="101" t="s">
        <v>40</v>
      </c>
      <c r="P95" s="54">
        <v>12</v>
      </c>
      <c r="Q95" s="54" t="s">
        <v>41</v>
      </c>
      <c r="R95" s="56" t="s">
        <v>113</v>
      </c>
      <c r="S95" s="54" t="s">
        <v>43</v>
      </c>
      <c r="T95" s="15">
        <v>631746550</v>
      </c>
      <c r="U95" s="15">
        <v>631746550</v>
      </c>
      <c r="V95" s="56" t="s">
        <v>44</v>
      </c>
      <c r="W95" s="54" t="s">
        <v>36</v>
      </c>
      <c r="X95" s="54" t="s">
        <v>118</v>
      </c>
      <c r="Y95" s="54" t="s">
        <v>119</v>
      </c>
      <c r="Z95" s="54">
        <v>6012220601</v>
      </c>
      <c r="AA95" s="54" t="s">
        <v>120</v>
      </c>
      <c r="AB95" s="71"/>
      <c r="AC95" s="71">
        <v>0</v>
      </c>
      <c r="AD95" s="71"/>
      <c r="AE95" s="71">
        <v>0</v>
      </c>
      <c r="AF95" s="71"/>
      <c r="AG95" s="71">
        <v>0</v>
      </c>
      <c r="AH95" s="71"/>
      <c r="AI95" s="71">
        <v>0</v>
      </c>
      <c r="AJ95" s="71"/>
      <c r="AK95" s="71">
        <v>0</v>
      </c>
      <c r="AL95" s="71"/>
      <c r="AM95" s="71">
        <v>0</v>
      </c>
      <c r="AN95" s="71"/>
      <c r="AO95" s="71">
        <v>0</v>
      </c>
      <c r="AP95" s="71"/>
      <c r="AQ95" s="71">
        <v>0</v>
      </c>
      <c r="AR95" s="71">
        <v>631746550</v>
      </c>
      <c r="AS95" s="71">
        <v>0</v>
      </c>
      <c r="AT95" s="71"/>
      <c r="AU95" s="71">
        <v>0</v>
      </c>
      <c r="AV95" s="71"/>
      <c r="AW95" s="71">
        <v>0</v>
      </c>
      <c r="AX95" s="71"/>
      <c r="AY95" s="71">
        <v>631746550</v>
      </c>
      <c r="AZ95" s="63">
        <f t="shared" ref="AZ95:BA95" si="96">AB95+AD95+AF95+AH95+AJ95+AL95+AN95+AP95+AR95+AT95+AV95+AX95</f>
        <v>631746550</v>
      </c>
      <c r="BA95" s="63">
        <f t="shared" si="96"/>
        <v>631746550</v>
      </c>
      <c r="BB95" s="15">
        <f t="shared" si="1"/>
        <v>0</v>
      </c>
      <c r="BC95" s="10">
        <f t="shared" si="2"/>
        <v>0</v>
      </c>
      <c r="BD95" s="10">
        <f t="shared" si="3"/>
        <v>0</v>
      </c>
    </row>
    <row r="96" spans="1:56" ht="14.25" customHeight="1">
      <c r="A96" s="51" t="s">
        <v>28</v>
      </c>
      <c r="B96" s="51" t="s">
        <v>403</v>
      </c>
      <c r="C96" s="53" t="s">
        <v>31</v>
      </c>
      <c r="D96" s="53" t="s">
        <v>83</v>
      </c>
      <c r="E96" s="54" t="s">
        <v>479</v>
      </c>
      <c r="F96" s="54" t="s">
        <v>421</v>
      </c>
      <c r="G96" s="54" t="s">
        <v>422</v>
      </c>
      <c r="H96" s="56" t="s">
        <v>423</v>
      </c>
      <c r="I96" s="55">
        <v>43231513</v>
      </c>
      <c r="J96" s="54" t="s">
        <v>424</v>
      </c>
      <c r="K96" s="54" t="s">
        <v>115</v>
      </c>
      <c r="L96" s="56" t="s">
        <v>2452</v>
      </c>
      <c r="M96" s="101" t="s">
        <v>54</v>
      </c>
      <c r="N96" s="101" t="s">
        <v>55</v>
      </c>
      <c r="O96" s="101" t="s">
        <v>68</v>
      </c>
      <c r="P96" s="54">
        <v>8</v>
      </c>
      <c r="Q96" s="54" t="s">
        <v>41</v>
      </c>
      <c r="R96" s="54" t="s">
        <v>42</v>
      </c>
      <c r="S96" s="54" t="s">
        <v>43</v>
      </c>
      <c r="T96" s="63">
        <v>15000000</v>
      </c>
      <c r="U96" s="63">
        <v>15000000</v>
      </c>
      <c r="V96" s="56" t="s">
        <v>44</v>
      </c>
      <c r="W96" s="54" t="s">
        <v>36</v>
      </c>
      <c r="X96" s="54" t="s">
        <v>118</v>
      </c>
      <c r="Y96" s="54" t="s">
        <v>119</v>
      </c>
      <c r="Z96" s="54">
        <v>6012220601</v>
      </c>
      <c r="AA96" s="54" t="s">
        <v>120</v>
      </c>
      <c r="AB96" s="63"/>
      <c r="AC96" s="63"/>
      <c r="AD96" s="63"/>
      <c r="AE96" s="63"/>
      <c r="AF96" s="63"/>
      <c r="AG96" s="63"/>
      <c r="AH96" s="63">
        <v>15000000</v>
      </c>
      <c r="AI96" s="63"/>
      <c r="AJ96" s="63"/>
      <c r="AK96" s="89"/>
      <c r="AL96" s="89"/>
      <c r="AM96" s="63"/>
      <c r="AN96" s="63"/>
      <c r="AO96" s="63"/>
      <c r="AP96" s="63"/>
      <c r="AQ96" s="63"/>
      <c r="AR96" s="63"/>
      <c r="AS96" s="63"/>
      <c r="AT96" s="63"/>
      <c r="AU96" s="63"/>
      <c r="AV96" s="63"/>
      <c r="AW96" s="63"/>
      <c r="AX96" s="63"/>
      <c r="AY96" s="15">
        <v>15000000</v>
      </c>
      <c r="AZ96" s="63">
        <f t="shared" ref="AZ96:BA96" si="97">AB96+AD96+AF96+AH96+AJ96+AL96+AN96+AP96+AR96+AT96+AV96+AX96</f>
        <v>15000000</v>
      </c>
      <c r="BA96" s="63">
        <f t="shared" si="97"/>
        <v>15000000</v>
      </c>
      <c r="BB96" s="15">
        <f t="shared" si="1"/>
        <v>0</v>
      </c>
      <c r="BC96" s="10">
        <f t="shared" si="2"/>
        <v>0</v>
      </c>
      <c r="BD96" s="10">
        <f t="shared" si="3"/>
        <v>0</v>
      </c>
    </row>
    <row r="97" spans="1:56" ht="14.25" customHeight="1">
      <c r="A97" s="51" t="s">
        <v>28</v>
      </c>
      <c r="B97" s="51" t="s">
        <v>403</v>
      </c>
      <c r="C97" s="53" t="s">
        <v>31</v>
      </c>
      <c r="D97" s="53" t="s">
        <v>83</v>
      </c>
      <c r="E97" s="54" t="s">
        <v>481</v>
      </c>
      <c r="F97" s="54" t="s">
        <v>421</v>
      </c>
      <c r="G97" s="54" t="s">
        <v>422</v>
      </c>
      <c r="H97" s="56" t="s">
        <v>423</v>
      </c>
      <c r="I97" s="55">
        <v>43232605</v>
      </c>
      <c r="J97" s="54" t="s">
        <v>424</v>
      </c>
      <c r="K97" s="54" t="s">
        <v>115</v>
      </c>
      <c r="L97" s="56" t="s">
        <v>482</v>
      </c>
      <c r="M97" s="101" t="s">
        <v>68</v>
      </c>
      <c r="N97" s="101" t="s">
        <v>96</v>
      </c>
      <c r="O97" s="101" t="s">
        <v>96</v>
      </c>
      <c r="P97" s="54">
        <v>12</v>
      </c>
      <c r="Q97" s="54" t="s">
        <v>41</v>
      </c>
      <c r="R97" s="54" t="s">
        <v>42</v>
      </c>
      <c r="S97" s="54" t="s">
        <v>43</v>
      </c>
      <c r="T97" s="63">
        <v>175289100</v>
      </c>
      <c r="U97" s="63">
        <v>175289100</v>
      </c>
      <c r="V97" s="56" t="s">
        <v>44</v>
      </c>
      <c r="W97" s="54" t="s">
        <v>36</v>
      </c>
      <c r="X97" s="54" t="s">
        <v>118</v>
      </c>
      <c r="Y97" s="54" t="s">
        <v>119</v>
      </c>
      <c r="Z97" s="54">
        <v>6012220601</v>
      </c>
      <c r="AA97" s="54" t="s">
        <v>120</v>
      </c>
      <c r="AB97" s="63"/>
      <c r="AC97" s="63"/>
      <c r="AD97" s="63"/>
      <c r="AE97" s="63"/>
      <c r="AF97" s="63"/>
      <c r="AG97" s="63"/>
      <c r="AH97" s="63"/>
      <c r="AI97" s="63"/>
      <c r="AJ97" s="63">
        <v>175289100</v>
      </c>
      <c r="AK97" s="89"/>
      <c r="AL97" s="89"/>
      <c r="AM97" s="63"/>
      <c r="AN97" s="63"/>
      <c r="AO97" s="63"/>
      <c r="AP97" s="63"/>
      <c r="AQ97" s="63"/>
      <c r="AR97" s="63"/>
      <c r="AS97" s="63"/>
      <c r="AT97" s="63"/>
      <c r="AU97" s="63"/>
      <c r="AV97" s="63"/>
      <c r="AW97" s="63"/>
      <c r="AX97" s="63"/>
      <c r="AY97" s="15">
        <v>175289100</v>
      </c>
      <c r="AZ97" s="63">
        <f t="shared" ref="AZ97:BA97" si="98">AB97+AD97+AF97+AH97+AJ97+AL97+AN97+AP97+AR97+AT97+AV97+AX97</f>
        <v>175289100</v>
      </c>
      <c r="BA97" s="63">
        <f t="shared" si="98"/>
        <v>175289100</v>
      </c>
      <c r="BB97" s="15">
        <f t="shared" si="1"/>
        <v>0</v>
      </c>
      <c r="BC97" s="10">
        <f t="shared" si="2"/>
        <v>0</v>
      </c>
      <c r="BD97" s="10">
        <f t="shared" si="3"/>
        <v>0</v>
      </c>
    </row>
    <row r="98" spans="1:56" ht="14.25" customHeight="1">
      <c r="A98" s="51" t="s">
        <v>28</v>
      </c>
      <c r="B98" s="51" t="s">
        <v>403</v>
      </c>
      <c r="C98" s="53" t="s">
        <v>31</v>
      </c>
      <c r="D98" s="53" t="s">
        <v>83</v>
      </c>
      <c r="E98" s="54" t="s">
        <v>483</v>
      </c>
      <c r="F98" s="54" t="s">
        <v>421</v>
      </c>
      <c r="G98" s="54" t="s">
        <v>422</v>
      </c>
      <c r="H98" s="56" t="s">
        <v>445</v>
      </c>
      <c r="I98" s="55">
        <v>43232201</v>
      </c>
      <c r="J98" s="54" t="s">
        <v>424</v>
      </c>
      <c r="K98" s="54" t="s">
        <v>394</v>
      </c>
      <c r="L98" s="56" t="s">
        <v>484</v>
      </c>
      <c r="M98" s="101" t="s">
        <v>54</v>
      </c>
      <c r="N98" s="101" t="s">
        <v>55</v>
      </c>
      <c r="O98" s="122" t="s">
        <v>55</v>
      </c>
      <c r="P98" s="54">
        <v>12</v>
      </c>
      <c r="Q98" s="54" t="s">
        <v>41</v>
      </c>
      <c r="R98" s="54" t="s">
        <v>42</v>
      </c>
      <c r="S98" s="54" t="s">
        <v>43</v>
      </c>
      <c r="T98" s="63">
        <v>423254289</v>
      </c>
      <c r="U98" s="63">
        <v>423254289</v>
      </c>
      <c r="V98" s="56" t="s">
        <v>44</v>
      </c>
      <c r="W98" s="54" t="s">
        <v>36</v>
      </c>
      <c r="X98" s="54" t="s">
        <v>118</v>
      </c>
      <c r="Y98" s="54" t="s">
        <v>119</v>
      </c>
      <c r="Z98" s="54">
        <v>6012220601</v>
      </c>
      <c r="AA98" s="54" t="s">
        <v>120</v>
      </c>
      <c r="AB98" s="63"/>
      <c r="AC98" s="63"/>
      <c r="AD98" s="63"/>
      <c r="AE98" s="63"/>
      <c r="AF98" s="63">
        <v>423254289</v>
      </c>
      <c r="AG98" s="63"/>
      <c r="AH98" s="63"/>
      <c r="AI98" s="63"/>
      <c r="AJ98" s="63"/>
      <c r="AK98" s="89"/>
      <c r="AL98" s="89"/>
      <c r="AM98" s="63"/>
      <c r="AN98" s="63"/>
      <c r="AO98" s="63"/>
      <c r="AP98" s="63"/>
      <c r="AQ98" s="63"/>
      <c r="AR98" s="63"/>
      <c r="AS98" s="63"/>
      <c r="AT98" s="63"/>
      <c r="AU98" s="63"/>
      <c r="AV98" s="63"/>
      <c r="AW98" s="63"/>
      <c r="AX98" s="63"/>
      <c r="AY98" s="15">
        <v>423254289</v>
      </c>
      <c r="AZ98" s="63">
        <f t="shared" ref="AZ98:BA98" si="99">AB98+AD98+AF98+AH98+AJ98+AL98+AN98+AP98+AR98+AT98+AV98+AX98</f>
        <v>423254289</v>
      </c>
      <c r="BA98" s="63">
        <f t="shared" si="99"/>
        <v>423254289</v>
      </c>
      <c r="BB98" s="15">
        <f t="shared" si="1"/>
        <v>0</v>
      </c>
      <c r="BC98" s="10">
        <f t="shared" si="2"/>
        <v>0</v>
      </c>
      <c r="BD98" s="10">
        <f t="shared" si="3"/>
        <v>0</v>
      </c>
    </row>
    <row r="99" spans="1:56" ht="14.25" customHeight="1">
      <c r="A99" s="51" t="s">
        <v>28</v>
      </c>
      <c r="B99" s="51" t="s">
        <v>403</v>
      </c>
      <c r="C99" s="53" t="s">
        <v>31</v>
      </c>
      <c r="D99" s="53" t="s">
        <v>83</v>
      </c>
      <c r="E99" s="54" t="s">
        <v>485</v>
      </c>
      <c r="F99" s="54" t="s">
        <v>421</v>
      </c>
      <c r="G99" s="54" t="s">
        <v>422</v>
      </c>
      <c r="H99" s="56" t="s">
        <v>423</v>
      </c>
      <c r="I99" s="55">
        <v>43232201</v>
      </c>
      <c r="J99" s="54" t="s">
        <v>424</v>
      </c>
      <c r="K99" s="54" t="s">
        <v>394</v>
      </c>
      <c r="L99" s="56" t="s">
        <v>486</v>
      </c>
      <c r="M99" s="101" t="s">
        <v>54</v>
      </c>
      <c r="N99" s="101" t="s">
        <v>55</v>
      </c>
      <c r="O99" s="122" t="s">
        <v>55</v>
      </c>
      <c r="P99" s="54">
        <v>12</v>
      </c>
      <c r="Q99" s="54" t="s">
        <v>41</v>
      </c>
      <c r="R99" s="54" t="s">
        <v>42</v>
      </c>
      <c r="S99" s="54" t="s">
        <v>43</v>
      </c>
      <c r="T99" s="63">
        <v>52939461</v>
      </c>
      <c r="U99" s="63">
        <v>52939461</v>
      </c>
      <c r="V99" s="56" t="s">
        <v>44</v>
      </c>
      <c r="W99" s="54" t="s">
        <v>36</v>
      </c>
      <c r="X99" s="54" t="s">
        <v>118</v>
      </c>
      <c r="Y99" s="54" t="s">
        <v>119</v>
      </c>
      <c r="Z99" s="54">
        <v>6012220601</v>
      </c>
      <c r="AA99" s="54" t="s">
        <v>120</v>
      </c>
      <c r="AB99" s="63"/>
      <c r="AC99" s="63"/>
      <c r="AD99" s="63"/>
      <c r="AE99" s="63"/>
      <c r="AF99" s="63">
        <v>52939461</v>
      </c>
      <c r="AG99" s="63"/>
      <c r="AH99" s="63"/>
      <c r="AI99" s="63"/>
      <c r="AJ99" s="63"/>
      <c r="AK99" s="89"/>
      <c r="AL99" s="89"/>
      <c r="AM99" s="63"/>
      <c r="AN99" s="63"/>
      <c r="AO99" s="63"/>
      <c r="AP99" s="63"/>
      <c r="AQ99" s="63"/>
      <c r="AR99" s="63"/>
      <c r="AS99" s="63"/>
      <c r="AT99" s="63"/>
      <c r="AU99" s="63"/>
      <c r="AV99" s="63"/>
      <c r="AW99" s="63"/>
      <c r="AX99" s="63"/>
      <c r="AY99" s="15">
        <v>52939461</v>
      </c>
      <c r="AZ99" s="63">
        <f t="shared" ref="AZ99:BA99" si="100">AB99+AD99+AF99+AH99+AJ99+AL99+AN99+AP99+AR99+AT99+AV99+AX99</f>
        <v>52939461</v>
      </c>
      <c r="BA99" s="63">
        <f t="shared" si="100"/>
        <v>52939461</v>
      </c>
      <c r="BB99" s="15">
        <f t="shared" si="1"/>
        <v>0</v>
      </c>
      <c r="BC99" s="10">
        <f t="shared" si="2"/>
        <v>0</v>
      </c>
      <c r="BD99" s="10">
        <f t="shared" si="3"/>
        <v>0</v>
      </c>
    </row>
    <row r="100" spans="1:56" ht="14.25" customHeight="1">
      <c r="A100" s="51" t="s">
        <v>28</v>
      </c>
      <c r="B100" s="51" t="s">
        <v>403</v>
      </c>
      <c r="C100" s="53" t="s">
        <v>31</v>
      </c>
      <c r="D100" s="53" t="s">
        <v>83</v>
      </c>
      <c r="E100" s="54" t="s">
        <v>487</v>
      </c>
      <c r="F100" s="54" t="s">
        <v>421</v>
      </c>
      <c r="G100" s="54" t="s">
        <v>422</v>
      </c>
      <c r="H100" s="56" t="s">
        <v>423</v>
      </c>
      <c r="I100" s="55">
        <v>43231513</v>
      </c>
      <c r="J100" s="54" t="s">
        <v>424</v>
      </c>
      <c r="K100" s="54" t="s">
        <v>115</v>
      </c>
      <c r="L100" s="56" t="s">
        <v>2453</v>
      </c>
      <c r="M100" s="101" t="s">
        <v>54</v>
      </c>
      <c r="N100" s="101" t="s">
        <v>55</v>
      </c>
      <c r="O100" s="101" t="s">
        <v>55</v>
      </c>
      <c r="P100" s="54">
        <v>12</v>
      </c>
      <c r="Q100" s="54" t="s">
        <v>41</v>
      </c>
      <c r="R100" s="54" t="s">
        <v>113</v>
      </c>
      <c r="S100" s="54" t="s">
        <v>43</v>
      </c>
      <c r="T100" s="63">
        <v>41265456</v>
      </c>
      <c r="U100" s="63">
        <v>41265456</v>
      </c>
      <c r="V100" s="56" t="s">
        <v>44</v>
      </c>
      <c r="W100" s="54" t="s">
        <v>36</v>
      </c>
      <c r="X100" s="54" t="s">
        <v>118</v>
      </c>
      <c r="Y100" s="54" t="s">
        <v>119</v>
      </c>
      <c r="Z100" s="54">
        <v>6012220601</v>
      </c>
      <c r="AA100" s="54" t="s">
        <v>120</v>
      </c>
      <c r="AB100" s="63"/>
      <c r="AC100" s="63"/>
      <c r="AD100" s="63"/>
      <c r="AE100" s="63"/>
      <c r="AF100" s="15">
        <v>41265456</v>
      </c>
      <c r="AG100" s="63"/>
      <c r="AH100" s="15"/>
      <c r="AI100" s="63"/>
      <c r="AJ100" s="63"/>
      <c r="AK100" s="89"/>
      <c r="AL100" s="89"/>
      <c r="AM100" s="63"/>
      <c r="AN100" s="63"/>
      <c r="AO100" s="63"/>
      <c r="AP100" s="63"/>
      <c r="AQ100" s="63"/>
      <c r="AR100" s="63"/>
      <c r="AS100" s="63"/>
      <c r="AT100" s="63"/>
      <c r="AU100" s="63"/>
      <c r="AV100" s="63"/>
      <c r="AW100" s="63"/>
      <c r="AX100" s="63"/>
      <c r="AY100" s="15">
        <v>41265456</v>
      </c>
      <c r="AZ100" s="63">
        <f t="shared" ref="AZ100:BA100" si="101">AB100+AD100+AF100+AH100+AJ100+AL100+AN100+AP100+AR100+AT100+AV100+AX100</f>
        <v>41265456</v>
      </c>
      <c r="BA100" s="63">
        <f t="shared" si="101"/>
        <v>41265456</v>
      </c>
      <c r="BB100" s="15">
        <f t="shared" si="1"/>
        <v>0</v>
      </c>
      <c r="BC100" s="10">
        <f t="shared" si="2"/>
        <v>0</v>
      </c>
      <c r="BD100" s="10">
        <f t="shared" si="3"/>
        <v>0</v>
      </c>
    </row>
    <row r="101" spans="1:56" ht="14.25" customHeight="1">
      <c r="A101" s="51" t="s">
        <v>28</v>
      </c>
      <c r="B101" s="51" t="s">
        <v>403</v>
      </c>
      <c r="C101" s="53" t="s">
        <v>31</v>
      </c>
      <c r="D101" s="53" t="s">
        <v>83</v>
      </c>
      <c r="E101" s="54" t="s">
        <v>489</v>
      </c>
      <c r="F101" s="54" t="s">
        <v>421</v>
      </c>
      <c r="G101" s="54" t="s">
        <v>422</v>
      </c>
      <c r="H101" s="56" t="s">
        <v>423</v>
      </c>
      <c r="I101" s="55">
        <v>43232605</v>
      </c>
      <c r="J101" s="54" t="s">
        <v>424</v>
      </c>
      <c r="K101" s="54" t="s">
        <v>115</v>
      </c>
      <c r="L101" s="56" t="s">
        <v>2454</v>
      </c>
      <c r="M101" s="101" t="s">
        <v>112</v>
      </c>
      <c r="N101" s="101" t="s">
        <v>161</v>
      </c>
      <c r="O101" s="101" t="s">
        <v>161</v>
      </c>
      <c r="P101" s="54">
        <v>12</v>
      </c>
      <c r="Q101" s="54" t="s">
        <v>41</v>
      </c>
      <c r="R101" s="54" t="s">
        <v>506</v>
      </c>
      <c r="S101" s="54" t="s">
        <v>43</v>
      </c>
      <c r="T101" s="63">
        <v>58077950</v>
      </c>
      <c r="U101" s="63">
        <v>58077950</v>
      </c>
      <c r="V101" s="56" t="s">
        <v>44</v>
      </c>
      <c r="W101" s="54" t="s">
        <v>36</v>
      </c>
      <c r="X101" s="54" t="s">
        <v>118</v>
      </c>
      <c r="Y101" s="54" t="s">
        <v>119</v>
      </c>
      <c r="Z101" s="54">
        <v>6012220601</v>
      </c>
      <c r="AA101" s="54" t="s">
        <v>120</v>
      </c>
      <c r="AB101" s="63"/>
      <c r="AC101" s="63"/>
      <c r="AD101" s="63"/>
      <c r="AE101" s="63"/>
      <c r="AF101" s="63"/>
      <c r="AG101" s="63"/>
      <c r="AH101" s="63"/>
      <c r="AI101" s="63"/>
      <c r="AJ101" s="63"/>
      <c r="AK101" s="89"/>
      <c r="AL101" s="89"/>
      <c r="AM101" s="63"/>
      <c r="AN101" s="63"/>
      <c r="AO101" s="63"/>
      <c r="AP101" s="63"/>
      <c r="AQ101" s="63"/>
      <c r="AR101" s="63"/>
      <c r="AS101" s="63"/>
      <c r="AT101" s="63"/>
      <c r="AU101" s="63"/>
      <c r="AV101" s="15">
        <v>58077950</v>
      </c>
      <c r="AW101" s="15"/>
      <c r="AX101" s="63"/>
      <c r="AY101" s="15">
        <v>58077950</v>
      </c>
      <c r="AZ101" s="63">
        <f t="shared" ref="AZ101:BA101" si="102">AB101+AD101+AF101+AH101+AJ101+AL101+AN101+AP101+AR101+AT101+AV101+AX101</f>
        <v>58077950</v>
      </c>
      <c r="BA101" s="63">
        <f t="shared" si="102"/>
        <v>58077950</v>
      </c>
      <c r="BB101" s="15">
        <f t="shared" si="1"/>
        <v>0</v>
      </c>
      <c r="BC101" s="10">
        <f t="shared" si="2"/>
        <v>0</v>
      </c>
      <c r="BD101" s="10">
        <f t="shared" si="3"/>
        <v>0</v>
      </c>
    </row>
    <row r="102" spans="1:56" ht="14.25" customHeight="1">
      <c r="A102" s="51" t="s">
        <v>28</v>
      </c>
      <c r="B102" s="51" t="s">
        <v>403</v>
      </c>
      <c r="C102" s="53" t="s">
        <v>31</v>
      </c>
      <c r="D102" s="53" t="s">
        <v>83</v>
      </c>
      <c r="E102" s="54" t="s">
        <v>491</v>
      </c>
      <c r="F102" s="54" t="s">
        <v>406</v>
      </c>
      <c r="G102" s="54" t="s">
        <v>407</v>
      </c>
      <c r="H102" s="56" t="s">
        <v>412</v>
      </c>
      <c r="I102" s="112" t="s">
        <v>494</v>
      </c>
      <c r="J102" s="54" t="s">
        <v>409</v>
      </c>
      <c r="K102" s="54" t="s">
        <v>115</v>
      </c>
      <c r="L102" s="56" t="s">
        <v>2455</v>
      </c>
      <c r="M102" s="101" t="s">
        <v>117</v>
      </c>
      <c r="N102" s="101" t="s">
        <v>117</v>
      </c>
      <c r="O102" s="101" t="s">
        <v>40</v>
      </c>
      <c r="P102" s="54">
        <v>3</v>
      </c>
      <c r="Q102" s="54" t="s">
        <v>41</v>
      </c>
      <c r="R102" s="54" t="s">
        <v>506</v>
      </c>
      <c r="S102" s="54" t="s">
        <v>43</v>
      </c>
      <c r="T102" s="63">
        <v>32560480</v>
      </c>
      <c r="U102" s="63">
        <v>32560480</v>
      </c>
      <c r="V102" s="56" t="s">
        <v>44</v>
      </c>
      <c r="W102" s="54" t="s">
        <v>36</v>
      </c>
      <c r="X102" s="54" t="s">
        <v>118</v>
      </c>
      <c r="Y102" s="54" t="s">
        <v>119</v>
      </c>
      <c r="Z102" s="54">
        <v>6012220601</v>
      </c>
      <c r="AA102" s="54" t="s">
        <v>120</v>
      </c>
      <c r="AB102" s="63"/>
      <c r="AC102" s="63"/>
      <c r="AD102" s="63"/>
      <c r="AE102" s="63"/>
      <c r="AF102" s="63"/>
      <c r="AG102" s="63"/>
      <c r="AH102" s="63"/>
      <c r="AI102" s="63"/>
      <c r="AJ102" s="63"/>
      <c r="AK102" s="89"/>
      <c r="AL102" s="89"/>
      <c r="AM102" s="63"/>
      <c r="AN102" s="63"/>
      <c r="AO102" s="63"/>
      <c r="AP102" s="63"/>
      <c r="AQ102" s="63"/>
      <c r="AR102" s="63">
        <v>32560480</v>
      </c>
      <c r="AS102" s="63"/>
      <c r="AT102" s="63"/>
      <c r="AU102" s="63"/>
      <c r="AV102" s="63"/>
      <c r="AW102" s="63"/>
      <c r="AX102" s="63"/>
      <c r="AY102" s="15">
        <v>32560480</v>
      </c>
      <c r="AZ102" s="63">
        <f t="shared" ref="AZ102:BA102" si="103">AB102+AD102+AF102+AH102+AJ102+AL102+AN102+AP102+AR102+AT102+AV102+AX102</f>
        <v>32560480</v>
      </c>
      <c r="BA102" s="63">
        <f t="shared" si="103"/>
        <v>32560480</v>
      </c>
      <c r="BB102" s="15">
        <f t="shared" si="1"/>
        <v>0</v>
      </c>
      <c r="BC102" s="10">
        <f t="shared" si="2"/>
        <v>0</v>
      </c>
      <c r="BD102" s="10">
        <f t="shared" si="3"/>
        <v>0</v>
      </c>
    </row>
    <row r="103" spans="1:56" ht="14.25" customHeight="1">
      <c r="A103" s="51" t="s">
        <v>28</v>
      </c>
      <c r="B103" s="51" t="s">
        <v>403</v>
      </c>
      <c r="C103" s="53" t="s">
        <v>31</v>
      </c>
      <c r="D103" s="53" t="s">
        <v>83</v>
      </c>
      <c r="E103" s="54" t="s">
        <v>493</v>
      </c>
      <c r="F103" s="54" t="s">
        <v>421</v>
      </c>
      <c r="G103" s="54" t="s">
        <v>422</v>
      </c>
      <c r="H103" s="56" t="s">
        <v>423</v>
      </c>
      <c r="I103" s="112" t="s">
        <v>494</v>
      </c>
      <c r="J103" s="54" t="s">
        <v>424</v>
      </c>
      <c r="K103" s="54" t="s">
        <v>115</v>
      </c>
      <c r="L103" s="56" t="s">
        <v>495</v>
      </c>
      <c r="M103" s="101" t="s">
        <v>117</v>
      </c>
      <c r="N103" s="101" t="s">
        <v>117</v>
      </c>
      <c r="O103" s="101" t="s">
        <v>40</v>
      </c>
      <c r="P103" s="54">
        <v>3</v>
      </c>
      <c r="Q103" s="54" t="s">
        <v>41</v>
      </c>
      <c r="R103" s="54" t="s">
        <v>506</v>
      </c>
      <c r="S103" s="54" t="s">
        <v>43</v>
      </c>
      <c r="T103" s="63">
        <v>79514562</v>
      </c>
      <c r="U103" s="63">
        <v>79514562</v>
      </c>
      <c r="V103" s="56" t="s">
        <v>44</v>
      </c>
      <c r="W103" s="54" t="s">
        <v>36</v>
      </c>
      <c r="X103" s="54" t="s">
        <v>118</v>
      </c>
      <c r="Y103" s="54" t="s">
        <v>119</v>
      </c>
      <c r="Z103" s="54">
        <v>6012220601</v>
      </c>
      <c r="AA103" s="54" t="s">
        <v>120</v>
      </c>
      <c r="AB103" s="63"/>
      <c r="AC103" s="63"/>
      <c r="AD103" s="63"/>
      <c r="AE103" s="63"/>
      <c r="AF103" s="63"/>
      <c r="AG103" s="63"/>
      <c r="AH103" s="63"/>
      <c r="AI103" s="63"/>
      <c r="AJ103" s="63"/>
      <c r="AK103" s="89"/>
      <c r="AL103" s="89"/>
      <c r="AM103" s="63"/>
      <c r="AN103" s="63"/>
      <c r="AO103" s="63"/>
      <c r="AP103" s="63"/>
      <c r="AQ103" s="63"/>
      <c r="AR103" s="63">
        <v>79514562</v>
      </c>
      <c r="AS103" s="63"/>
      <c r="AT103" s="63"/>
      <c r="AU103" s="63"/>
      <c r="AV103" s="63"/>
      <c r="AW103" s="63"/>
      <c r="AX103" s="63"/>
      <c r="AY103" s="15">
        <v>79514562</v>
      </c>
      <c r="AZ103" s="63">
        <f t="shared" ref="AZ103:BA103" si="104">AB103+AD103+AF103+AH103+AJ103+AL103+AN103+AP103+AR103+AT103+AV103+AX103</f>
        <v>79514562</v>
      </c>
      <c r="BA103" s="63">
        <f t="shared" si="104"/>
        <v>79514562</v>
      </c>
      <c r="BB103" s="15">
        <f t="shared" si="1"/>
        <v>0</v>
      </c>
      <c r="BC103" s="10">
        <f t="shared" si="2"/>
        <v>0</v>
      </c>
      <c r="BD103" s="10">
        <f t="shared" si="3"/>
        <v>0</v>
      </c>
    </row>
    <row r="104" spans="1:56" ht="14.25" customHeight="1">
      <c r="A104" s="51" t="s">
        <v>28</v>
      </c>
      <c r="B104" s="51" t="s">
        <v>403</v>
      </c>
      <c r="C104" s="53" t="s">
        <v>31</v>
      </c>
      <c r="D104" s="53" t="s">
        <v>83</v>
      </c>
      <c r="E104" s="54" t="s">
        <v>496</v>
      </c>
      <c r="F104" s="54" t="s">
        <v>421</v>
      </c>
      <c r="G104" s="54" t="s">
        <v>422</v>
      </c>
      <c r="H104" s="56" t="s">
        <v>445</v>
      </c>
      <c r="I104" s="112" t="s">
        <v>494</v>
      </c>
      <c r="J104" s="54" t="s">
        <v>424</v>
      </c>
      <c r="K104" s="54" t="s">
        <v>115</v>
      </c>
      <c r="L104" s="56" t="s">
        <v>497</v>
      </c>
      <c r="M104" s="101" t="s">
        <v>117</v>
      </c>
      <c r="N104" s="101" t="s">
        <v>117</v>
      </c>
      <c r="O104" s="101" t="s">
        <v>40</v>
      </c>
      <c r="P104" s="54">
        <v>3</v>
      </c>
      <c r="Q104" s="54" t="s">
        <v>41</v>
      </c>
      <c r="R104" s="54" t="s">
        <v>506</v>
      </c>
      <c r="S104" s="54" t="s">
        <v>43</v>
      </c>
      <c r="T104" s="63">
        <v>4620000</v>
      </c>
      <c r="U104" s="63">
        <v>4620000</v>
      </c>
      <c r="V104" s="56" t="s">
        <v>44</v>
      </c>
      <c r="W104" s="54" t="s">
        <v>36</v>
      </c>
      <c r="X104" s="54" t="s">
        <v>118</v>
      </c>
      <c r="Y104" s="54" t="s">
        <v>119</v>
      </c>
      <c r="Z104" s="54">
        <v>6012220601</v>
      </c>
      <c r="AA104" s="54" t="s">
        <v>120</v>
      </c>
      <c r="AB104" s="63"/>
      <c r="AC104" s="63"/>
      <c r="AD104" s="63"/>
      <c r="AE104" s="63"/>
      <c r="AF104" s="63"/>
      <c r="AG104" s="63"/>
      <c r="AH104" s="63"/>
      <c r="AI104" s="63"/>
      <c r="AJ104" s="63"/>
      <c r="AK104" s="89"/>
      <c r="AL104" s="89"/>
      <c r="AM104" s="63"/>
      <c r="AN104" s="63"/>
      <c r="AO104" s="63"/>
      <c r="AP104" s="63"/>
      <c r="AQ104" s="63"/>
      <c r="AR104" s="63">
        <v>4620000</v>
      </c>
      <c r="AS104" s="63"/>
      <c r="AT104" s="63"/>
      <c r="AU104" s="63"/>
      <c r="AV104" s="63"/>
      <c r="AW104" s="63"/>
      <c r="AX104" s="63"/>
      <c r="AY104" s="15">
        <v>4620000</v>
      </c>
      <c r="AZ104" s="63">
        <f t="shared" ref="AZ104:BA104" si="105">AB104+AD104+AF104+AH104+AJ104+AL104+AN104+AP104+AR104+AT104+AV104+AX104</f>
        <v>4620000</v>
      </c>
      <c r="BA104" s="63">
        <f t="shared" si="105"/>
        <v>4620000</v>
      </c>
      <c r="BB104" s="15">
        <f t="shared" si="1"/>
        <v>0</v>
      </c>
      <c r="BC104" s="10">
        <f t="shared" si="2"/>
        <v>0</v>
      </c>
      <c r="BD104" s="10">
        <f t="shared" si="3"/>
        <v>0</v>
      </c>
    </row>
    <row r="105" spans="1:56" ht="14.25" customHeight="1">
      <c r="A105" s="51" t="s">
        <v>28</v>
      </c>
      <c r="B105" s="51" t="s">
        <v>403</v>
      </c>
      <c r="C105" s="53" t="s">
        <v>31</v>
      </c>
      <c r="D105" s="53">
        <v>6</v>
      </c>
      <c r="E105" s="54" t="s">
        <v>498</v>
      </c>
      <c r="F105" s="54" t="s">
        <v>435</v>
      </c>
      <c r="G105" s="54" t="s">
        <v>436</v>
      </c>
      <c r="H105" s="56" t="s">
        <v>437</v>
      </c>
      <c r="I105" s="112" t="s">
        <v>2456</v>
      </c>
      <c r="J105" s="54" t="s">
        <v>438</v>
      </c>
      <c r="K105" s="54" t="s">
        <v>110</v>
      </c>
      <c r="L105" s="56" t="s">
        <v>2457</v>
      </c>
      <c r="M105" s="101" t="s">
        <v>68</v>
      </c>
      <c r="N105" s="101" t="s">
        <v>68</v>
      </c>
      <c r="O105" s="101" t="s">
        <v>96</v>
      </c>
      <c r="P105" s="54">
        <v>7</v>
      </c>
      <c r="Q105" s="54" t="s">
        <v>41</v>
      </c>
      <c r="R105" s="54" t="s">
        <v>506</v>
      </c>
      <c r="S105" s="54" t="s">
        <v>43</v>
      </c>
      <c r="T105" s="15">
        <v>0</v>
      </c>
      <c r="U105" s="15">
        <v>0</v>
      </c>
      <c r="V105" s="56" t="s">
        <v>44</v>
      </c>
      <c r="W105" s="54" t="s">
        <v>36</v>
      </c>
      <c r="X105" s="54" t="s">
        <v>118</v>
      </c>
      <c r="Y105" s="54" t="s">
        <v>119</v>
      </c>
      <c r="Z105" s="54">
        <v>6012220601</v>
      </c>
      <c r="AA105" s="54" t="s">
        <v>120</v>
      </c>
      <c r="AB105" s="15"/>
      <c r="AC105" s="15">
        <v>0</v>
      </c>
      <c r="AD105" s="15"/>
      <c r="AE105" s="15">
        <v>0</v>
      </c>
      <c r="AF105" s="15"/>
      <c r="AG105" s="15">
        <v>0</v>
      </c>
      <c r="AH105" s="15"/>
      <c r="AI105" s="15">
        <v>0</v>
      </c>
      <c r="AJ105" s="15"/>
      <c r="AK105" s="15">
        <v>0</v>
      </c>
      <c r="AL105" s="15"/>
      <c r="AM105" s="15">
        <v>0</v>
      </c>
      <c r="AN105" s="15"/>
      <c r="AO105" s="15">
        <v>0</v>
      </c>
      <c r="AP105" s="15"/>
      <c r="AQ105" s="15">
        <v>0</v>
      </c>
      <c r="AR105" s="15"/>
      <c r="AS105" s="15">
        <v>0</v>
      </c>
      <c r="AT105" s="15"/>
      <c r="AU105" s="15">
        <v>0</v>
      </c>
      <c r="AV105" s="15"/>
      <c r="AW105" s="15">
        <v>0</v>
      </c>
      <c r="AX105" s="15"/>
      <c r="AY105" s="15">
        <v>0</v>
      </c>
      <c r="AZ105" s="63">
        <f t="shared" ref="AZ105:BA105" si="106">AB105+AD105+AF105+AH105+AJ105+AL105+AN105+AP105+AR105+AT105+AV105+AX105</f>
        <v>0</v>
      </c>
      <c r="BA105" s="63">
        <f t="shared" si="106"/>
        <v>0</v>
      </c>
      <c r="BB105" s="15">
        <f t="shared" si="1"/>
        <v>0</v>
      </c>
      <c r="BC105" s="10">
        <f t="shared" si="2"/>
        <v>0</v>
      </c>
      <c r="BD105" s="10">
        <f t="shared" si="3"/>
        <v>0</v>
      </c>
    </row>
    <row r="106" spans="1:56" ht="14.25" customHeight="1">
      <c r="A106" s="51" t="s">
        <v>28</v>
      </c>
      <c r="B106" s="51" t="s">
        <v>403</v>
      </c>
      <c r="C106" s="53" t="s">
        <v>31</v>
      </c>
      <c r="D106" s="53">
        <v>6</v>
      </c>
      <c r="E106" s="54" t="s">
        <v>501</v>
      </c>
      <c r="F106" s="54" t="s">
        <v>435</v>
      </c>
      <c r="G106" s="54" t="s">
        <v>436</v>
      </c>
      <c r="H106" s="56" t="s">
        <v>437</v>
      </c>
      <c r="I106" s="112" t="s">
        <v>2458</v>
      </c>
      <c r="J106" s="54" t="s">
        <v>438</v>
      </c>
      <c r="K106" s="54" t="s">
        <v>394</v>
      </c>
      <c r="L106" s="56" t="s">
        <v>2459</v>
      </c>
      <c r="M106" s="101" t="s">
        <v>68</v>
      </c>
      <c r="N106" s="101" t="s">
        <v>96</v>
      </c>
      <c r="O106" s="101" t="s">
        <v>96</v>
      </c>
      <c r="P106" s="54">
        <v>12</v>
      </c>
      <c r="Q106" s="54" t="s">
        <v>41</v>
      </c>
      <c r="R106" s="54" t="s">
        <v>506</v>
      </c>
      <c r="S106" s="54" t="s">
        <v>43</v>
      </c>
      <c r="T106" s="15">
        <v>0</v>
      </c>
      <c r="U106" s="15">
        <v>0</v>
      </c>
      <c r="V106" s="56" t="s">
        <v>44</v>
      </c>
      <c r="W106" s="54" t="s">
        <v>36</v>
      </c>
      <c r="X106" s="54" t="s">
        <v>118</v>
      </c>
      <c r="Y106" s="54" t="s">
        <v>119</v>
      </c>
      <c r="Z106" s="54">
        <v>6012220601</v>
      </c>
      <c r="AA106" s="54" t="s">
        <v>120</v>
      </c>
      <c r="AB106" s="15"/>
      <c r="AC106" s="15">
        <v>0</v>
      </c>
      <c r="AD106" s="15"/>
      <c r="AE106" s="15">
        <v>0</v>
      </c>
      <c r="AF106" s="15"/>
      <c r="AG106" s="15">
        <v>0</v>
      </c>
      <c r="AH106" s="15"/>
      <c r="AI106" s="15">
        <v>0</v>
      </c>
      <c r="AJ106" s="15"/>
      <c r="AK106" s="15">
        <v>0</v>
      </c>
      <c r="AL106" s="15"/>
      <c r="AM106" s="15">
        <v>0</v>
      </c>
      <c r="AN106" s="15"/>
      <c r="AO106" s="15">
        <v>0</v>
      </c>
      <c r="AP106" s="15"/>
      <c r="AQ106" s="15">
        <v>0</v>
      </c>
      <c r="AR106" s="15"/>
      <c r="AS106" s="15">
        <v>0</v>
      </c>
      <c r="AT106" s="15"/>
      <c r="AU106" s="15">
        <v>0</v>
      </c>
      <c r="AV106" s="15"/>
      <c r="AW106" s="15">
        <v>0</v>
      </c>
      <c r="AX106" s="15"/>
      <c r="AY106" s="15">
        <v>0</v>
      </c>
      <c r="AZ106" s="63">
        <f t="shared" ref="AZ106:BA106" si="107">AB106+AD106+AF106+AH106+AJ106+AL106+AN106+AP106+AR106+AT106+AV106+AX106</f>
        <v>0</v>
      </c>
      <c r="BA106" s="63">
        <f t="shared" si="107"/>
        <v>0</v>
      </c>
      <c r="BB106" s="15">
        <f t="shared" si="1"/>
        <v>0</v>
      </c>
      <c r="BC106" s="10">
        <f t="shared" si="2"/>
        <v>0</v>
      </c>
      <c r="BD106" s="10">
        <f t="shared" si="3"/>
        <v>0</v>
      </c>
    </row>
    <row r="107" spans="1:56" ht="14.25" customHeight="1">
      <c r="A107" s="51" t="s">
        <v>28</v>
      </c>
      <c r="B107" s="51" t="s">
        <v>403</v>
      </c>
      <c r="C107" s="53" t="s">
        <v>31</v>
      </c>
      <c r="D107" s="53">
        <v>6</v>
      </c>
      <c r="E107" s="54" t="s">
        <v>504</v>
      </c>
      <c r="F107" s="54" t="s">
        <v>435</v>
      </c>
      <c r="G107" s="54" t="s">
        <v>436</v>
      </c>
      <c r="H107" s="56" t="s">
        <v>437</v>
      </c>
      <c r="I107" s="55">
        <v>81112305</v>
      </c>
      <c r="J107" s="54" t="s">
        <v>438</v>
      </c>
      <c r="K107" s="54" t="s">
        <v>394</v>
      </c>
      <c r="L107" s="56" t="s">
        <v>2460</v>
      </c>
      <c r="M107" s="101" t="s">
        <v>96</v>
      </c>
      <c r="N107" s="101" t="s">
        <v>96</v>
      </c>
      <c r="O107" s="101" t="s">
        <v>97</v>
      </c>
      <c r="P107" s="54">
        <v>6</v>
      </c>
      <c r="Q107" s="54" t="s">
        <v>41</v>
      </c>
      <c r="R107" s="54" t="s">
        <v>506</v>
      </c>
      <c r="S107" s="54" t="s">
        <v>43</v>
      </c>
      <c r="T107" s="15">
        <v>0</v>
      </c>
      <c r="U107" s="15">
        <v>0</v>
      </c>
      <c r="V107" s="56" t="s">
        <v>44</v>
      </c>
      <c r="W107" s="54" t="s">
        <v>36</v>
      </c>
      <c r="X107" s="54" t="s">
        <v>118</v>
      </c>
      <c r="Y107" s="54" t="s">
        <v>119</v>
      </c>
      <c r="Z107" s="54">
        <v>6012220601</v>
      </c>
      <c r="AA107" s="54" t="s">
        <v>120</v>
      </c>
      <c r="AB107" s="15"/>
      <c r="AC107" s="15">
        <v>0</v>
      </c>
      <c r="AD107" s="15"/>
      <c r="AE107" s="15">
        <v>0</v>
      </c>
      <c r="AF107" s="15"/>
      <c r="AG107" s="15">
        <v>0</v>
      </c>
      <c r="AH107" s="15"/>
      <c r="AI107" s="15">
        <v>0</v>
      </c>
      <c r="AJ107" s="15"/>
      <c r="AK107" s="15">
        <v>0</v>
      </c>
      <c r="AL107" s="15"/>
      <c r="AM107" s="15">
        <v>0</v>
      </c>
      <c r="AN107" s="15"/>
      <c r="AO107" s="15">
        <v>0</v>
      </c>
      <c r="AP107" s="15"/>
      <c r="AQ107" s="15">
        <v>0</v>
      </c>
      <c r="AR107" s="15"/>
      <c r="AS107" s="15">
        <v>0</v>
      </c>
      <c r="AT107" s="15"/>
      <c r="AU107" s="15">
        <v>0</v>
      </c>
      <c r="AV107" s="15"/>
      <c r="AW107" s="15">
        <v>0</v>
      </c>
      <c r="AX107" s="15"/>
      <c r="AY107" s="15">
        <v>0</v>
      </c>
      <c r="AZ107" s="63">
        <f t="shared" ref="AZ107:BA107" si="108">AB107+AD107+AF107+AH107+AJ107+AL107+AN107+AP107+AR107+AT107+AV107+AX107</f>
        <v>0</v>
      </c>
      <c r="BA107" s="63">
        <f t="shared" si="108"/>
        <v>0</v>
      </c>
      <c r="BB107" s="15">
        <f t="shared" si="1"/>
        <v>0</v>
      </c>
      <c r="BC107" s="10">
        <f t="shared" si="2"/>
        <v>0</v>
      </c>
      <c r="BD107" s="10">
        <f t="shared" si="3"/>
        <v>0</v>
      </c>
    </row>
    <row r="108" spans="1:56" ht="14.25" customHeight="1">
      <c r="A108" s="51" t="s">
        <v>28</v>
      </c>
      <c r="B108" s="51" t="s">
        <v>403</v>
      </c>
      <c r="C108" s="53" t="s">
        <v>31</v>
      </c>
      <c r="D108" s="53" t="s">
        <v>83</v>
      </c>
      <c r="E108" s="54" t="s">
        <v>507</v>
      </c>
      <c r="F108" s="54" t="s">
        <v>421</v>
      </c>
      <c r="G108" s="54" t="s">
        <v>422</v>
      </c>
      <c r="H108" s="56" t="s">
        <v>423</v>
      </c>
      <c r="I108" s="55">
        <v>43222501</v>
      </c>
      <c r="J108" s="54" t="s">
        <v>424</v>
      </c>
      <c r="K108" s="54" t="s">
        <v>115</v>
      </c>
      <c r="L108" s="56" t="s">
        <v>508</v>
      </c>
      <c r="M108" s="101" t="s">
        <v>112</v>
      </c>
      <c r="N108" s="101" t="s">
        <v>161</v>
      </c>
      <c r="O108" s="122" t="s">
        <v>55</v>
      </c>
      <c r="P108" s="54">
        <v>1</v>
      </c>
      <c r="Q108" s="54" t="s">
        <v>41</v>
      </c>
      <c r="R108" s="54" t="s">
        <v>506</v>
      </c>
      <c r="S108" s="54" t="s">
        <v>43</v>
      </c>
      <c r="T108" s="63">
        <v>71490206</v>
      </c>
      <c r="U108" s="63">
        <v>71490206</v>
      </c>
      <c r="V108" s="56" t="s">
        <v>44</v>
      </c>
      <c r="W108" s="54" t="s">
        <v>36</v>
      </c>
      <c r="X108" s="54" t="s">
        <v>118</v>
      </c>
      <c r="Y108" s="54" t="s">
        <v>119</v>
      </c>
      <c r="Z108" s="54">
        <v>6012220601</v>
      </c>
      <c r="AA108" s="54" t="s">
        <v>120</v>
      </c>
      <c r="AB108" s="63"/>
      <c r="AC108" s="63"/>
      <c r="AD108" s="63"/>
      <c r="AE108" s="63"/>
      <c r="AF108" s="15">
        <v>71490206</v>
      </c>
      <c r="AG108" s="63"/>
      <c r="AH108" s="63"/>
      <c r="AI108" s="63"/>
      <c r="AJ108" s="63"/>
      <c r="AK108" s="89"/>
      <c r="AL108" s="89"/>
      <c r="AM108" s="63"/>
      <c r="AN108" s="63"/>
      <c r="AO108" s="15">
        <v>71490206</v>
      </c>
      <c r="AP108" s="63"/>
      <c r="AQ108" s="63"/>
      <c r="AR108" s="63"/>
      <c r="AS108" s="63"/>
      <c r="AT108" s="63"/>
      <c r="AU108" s="63"/>
      <c r="AV108" s="15"/>
      <c r="AW108" s="63"/>
      <c r="AX108" s="63"/>
      <c r="AY108" s="15"/>
      <c r="AZ108" s="63">
        <f t="shared" ref="AZ108:BA108" si="109">AB108+AD108+AF108+AH108+AJ108+AL108+AN108+AP108+AR108+AT108+AV108+AX108</f>
        <v>71490206</v>
      </c>
      <c r="BA108" s="63">
        <f t="shared" si="109"/>
        <v>71490206</v>
      </c>
      <c r="BB108" s="15">
        <f t="shared" si="1"/>
        <v>0</v>
      </c>
      <c r="BC108" s="10">
        <f t="shared" si="2"/>
        <v>0</v>
      </c>
      <c r="BD108" s="10">
        <f t="shared" si="3"/>
        <v>0</v>
      </c>
    </row>
    <row r="109" spans="1:56" ht="14.25" customHeight="1">
      <c r="A109" s="51" t="s">
        <v>28</v>
      </c>
      <c r="B109" s="51" t="s">
        <v>403</v>
      </c>
      <c r="C109" s="53" t="s">
        <v>31</v>
      </c>
      <c r="D109" s="53">
        <v>6</v>
      </c>
      <c r="E109" s="54" t="s">
        <v>509</v>
      </c>
      <c r="F109" s="54" t="s">
        <v>435</v>
      </c>
      <c r="G109" s="54" t="s">
        <v>436</v>
      </c>
      <c r="H109" s="56" t="s">
        <v>437</v>
      </c>
      <c r="I109" s="55">
        <v>43222501</v>
      </c>
      <c r="J109" s="54" t="s">
        <v>438</v>
      </c>
      <c r="K109" s="54" t="s">
        <v>115</v>
      </c>
      <c r="L109" s="56" t="s">
        <v>510</v>
      </c>
      <c r="M109" s="101" t="s">
        <v>112</v>
      </c>
      <c r="N109" s="101" t="s">
        <v>161</v>
      </c>
      <c r="O109" s="122" t="s">
        <v>55</v>
      </c>
      <c r="P109" s="54">
        <v>1</v>
      </c>
      <c r="Q109" s="54" t="s">
        <v>41</v>
      </c>
      <c r="R109" s="54" t="s">
        <v>506</v>
      </c>
      <c r="S109" s="54" t="s">
        <v>43</v>
      </c>
      <c r="T109" s="15">
        <v>128509794</v>
      </c>
      <c r="U109" s="15">
        <v>128509794</v>
      </c>
      <c r="V109" s="56" t="s">
        <v>44</v>
      </c>
      <c r="W109" s="54" t="s">
        <v>36</v>
      </c>
      <c r="X109" s="54" t="s">
        <v>118</v>
      </c>
      <c r="Y109" s="54" t="s">
        <v>119</v>
      </c>
      <c r="Z109" s="54">
        <v>6012220601</v>
      </c>
      <c r="AA109" s="54" t="s">
        <v>120</v>
      </c>
      <c r="AB109" s="63"/>
      <c r="AC109" s="63">
        <v>0</v>
      </c>
      <c r="AD109" s="63"/>
      <c r="AE109" s="63">
        <v>0</v>
      </c>
      <c r="AF109" s="15">
        <v>128124266</v>
      </c>
      <c r="AG109" s="63">
        <v>0</v>
      </c>
      <c r="AH109" s="63"/>
      <c r="AI109" s="63">
        <v>0</v>
      </c>
      <c r="AJ109" s="63"/>
      <c r="AK109" s="89">
        <v>0</v>
      </c>
      <c r="AL109" s="89"/>
      <c r="AM109" s="63">
        <v>0</v>
      </c>
      <c r="AN109" s="63"/>
      <c r="AO109" s="15">
        <v>128124266</v>
      </c>
      <c r="AP109" s="63"/>
      <c r="AQ109" s="63">
        <v>0</v>
      </c>
      <c r="AR109" s="63"/>
      <c r="AS109" s="63">
        <v>0</v>
      </c>
      <c r="AT109" s="63"/>
      <c r="AU109" s="63">
        <v>0</v>
      </c>
      <c r="AV109" s="15"/>
      <c r="AW109" s="63">
        <v>0</v>
      </c>
      <c r="AX109" s="15">
        <v>385528</v>
      </c>
      <c r="AY109" s="15">
        <v>385528</v>
      </c>
      <c r="AZ109" s="63">
        <f t="shared" ref="AZ109:BA109" si="110">AB109+AD109+AF109+AH109+AJ109+AL109+AN109+AP109+AR109+AT109+AV109+AX109</f>
        <v>128509794</v>
      </c>
      <c r="BA109" s="63">
        <f t="shared" si="110"/>
        <v>128509794</v>
      </c>
      <c r="BB109" s="15">
        <f t="shared" si="1"/>
        <v>0</v>
      </c>
      <c r="BC109" s="10">
        <f t="shared" si="2"/>
        <v>0</v>
      </c>
      <c r="BD109" s="10">
        <f t="shared" si="3"/>
        <v>0</v>
      </c>
    </row>
    <row r="110" spans="1:56" ht="14.25" customHeight="1">
      <c r="A110" s="51" t="s">
        <v>28</v>
      </c>
      <c r="B110" s="51" t="s">
        <v>403</v>
      </c>
      <c r="C110" s="53" t="s">
        <v>31</v>
      </c>
      <c r="D110" s="53">
        <v>3</v>
      </c>
      <c r="E110" s="54" t="s">
        <v>511</v>
      </c>
      <c r="F110" s="54" t="s">
        <v>435</v>
      </c>
      <c r="G110" s="54" t="s">
        <v>436</v>
      </c>
      <c r="H110" s="56" t="s">
        <v>512</v>
      </c>
      <c r="I110" s="55">
        <v>81112210</v>
      </c>
      <c r="J110" s="54" t="s">
        <v>438</v>
      </c>
      <c r="K110" s="54" t="s">
        <v>115</v>
      </c>
      <c r="L110" s="56" t="s">
        <v>513</v>
      </c>
      <c r="M110" s="7" t="s">
        <v>60</v>
      </c>
      <c r="N110" s="7" t="s">
        <v>54</v>
      </c>
      <c r="O110" s="122" t="s">
        <v>55</v>
      </c>
      <c r="P110" s="56">
        <v>12</v>
      </c>
      <c r="Q110" s="54" t="s">
        <v>41</v>
      </c>
      <c r="R110" s="56" t="s">
        <v>113</v>
      </c>
      <c r="S110" s="54" t="s">
        <v>43</v>
      </c>
      <c r="T110" s="63">
        <v>3400000</v>
      </c>
      <c r="U110" s="63">
        <v>3400000</v>
      </c>
      <c r="V110" s="56" t="s">
        <v>44</v>
      </c>
      <c r="W110" s="54" t="s">
        <v>36</v>
      </c>
      <c r="X110" s="54" t="s">
        <v>118</v>
      </c>
      <c r="Y110" s="54" t="s">
        <v>119</v>
      </c>
      <c r="Z110" s="54">
        <v>6012220601</v>
      </c>
      <c r="AA110" s="54" t="s">
        <v>120</v>
      </c>
      <c r="AB110" s="71"/>
      <c r="AC110" s="71">
        <v>0</v>
      </c>
      <c r="AD110" s="71"/>
      <c r="AE110" s="71">
        <v>0</v>
      </c>
      <c r="AF110" s="71">
        <v>3400000</v>
      </c>
      <c r="AG110" s="71">
        <v>0</v>
      </c>
      <c r="AH110" s="71"/>
      <c r="AI110" s="71">
        <v>0</v>
      </c>
      <c r="AJ110" s="71"/>
      <c r="AK110" s="71">
        <v>3400000</v>
      </c>
      <c r="AL110" s="71"/>
      <c r="AM110" s="71">
        <v>0</v>
      </c>
      <c r="AN110" s="71"/>
      <c r="AO110" s="71">
        <v>0</v>
      </c>
      <c r="AP110" s="71"/>
      <c r="AQ110" s="71">
        <v>0</v>
      </c>
      <c r="AR110" s="71"/>
      <c r="AS110" s="71">
        <v>0</v>
      </c>
      <c r="AT110" s="71"/>
      <c r="AU110" s="71">
        <v>0</v>
      </c>
      <c r="AV110" s="71"/>
      <c r="AW110" s="71">
        <v>0</v>
      </c>
      <c r="AX110" s="71"/>
      <c r="AY110" s="71">
        <v>0</v>
      </c>
      <c r="AZ110" s="63">
        <f t="shared" ref="AZ110:BA110" si="111">AB110+AD110+AF110+AH110+AJ110+AL110+AN110+AP110+AR110+AT110+AV110+AX110</f>
        <v>3400000</v>
      </c>
      <c r="BA110" s="63">
        <f t="shared" si="111"/>
        <v>3400000</v>
      </c>
      <c r="BB110" s="15">
        <f t="shared" si="1"/>
        <v>0</v>
      </c>
      <c r="BC110" s="10">
        <f t="shared" si="2"/>
        <v>0</v>
      </c>
      <c r="BD110" s="10">
        <f t="shared" si="3"/>
        <v>0</v>
      </c>
    </row>
    <row r="111" spans="1:56" ht="14.25" customHeight="1">
      <c r="A111" s="51" t="s">
        <v>28</v>
      </c>
      <c r="B111" s="51" t="s">
        <v>403</v>
      </c>
      <c r="C111" s="53" t="s">
        <v>31</v>
      </c>
      <c r="D111" s="53">
        <v>2</v>
      </c>
      <c r="E111" s="54" t="s">
        <v>514</v>
      </c>
      <c r="F111" s="54" t="s">
        <v>515</v>
      </c>
      <c r="G111" s="54" t="s">
        <v>422</v>
      </c>
      <c r="H111" s="56" t="s">
        <v>423</v>
      </c>
      <c r="I111" s="112">
        <v>43233201</v>
      </c>
      <c r="J111" s="123" t="s">
        <v>424</v>
      </c>
      <c r="K111" s="54" t="s">
        <v>115</v>
      </c>
      <c r="L111" s="56" t="s">
        <v>2461</v>
      </c>
      <c r="M111" s="7" t="s">
        <v>54</v>
      </c>
      <c r="N111" s="7" t="s">
        <v>54</v>
      </c>
      <c r="O111" s="18" t="s">
        <v>68</v>
      </c>
      <c r="P111" s="56">
        <v>11</v>
      </c>
      <c r="Q111" s="56" t="s">
        <v>41</v>
      </c>
      <c r="R111" s="54" t="s">
        <v>113</v>
      </c>
      <c r="S111" s="54" t="s">
        <v>43</v>
      </c>
      <c r="T111" s="15">
        <v>20000000</v>
      </c>
      <c r="U111" s="15">
        <v>20000000</v>
      </c>
      <c r="V111" s="56" t="s">
        <v>44</v>
      </c>
      <c r="W111" s="54" t="s">
        <v>36</v>
      </c>
      <c r="X111" s="54" t="s">
        <v>118</v>
      </c>
      <c r="Y111" s="54" t="s">
        <v>119</v>
      </c>
      <c r="Z111" s="54">
        <v>6012220601</v>
      </c>
      <c r="AA111" s="54" t="s">
        <v>120</v>
      </c>
      <c r="AB111" s="71"/>
      <c r="AC111" s="71">
        <v>0</v>
      </c>
      <c r="AD111" s="71"/>
      <c r="AE111" s="71">
        <v>0</v>
      </c>
      <c r="AF111" s="71"/>
      <c r="AG111" s="71">
        <v>0</v>
      </c>
      <c r="AH111" s="71">
        <v>20000000</v>
      </c>
      <c r="AI111" s="71">
        <v>0</v>
      </c>
      <c r="AJ111" s="71"/>
      <c r="AK111" s="71">
        <v>0</v>
      </c>
      <c r="AL111" s="71"/>
      <c r="AM111" s="71">
        <v>0</v>
      </c>
      <c r="AN111" s="71"/>
      <c r="AO111" s="71">
        <v>0</v>
      </c>
      <c r="AP111" s="71"/>
      <c r="AQ111" s="71">
        <v>0</v>
      </c>
      <c r="AR111" s="71"/>
      <c r="AS111" s="71">
        <v>0</v>
      </c>
      <c r="AT111" s="71"/>
      <c r="AU111" s="71">
        <v>0</v>
      </c>
      <c r="AV111" s="71"/>
      <c r="AW111" s="71">
        <v>0</v>
      </c>
      <c r="AX111" s="71"/>
      <c r="AY111" s="71">
        <v>20000000</v>
      </c>
      <c r="AZ111" s="63">
        <f t="shared" ref="AZ111:BA111" si="112">AB111+AD111+AF111+AH111+AJ111+AL111+AN111+AP111+AR111+AT111+AV111+AX111</f>
        <v>20000000</v>
      </c>
      <c r="BA111" s="63">
        <f t="shared" si="112"/>
        <v>20000000</v>
      </c>
      <c r="BB111" s="15">
        <f t="shared" si="1"/>
        <v>0</v>
      </c>
      <c r="BC111" s="10">
        <f t="shared" si="2"/>
        <v>0</v>
      </c>
      <c r="BD111" s="10">
        <f t="shared" si="3"/>
        <v>0</v>
      </c>
    </row>
    <row r="112" spans="1:56" ht="14.25" customHeight="1">
      <c r="A112" s="51" t="s">
        <v>28</v>
      </c>
      <c r="B112" s="51" t="s">
        <v>403</v>
      </c>
      <c r="C112" s="53" t="s">
        <v>31</v>
      </c>
      <c r="D112" s="53">
        <v>2</v>
      </c>
      <c r="E112" s="54" t="s">
        <v>517</v>
      </c>
      <c r="F112" s="54" t="s">
        <v>518</v>
      </c>
      <c r="G112" s="56" t="s">
        <v>407</v>
      </c>
      <c r="H112" s="56" t="s">
        <v>412</v>
      </c>
      <c r="I112" s="55">
        <v>80111620</v>
      </c>
      <c r="J112" s="123" t="s">
        <v>409</v>
      </c>
      <c r="K112" s="54" t="s">
        <v>52</v>
      </c>
      <c r="L112" s="56" t="s">
        <v>2462</v>
      </c>
      <c r="M112" s="7" t="s">
        <v>117</v>
      </c>
      <c r="N112" s="7" t="s">
        <v>117</v>
      </c>
      <c r="O112" s="7" t="s">
        <v>117</v>
      </c>
      <c r="P112" s="56">
        <v>4</v>
      </c>
      <c r="Q112" s="56" t="s">
        <v>41</v>
      </c>
      <c r="R112" s="54" t="s">
        <v>42</v>
      </c>
      <c r="S112" s="54" t="s">
        <v>43</v>
      </c>
      <c r="T112" s="15">
        <v>17488000</v>
      </c>
      <c r="U112" s="15">
        <v>17488000</v>
      </c>
      <c r="V112" s="56" t="s">
        <v>44</v>
      </c>
      <c r="W112" s="54" t="s">
        <v>36</v>
      </c>
      <c r="X112" s="54" t="s">
        <v>118</v>
      </c>
      <c r="Y112" s="54" t="s">
        <v>119</v>
      </c>
      <c r="Z112" s="54">
        <v>6012220601</v>
      </c>
      <c r="AA112" s="54" t="s">
        <v>120</v>
      </c>
      <c r="AB112" s="71"/>
      <c r="AC112" s="71">
        <v>0</v>
      </c>
      <c r="AD112" s="71"/>
      <c r="AE112" s="71">
        <v>0</v>
      </c>
      <c r="AF112" s="71"/>
      <c r="AG112" s="71">
        <v>0</v>
      </c>
      <c r="AH112" s="71"/>
      <c r="AI112" s="71">
        <v>0</v>
      </c>
      <c r="AJ112" s="71"/>
      <c r="AK112" s="71">
        <v>0</v>
      </c>
      <c r="AL112" s="71"/>
      <c r="AM112" s="71">
        <v>0</v>
      </c>
      <c r="AN112" s="71"/>
      <c r="AO112" s="71">
        <v>0</v>
      </c>
      <c r="AP112" s="71">
        <v>17488000</v>
      </c>
      <c r="AQ112" s="71">
        <v>0</v>
      </c>
      <c r="AR112" s="71"/>
      <c r="AS112" s="71">
        <v>2186000</v>
      </c>
      <c r="AT112" s="71"/>
      <c r="AU112" s="71">
        <v>4372000</v>
      </c>
      <c r="AV112" s="71"/>
      <c r="AW112" s="71">
        <v>4372000</v>
      </c>
      <c r="AX112" s="71"/>
      <c r="AY112" s="71">
        <v>6558000</v>
      </c>
      <c r="AZ112" s="63">
        <f t="shared" ref="AZ112:BA112" si="113">AB112+AD112+AF112+AH112+AJ112+AL112+AN112+AP112+AR112+AT112+AV112+AX112</f>
        <v>17488000</v>
      </c>
      <c r="BA112" s="63">
        <f t="shared" si="113"/>
        <v>17488000</v>
      </c>
      <c r="BB112" s="15">
        <f t="shared" si="1"/>
        <v>0</v>
      </c>
      <c r="BC112" s="10">
        <f t="shared" si="2"/>
        <v>0</v>
      </c>
      <c r="BD112" s="10">
        <f t="shared" si="3"/>
        <v>0</v>
      </c>
    </row>
    <row r="113" spans="1:56" ht="14.25" customHeight="1">
      <c r="A113" s="51" t="s">
        <v>28</v>
      </c>
      <c r="B113" s="51" t="s">
        <v>403</v>
      </c>
      <c r="C113" s="53" t="s">
        <v>31</v>
      </c>
      <c r="D113" s="53">
        <v>3</v>
      </c>
      <c r="E113" s="56" t="s">
        <v>520</v>
      </c>
      <c r="F113" s="56" t="s">
        <v>515</v>
      </c>
      <c r="G113" s="54" t="s">
        <v>422</v>
      </c>
      <c r="H113" s="56" t="s">
        <v>423</v>
      </c>
      <c r="I113" s="112">
        <v>81111811</v>
      </c>
      <c r="J113" s="41" t="s">
        <v>424</v>
      </c>
      <c r="K113" s="54" t="s">
        <v>394</v>
      </c>
      <c r="L113" s="56" t="s">
        <v>521</v>
      </c>
      <c r="M113" s="7" t="s">
        <v>60</v>
      </c>
      <c r="N113" s="7" t="s">
        <v>60</v>
      </c>
      <c r="O113" s="7" t="s">
        <v>60</v>
      </c>
      <c r="P113" s="56">
        <v>8</v>
      </c>
      <c r="Q113" s="56" t="s">
        <v>41</v>
      </c>
      <c r="R113" s="54" t="s">
        <v>506</v>
      </c>
      <c r="S113" s="54" t="s">
        <v>43</v>
      </c>
      <c r="T113" s="15">
        <v>25259892</v>
      </c>
      <c r="U113" s="15">
        <v>25259892</v>
      </c>
      <c r="V113" s="56" t="s">
        <v>44</v>
      </c>
      <c r="W113" s="56" t="s">
        <v>36</v>
      </c>
      <c r="X113" s="54" t="s">
        <v>118</v>
      </c>
      <c r="Y113" s="54" t="s">
        <v>119</v>
      </c>
      <c r="Z113" s="54">
        <v>6012220601</v>
      </c>
      <c r="AA113" s="54" t="s">
        <v>120</v>
      </c>
      <c r="AB113" s="71">
        <v>25259892</v>
      </c>
      <c r="AC113" s="71">
        <v>0</v>
      </c>
      <c r="AD113" s="71"/>
      <c r="AE113" s="71">
        <v>3157486</v>
      </c>
      <c r="AF113" s="71"/>
      <c r="AG113" s="71">
        <v>3157486</v>
      </c>
      <c r="AH113" s="71"/>
      <c r="AI113" s="71">
        <v>3157486</v>
      </c>
      <c r="AJ113" s="71"/>
      <c r="AK113" s="71">
        <v>3157486</v>
      </c>
      <c r="AL113" s="71"/>
      <c r="AM113" s="71">
        <v>3157486</v>
      </c>
      <c r="AN113" s="71"/>
      <c r="AO113" s="71">
        <v>3157486</v>
      </c>
      <c r="AP113" s="71"/>
      <c r="AQ113" s="71">
        <v>3157486</v>
      </c>
      <c r="AR113" s="71"/>
      <c r="AS113" s="71">
        <v>3157490</v>
      </c>
      <c r="AT113" s="71"/>
      <c r="AU113" s="71">
        <v>0</v>
      </c>
      <c r="AV113" s="71"/>
      <c r="AW113" s="71">
        <v>0</v>
      </c>
      <c r="AX113" s="71"/>
      <c r="AY113" s="71">
        <v>0</v>
      </c>
      <c r="AZ113" s="63">
        <f t="shared" ref="AZ113:BA113" si="114">AB113+AD113+AF113+AH113+AJ113+AL113+AN113+AP113+AR113+AT113+AV113+AX113</f>
        <v>25259892</v>
      </c>
      <c r="BA113" s="63">
        <f t="shared" si="114"/>
        <v>25259892</v>
      </c>
      <c r="BB113" s="15">
        <f t="shared" si="1"/>
        <v>0</v>
      </c>
      <c r="BC113" s="10">
        <f t="shared" si="2"/>
        <v>0</v>
      </c>
      <c r="BD113" s="10">
        <f t="shared" si="3"/>
        <v>0</v>
      </c>
    </row>
    <row r="114" spans="1:56" ht="14.25" customHeight="1">
      <c r="A114" s="51" t="s">
        <v>28</v>
      </c>
      <c r="B114" s="51" t="s">
        <v>403</v>
      </c>
      <c r="C114" s="53" t="s">
        <v>31</v>
      </c>
      <c r="D114" s="53">
        <v>6</v>
      </c>
      <c r="E114" s="56" t="s">
        <v>522</v>
      </c>
      <c r="F114" s="54" t="s">
        <v>435</v>
      </c>
      <c r="G114" s="54" t="s">
        <v>436</v>
      </c>
      <c r="H114" s="56" t="s">
        <v>437</v>
      </c>
      <c r="I114" s="112">
        <v>43231500</v>
      </c>
      <c r="J114" s="54" t="s">
        <v>438</v>
      </c>
      <c r="K114" s="54" t="s">
        <v>115</v>
      </c>
      <c r="L114" s="56" t="s">
        <v>2463</v>
      </c>
      <c r="M114" s="7" t="s">
        <v>96</v>
      </c>
      <c r="N114" s="7" t="s">
        <v>96</v>
      </c>
      <c r="O114" s="7" t="s">
        <v>96</v>
      </c>
      <c r="P114" s="56">
        <v>10</v>
      </c>
      <c r="Q114" s="56" t="s">
        <v>41</v>
      </c>
      <c r="R114" s="54" t="s">
        <v>506</v>
      </c>
      <c r="S114" s="54" t="s">
        <v>43</v>
      </c>
      <c r="T114" s="15">
        <v>33385944</v>
      </c>
      <c r="U114" s="15">
        <v>33385944</v>
      </c>
      <c r="V114" s="56" t="s">
        <v>44</v>
      </c>
      <c r="W114" s="56" t="s">
        <v>36</v>
      </c>
      <c r="X114" s="54" t="s">
        <v>118</v>
      </c>
      <c r="Y114" s="54" t="s">
        <v>119</v>
      </c>
      <c r="Z114" s="54">
        <v>6012220601</v>
      </c>
      <c r="AA114" s="54" t="s">
        <v>120</v>
      </c>
      <c r="AB114" s="71"/>
      <c r="AC114" s="71">
        <v>0</v>
      </c>
      <c r="AD114" s="71"/>
      <c r="AE114" s="71">
        <v>0</v>
      </c>
      <c r="AF114" s="71"/>
      <c r="AG114" s="71">
        <v>0</v>
      </c>
      <c r="AH114" s="71"/>
      <c r="AI114" s="71">
        <v>0</v>
      </c>
      <c r="AJ114" s="71">
        <v>33385944</v>
      </c>
      <c r="AK114" s="71">
        <v>0</v>
      </c>
      <c r="AL114" s="71"/>
      <c r="AM114" s="71">
        <v>0</v>
      </c>
      <c r="AN114" s="71"/>
      <c r="AO114" s="71">
        <v>0</v>
      </c>
      <c r="AP114" s="71"/>
      <c r="AQ114" s="71">
        <v>0</v>
      </c>
      <c r="AR114" s="71"/>
      <c r="AS114" s="71">
        <v>0</v>
      </c>
      <c r="AT114" s="71"/>
      <c r="AU114" s="71">
        <v>0</v>
      </c>
      <c r="AV114" s="71"/>
      <c r="AW114" s="71">
        <v>0</v>
      </c>
      <c r="AX114" s="71"/>
      <c r="AY114" s="71">
        <v>33385944</v>
      </c>
      <c r="AZ114" s="63">
        <f t="shared" ref="AZ114:BA114" si="115">AB114+AD114+AF114+AH114+AJ114+AL114+AN114+AP114+AR114+AT114+AV114+AX114</f>
        <v>33385944</v>
      </c>
      <c r="BA114" s="63">
        <f t="shared" si="115"/>
        <v>33385944</v>
      </c>
      <c r="BB114" s="15">
        <f t="shared" si="1"/>
        <v>0</v>
      </c>
      <c r="BC114" s="10">
        <f t="shared" si="2"/>
        <v>0</v>
      </c>
      <c r="BD114" s="10">
        <f t="shared" si="3"/>
        <v>0</v>
      </c>
    </row>
    <row r="115" spans="1:56" ht="14.25" customHeight="1">
      <c r="A115" s="51" t="s">
        <v>28</v>
      </c>
      <c r="B115" s="52" t="s">
        <v>554</v>
      </c>
      <c r="C115" s="53" t="s">
        <v>31</v>
      </c>
      <c r="D115" s="53">
        <v>6</v>
      </c>
      <c r="E115" s="54" t="s">
        <v>556</v>
      </c>
      <c r="F115" s="56" t="s">
        <v>557</v>
      </c>
      <c r="G115" s="54" t="s">
        <v>558</v>
      </c>
      <c r="H115" s="56" t="s">
        <v>559</v>
      </c>
      <c r="I115" s="55">
        <v>80111620</v>
      </c>
      <c r="J115" s="54" t="s">
        <v>560</v>
      </c>
      <c r="K115" s="54" t="s">
        <v>52</v>
      </c>
      <c r="L115" s="56" t="s">
        <v>561</v>
      </c>
      <c r="M115" s="7" t="s">
        <v>60</v>
      </c>
      <c r="N115" s="7" t="s">
        <v>60</v>
      </c>
      <c r="O115" s="9" t="s">
        <v>54</v>
      </c>
      <c r="P115" s="54">
        <v>11</v>
      </c>
      <c r="Q115" s="54" t="s">
        <v>41</v>
      </c>
      <c r="R115" s="56" t="s">
        <v>42</v>
      </c>
      <c r="S115" s="54" t="s">
        <v>43</v>
      </c>
      <c r="T115" s="15">
        <v>35750000</v>
      </c>
      <c r="U115" s="15">
        <v>35750000</v>
      </c>
      <c r="V115" s="54" t="s">
        <v>44</v>
      </c>
      <c r="W115" s="54" t="s">
        <v>36</v>
      </c>
      <c r="X115" s="54" t="s">
        <v>562</v>
      </c>
      <c r="Y115" s="54" t="s">
        <v>563</v>
      </c>
      <c r="Z115" s="54">
        <v>6012220601</v>
      </c>
      <c r="AA115" s="54" t="s">
        <v>564</v>
      </c>
      <c r="AB115" s="71">
        <v>0</v>
      </c>
      <c r="AC115" s="71">
        <v>0</v>
      </c>
      <c r="AD115" s="71">
        <v>35750000</v>
      </c>
      <c r="AE115" s="71">
        <v>0</v>
      </c>
      <c r="AF115" s="71">
        <v>0</v>
      </c>
      <c r="AG115" s="71">
        <v>2750000</v>
      </c>
      <c r="AH115" s="71">
        <v>0</v>
      </c>
      <c r="AI115" s="71">
        <v>3300000</v>
      </c>
      <c r="AJ115" s="71">
        <v>0</v>
      </c>
      <c r="AK115" s="71">
        <v>3300000</v>
      </c>
      <c r="AL115" s="71">
        <v>0</v>
      </c>
      <c r="AM115" s="71">
        <v>3300000</v>
      </c>
      <c r="AN115" s="71">
        <v>0</v>
      </c>
      <c r="AO115" s="71">
        <v>3300000</v>
      </c>
      <c r="AP115" s="71">
        <v>0</v>
      </c>
      <c r="AQ115" s="71">
        <v>3300000</v>
      </c>
      <c r="AR115" s="71">
        <v>0</v>
      </c>
      <c r="AS115" s="71">
        <v>3300000</v>
      </c>
      <c r="AT115" s="71">
        <v>0</v>
      </c>
      <c r="AU115" s="71">
        <v>3300000</v>
      </c>
      <c r="AV115" s="71">
        <v>0</v>
      </c>
      <c r="AW115" s="71">
        <v>3300000</v>
      </c>
      <c r="AX115" s="71">
        <v>0</v>
      </c>
      <c r="AY115" s="71">
        <v>6600000</v>
      </c>
      <c r="AZ115" s="63">
        <f t="shared" ref="AZ115:BA115" si="116">AB115+AD115+AF115+AH115+AJ115+AL115+AN115+AP115+AR115+AT115+AV115+AX115</f>
        <v>35750000</v>
      </c>
      <c r="BA115" s="63">
        <f t="shared" si="116"/>
        <v>35750000</v>
      </c>
      <c r="BB115" s="15">
        <f t="shared" si="1"/>
        <v>0</v>
      </c>
      <c r="BC115" s="10">
        <f t="shared" si="2"/>
        <v>0</v>
      </c>
      <c r="BD115" s="10">
        <f t="shared" si="3"/>
        <v>0</v>
      </c>
    </row>
    <row r="116" spans="1:56" ht="14.25" customHeight="1">
      <c r="A116" s="51" t="s">
        <v>28</v>
      </c>
      <c r="B116" s="51" t="s">
        <v>554</v>
      </c>
      <c r="C116" s="53" t="s">
        <v>31</v>
      </c>
      <c r="D116" s="53">
        <v>6</v>
      </c>
      <c r="E116" s="54" t="s">
        <v>565</v>
      </c>
      <c r="F116" s="56" t="s">
        <v>557</v>
      </c>
      <c r="G116" s="54" t="s">
        <v>558</v>
      </c>
      <c r="H116" s="56" t="s">
        <v>559</v>
      </c>
      <c r="I116" s="55">
        <v>80111620</v>
      </c>
      <c r="J116" s="54" t="s">
        <v>560</v>
      </c>
      <c r="K116" s="54" t="s">
        <v>52</v>
      </c>
      <c r="L116" s="56" t="s">
        <v>566</v>
      </c>
      <c r="M116" s="7" t="s">
        <v>60</v>
      </c>
      <c r="N116" s="7" t="s">
        <v>60</v>
      </c>
      <c r="O116" s="9" t="s">
        <v>60</v>
      </c>
      <c r="P116" s="56">
        <v>10</v>
      </c>
      <c r="Q116" s="54" t="s">
        <v>41</v>
      </c>
      <c r="R116" s="54" t="s">
        <v>345</v>
      </c>
      <c r="S116" s="54" t="s">
        <v>43</v>
      </c>
      <c r="T116" s="15">
        <v>69284527</v>
      </c>
      <c r="U116" s="63">
        <v>69284527</v>
      </c>
      <c r="V116" s="54" t="s">
        <v>44</v>
      </c>
      <c r="W116" s="54" t="s">
        <v>36</v>
      </c>
      <c r="X116" s="54" t="s">
        <v>562</v>
      </c>
      <c r="Y116" s="54" t="s">
        <v>563</v>
      </c>
      <c r="Z116" s="54">
        <v>6012220601</v>
      </c>
      <c r="AA116" s="54" t="s">
        <v>564</v>
      </c>
      <c r="AB116" s="15">
        <v>62606500</v>
      </c>
      <c r="AC116" s="63">
        <v>0</v>
      </c>
      <c r="AD116" s="63">
        <v>6678027</v>
      </c>
      <c r="AE116" s="15">
        <v>417377</v>
      </c>
      <c r="AF116" s="63">
        <v>0</v>
      </c>
      <c r="AG116" s="15">
        <v>6260650</v>
      </c>
      <c r="AH116" s="63">
        <v>0</v>
      </c>
      <c r="AI116" s="15">
        <v>6260650</v>
      </c>
      <c r="AJ116" s="63">
        <v>0</v>
      </c>
      <c r="AK116" s="15">
        <v>6260650</v>
      </c>
      <c r="AL116" s="89">
        <v>0</v>
      </c>
      <c r="AM116" s="15">
        <v>6260650</v>
      </c>
      <c r="AN116" s="63">
        <v>0</v>
      </c>
      <c r="AO116" s="15">
        <v>6260650</v>
      </c>
      <c r="AP116" s="63">
        <v>0</v>
      </c>
      <c r="AQ116" s="15">
        <v>6260650</v>
      </c>
      <c r="AR116" s="63">
        <v>0</v>
      </c>
      <c r="AS116" s="15">
        <v>6260650</v>
      </c>
      <c r="AT116" s="63">
        <v>0</v>
      </c>
      <c r="AU116" s="15">
        <v>6260650</v>
      </c>
      <c r="AV116" s="63">
        <v>0</v>
      </c>
      <c r="AW116" s="15">
        <v>6260650</v>
      </c>
      <c r="AX116" s="63">
        <v>0</v>
      </c>
      <c r="AY116" s="15">
        <v>12521300</v>
      </c>
      <c r="AZ116" s="63">
        <f t="shared" ref="AZ116:BA116" si="117">AB116+AD116+AF116+AH116+AJ116+AL116+AN116+AP116+AR116+AT116+AV116+AX116</f>
        <v>69284527</v>
      </c>
      <c r="BA116" s="63">
        <f t="shared" si="117"/>
        <v>69284527</v>
      </c>
      <c r="BB116" s="15">
        <f t="shared" si="1"/>
        <v>0</v>
      </c>
      <c r="BC116" s="10">
        <f t="shared" si="2"/>
        <v>0</v>
      </c>
      <c r="BD116" s="10">
        <f t="shared" si="3"/>
        <v>0</v>
      </c>
    </row>
    <row r="117" spans="1:56" ht="14.25" customHeight="1">
      <c r="A117" s="51" t="s">
        <v>28</v>
      </c>
      <c r="B117" s="51" t="s">
        <v>554</v>
      </c>
      <c r="C117" s="53" t="s">
        <v>31</v>
      </c>
      <c r="D117" s="53">
        <v>6</v>
      </c>
      <c r="E117" s="54" t="s">
        <v>567</v>
      </c>
      <c r="F117" s="56" t="s">
        <v>557</v>
      </c>
      <c r="G117" s="54" t="s">
        <v>558</v>
      </c>
      <c r="H117" s="56" t="s">
        <v>559</v>
      </c>
      <c r="I117" s="55">
        <v>80111620</v>
      </c>
      <c r="J117" s="54" t="s">
        <v>560</v>
      </c>
      <c r="K117" s="54" t="s">
        <v>52</v>
      </c>
      <c r="L117" s="56" t="s">
        <v>568</v>
      </c>
      <c r="M117" s="80" t="s">
        <v>60</v>
      </c>
      <c r="N117" s="80" t="s">
        <v>60</v>
      </c>
      <c r="O117" s="80" t="s">
        <v>60</v>
      </c>
      <c r="P117" s="54">
        <v>11.3</v>
      </c>
      <c r="Q117" s="54" t="s">
        <v>41</v>
      </c>
      <c r="R117" s="54" t="s">
        <v>345</v>
      </c>
      <c r="S117" s="54" t="s">
        <v>43</v>
      </c>
      <c r="T117" s="15">
        <v>95151000</v>
      </c>
      <c r="U117" s="63">
        <v>95151000</v>
      </c>
      <c r="V117" s="54" t="s">
        <v>44</v>
      </c>
      <c r="W117" s="54" t="s">
        <v>36</v>
      </c>
      <c r="X117" s="54" t="s">
        <v>562</v>
      </c>
      <c r="Y117" s="54" t="s">
        <v>563</v>
      </c>
      <c r="Z117" s="54">
        <v>6012220601</v>
      </c>
      <c r="AA117" s="54" t="s">
        <v>564</v>
      </c>
      <c r="AB117" s="70">
        <v>93082500</v>
      </c>
      <c r="AC117" s="63">
        <v>0</v>
      </c>
      <c r="AD117" s="63">
        <v>2068500</v>
      </c>
      <c r="AE117" s="63">
        <v>4137000</v>
      </c>
      <c r="AF117" s="63">
        <v>0</v>
      </c>
      <c r="AG117" s="63">
        <v>8274000</v>
      </c>
      <c r="AH117" s="63">
        <v>0</v>
      </c>
      <c r="AI117" s="63">
        <v>8274000</v>
      </c>
      <c r="AJ117" s="63">
        <v>0</v>
      </c>
      <c r="AK117" s="89">
        <v>8274000</v>
      </c>
      <c r="AL117" s="89">
        <v>0</v>
      </c>
      <c r="AM117" s="63">
        <v>8274000</v>
      </c>
      <c r="AN117" s="63">
        <v>0</v>
      </c>
      <c r="AO117" s="63">
        <v>8274000</v>
      </c>
      <c r="AP117" s="63">
        <v>0</v>
      </c>
      <c r="AQ117" s="63">
        <v>8274000</v>
      </c>
      <c r="AR117" s="63">
        <v>0</v>
      </c>
      <c r="AS117" s="63">
        <v>8274000</v>
      </c>
      <c r="AT117" s="63">
        <v>0</v>
      </c>
      <c r="AU117" s="63">
        <v>8274000</v>
      </c>
      <c r="AV117" s="63">
        <v>0</v>
      </c>
      <c r="AW117" s="63">
        <v>8274000</v>
      </c>
      <c r="AX117" s="63">
        <v>0</v>
      </c>
      <c r="AY117" s="63">
        <v>16548000</v>
      </c>
      <c r="AZ117" s="63">
        <f t="shared" ref="AZ117:BA117" si="118">AB117+AD117+AF117+AH117+AJ117+AL117+AN117+AP117+AR117+AT117+AV117+AX117</f>
        <v>95151000</v>
      </c>
      <c r="BA117" s="63">
        <f t="shared" si="118"/>
        <v>95151000</v>
      </c>
      <c r="BB117" s="15">
        <f t="shared" si="1"/>
        <v>0</v>
      </c>
      <c r="BC117" s="10">
        <f t="shared" si="2"/>
        <v>0</v>
      </c>
      <c r="BD117" s="10">
        <f t="shared" si="3"/>
        <v>0</v>
      </c>
    </row>
    <row r="118" spans="1:56" ht="14.25" customHeight="1">
      <c r="A118" s="51" t="s">
        <v>28</v>
      </c>
      <c r="B118" s="51" t="s">
        <v>554</v>
      </c>
      <c r="C118" s="53" t="s">
        <v>31</v>
      </c>
      <c r="D118" s="53">
        <v>6</v>
      </c>
      <c r="E118" s="54" t="s">
        <v>569</v>
      </c>
      <c r="F118" s="56" t="s">
        <v>557</v>
      </c>
      <c r="G118" s="54" t="s">
        <v>558</v>
      </c>
      <c r="H118" s="56" t="s">
        <v>559</v>
      </c>
      <c r="I118" s="55">
        <v>80111620</v>
      </c>
      <c r="J118" s="54" t="s">
        <v>560</v>
      </c>
      <c r="K118" s="54" t="s">
        <v>52</v>
      </c>
      <c r="L118" s="56" t="s">
        <v>570</v>
      </c>
      <c r="M118" s="7" t="s">
        <v>60</v>
      </c>
      <c r="N118" s="7" t="s">
        <v>60</v>
      </c>
      <c r="O118" s="7" t="s">
        <v>60</v>
      </c>
      <c r="P118" s="54">
        <v>11</v>
      </c>
      <c r="Q118" s="54" t="s">
        <v>41</v>
      </c>
      <c r="R118" s="56" t="s">
        <v>42</v>
      </c>
      <c r="S118" s="54" t="s">
        <v>43</v>
      </c>
      <c r="T118" s="15">
        <v>91014000</v>
      </c>
      <c r="U118" s="15">
        <v>91014000</v>
      </c>
      <c r="V118" s="54" t="s">
        <v>44</v>
      </c>
      <c r="W118" s="54" t="s">
        <v>36</v>
      </c>
      <c r="X118" s="54" t="s">
        <v>562</v>
      </c>
      <c r="Y118" s="54" t="s">
        <v>563</v>
      </c>
      <c r="Z118" s="54">
        <v>6012220601</v>
      </c>
      <c r="AA118" s="54" t="s">
        <v>564</v>
      </c>
      <c r="AB118" s="71">
        <v>91014000</v>
      </c>
      <c r="AC118" s="71">
        <v>0</v>
      </c>
      <c r="AD118" s="71">
        <v>0</v>
      </c>
      <c r="AE118" s="71">
        <v>0</v>
      </c>
      <c r="AF118" s="71">
        <v>0</v>
      </c>
      <c r="AG118" s="71">
        <v>8274000</v>
      </c>
      <c r="AH118" s="71">
        <v>0</v>
      </c>
      <c r="AI118" s="71">
        <v>8274000</v>
      </c>
      <c r="AJ118" s="71">
        <v>0</v>
      </c>
      <c r="AK118" s="71">
        <v>8274000</v>
      </c>
      <c r="AL118" s="71">
        <v>0</v>
      </c>
      <c r="AM118" s="71">
        <v>8274000</v>
      </c>
      <c r="AN118" s="71">
        <v>0</v>
      </c>
      <c r="AO118" s="71">
        <v>8274000</v>
      </c>
      <c r="AP118" s="71">
        <v>0</v>
      </c>
      <c r="AQ118" s="71">
        <v>8274000</v>
      </c>
      <c r="AR118" s="71">
        <v>0</v>
      </c>
      <c r="AS118" s="71">
        <v>8274000</v>
      </c>
      <c r="AT118" s="71">
        <v>0</v>
      </c>
      <c r="AU118" s="71">
        <v>8274000</v>
      </c>
      <c r="AV118" s="71">
        <v>0</v>
      </c>
      <c r="AW118" s="71">
        <v>8274000</v>
      </c>
      <c r="AX118" s="71">
        <v>0</v>
      </c>
      <c r="AY118" s="71">
        <v>16548000</v>
      </c>
      <c r="AZ118" s="63">
        <f t="shared" ref="AZ118:BA118" si="119">AB118+AD118+AF118+AH118+AJ118+AL118+AN118+AP118+AR118+AT118+AV118+AX118</f>
        <v>91014000</v>
      </c>
      <c r="BA118" s="63">
        <f t="shared" si="119"/>
        <v>91014000</v>
      </c>
      <c r="BB118" s="15">
        <f t="shared" si="1"/>
        <v>0</v>
      </c>
      <c r="BC118" s="10">
        <f t="shared" si="2"/>
        <v>0</v>
      </c>
      <c r="BD118" s="10">
        <f t="shared" si="3"/>
        <v>0</v>
      </c>
    </row>
    <row r="119" spans="1:56" ht="14.25" customHeight="1">
      <c r="A119" s="51" t="s">
        <v>28</v>
      </c>
      <c r="B119" s="51" t="s">
        <v>554</v>
      </c>
      <c r="C119" s="53" t="s">
        <v>31</v>
      </c>
      <c r="D119" s="53">
        <v>6</v>
      </c>
      <c r="E119" s="54" t="s">
        <v>571</v>
      </c>
      <c r="F119" s="54" t="s">
        <v>557</v>
      </c>
      <c r="G119" s="54" t="s">
        <v>558</v>
      </c>
      <c r="H119" s="56" t="s">
        <v>559</v>
      </c>
      <c r="I119" s="55">
        <v>80111620</v>
      </c>
      <c r="J119" s="54" t="s">
        <v>560</v>
      </c>
      <c r="K119" s="54" t="s">
        <v>52</v>
      </c>
      <c r="L119" s="56" t="s">
        <v>572</v>
      </c>
      <c r="M119" s="7" t="s">
        <v>60</v>
      </c>
      <c r="N119" s="7" t="s">
        <v>60</v>
      </c>
      <c r="O119" s="9" t="s">
        <v>68</v>
      </c>
      <c r="P119" s="54">
        <v>11</v>
      </c>
      <c r="Q119" s="54" t="s">
        <v>41</v>
      </c>
      <c r="R119" s="56" t="s">
        <v>42</v>
      </c>
      <c r="S119" s="54" t="s">
        <v>43</v>
      </c>
      <c r="T119" s="15">
        <v>88256000</v>
      </c>
      <c r="U119" s="15">
        <v>88256000</v>
      </c>
      <c r="V119" s="54" t="s">
        <v>44</v>
      </c>
      <c r="W119" s="54" t="s">
        <v>36</v>
      </c>
      <c r="X119" s="54" t="s">
        <v>562</v>
      </c>
      <c r="Y119" s="54" t="s">
        <v>563</v>
      </c>
      <c r="Z119" s="54">
        <v>6012220601</v>
      </c>
      <c r="AA119" s="54" t="s">
        <v>564</v>
      </c>
      <c r="AB119" s="71">
        <v>0</v>
      </c>
      <c r="AC119" s="71">
        <v>0</v>
      </c>
      <c r="AD119" s="71">
        <v>0</v>
      </c>
      <c r="AE119" s="71">
        <v>0</v>
      </c>
      <c r="AF119" s="71">
        <v>0</v>
      </c>
      <c r="AG119" s="71">
        <v>0</v>
      </c>
      <c r="AH119" s="71">
        <v>88256000</v>
      </c>
      <c r="AI119" s="71">
        <v>0</v>
      </c>
      <c r="AJ119" s="71">
        <v>0</v>
      </c>
      <c r="AK119" s="71">
        <v>8274000</v>
      </c>
      <c r="AL119" s="71">
        <v>0</v>
      </c>
      <c r="AM119" s="71">
        <v>8274000</v>
      </c>
      <c r="AN119" s="71">
        <v>0</v>
      </c>
      <c r="AO119" s="71">
        <v>8274000</v>
      </c>
      <c r="AP119" s="71">
        <v>0</v>
      </c>
      <c r="AQ119" s="71">
        <v>8274000</v>
      </c>
      <c r="AR119" s="71">
        <v>0</v>
      </c>
      <c r="AS119" s="71">
        <v>8274000</v>
      </c>
      <c r="AT119" s="71">
        <v>0</v>
      </c>
      <c r="AU119" s="71">
        <v>8274000</v>
      </c>
      <c r="AV119" s="71">
        <v>0</v>
      </c>
      <c r="AW119" s="71">
        <v>8274000</v>
      </c>
      <c r="AX119" s="71">
        <v>0</v>
      </c>
      <c r="AY119" s="71">
        <f>16548000+13790000</f>
        <v>30338000</v>
      </c>
      <c r="AZ119" s="63">
        <f t="shared" ref="AZ119:BA119" si="120">AB119+AD119+AF119+AH119+AJ119+AL119+AN119+AP119+AR119+AT119+AV119+AX119</f>
        <v>88256000</v>
      </c>
      <c r="BA119" s="63">
        <f t="shared" si="120"/>
        <v>88256000</v>
      </c>
      <c r="BB119" s="15">
        <f t="shared" si="1"/>
        <v>0</v>
      </c>
      <c r="BC119" s="10">
        <f t="shared" si="2"/>
        <v>0</v>
      </c>
      <c r="BD119" s="10">
        <f t="shared" si="3"/>
        <v>0</v>
      </c>
    </row>
    <row r="120" spans="1:56" ht="14.25" customHeight="1">
      <c r="A120" s="51" t="s">
        <v>28</v>
      </c>
      <c r="B120" s="51" t="s">
        <v>554</v>
      </c>
      <c r="C120" s="53" t="s">
        <v>31</v>
      </c>
      <c r="D120" s="53">
        <v>6</v>
      </c>
      <c r="E120" s="54" t="s">
        <v>573</v>
      </c>
      <c r="F120" s="54" t="s">
        <v>557</v>
      </c>
      <c r="G120" s="54" t="s">
        <v>558</v>
      </c>
      <c r="H120" s="56" t="s">
        <v>559</v>
      </c>
      <c r="I120" s="55">
        <v>80111620</v>
      </c>
      <c r="J120" s="54" t="s">
        <v>560</v>
      </c>
      <c r="K120" s="54" t="s">
        <v>52</v>
      </c>
      <c r="L120" s="56" t="s">
        <v>574</v>
      </c>
      <c r="M120" s="80" t="s">
        <v>60</v>
      </c>
      <c r="N120" s="80" t="s">
        <v>60</v>
      </c>
      <c r="O120" s="80" t="s">
        <v>60</v>
      </c>
      <c r="P120" s="54">
        <v>11.5</v>
      </c>
      <c r="Q120" s="54" t="s">
        <v>41</v>
      </c>
      <c r="R120" s="54" t="s">
        <v>345</v>
      </c>
      <c r="S120" s="54" t="s">
        <v>43</v>
      </c>
      <c r="T120" s="15">
        <v>112872283</v>
      </c>
      <c r="U120" s="63">
        <v>112872283</v>
      </c>
      <c r="V120" s="54" t="s">
        <v>44</v>
      </c>
      <c r="W120" s="54" t="s">
        <v>36</v>
      </c>
      <c r="X120" s="54" t="s">
        <v>562</v>
      </c>
      <c r="Y120" s="54" t="s">
        <v>563</v>
      </c>
      <c r="Z120" s="54">
        <v>6012220601</v>
      </c>
      <c r="AA120" s="54" t="s">
        <v>564</v>
      </c>
      <c r="AB120" s="70">
        <v>110233250</v>
      </c>
      <c r="AC120" s="63">
        <v>0</v>
      </c>
      <c r="AD120" s="63">
        <v>2639033</v>
      </c>
      <c r="AE120" s="63">
        <v>5431783</v>
      </c>
      <c r="AF120" s="63">
        <v>0</v>
      </c>
      <c r="AG120" s="63">
        <v>9585500</v>
      </c>
      <c r="AH120" s="63">
        <v>0</v>
      </c>
      <c r="AI120" s="63">
        <v>9585500</v>
      </c>
      <c r="AJ120" s="63">
        <v>0</v>
      </c>
      <c r="AK120" s="89">
        <v>9585500</v>
      </c>
      <c r="AL120" s="89">
        <v>0</v>
      </c>
      <c r="AM120" s="63">
        <v>9585500</v>
      </c>
      <c r="AN120" s="63">
        <v>0</v>
      </c>
      <c r="AO120" s="63">
        <v>9585500</v>
      </c>
      <c r="AP120" s="63">
        <v>0</v>
      </c>
      <c r="AQ120" s="63">
        <v>9585500</v>
      </c>
      <c r="AR120" s="63">
        <v>0</v>
      </c>
      <c r="AS120" s="63">
        <v>9585500</v>
      </c>
      <c r="AT120" s="63">
        <v>0</v>
      </c>
      <c r="AU120" s="63">
        <v>9585500</v>
      </c>
      <c r="AV120" s="63">
        <v>0</v>
      </c>
      <c r="AW120" s="63">
        <v>9585500</v>
      </c>
      <c r="AX120" s="63">
        <v>0</v>
      </c>
      <c r="AY120" s="63">
        <v>21171000</v>
      </c>
      <c r="AZ120" s="63">
        <f t="shared" ref="AZ120:BA120" si="121">AB120+AD120+AF120+AH120+AJ120+AL120+AN120+AP120+AR120+AT120+AV120+AX120</f>
        <v>112872283</v>
      </c>
      <c r="BA120" s="63">
        <f t="shared" si="121"/>
        <v>112872283</v>
      </c>
      <c r="BB120" s="15">
        <f t="shared" si="1"/>
        <v>0</v>
      </c>
      <c r="BC120" s="10">
        <f t="shared" si="2"/>
        <v>0</v>
      </c>
      <c r="BD120" s="10">
        <f t="shared" si="3"/>
        <v>0</v>
      </c>
    </row>
    <row r="121" spans="1:56" ht="14.25" customHeight="1">
      <c r="A121" s="51" t="s">
        <v>28</v>
      </c>
      <c r="B121" s="51" t="s">
        <v>554</v>
      </c>
      <c r="C121" s="53" t="s">
        <v>31</v>
      </c>
      <c r="D121" s="53" t="s">
        <v>83</v>
      </c>
      <c r="E121" s="54" t="s">
        <v>575</v>
      </c>
      <c r="F121" s="56" t="s">
        <v>557</v>
      </c>
      <c r="G121" s="54" t="s">
        <v>558</v>
      </c>
      <c r="H121" s="56" t="s">
        <v>559</v>
      </c>
      <c r="I121" s="55">
        <v>80111620</v>
      </c>
      <c r="J121" s="54" t="s">
        <v>560</v>
      </c>
      <c r="K121" s="54" t="s">
        <v>52</v>
      </c>
      <c r="L121" s="56" t="s">
        <v>576</v>
      </c>
      <c r="M121" s="80" t="s">
        <v>54</v>
      </c>
      <c r="N121" s="80" t="s">
        <v>54</v>
      </c>
      <c r="O121" s="80" t="s">
        <v>54</v>
      </c>
      <c r="P121" s="56">
        <v>8</v>
      </c>
      <c r="Q121" s="54" t="s">
        <v>41</v>
      </c>
      <c r="R121" s="56" t="s">
        <v>42</v>
      </c>
      <c r="S121" s="54" t="s">
        <v>43</v>
      </c>
      <c r="T121" s="63">
        <v>56700000</v>
      </c>
      <c r="U121" s="63">
        <v>56700000</v>
      </c>
      <c r="V121" s="54" t="s">
        <v>44</v>
      </c>
      <c r="W121" s="54" t="s">
        <v>36</v>
      </c>
      <c r="X121" s="54" t="s">
        <v>562</v>
      </c>
      <c r="Y121" s="54" t="s">
        <v>563</v>
      </c>
      <c r="Z121" s="54">
        <v>6012220601</v>
      </c>
      <c r="AA121" s="54" t="s">
        <v>564</v>
      </c>
      <c r="AB121" s="70"/>
      <c r="AC121" s="15">
        <v>0</v>
      </c>
      <c r="AD121" s="63">
        <v>56700000</v>
      </c>
      <c r="AE121" s="63"/>
      <c r="AF121" s="63"/>
      <c r="AG121" s="15">
        <v>7087500</v>
      </c>
      <c r="AH121" s="63"/>
      <c r="AI121" s="15">
        <v>7087500</v>
      </c>
      <c r="AJ121" s="63"/>
      <c r="AK121" s="15">
        <v>7087500</v>
      </c>
      <c r="AL121" s="89"/>
      <c r="AM121" s="15">
        <v>7087500</v>
      </c>
      <c r="AN121" s="63"/>
      <c r="AO121" s="15">
        <v>7087500</v>
      </c>
      <c r="AP121" s="63"/>
      <c r="AQ121" s="15">
        <v>7087500</v>
      </c>
      <c r="AR121" s="63"/>
      <c r="AS121" s="15">
        <v>7087500</v>
      </c>
      <c r="AT121" s="63"/>
      <c r="AU121" s="15">
        <v>7087500</v>
      </c>
      <c r="AV121" s="63"/>
      <c r="AW121" s="63"/>
      <c r="AX121" s="63"/>
      <c r="AY121" s="63"/>
      <c r="AZ121" s="63">
        <f t="shared" ref="AZ121:BA121" si="122">AB121+AD121+AF121+AH121+AJ121+AL121+AN121+AP121+AR121+AT121+AV121+AX121</f>
        <v>56700000</v>
      </c>
      <c r="BA121" s="63">
        <f t="shared" si="122"/>
        <v>56700000</v>
      </c>
      <c r="BB121" s="15">
        <f t="shared" si="1"/>
        <v>0</v>
      </c>
      <c r="BC121" s="10">
        <f t="shared" si="2"/>
        <v>0</v>
      </c>
      <c r="BD121" s="10">
        <f t="shared" si="3"/>
        <v>0</v>
      </c>
    </row>
    <row r="122" spans="1:56" ht="14.25" customHeight="1">
      <c r="A122" s="51" t="s">
        <v>28</v>
      </c>
      <c r="B122" s="51" t="s">
        <v>554</v>
      </c>
      <c r="C122" s="53" t="s">
        <v>31</v>
      </c>
      <c r="D122" s="53">
        <v>6</v>
      </c>
      <c r="E122" s="54" t="s">
        <v>577</v>
      </c>
      <c r="F122" s="56" t="s">
        <v>557</v>
      </c>
      <c r="G122" s="54" t="s">
        <v>558</v>
      </c>
      <c r="H122" s="56" t="s">
        <v>559</v>
      </c>
      <c r="I122" s="55">
        <v>80111620</v>
      </c>
      <c r="J122" s="54" t="s">
        <v>560</v>
      </c>
      <c r="K122" s="54" t="s">
        <v>52</v>
      </c>
      <c r="L122" s="56" t="s">
        <v>578</v>
      </c>
      <c r="M122" s="80" t="s">
        <v>60</v>
      </c>
      <c r="N122" s="80" t="s">
        <v>60</v>
      </c>
      <c r="O122" s="124" t="s">
        <v>60</v>
      </c>
      <c r="P122" s="54">
        <v>11</v>
      </c>
      <c r="Q122" s="54" t="s">
        <v>41</v>
      </c>
      <c r="R122" s="54" t="s">
        <v>345</v>
      </c>
      <c r="S122" s="54" t="s">
        <v>43</v>
      </c>
      <c r="T122" s="15">
        <v>37393767</v>
      </c>
      <c r="U122" s="15">
        <v>37393767</v>
      </c>
      <c r="V122" s="54" t="s">
        <v>44</v>
      </c>
      <c r="W122" s="54" t="s">
        <v>36</v>
      </c>
      <c r="X122" s="54" t="s">
        <v>562</v>
      </c>
      <c r="Y122" s="54" t="s">
        <v>563</v>
      </c>
      <c r="Z122" s="54">
        <v>6012220601</v>
      </c>
      <c r="AA122" s="54" t="s">
        <v>564</v>
      </c>
      <c r="AB122" s="70">
        <v>36293950</v>
      </c>
      <c r="AC122" s="63">
        <v>0</v>
      </c>
      <c r="AD122" s="63">
        <v>1099817</v>
      </c>
      <c r="AE122" s="63">
        <v>1099816</v>
      </c>
      <c r="AF122" s="63">
        <v>0</v>
      </c>
      <c r="AG122" s="63">
        <v>3299450</v>
      </c>
      <c r="AH122" s="63">
        <v>0</v>
      </c>
      <c r="AI122" s="63">
        <v>3299450</v>
      </c>
      <c r="AJ122" s="63">
        <v>0</v>
      </c>
      <c r="AK122" s="89">
        <v>3299450</v>
      </c>
      <c r="AL122" s="89">
        <v>0</v>
      </c>
      <c r="AM122" s="63">
        <v>3299450</v>
      </c>
      <c r="AN122" s="63">
        <v>0</v>
      </c>
      <c r="AO122" s="63">
        <v>3299450</v>
      </c>
      <c r="AP122" s="63">
        <v>0</v>
      </c>
      <c r="AQ122" s="63">
        <v>3299450</v>
      </c>
      <c r="AR122" s="63">
        <v>0</v>
      </c>
      <c r="AS122" s="63">
        <v>3299450</v>
      </c>
      <c r="AT122" s="63">
        <v>0</v>
      </c>
      <c r="AU122" s="63">
        <v>3299450</v>
      </c>
      <c r="AV122" s="63">
        <v>0</v>
      </c>
      <c r="AW122" s="63">
        <v>3299450</v>
      </c>
      <c r="AX122" s="63">
        <v>0</v>
      </c>
      <c r="AY122" s="63">
        <v>6598901</v>
      </c>
      <c r="AZ122" s="63">
        <f t="shared" ref="AZ122:BA122" si="123">AB122+AD122+AF122+AH122+AJ122+AL122+AN122+AP122+AR122+AT122+AV122+AX122</f>
        <v>37393767</v>
      </c>
      <c r="BA122" s="63">
        <f t="shared" si="123"/>
        <v>37393767</v>
      </c>
      <c r="BB122" s="15">
        <f t="shared" si="1"/>
        <v>0</v>
      </c>
      <c r="BC122" s="10">
        <f t="shared" si="2"/>
        <v>0</v>
      </c>
      <c r="BD122" s="10">
        <f t="shared" si="3"/>
        <v>0</v>
      </c>
    </row>
    <row r="123" spans="1:56" ht="14.25" customHeight="1">
      <c r="A123" s="51" t="s">
        <v>28</v>
      </c>
      <c r="B123" s="51" t="s">
        <v>554</v>
      </c>
      <c r="C123" s="53" t="s">
        <v>31</v>
      </c>
      <c r="D123" s="53">
        <v>6</v>
      </c>
      <c r="E123" s="54" t="s">
        <v>579</v>
      </c>
      <c r="F123" s="54" t="s">
        <v>557</v>
      </c>
      <c r="G123" s="54" t="s">
        <v>558</v>
      </c>
      <c r="H123" s="56" t="s">
        <v>559</v>
      </c>
      <c r="I123" s="55">
        <v>80111620</v>
      </c>
      <c r="J123" s="54" t="s">
        <v>560</v>
      </c>
      <c r="K123" s="54" t="s">
        <v>52</v>
      </c>
      <c r="L123" s="56" t="s">
        <v>580</v>
      </c>
      <c r="M123" s="80" t="s">
        <v>60</v>
      </c>
      <c r="N123" s="80" t="s">
        <v>60</v>
      </c>
      <c r="O123" s="124" t="s">
        <v>60</v>
      </c>
      <c r="P123" s="54">
        <v>11</v>
      </c>
      <c r="Q123" s="54" t="s">
        <v>41</v>
      </c>
      <c r="R123" s="54" t="s">
        <v>345</v>
      </c>
      <c r="S123" s="54" t="s">
        <v>43</v>
      </c>
      <c r="T123" s="15">
        <v>69264000</v>
      </c>
      <c r="U123" s="15">
        <v>69264000</v>
      </c>
      <c r="V123" s="54" t="s">
        <v>44</v>
      </c>
      <c r="W123" s="54" t="s">
        <v>36</v>
      </c>
      <c r="X123" s="54" t="s">
        <v>562</v>
      </c>
      <c r="Y123" s="54" t="s">
        <v>563</v>
      </c>
      <c r="Z123" s="54">
        <v>6012220601</v>
      </c>
      <c r="AA123" s="54" t="s">
        <v>564</v>
      </c>
      <c r="AB123" s="70">
        <v>68640000</v>
      </c>
      <c r="AC123" s="63">
        <v>0</v>
      </c>
      <c r="AD123" s="63">
        <v>624000</v>
      </c>
      <c r="AE123" s="63">
        <v>624000</v>
      </c>
      <c r="AF123" s="63">
        <v>0</v>
      </c>
      <c r="AG123" s="63">
        <v>6240000</v>
      </c>
      <c r="AH123" s="63">
        <v>0</v>
      </c>
      <c r="AI123" s="63">
        <v>6240000</v>
      </c>
      <c r="AJ123" s="63">
        <v>0</v>
      </c>
      <c r="AK123" s="89">
        <v>6240000</v>
      </c>
      <c r="AL123" s="89">
        <v>0</v>
      </c>
      <c r="AM123" s="63">
        <v>6240000</v>
      </c>
      <c r="AN123" s="63">
        <v>0</v>
      </c>
      <c r="AO123" s="63">
        <v>6240000</v>
      </c>
      <c r="AP123" s="63">
        <v>0</v>
      </c>
      <c r="AQ123" s="63">
        <v>6240000</v>
      </c>
      <c r="AR123" s="63">
        <v>0</v>
      </c>
      <c r="AS123" s="63">
        <v>6240000</v>
      </c>
      <c r="AT123" s="63">
        <v>0</v>
      </c>
      <c r="AU123" s="63">
        <v>6240000</v>
      </c>
      <c r="AV123" s="63">
        <v>0</v>
      </c>
      <c r="AW123" s="63">
        <v>6240000</v>
      </c>
      <c r="AX123" s="63">
        <v>0</v>
      </c>
      <c r="AY123" s="63">
        <v>12480000</v>
      </c>
      <c r="AZ123" s="63">
        <f t="shared" ref="AZ123:BA123" si="124">AB123+AD123+AF123+AH123+AJ123+AL123+AN123+AP123+AR123+AT123+AV123+AX123</f>
        <v>69264000</v>
      </c>
      <c r="BA123" s="63">
        <f t="shared" si="124"/>
        <v>69264000</v>
      </c>
      <c r="BB123" s="15">
        <f t="shared" si="1"/>
        <v>0</v>
      </c>
      <c r="BC123" s="10">
        <f t="shared" si="2"/>
        <v>0</v>
      </c>
      <c r="BD123" s="10">
        <f t="shared" si="3"/>
        <v>0</v>
      </c>
    </row>
    <row r="124" spans="1:56" ht="14.25" hidden="1" customHeight="1">
      <c r="A124" s="51" t="s">
        <v>28</v>
      </c>
      <c r="B124" s="51" t="s">
        <v>554</v>
      </c>
      <c r="C124" s="53" t="s">
        <v>31</v>
      </c>
      <c r="D124" s="53" t="s">
        <v>83</v>
      </c>
      <c r="E124" s="54" t="s">
        <v>581</v>
      </c>
      <c r="F124" s="54" t="s">
        <v>557</v>
      </c>
      <c r="G124" s="54" t="s">
        <v>558</v>
      </c>
      <c r="H124" s="56" t="s">
        <v>559</v>
      </c>
      <c r="I124" s="55" t="s">
        <v>36</v>
      </c>
      <c r="J124" s="54" t="s">
        <v>560</v>
      </c>
      <c r="K124" s="54" t="s">
        <v>293</v>
      </c>
      <c r="L124" s="56" t="s">
        <v>582</v>
      </c>
      <c r="M124" s="80" t="s">
        <v>54</v>
      </c>
      <c r="N124" s="80" t="s">
        <v>54</v>
      </c>
      <c r="O124" s="80" t="s">
        <v>54</v>
      </c>
      <c r="P124" s="54">
        <v>11</v>
      </c>
      <c r="Q124" s="54" t="s">
        <v>41</v>
      </c>
      <c r="R124" s="54" t="s">
        <v>345</v>
      </c>
      <c r="S124" s="54" t="s">
        <v>43</v>
      </c>
      <c r="T124" s="63">
        <v>38930100</v>
      </c>
      <c r="U124" s="63">
        <v>38930100</v>
      </c>
      <c r="V124" s="54" t="s">
        <v>44</v>
      </c>
      <c r="W124" s="54" t="s">
        <v>36</v>
      </c>
      <c r="X124" s="54" t="s">
        <v>562</v>
      </c>
      <c r="Y124" s="54" t="s">
        <v>563</v>
      </c>
      <c r="Z124" s="54">
        <v>6012220601</v>
      </c>
      <c r="AA124" s="54" t="s">
        <v>564</v>
      </c>
      <c r="AB124" s="70"/>
      <c r="AC124" s="15">
        <v>0</v>
      </c>
      <c r="AD124" s="12">
        <v>2800000</v>
      </c>
      <c r="AE124" s="15">
        <v>2800000</v>
      </c>
      <c r="AF124" s="15">
        <v>3539100</v>
      </c>
      <c r="AG124" s="63">
        <v>3539100</v>
      </c>
      <c r="AH124" s="15">
        <v>3539100</v>
      </c>
      <c r="AI124" s="63">
        <v>3539100</v>
      </c>
      <c r="AJ124" s="15">
        <v>3539100</v>
      </c>
      <c r="AK124" s="89">
        <v>3539100</v>
      </c>
      <c r="AL124" s="15">
        <v>3539100</v>
      </c>
      <c r="AM124" s="63">
        <v>3539100</v>
      </c>
      <c r="AN124" s="15">
        <v>3539100</v>
      </c>
      <c r="AO124" s="63">
        <v>3539100</v>
      </c>
      <c r="AP124" s="15">
        <v>3539100</v>
      </c>
      <c r="AQ124" s="63">
        <v>3539100</v>
      </c>
      <c r="AR124" s="15">
        <v>3539100</v>
      </c>
      <c r="AS124" s="63">
        <v>3539100</v>
      </c>
      <c r="AT124" s="15">
        <v>3539100</v>
      </c>
      <c r="AU124" s="63">
        <v>3539100</v>
      </c>
      <c r="AV124" s="15">
        <v>3539100</v>
      </c>
      <c r="AW124" s="63">
        <v>3539100</v>
      </c>
      <c r="AX124" s="15">
        <f>3539100+739100</f>
        <v>4278200</v>
      </c>
      <c r="AY124" s="63">
        <v>4278200</v>
      </c>
      <c r="AZ124" s="63">
        <f t="shared" ref="AZ124:BA124" si="125">AB124+AD124+AF124+AH124+AJ124+AL124+AN124+AP124+AR124+AT124+AV124+AX124</f>
        <v>38930100</v>
      </c>
      <c r="BA124" s="63">
        <f t="shared" si="125"/>
        <v>38930100</v>
      </c>
      <c r="BB124" s="15">
        <f t="shared" si="1"/>
        <v>0</v>
      </c>
      <c r="BC124" s="10">
        <f t="shared" si="2"/>
        <v>0</v>
      </c>
      <c r="BD124" s="10">
        <f t="shared" si="3"/>
        <v>0</v>
      </c>
    </row>
    <row r="125" spans="1:56" ht="14.25" customHeight="1">
      <c r="A125" s="51" t="s">
        <v>28</v>
      </c>
      <c r="B125" s="51" t="s">
        <v>554</v>
      </c>
      <c r="C125" s="53" t="s">
        <v>31</v>
      </c>
      <c r="D125" s="53">
        <v>6</v>
      </c>
      <c r="E125" s="54" t="s">
        <v>583</v>
      </c>
      <c r="F125" s="54" t="s">
        <v>557</v>
      </c>
      <c r="G125" s="54" t="s">
        <v>558</v>
      </c>
      <c r="H125" s="56" t="s">
        <v>559</v>
      </c>
      <c r="I125" s="55">
        <v>80111620</v>
      </c>
      <c r="J125" s="54" t="s">
        <v>560</v>
      </c>
      <c r="K125" s="54" t="s">
        <v>52</v>
      </c>
      <c r="L125" s="56" t="s">
        <v>584</v>
      </c>
      <c r="M125" s="80" t="s">
        <v>60</v>
      </c>
      <c r="N125" s="80" t="s">
        <v>60</v>
      </c>
      <c r="O125" s="80" t="s">
        <v>60</v>
      </c>
      <c r="P125" s="54">
        <v>11.5</v>
      </c>
      <c r="Q125" s="54" t="s">
        <v>41</v>
      </c>
      <c r="R125" s="54" t="s">
        <v>345</v>
      </c>
      <c r="S125" s="54" t="s">
        <v>43</v>
      </c>
      <c r="T125" s="15">
        <v>104264550</v>
      </c>
      <c r="U125" s="15">
        <v>104264550</v>
      </c>
      <c r="V125" s="54" t="s">
        <v>44</v>
      </c>
      <c r="W125" s="54" t="s">
        <v>36</v>
      </c>
      <c r="X125" s="54" t="s">
        <v>562</v>
      </c>
      <c r="Y125" s="54" t="s">
        <v>563</v>
      </c>
      <c r="Z125" s="54">
        <v>6012220601</v>
      </c>
      <c r="AA125" s="54" t="s">
        <v>564</v>
      </c>
      <c r="AB125" s="70">
        <v>102482250</v>
      </c>
      <c r="AC125" s="63">
        <v>0</v>
      </c>
      <c r="AD125" s="63">
        <v>1782300</v>
      </c>
      <c r="AE125" s="63">
        <v>6238050</v>
      </c>
      <c r="AF125" s="63">
        <v>0</v>
      </c>
      <c r="AG125" s="63">
        <v>8911500</v>
      </c>
      <c r="AH125" s="63">
        <v>0</v>
      </c>
      <c r="AI125" s="63">
        <v>8911500</v>
      </c>
      <c r="AJ125" s="63">
        <v>0</v>
      </c>
      <c r="AK125" s="89">
        <v>8911500</v>
      </c>
      <c r="AL125" s="89">
        <v>0</v>
      </c>
      <c r="AM125" s="63">
        <v>8911500</v>
      </c>
      <c r="AN125" s="63">
        <v>0</v>
      </c>
      <c r="AO125" s="63">
        <v>8911500</v>
      </c>
      <c r="AP125" s="63">
        <v>0</v>
      </c>
      <c r="AQ125" s="63">
        <v>8911500</v>
      </c>
      <c r="AR125" s="63">
        <v>0</v>
      </c>
      <c r="AS125" s="63">
        <v>8911500</v>
      </c>
      <c r="AT125" s="63">
        <v>0</v>
      </c>
      <c r="AU125" s="63">
        <v>8911500</v>
      </c>
      <c r="AV125" s="63">
        <v>0</v>
      </c>
      <c r="AW125" s="63">
        <v>8911500</v>
      </c>
      <c r="AX125" s="63">
        <v>0</v>
      </c>
      <c r="AY125" s="63">
        <v>17823000</v>
      </c>
      <c r="AZ125" s="63">
        <f t="shared" ref="AZ125:BA125" si="126">AB125+AD125+AF125+AH125+AJ125+AL125+AN125+AP125+AR125+AT125+AV125+AX125</f>
        <v>104264550</v>
      </c>
      <c r="BA125" s="63">
        <f t="shared" si="126"/>
        <v>104264550</v>
      </c>
      <c r="BB125" s="15">
        <f t="shared" si="1"/>
        <v>0</v>
      </c>
      <c r="BC125" s="10">
        <f t="shared" si="2"/>
        <v>0</v>
      </c>
      <c r="BD125" s="10">
        <f t="shared" si="3"/>
        <v>0</v>
      </c>
    </row>
    <row r="126" spans="1:56" ht="14.25" customHeight="1">
      <c r="A126" s="51" t="s">
        <v>28</v>
      </c>
      <c r="B126" s="51" t="s">
        <v>554</v>
      </c>
      <c r="C126" s="53" t="s">
        <v>31</v>
      </c>
      <c r="D126" s="53">
        <v>6</v>
      </c>
      <c r="E126" s="54" t="s">
        <v>585</v>
      </c>
      <c r="F126" s="56" t="s">
        <v>557</v>
      </c>
      <c r="G126" s="54" t="s">
        <v>558</v>
      </c>
      <c r="H126" s="56" t="s">
        <v>559</v>
      </c>
      <c r="I126" s="55">
        <v>80111620</v>
      </c>
      <c r="J126" s="56" t="s">
        <v>560</v>
      </c>
      <c r="K126" s="54" t="s">
        <v>52</v>
      </c>
      <c r="L126" s="56" t="s">
        <v>586</v>
      </c>
      <c r="M126" s="80" t="s">
        <v>60</v>
      </c>
      <c r="N126" s="80" t="s">
        <v>60</v>
      </c>
      <c r="O126" s="80" t="s">
        <v>60</v>
      </c>
      <c r="P126" s="54">
        <v>11.3</v>
      </c>
      <c r="Q126" s="54" t="s">
        <v>41</v>
      </c>
      <c r="R126" s="54" t="s">
        <v>345</v>
      </c>
      <c r="S126" s="54" t="s">
        <v>43</v>
      </c>
      <c r="T126" s="15">
        <v>137060867</v>
      </c>
      <c r="U126" s="15">
        <v>137060867</v>
      </c>
      <c r="V126" s="54" t="s">
        <v>44</v>
      </c>
      <c r="W126" s="54" t="s">
        <v>36</v>
      </c>
      <c r="X126" s="54" t="s">
        <v>562</v>
      </c>
      <c r="Y126" s="54" t="s">
        <v>563</v>
      </c>
      <c r="Z126" s="54">
        <v>6012220601</v>
      </c>
      <c r="AA126" s="54" t="s">
        <v>564</v>
      </c>
      <c r="AB126" s="70">
        <v>133075125</v>
      </c>
      <c r="AC126" s="63">
        <v>0</v>
      </c>
      <c r="AD126" s="63">
        <v>3985742</v>
      </c>
      <c r="AE126" s="63">
        <v>3942967</v>
      </c>
      <c r="AF126" s="63">
        <v>0</v>
      </c>
      <c r="AG126" s="63">
        <v>11828900</v>
      </c>
      <c r="AH126" s="63">
        <v>0</v>
      </c>
      <c r="AI126" s="63">
        <v>11828900</v>
      </c>
      <c r="AJ126" s="63">
        <v>0</v>
      </c>
      <c r="AK126" s="89">
        <v>11828900</v>
      </c>
      <c r="AL126" s="89">
        <v>0</v>
      </c>
      <c r="AM126" s="63">
        <v>11828900</v>
      </c>
      <c r="AN126" s="63">
        <v>0</v>
      </c>
      <c r="AO126" s="63">
        <v>11828900</v>
      </c>
      <c r="AP126" s="63">
        <v>0</v>
      </c>
      <c r="AQ126" s="63">
        <v>11828900</v>
      </c>
      <c r="AR126" s="63">
        <v>0</v>
      </c>
      <c r="AS126" s="63">
        <v>11828900</v>
      </c>
      <c r="AT126" s="63">
        <v>0</v>
      </c>
      <c r="AU126" s="63">
        <v>11828900</v>
      </c>
      <c r="AV126" s="63">
        <v>0</v>
      </c>
      <c r="AW126" s="63">
        <v>11828900</v>
      </c>
      <c r="AX126" s="63">
        <v>0</v>
      </c>
      <c r="AY126" s="63">
        <v>26657800</v>
      </c>
      <c r="AZ126" s="63">
        <f t="shared" ref="AZ126:BA126" si="127">AB126+AD126+AF126+AH126+AJ126+AL126+AN126+AP126+AR126+AT126+AV126+AX126</f>
        <v>137060867</v>
      </c>
      <c r="BA126" s="63">
        <f t="shared" si="127"/>
        <v>137060867</v>
      </c>
      <c r="BB126" s="15">
        <f t="shared" si="1"/>
        <v>0</v>
      </c>
      <c r="BC126" s="10">
        <f t="shared" si="2"/>
        <v>0</v>
      </c>
      <c r="BD126" s="10">
        <f t="shared" si="3"/>
        <v>0</v>
      </c>
    </row>
    <row r="127" spans="1:56" ht="14.25" customHeight="1">
      <c r="A127" s="51" t="s">
        <v>28</v>
      </c>
      <c r="B127" s="51" t="s">
        <v>554</v>
      </c>
      <c r="C127" s="53" t="s">
        <v>31</v>
      </c>
      <c r="D127" s="53">
        <v>6</v>
      </c>
      <c r="E127" s="54" t="s">
        <v>587</v>
      </c>
      <c r="F127" s="56" t="s">
        <v>557</v>
      </c>
      <c r="G127" s="54" t="s">
        <v>558</v>
      </c>
      <c r="H127" s="56" t="s">
        <v>559</v>
      </c>
      <c r="I127" s="55">
        <v>80111620</v>
      </c>
      <c r="J127" s="56" t="s">
        <v>560</v>
      </c>
      <c r="K127" s="54" t="s">
        <v>52</v>
      </c>
      <c r="L127" s="56" t="s">
        <v>588</v>
      </c>
      <c r="M127" s="7" t="s">
        <v>60</v>
      </c>
      <c r="N127" s="7" t="s">
        <v>60</v>
      </c>
      <c r="O127" s="7" t="s">
        <v>60</v>
      </c>
      <c r="P127" s="54">
        <v>11</v>
      </c>
      <c r="Q127" s="54" t="s">
        <v>41</v>
      </c>
      <c r="R127" s="56" t="s">
        <v>42</v>
      </c>
      <c r="S127" s="54" t="s">
        <v>43</v>
      </c>
      <c r="T127" s="15">
        <v>39801267</v>
      </c>
      <c r="U127" s="15">
        <v>39801267</v>
      </c>
      <c r="V127" s="54" t="s">
        <v>44</v>
      </c>
      <c r="W127" s="54" t="s">
        <v>36</v>
      </c>
      <c r="X127" s="54" t="s">
        <v>562</v>
      </c>
      <c r="Y127" s="54" t="s">
        <v>563</v>
      </c>
      <c r="Z127" s="54">
        <v>6012220601</v>
      </c>
      <c r="AA127" s="54" t="s">
        <v>564</v>
      </c>
      <c r="AB127" s="71">
        <v>39801267</v>
      </c>
      <c r="AC127" s="71">
        <v>0</v>
      </c>
      <c r="AD127" s="71">
        <v>0</v>
      </c>
      <c r="AE127" s="71">
        <v>0</v>
      </c>
      <c r="AF127" s="71">
        <v>0</v>
      </c>
      <c r="AG127" s="71">
        <v>3596500</v>
      </c>
      <c r="AH127" s="71">
        <v>0</v>
      </c>
      <c r="AI127" s="71">
        <v>3596500</v>
      </c>
      <c r="AJ127" s="71">
        <v>0</v>
      </c>
      <c r="AK127" s="71">
        <v>3596500</v>
      </c>
      <c r="AL127" s="71">
        <v>0</v>
      </c>
      <c r="AM127" s="71">
        <v>3596500</v>
      </c>
      <c r="AN127" s="71">
        <v>0</v>
      </c>
      <c r="AO127" s="71">
        <v>3596500</v>
      </c>
      <c r="AP127" s="71">
        <v>0</v>
      </c>
      <c r="AQ127" s="71">
        <v>3596500</v>
      </c>
      <c r="AR127" s="71">
        <v>0</v>
      </c>
      <c r="AS127" s="71">
        <v>3596500</v>
      </c>
      <c r="AT127" s="71">
        <v>0</v>
      </c>
      <c r="AU127" s="71">
        <v>3596500</v>
      </c>
      <c r="AV127" s="71">
        <v>0</v>
      </c>
      <c r="AW127" s="71">
        <v>3596500</v>
      </c>
      <c r="AX127" s="71">
        <v>0</v>
      </c>
      <c r="AY127" s="71">
        <v>7432767</v>
      </c>
      <c r="AZ127" s="63">
        <f t="shared" ref="AZ127:BA127" si="128">AB127+AD127+AF127+AH127+AJ127+AL127+AN127+AP127+AR127+AT127+AV127+AX127</f>
        <v>39801267</v>
      </c>
      <c r="BA127" s="63">
        <f t="shared" si="128"/>
        <v>39801267</v>
      </c>
      <c r="BB127" s="15">
        <f t="shared" si="1"/>
        <v>0</v>
      </c>
      <c r="BC127" s="10">
        <f t="shared" si="2"/>
        <v>0</v>
      </c>
      <c r="BD127" s="10">
        <f t="shared" si="3"/>
        <v>0</v>
      </c>
    </row>
    <row r="128" spans="1:56" ht="14.25" customHeight="1">
      <c r="A128" s="51" t="s">
        <v>28</v>
      </c>
      <c r="B128" s="51" t="s">
        <v>554</v>
      </c>
      <c r="C128" s="53" t="s">
        <v>31</v>
      </c>
      <c r="D128" s="53">
        <v>6</v>
      </c>
      <c r="E128" s="54" t="s">
        <v>589</v>
      </c>
      <c r="F128" s="54" t="s">
        <v>557</v>
      </c>
      <c r="G128" s="54" t="s">
        <v>558</v>
      </c>
      <c r="H128" s="56" t="s">
        <v>559</v>
      </c>
      <c r="I128" s="55">
        <v>80111620</v>
      </c>
      <c r="J128" s="54" t="s">
        <v>560</v>
      </c>
      <c r="K128" s="54" t="s">
        <v>52</v>
      </c>
      <c r="L128" s="56" t="s">
        <v>590</v>
      </c>
      <c r="M128" s="80" t="s">
        <v>60</v>
      </c>
      <c r="N128" s="80" t="s">
        <v>60</v>
      </c>
      <c r="O128" s="80" t="s">
        <v>60</v>
      </c>
      <c r="P128" s="54">
        <v>11.5</v>
      </c>
      <c r="Q128" s="54" t="s">
        <v>41</v>
      </c>
      <c r="R128" s="54" t="s">
        <v>345</v>
      </c>
      <c r="S128" s="54" t="s">
        <v>43</v>
      </c>
      <c r="T128" s="15">
        <v>28509520</v>
      </c>
      <c r="U128" s="15">
        <v>28509520</v>
      </c>
      <c r="V128" s="54" t="s">
        <v>44</v>
      </c>
      <c r="W128" s="54" t="s">
        <v>36</v>
      </c>
      <c r="X128" s="54" t="s">
        <v>562</v>
      </c>
      <c r="Y128" s="54" t="s">
        <v>563</v>
      </c>
      <c r="Z128" s="54">
        <v>6012220601</v>
      </c>
      <c r="AA128" s="54" t="s">
        <v>564</v>
      </c>
      <c r="AB128" s="70">
        <v>28345200</v>
      </c>
      <c r="AC128" s="63">
        <v>0</v>
      </c>
      <c r="AD128" s="63">
        <v>164320</v>
      </c>
      <c r="AE128" s="63">
        <v>1396720</v>
      </c>
      <c r="AF128" s="63">
        <v>0</v>
      </c>
      <c r="AG128" s="63">
        <v>2464800</v>
      </c>
      <c r="AH128" s="63">
        <v>0</v>
      </c>
      <c r="AI128" s="63">
        <v>2464800</v>
      </c>
      <c r="AJ128" s="63">
        <v>0</v>
      </c>
      <c r="AK128" s="89">
        <v>2464800</v>
      </c>
      <c r="AL128" s="89">
        <v>0</v>
      </c>
      <c r="AM128" s="63">
        <v>2464800</v>
      </c>
      <c r="AN128" s="63">
        <v>0</v>
      </c>
      <c r="AO128" s="63">
        <v>2464800</v>
      </c>
      <c r="AP128" s="63">
        <v>0</v>
      </c>
      <c r="AQ128" s="63">
        <v>2464800</v>
      </c>
      <c r="AR128" s="63">
        <v>0</v>
      </c>
      <c r="AS128" s="63">
        <v>2464800</v>
      </c>
      <c r="AT128" s="63">
        <v>0</v>
      </c>
      <c r="AU128" s="63">
        <v>2464800</v>
      </c>
      <c r="AV128" s="63">
        <v>0</v>
      </c>
      <c r="AW128" s="63">
        <v>2464800</v>
      </c>
      <c r="AX128" s="63">
        <v>0</v>
      </c>
      <c r="AY128" s="63">
        <v>4929600</v>
      </c>
      <c r="AZ128" s="63">
        <f t="shared" ref="AZ128:BA128" si="129">AB128+AD128+AF128+AH128+AJ128+AL128+AN128+AP128+AR128+AT128+AV128+AX128</f>
        <v>28509520</v>
      </c>
      <c r="BA128" s="63">
        <f t="shared" si="129"/>
        <v>28509520</v>
      </c>
      <c r="BB128" s="15">
        <f t="shared" si="1"/>
        <v>0</v>
      </c>
      <c r="BC128" s="10">
        <f t="shared" si="2"/>
        <v>0</v>
      </c>
      <c r="BD128" s="10">
        <f t="shared" si="3"/>
        <v>0</v>
      </c>
    </row>
    <row r="129" spans="1:56" ht="14.25" hidden="1" customHeight="1">
      <c r="A129" s="51" t="s">
        <v>28</v>
      </c>
      <c r="B129" s="51" t="s">
        <v>554</v>
      </c>
      <c r="C129" s="53" t="s">
        <v>31</v>
      </c>
      <c r="D129" s="53">
        <v>2</v>
      </c>
      <c r="E129" s="54" t="s">
        <v>591</v>
      </c>
      <c r="F129" s="54" t="s">
        <v>557</v>
      </c>
      <c r="G129" s="54" t="s">
        <v>558</v>
      </c>
      <c r="H129" s="56" t="s">
        <v>559</v>
      </c>
      <c r="I129" s="55">
        <v>78111502</v>
      </c>
      <c r="J129" s="54" t="s">
        <v>560</v>
      </c>
      <c r="K129" s="54" t="s">
        <v>343</v>
      </c>
      <c r="L129" s="56" t="s">
        <v>592</v>
      </c>
      <c r="M129" s="7" t="s">
        <v>96</v>
      </c>
      <c r="N129" s="7" t="s">
        <v>96</v>
      </c>
      <c r="O129" s="7" t="s">
        <v>96</v>
      </c>
      <c r="P129" s="54">
        <v>11</v>
      </c>
      <c r="Q129" s="54" t="s">
        <v>41</v>
      </c>
      <c r="R129" s="80" t="s">
        <v>345</v>
      </c>
      <c r="S129" s="54" t="s">
        <v>43</v>
      </c>
      <c r="T129" s="63">
        <v>45452318</v>
      </c>
      <c r="U129" s="63">
        <v>45452318</v>
      </c>
      <c r="V129" s="54" t="s">
        <v>44</v>
      </c>
      <c r="W129" s="54" t="s">
        <v>36</v>
      </c>
      <c r="X129" s="54" t="s">
        <v>562</v>
      </c>
      <c r="Y129" s="54" t="s">
        <v>563</v>
      </c>
      <c r="Z129" s="54">
        <v>6012220601</v>
      </c>
      <c r="AA129" s="54" t="s">
        <v>564</v>
      </c>
      <c r="AB129" s="70"/>
      <c r="AC129" s="15">
        <v>0</v>
      </c>
      <c r="AD129" s="89"/>
      <c r="AE129" s="63"/>
      <c r="AF129" s="63"/>
      <c r="AG129" s="63"/>
      <c r="AH129" s="63"/>
      <c r="AI129" s="63"/>
      <c r="AJ129" s="63">
        <v>45452318</v>
      </c>
      <c r="AK129" s="110">
        <v>6493188</v>
      </c>
      <c r="AL129" s="89"/>
      <c r="AM129" s="110">
        <v>6493188</v>
      </c>
      <c r="AN129" s="63"/>
      <c r="AO129" s="110">
        <v>6493188</v>
      </c>
      <c r="AP129" s="63"/>
      <c r="AQ129" s="110">
        <v>6493188</v>
      </c>
      <c r="AR129" s="63"/>
      <c r="AS129" s="110">
        <v>6493188</v>
      </c>
      <c r="AT129" s="63"/>
      <c r="AU129" s="110">
        <v>6493188</v>
      </c>
      <c r="AV129" s="63"/>
      <c r="AW129" s="110">
        <v>3246595</v>
      </c>
      <c r="AX129" s="63"/>
      <c r="AY129" s="110">
        <v>3246595</v>
      </c>
      <c r="AZ129" s="63">
        <f t="shared" ref="AZ129:BA129" si="130">AB129+AD129+AF129+AH129+AJ129+AL129+AN129+AP129+AR129+AT129+AV129+AX129</f>
        <v>45452318</v>
      </c>
      <c r="BA129" s="63">
        <f t="shared" si="130"/>
        <v>45452318</v>
      </c>
      <c r="BB129" s="15">
        <f t="shared" si="1"/>
        <v>0</v>
      </c>
      <c r="BC129" s="10">
        <f t="shared" si="2"/>
        <v>0</v>
      </c>
      <c r="BD129" s="10">
        <f t="shared" si="3"/>
        <v>0</v>
      </c>
    </row>
    <row r="130" spans="1:56" ht="14.25" customHeight="1">
      <c r="A130" s="51" t="s">
        <v>28</v>
      </c>
      <c r="B130" s="51" t="s">
        <v>554</v>
      </c>
      <c r="C130" s="53" t="s">
        <v>31</v>
      </c>
      <c r="D130" s="53">
        <v>6</v>
      </c>
      <c r="E130" s="54" t="s">
        <v>593</v>
      </c>
      <c r="F130" s="54" t="s">
        <v>557</v>
      </c>
      <c r="G130" s="54" t="s">
        <v>558</v>
      </c>
      <c r="H130" s="56" t="s">
        <v>559</v>
      </c>
      <c r="I130" s="55">
        <v>80111620</v>
      </c>
      <c r="J130" s="54" t="s">
        <v>560</v>
      </c>
      <c r="K130" s="54" t="s">
        <v>52</v>
      </c>
      <c r="L130" s="56" t="s">
        <v>594</v>
      </c>
      <c r="M130" s="80" t="s">
        <v>60</v>
      </c>
      <c r="N130" s="80" t="s">
        <v>60</v>
      </c>
      <c r="O130" s="80" t="s">
        <v>60</v>
      </c>
      <c r="P130" s="54">
        <v>11.5</v>
      </c>
      <c r="Q130" s="54" t="s">
        <v>41</v>
      </c>
      <c r="R130" s="54" t="s">
        <v>345</v>
      </c>
      <c r="S130" s="54" t="s">
        <v>43</v>
      </c>
      <c r="T130" s="15">
        <v>104264550</v>
      </c>
      <c r="U130" s="15">
        <v>104264550</v>
      </c>
      <c r="V130" s="54" t="s">
        <v>44</v>
      </c>
      <c r="W130" s="54" t="s">
        <v>36</v>
      </c>
      <c r="X130" s="54" t="s">
        <v>562</v>
      </c>
      <c r="Y130" s="54" t="s">
        <v>563</v>
      </c>
      <c r="Z130" s="54">
        <v>6012220601</v>
      </c>
      <c r="AA130" s="54" t="s">
        <v>564</v>
      </c>
      <c r="AB130" s="70">
        <v>102482250</v>
      </c>
      <c r="AC130" s="63">
        <v>0</v>
      </c>
      <c r="AD130" s="63">
        <v>1782300</v>
      </c>
      <c r="AE130" s="63">
        <v>6238050</v>
      </c>
      <c r="AF130" s="63">
        <v>0</v>
      </c>
      <c r="AG130" s="63">
        <v>8911500</v>
      </c>
      <c r="AH130" s="63">
        <v>0</v>
      </c>
      <c r="AI130" s="63">
        <v>8911500</v>
      </c>
      <c r="AJ130" s="63">
        <v>0</v>
      </c>
      <c r="AK130" s="89">
        <v>8911500</v>
      </c>
      <c r="AL130" s="89">
        <v>0</v>
      </c>
      <c r="AM130" s="63">
        <v>8911500</v>
      </c>
      <c r="AN130" s="63">
        <v>0</v>
      </c>
      <c r="AO130" s="63">
        <v>8911500</v>
      </c>
      <c r="AP130" s="63">
        <v>0</v>
      </c>
      <c r="AQ130" s="63">
        <v>8911500</v>
      </c>
      <c r="AR130" s="63">
        <v>0</v>
      </c>
      <c r="AS130" s="63">
        <v>8911500</v>
      </c>
      <c r="AT130" s="63">
        <v>0</v>
      </c>
      <c r="AU130" s="63">
        <v>8911500</v>
      </c>
      <c r="AV130" s="63">
        <v>0</v>
      </c>
      <c r="AW130" s="63">
        <v>8911500</v>
      </c>
      <c r="AX130" s="63">
        <v>0</v>
      </c>
      <c r="AY130" s="63">
        <v>17823000</v>
      </c>
      <c r="AZ130" s="63">
        <f t="shared" ref="AZ130:BA130" si="131">AB130+AD130+AF130+AH130+AJ130+AL130+AN130+AP130+AR130+AT130+AV130+AX130</f>
        <v>104264550</v>
      </c>
      <c r="BA130" s="63">
        <f t="shared" si="131"/>
        <v>104264550</v>
      </c>
      <c r="BB130" s="15">
        <f t="shared" si="1"/>
        <v>0</v>
      </c>
      <c r="BC130" s="10">
        <f t="shared" si="2"/>
        <v>0</v>
      </c>
      <c r="BD130" s="10">
        <f t="shared" si="3"/>
        <v>0</v>
      </c>
    </row>
    <row r="131" spans="1:56" ht="14.25" customHeight="1">
      <c r="A131" s="51" t="s">
        <v>28</v>
      </c>
      <c r="B131" s="51" t="s">
        <v>554</v>
      </c>
      <c r="C131" s="53" t="s">
        <v>31</v>
      </c>
      <c r="D131" s="53">
        <v>6</v>
      </c>
      <c r="E131" s="54" t="s">
        <v>595</v>
      </c>
      <c r="F131" s="54" t="s">
        <v>557</v>
      </c>
      <c r="G131" s="54" t="s">
        <v>558</v>
      </c>
      <c r="H131" s="56" t="s">
        <v>559</v>
      </c>
      <c r="I131" s="55">
        <v>80111620</v>
      </c>
      <c r="J131" s="54" t="s">
        <v>560</v>
      </c>
      <c r="K131" s="54" t="s">
        <v>52</v>
      </c>
      <c r="L131" s="56" t="s">
        <v>596</v>
      </c>
      <c r="M131" s="80" t="s">
        <v>60</v>
      </c>
      <c r="N131" s="80" t="s">
        <v>60</v>
      </c>
      <c r="O131" s="80" t="s">
        <v>60</v>
      </c>
      <c r="P131" s="54">
        <v>11.5</v>
      </c>
      <c r="Q131" s="54" t="s">
        <v>41</v>
      </c>
      <c r="R131" s="54" t="s">
        <v>345</v>
      </c>
      <c r="S131" s="54" t="s">
        <v>43</v>
      </c>
      <c r="T131" s="15">
        <v>56167467</v>
      </c>
      <c r="U131" s="15">
        <v>56167467</v>
      </c>
      <c r="V131" s="54" t="s">
        <v>44</v>
      </c>
      <c r="W131" s="54" t="s">
        <v>36</v>
      </c>
      <c r="X131" s="54" t="s">
        <v>562</v>
      </c>
      <c r="Y131" s="54" t="s">
        <v>563</v>
      </c>
      <c r="Z131" s="54">
        <v>6012220601</v>
      </c>
      <c r="AA131" s="54" t="s">
        <v>564</v>
      </c>
      <c r="AB131" s="63">
        <v>55050500</v>
      </c>
      <c r="AC131" s="63">
        <v>0</v>
      </c>
      <c r="AD131" s="63">
        <v>1116967</v>
      </c>
      <c r="AE131" s="63">
        <v>3510467</v>
      </c>
      <c r="AF131" s="63">
        <v>0</v>
      </c>
      <c r="AG131" s="63">
        <v>4787000</v>
      </c>
      <c r="AH131" s="63">
        <v>0</v>
      </c>
      <c r="AI131" s="63">
        <v>4787000</v>
      </c>
      <c r="AJ131" s="63">
        <v>0</v>
      </c>
      <c r="AK131" s="89">
        <v>4787000</v>
      </c>
      <c r="AL131" s="89">
        <v>0</v>
      </c>
      <c r="AM131" s="63">
        <v>4787000</v>
      </c>
      <c r="AN131" s="63">
        <v>0</v>
      </c>
      <c r="AO131" s="63">
        <v>4787000</v>
      </c>
      <c r="AP131" s="63">
        <v>0</v>
      </c>
      <c r="AQ131" s="63">
        <v>4787000</v>
      </c>
      <c r="AR131" s="63">
        <v>0</v>
      </c>
      <c r="AS131" s="63">
        <v>4787000</v>
      </c>
      <c r="AT131" s="63">
        <v>0</v>
      </c>
      <c r="AU131" s="63">
        <v>4787000</v>
      </c>
      <c r="AV131" s="63">
        <v>0</v>
      </c>
      <c r="AW131" s="63">
        <v>4787000</v>
      </c>
      <c r="AX131" s="63">
        <v>0</v>
      </c>
      <c r="AY131" s="63">
        <v>9574000</v>
      </c>
      <c r="AZ131" s="63">
        <f t="shared" ref="AZ131:BA131" si="132">AB131+AD131+AF131+AH131+AJ131+AL131+AN131+AP131+AR131+AT131+AV131+AX131</f>
        <v>56167467</v>
      </c>
      <c r="BA131" s="63">
        <f t="shared" si="132"/>
        <v>56167467</v>
      </c>
      <c r="BB131" s="15">
        <f t="shared" si="1"/>
        <v>0</v>
      </c>
      <c r="BC131" s="10">
        <f t="shared" si="2"/>
        <v>0</v>
      </c>
      <c r="BD131" s="10">
        <f t="shared" si="3"/>
        <v>0</v>
      </c>
    </row>
    <row r="132" spans="1:56" ht="14.25" customHeight="1">
      <c r="A132" s="51" t="s">
        <v>28</v>
      </c>
      <c r="B132" s="51" t="s">
        <v>554</v>
      </c>
      <c r="C132" s="53" t="s">
        <v>31</v>
      </c>
      <c r="D132" s="53">
        <v>6</v>
      </c>
      <c r="E132" s="54" t="s">
        <v>597</v>
      </c>
      <c r="F132" s="56" t="s">
        <v>557</v>
      </c>
      <c r="G132" s="54" t="s">
        <v>558</v>
      </c>
      <c r="H132" s="56" t="s">
        <v>559</v>
      </c>
      <c r="I132" s="55">
        <v>80111620</v>
      </c>
      <c r="J132" s="54" t="s">
        <v>560</v>
      </c>
      <c r="K132" s="54" t="s">
        <v>52</v>
      </c>
      <c r="L132" s="56" t="s">
        <v>598</v>
      </c>
      <c r="M132" s="7" t="s">
        <v>60</v>
      </c>
      <c r="N132" s="7" t="s">
        <v>60</v>
      </c>
      <c r="O132" s="9" t="s">
        <v>54</v>
      </c>
      <c r="P132" s="56">
        <v>11</v>
      </c>
      <c r="Q132" s="54" t="s">
        <v>41</v>
      </c>
      <c r="R132" s="56" t="s">
        <v>42</v>
      </c>
      <c r="S132" s="54" t="s">
        <v>43</v>
      </c>
      <c r="T132" s="15">
        <v>79046500</v>
      </c>
      <c r="U132" s="15">
        <v>79046500</v>
      </c>
      <c r="V132" s="54" t="s">
        <v>44</v>
      </c>
      <c r="W132" s="54" t="s">
        <v>36</v>
      </c>
      <c r="X132" s="54" t="s">
        <v>562</v>
      </c>
      <c r="Y132" s="54" t="s">
        <v>563</v>
      </c>
      <c r="Z132" s="54">
        <v>6012220601</v>
      </c>
      <c r="AA132" s="54" t="s">
        <v>564</v>
      </c>
      <c r="AB132" s="71">
        <v>0</v>
      </c>
      <c r="AC132" s="71">
        <v>0</v>
      </c>
      <c r="AD132" s="71">
        <v>79046500</v>
      </c>
      <c r="AE132" s="71">
        <v>0</v>
      </c>
      <c r="AF132" s="71">
        <v>0</v>
      </c>
      <c r="AG132" s="71">
        <v>5837280</v>
      </c>
      <c r="AH132" s="71">
        <v>0</v>
      </c>
      <c r="AI132" s="71">
        <v>7296600</v>
      </c>
      <c r="AJ132" s="71">
        <v>0</v>
      </c>
      <c r="AK132" s="71">
        <v>7296600</v>
      </c>
      <c r="AL132" s="71">
        <v>0</v>
      </c>
      <c r="AM132" s="71">
        <v>7296600</v>
      </c>
      <c r="AN132" s="71">
        <v>0</v>
      </c>
      <c r="AO132" s="71">
        <v>7296600</v>
      </c>
      <c r="AP132" s="71">
        <v>0</v>
      </c>
      <c r="AQ132" s="71">
        <v>7296600</v>
      </c>
      <c r="AR132" s="71">
        <v>0</v>
      </c>
      <c r="AS132" s="71">
        <v>7296600</v>
      </c>
      <c r="AT132" s="71">
        <v>0</v>
      </c>
      <c r="AU132" s="71">
        <v>7296600</v>
      </c>
      <c r="AV132" s="71">
        <v>0</v>
      </c>
      <c r="AW132" s="71">
        <v>7296600</v>
      </c>
      <c r="AX132" s="71">
        <v>0</v>
      </c>
      <c r="AY132" s="71">
        <v>14836420</v>
      </c>
      <c r="AZ132" s="63">
        <f t="shared" ref="AZ132:BA132" si="133">AB132+AD132+AF132+AH132+AJ132+AL132+AN132+AP132+AR132+AT132+AV132+AX132</f>
        <v>79046500</v>
      </c>
      <c r="BA132" s="63">
        <f t="shared" si="133"/>
        <v>79046500</v>
      </c>
      <c r="BB132" s="15">
        <f t="shared" si="1"/>
        <v>0</v>
      </c>
      <c r="BC132" s="10">
        <f t="shared" si="2"/>
        <v>0</v>
      </c>
      <c r="BD132" s="10">
        <f t="shared" si="3"/>
        <v>0</v>
      </c>
    </row>
    <row r="133" spans="1:56" ht="14.25" customHeight="1">
      <c r="A133" s="51" t="s">
        <v>28</v>
      </c>
      <c r="B133" s="51" t="s">
        <v>554</v>
      </c>
      <c r="C133" s="53" t="s">
        <v>31</v>
      </c>
      <c r="D133" s="53">
        <v>6</v>
      </c>
      <c r="E133" s="54" t="s">
        <v>599</v>
      </c>
      <c r="F133" s="56" t="s">
        <v>557</v>
      </c>
      <c r="G133" s="54" t="s">
        <v>558</v>
      </c>
      <c r="H133" s="56" t="s">
        <v>559</v>
      </c>
      <c r="I133" s="55">
        <v>80111620</v>
      </c>
      <c r="J133" s="54" t="s">
        <v>560</v>
      </c>
      <c r="K133" s="54" t="s">
        <v>52</v>
      </c>
      <c r="L133" s="56" t="s">
        <v>600</v>
      </c>
      <c r="M133" s="7" t="s">
        <v>60</v>
      </c>
      <c r="N133" s="7" t="s">
        <v>60</v>
      </c>
      <c r="O133" s="9" t="s">
        <v>54</v>
      </c>
      <c r="P133" s="54">
        <v>11</v>
      </c>
      <c r="Q133" s="54" t="s">
        <v>41</v>
      </c>
      <c r="R133" s="56" t="s">
        <v>42</v>
      </c>
      <c r="S133" s="54" t="s">
        <v>43</v>
      </c>
      <c r="T133" s="15">
        <v>49257000</v>
      </c>
      <c r="U133" s="15">
        <v>49257000</v>
      </c>
      <c r="V133" s="54" t="s">
        <v>44</v>
      </c>
      <c r="W133" s="54" t="s">
        <v>36</v>
      </c>
      <c r="X133" s="54" t="s">
        <v>562</v>
      </c>
      <c r="Y133" s="54" t="s">
        <v>563</v>
      </c>
      <c r="Z133" s="54">
        <v>6012220601</v>
      </c>
      <c r="AA133" s="54" t="s">
        <v>564</v>
      </c>
      <c r="AB133" s="71">
        <v>0</v>
      </c>
      <c r="AC133" s="71">
        <v>0</v>
      </c>
      <c r="AD133" s="71">
        <v>49257000</v>
      </c>
      <c r="AE133" s="71">
        <v>0</v>
      </c>
      <c r="AF133" s="71">
        <v>0</v>
      </c>
      <c r="AG133" s="71">
        <v>3637440</v>
      </c>
      <c r="AH133" s="71">
        <v>0</v>
      </c>
      <c r="AI133" s="71">
        <v>4546800</v>
      </c>
      <c r="AJ133" s="71">
        <v>0</v>
      </c>
      <c r="AK133" s="71">
        <v>4546800</v>
      </c>
      <c r="AL133" s="71">
        <v>0</v>
      </c>
      <c r="AM133" s="71">
        <v>4546800</v>
      </c>
      <c r="AN133" s="71">
        <v>0</v>
      </c>
      <c r="AO133" s="71">
        <v>4546800</v>
      </c>
      <c r="AP133" s="71">
        <v>0</v>
      </c>
      <c r="AQ133" s="71">
        <v>4546800</v>
      </c>
      <c r="AR133" s="71">
        <v>0</v>
      </c>
      <c r="AS133" s="71">
        <v>4546800</v>
      </c>
      <c r="AT133" s="71">
        <v>0</v>
      </c>
      <c r="AU133" s="71">
        <v>4546800</v>
      </c>
      <c r="AV133" s="71">
        <v>0</v>
      </c>
      <c r="AW133" s="71">
        <v>4546800</v>
      </c>
      <c r="AX133" s="71">
        <v>0</v>
      </c>
      <c r="AY133" s="71">
        <v>9245160</v>
      </c>
      <c r="AZ133" s="63">
        <f t="shared" ref="AZ133:BA133" si="134">AB133+AD133+AF133+AH133+AJ133+AL133+AN133+AP133+AR133+AT133+AV133+AX133</f>
        <v>49257000</v>
      </c>
      <c r="BA133" s="63">
        <f t="shared" si="134"/>
        <v>49257000</v>
      </c>
      <c r="BB133" s="15">
        <f t="shared" si="1"/>
        <v>0</v>
      </c>
      <c r="BC133" s="10">
        <f t="shared" si="2"/>
        <v>0</v>
      </c>
      <c r="BD133" s="10">
        <f t="shared" si="3"/>
        <v>0</v>
      </c>
    </row>
    <row r="134" spans="1:56" ht="14.25" customHeight="1">
      <c r="A134" s="51" t="s">
        <v>28</v>
      </c>
      <c r="B134" s="51" t="s">
        <v>554</v>
      </c>
      <c r="C134" s="53" t="s">
        <v>31</v>
      </c>
      <c r="D134" s="53">
        <v>6</v>
      </c>
      <c r="E134" s="54" t="s">
        <v>601</v>
      </c>
      <c r="F134" s="56" t="s">
        <v>557</v>
      </c>
      <c r="G134" s="54" t="s">
        <v>558</v>
      </c>
      <c r="H134" s="56" t="s">
        <v>559</v>
      </c>
      <c r="I134" s="55">
        <v>80111620</v>
      </c>
      <c r="J134" s="54" t="s">
        <v>560</v>
      </c>
      <c r="K134" s="54" t="s">
        <v>52</v>
      </c>
      <c r="L134" s="56" t="s">
        <v>602</v>
      </c>
      <c r="M134" s="7" t="s">
        <v>60</v>
      </c>
      <c r="N134" s="7" t="s">
        <v>60</v>
      </c>
      <c r="O134" s="6" t="s">
        <v>60</v>
      </c>
      <c r="P134" s="54">
        <v>11</v>
      </c>
      <c r="Q134" s="54" t="s">
        <v>41</v>
      </c>
      <c r="R134" s="56" t="s">
        <v>42</v>
      </c>
      <c r="S134" s="54" t="s">
        <v>43</v>
      </c>
      <c r="T134" s="15">
        <v>87389040</v>
      </c>
      <c r="U134" s="15">
        <v>87389040</v>
      </c>
      <c r="V134" s="54" t="s">
        <v>44</v>
      </c>
      <c r="W134" s="54" t="s">
        <v>36</v>
      </c>
      <c r="X134" s="54" t="s">
        <v>562</v>
      </c>
      <c r="Y134" s="54" t="s">
        <v>563</v>
      </c>
      <c r="Z134" s="54">
        <v>6012220601</v>
      </c>
      <c r="AA134" s="54" t="s">
        <v>564</v>
      </c>
      <c r="AB134" s="71">
        <v>87389040</v>
      </c>
      <c r="AC134" s="71">
        <v>0</v>
      </c>
      <c r="AD134" s="71">
        <v>0</v>
      </c>
      <c r="AE134" s="71">
        <v>0</v>
      </c>
      <c r="AF134" s="71">
        <v>0</v>
      </c>
      <c r="AG134" s="71">
        <v>7370160</v>
      </c>
      <c r="AH134" s="71">
        <v>0</v>
      </c>
      <c r="AI134" s="71">
        <v>7896600</v>
      </c>
      <c r="AJ134" s="71">
        <v>0</v>
      </c>
      <c r="AK134" s="71">
        <v>7896600</v>
      </c>
      <c r="AL134" s="71">
        <v>0</v>
      </c>
      <c r="AM134" s="71">
        <v>7896600</v>
      </c>
      <c r="AN134" s="71">
        <v>0</v>
      </c>
      <c r="AO134" s="71">
        <v>7896600</v>
      </c>
      <c r="AP134" s="71">
        <v>0</v>
      </c>
      <c r="AQ134" s="71">
        <v>7896600</v>
      </c>
      <c r="AR134" s="71">
        <v>0</v>
      </c>
      <c r="AS134" s="71">
        <v>7896600</v>
      </c>
      <c r="AT134" s="71">
        <v>0</v>
      </c>
      <c r="AU134" s="71">
        <v>7896600</v>
      </c>
      <c r="AV134" s="71">
        <v>0</v>
      </c>
      <c r="AW134" s="71">
        <v>7896600</v>
      </c>
      <c r="AX134" s="71">
        <v>0</v>
      </c>
      <c r="AY134" s="71">
        <v>16846080</v>
      </c>
      <c r="AZ134" s="63">
        <f t="shared" ref="AZ134:BA134" si="135">AB134+AD134+AF134+AH134+AJ134+AL134+AN134+AP134+AR134+AT134+AV134+AX134</f>
        <v>87389040</v>
      </c>
      <c r="BA134" s="63">
        <f t="shared" si="135"/>
        <v>87389040</v>
      </c>
      <c r="BB134" s="15">
        <f t="shared" si="1"/>
        <v>0</v>
      </c>
      <c r="BC134" s="10">
        <f t="shared" si="2"/>
        <v>0</v>
      </c>
      <c r="BD134" s="10">
        <f t="shared" si="3"/>
        <v>0</v>
      </c>
    </row>
    <row r="135" spans="1:56" ht="14.25" customHeight="1">
      <c r="A135" s="51" t="s">
        <v>28</v>
      </c>
      <c r="B135" s="51" t="s">
        <v>554</v>
      </c>
      <c r="C135" s="53" t="s">
        <v>31</v>
      </c>
      <c r="D135" s="53">
        <v>6</v>
      </c>
      <c r="E135" s="54" t="s">
        <v>603</v>
      </c>
      <c r="F135" s="56" t="s">
        <v>557</v>
      </c>
      <c r="G135" s="54" t="s">
        <v>558</v>
      </c>
      <c r="H135" s="56" t="s">
        <v>559</v>
      </c>
      <c r="I135" s="55">
        <v>80111620</v>
      </c>
      <c r="J135" s="54" t="s">
        <v>560</v>
      </c>
      <c r="K135" s="54" t="s">
        <v>52</v>
      </c>
      <c r="L135" s="56" t="s">
        <v>604</v>
      </c>
      <c r="M135" s="7" t="s">
        <v>60</v>
      </c>
      <c r="N135" s="7" t="s">
        <v>60</v>
      </c>
      <c r="O135" s="6" t="s">
        <v>60</v>
      </c>
      <c r="P135" s="54">
        <v>11</v>
      </c>
      <c r="Q135" s="54" t="s">
        <v>41</v>
      </c>
      <c r="R135" s="56" t="s">
        <v>42</v>
      </c>
      <c r="S135" s="54" t="s">
        <v>43</v>
      </c>
      <c r="T135" s="15">
        <v>87389040</v>
      </c>
      <c r="U135" s="15">
        <v>87389040</v>
      </c>
      <c r="V135" s="54" t="s">
        <v>44</v>
      </c>
      <c r="W135" s="54" t="s">
        <v>36</v>
      </c>
      <c r="X135" s="54" t="s">
        <v>562</v>
      </c>
      <c r="Y135" s="54" t="s">
        <v>563</v>
      </c>
      <c r="Z135" s="54">
        <v>6012220601</v>
      </c>
      <c r="AA135" s="54" t="s">
        <v>564</v>
      </c>
      <c r="AB135" s="71">
        <v>87389040</v>
      </c>
      <c r="AC135" s="71">
        <v>0</v>
      </c>
      <c r="AD135" s="71">
        <v>0</v>
      </c>
      <c r="AE135" s="71">
        <v>0</v>
      </c>
      <c r="AF135" s="71">
        <v>0</v>
      </c>
      <c r="AG135" s="71">
        <v>7370160</v>
      </c>
      <c r="AH135" s="71">
        <v>0</v>
      </c>
      <c r="AI135" s="71">
        <v>7896600</v>
      </c>
      <c r="AJ135" s="71">
        <v>0</v>
      </c>
      <c r="AK135" s="71">
        <v>7896600</v>
      </c>
      <c r="AL135" s="71">
        <v>0</v>
      </c>
      <c r="AM135" s="71">
        <v>7896600</v>
      </c>
      <c r="AN135" s="71">
        <v>0</v>
      </c>
      <c r="AO135" s="71">
        <v>7896600</v>
      </c>
      <c r="AP135" s="71">
        <v>0</v>
      </c>
      <c r="AQ135" s="71">
        <v>7896600</v>
      </c>
      <c r="AR135" s="71">
        <v>0</v>
      </c>
      <c r="AS135" s="71">
        <v>7896600</v>
      </c>
      <c r="AT135" s="71">
        <v>0</v>
      </c>
      <c r="AU135" s="71">
        <v>7896600</v>
      </c>
      <c r="AV135" s="71">
        <v>0</v>
      </c>
      <c r="AW135" s="71">
        <v>7896600</v>
      </c>
      <c r="AX135" s="71">
        <v>0</v>
      </c>
      <c r="AY135" s="71">
        <v>16846080</v>
      </c>
      <c r="AZ135" s="63">
        <f t="shared" ref="AZ135:BA135" si="136">AB135+AD135+AF135+AH135+AJ135+AL135+AN135+AP135+AR135+AT135+AV135+AX135</f>
        <v>87389040</v>
      </c>
      <c r="BA135" s="63">
        <f t="shared" si="136"/>
        <v>87389040</v>
      </c>
      <c r="BB135" s="15">
        <f t="shared" si="1"/>
        <v>0</v>
      </c>
      <c r="BC135" s="10">
        <f t="shared" si="2"/>
        <v>0</v>
      </c>
      <c r="BD135" s="10">
        <f t="shared" si="3"/>
        <v>0</v>
      </c>
    </row>
    <row r="136" spans="1:56" ht="14.25" customHeight="1">
      <c r="A136" s="51" t="s">
        <v>28</v>
      </c>
      <c r="B136" s="51" t="s">
        <v>554</v>
      </c>
      <c r="C136" s="53" t="s">
        <v>31</v>
      </c>
      <c r="D136" s="53">
        <v>6</v>
      </c>
      <c r="E136" s="54" t="s">
        <v>605</v>
      </c>
      <c r="F136" s="56" t="s">
        <v>557</v>
      </c>
      <c r="G136" s="54" t="s">
        <v>558</v>
      </c>
      <c r="H136" s="56" t="s">
        <v>559</v>
      </c>
      <c r="I136" s="55">
        <v>80111620</v>
      </c>
      <c r="J136" s="54" t="s">
        <v>560</v>
      </c>
      <c r="K136" s="54" t="s">
        <v>52</v>
      </c>
      <c r="L136" s="56" t="s">
        <v>606</v>
      </c>
      <c r="M136" s="7" t="s">
        <v>60</v>
      </c>
      <c r="N136" s="7" t="s">
        <v>60</v>
      </c>
      <c r="O136" s="9" t="s">
        <v>54</v>
      </c>
      <c r="P136" s="56">
        <v>11</v>
      </c>
      <c r="Q136" s="54" t="s">
        <v>41</v>
      </c>
      <c r="R136" s="56" t="s">
        <v>42</v>
      </c>
      <c r="S136" s="54" t="s">
        <v>43</v>
      </c>
      <c r="T136" s="15">
        <v>85546500</v>
      </c>
      <c r="U136" s="15">
        <v>85546500</v>
      </c>
      <c r="V136" s="54" t="s">
        <v>44</v>
      </c>
      <c r="W136" s="54" t="s">
        <v>36</v>
      </c>
      <c r="X136" s="54" t="s">
        <v>562</v>
      </c>
      <c r="Y136" s="54" t="s">
        <v>563</v>
      </c>
      <c r="Z136" s="54">
        <v>6012220601</v>
      </c>
      <c r="AA136" s="54" t="s">
        <v>564</v>
      </c>
      <c r="AB136" s="71">
        <v>0</v>
      </c>
      <c r="AC136" s="71">
        <v>0</v>
      </c>
      <c r="AD136" s="71">
        <v>85546500</v>
      </c>
      <c r="AE136" s="71">
        <v>0</v>
      </c>
      <c r="AF136" s="71">
        <v>0</v>
      </c>
      <c r="AG136" s="71">
        <v>6580500</v>
      </c>
      <c r="AH136" s="71">
        <v>0</v>
      </c>
      <c r="AI136" s="71">
        <v>7896600</v>
      </c>
      <c r="AJ136" s="71">
        <v>0</v>
      </c>
      <c r="AK136" s="71">
        <v>7896600</v>
      </c>
      <c r="AL136" s="71">
        <v>0</v>
      </c>
      <c r="AM136" s="71">
        <v>7896600</v>
      </c>
      <c r="AN136" s="71">
        <v>0</v>
      </c>
      <c r="AO136" s="71">
        <v>7896600</v>
      </c>
      <c r="AP136" s="71">
        <v>0</v>
      </c>
      <c r="AQ136" s="71">
        <v>7896600</v>
      </c>
      <c r="AR136" s="71">
        <v>0</v>
      </c>
      <c r="AS136" s="71">
        <v>7896600</v>
      </c>
      <c r="AT136" s="71">
        <v>0</v>
      </c>
      <c r="AU136" s="71">
        <v>7896600</v>
      </c>
      <c r="AV136" s="71">
        <v>0</v>
      </c>
      <c r="AW136" s="71">
        <v>7896600</v>
      </c>
      <c r="AX136" s="71">
        <v>0</v>
      </c>
      <c r="AY136" s="71">
        <v>15793200</v>
      </c>
      <c r="AZ136" s="63">
        <f t="shared" ref="AZ136:BA136" si="137">AB136+AD136+AF136+AH136+AJ136+AL136+AN136+AP136+AR136+AT136+AV136+AX136</f>
        <v>85546500</v>
      </c>
      <c r="BA136" s="63">
        <f t="shared" si="137"/>
        <v>85546500</v>
      </c>
      <c r="BB136" s="15">
        <f t="shared" si="1"/>
        <v>0</v>
      </c>
      <c r="BC136" s="10">
        <f t="shared" si="2"/>
        <v>0</v>
      </c>
      <c r="BD136" s="10">
        <f t="shared" si="3"/>
        <v>0</v>
      </c>
    </row>
    <row r="137" spans="1:56" ht="14.25" customHeight="1">
      <c r="A137" s="51" t="s">
        <v>28</v>
      </c>
      <c r="B137" s="51" t="s">
        <v>554</v>
      </c>
      <c r="C137" s="53" t="s">
        <v>31</v>
      </c>
      <c r="D137" s="53">
        <v>6</v>
      </c>
      <c r="E137" s="54" t="s">
        <v>607</v>
      </c>
      <c r="F137" s="56" t="s">
        <v>557</v>
      </c>
      <c r="G137" s="54" t="s">
        <v>558</v>
      </c>
      <c r="H137" s="56" t="s">
        <v>559</v>
      </c>
      <c r="I137" s="55">
        <v>80111620</v>
      </c>
      <c r="J137" s="54" t="s">
        <v>560</v>
      </c>
      <c r="K137" s="54" t="s">
        <v>52</v>
      </c>
      <c r="L137" s="56" t="s">
        <v>608</v>
      </c>
      <c r="M137" s="7" t="s">
        <v>60</v>
      </c>
      <c r="N137" s="7" t="s">
        <v>60</v>
      </c>
      <c r="O137" s="9" t="s">
        <v>54</v>
      </c>
      <c r="P137" s="54">
        <v>11</v>
      </c>
      <c r="Q137" s="54" t="s">
        <v>41</v>
      </c>
      <c r="R137" s="56" t="s">
        <v>42</v>
      </c>
      <c r="S137" s="54" t="s">
        <v>43</v>
      </c>
      <c r="T137" s="15">
        <v>85546500</v>
      </c>
      <c r="U137" s="15">
        <v>85546500</v>
      </c>
      <c r="V137" s="54" t="s">
        <v>44</v>
      </c>
      <c r="W137" s="54" t="s">
        <v>36</v>
      </c>
      <c r="X137" s="54" t="s">
        <v>562</v>
      </c>
      <c r="Y137" s="54" t="s">
        <v>563</v>
      </c>
      <c r="Z137" s="54">
        <v>6012220601</v>
      </c>
      <c r="AA137" s="54" t="s">
        <v>564</v>
      </c>
      <c r="AB137" s="71">
        <v>0</v>
      </c>
      <c r="AC137" s="71">
        <v>0</v>
      </c>
      <c r="AD137" s="71">
        <v>85546500</v>
      </c>
      <c r="AE137" s="71">
        <v>0</v>
      </c>
      <c r="AF137" s="71">
        <v>0</v>
      </c>
      <c r="AG137" s="71">
        <v>6580500</v>
      </c>
      <c r="AH137" s="71">
        <v>0</v>
      </c>
      <c r="AI137" s="71">
        <v>7896600</v>
      </c>
      <c r="AJ137" s="71">
        <v>0</v>
      </c>
      <c r="AK137" s="71">
        <v>7896600</v>
      </c>
      <c r="AL137" s="71">
        <v>0</v>
      </c>
      <c r="AM137" s="71">
        <v>7896600</v>
      </c>
      <c r="AN137" s="71">
        <v>0</v>
      </c>
      <c r="AO137" s="71">
        <v>7896600</v>
      </c>
      <c r="AP137" s="71">
        <v>0</v>
      </c>
      <c r="AQ137" s="71">
        <v>7896600</v>
      </c>
      <c r="AR137" s="71">
        <v>0</v>
      </c>
      <c r="AS137" s="71">
        <v>7896600</v>
      </c>
      <c r="AT137" s="71">
        <v>0</v>
      </c>
      <c r="AU137" s="71">
        <v>7896600</v>
      </c>
      <c r="AV137" s="71">
        <v>0</v>
      </c>
      <c r="AW137" s="71">
        <v>7896600</v>
      </c>
      <c r="AX137" s="71">
        <v>0</v>
      </c>
      <c r="AY137" s="71">
        <v>15793200</v>
      </c>
      <c r="AZ137" s="63">
        <f t="shared" ref="AZ137:BA137" si="138">AB137+AD137+AF137+AH137+AJ137+AL137+AN137+AP137+AR137+AT137+AV137+AX137</f>
        <v>85546500</v>
      </c>
      <c r="BA137" s="63">
        <f t="shared" si="138"/>
        <v>85546500</v>
      </c>
      <c r="BB137" s="15">
        <f t="shared" si="1"/>
        <v>0</v>
      </c>
      <c r="BC137" s="10">
        <f t="shared" si="2"/>
        <v>0</v>
      </c>
      <c r="BD137" s="10">
        <f t="shared" si="3"/>
        <v>0</v>
      </c>
    </row>
    <row r="138" spans="1:56" ht="14.25" customHeight="1">
      <c r="A138" s="51" t="s">
        <v>28</v>
      </c>
      <c r="B138" s="51" t="s">
        <v>554</v>
      </c>
      <c r="C138" s="53" t="s">
        <v>31</v>
      </c>
      <c r="D138" s="53">
        <v>6</v>
      </c>
      <c r="E138" s="54" t="s">
        <v>609</v>
      </c>
      <c r="F138" s="54" t="s">
        <v>557</v>
      </c>
      <c r="G138" s="54" t="s">
        <v>558</v>
      </c>
      <c r="H138" s="56" t="s">
        <v>559</v>
      </c>
      <c r="I138" s="55">
        <v>80111620</v>
      </c>
      <c r="J138" s="54" t="s">
        <v>560</v>
      </c>
      <c r="K138" s="54" t="s">
        <v>52</v>
      </c>
      <c r="L138" s="56" t="s">
        <v>610</v>
      </c>
      <c r="M138" s="80" t="s">
        <v>54</v>
      </c>
      <c r="N138" s="80" t="s">
        <v>54</v>
      </c>
      <c r="O138" s="7" t="s">
        <v>55</v>
      </c>
      <c r="P138" s="56">
        <v>10</v>
      </c>
      <c r="Q138" s="54" t="s">
        <v>41</v>
      </c>
      <c r="R138" s="56" t="s">
        <v>42</v>
      </c>
      <c r="S138" s="54" t="s">
        <v>43</v>
      </c>
      <c r="T138" s="15">
        <v>45000000</v>
      </c>
      <c r="U138" s="15">
        <v>45000000</v>
      </c>
      <c r="V138" s="54" t="s">
        <v>44</v>
      </c>
      <c r="W138" s="54" t="s">
        <v>36</v>
      </c>
      <c r="X138" s="54" t="s">
        <v>562</v>
      </c>
      <c r="Y138" s="54" t="s">
        <v>563</v>
      </c>
      <c r="Z138" s="54">
        <v>6012220601</v>
      </c>
      <c r="AA138" s="54" t="s">
        <v>564</v>
      </c>
      <c r="AB138" s="63">
        <v>0</v>
      </c>
      <c r="AC138" s="63">
        <v>0</v>
      </c>
      <c r="AD138" s="63">
        <v>0</v>
      </c>
      <c r="AE138" s="63">
        <v>0</v>
      </c>
      <c r="AF138" s="63">
        <v>45000000</v>
      </c>
      <c r="AG138" s="63">
        <v>0</v>
      </c>
      <c r="AH138" s="63">
        <v>0</v>
      </c>
      <c r="AI138" s="63">
        <v>4500000</v>
      </c>
      <c r="AJ138" s="63">
        <v>0</v>
      </c>
      <c r="AK138" s="89">
        <v>4500000</v>
      </c>
      <c r="AL138" s="89">
        <v>0</v>
      </c>
      <c r="AM138" s="63">
        <v>4500000</v>
      </c>
      <c r="AN138" s="63">
        <v>0</v>
      </c>
      <c r="AO138" s="63">
        <v>4500000</v>
      </c>
      <c r="AP138" s="63">
        <v>0</v>
      </c>
      <c r="AQ138" s="63">
        <v>4500000</v>
      </c>
      <c r="AR138" s="63">
        <v>0</v>
      </c>
      <c r="AS138" s="63">
        <v>4500000</v>
      </c>
      <c r="AT138" s="63">
        <v>0</v>
      </c>
      <c r="AU138" s="63">
        <v>4500000</v>
      </c>
      <c r="AV138" s="63">
        <v>0</v>
      </c>
      <c r="AW138" s="63">
        <v>4500000</v>
      </c>
      <c r="AX138" s="63">
        <v>0</v>
      </c>
      <c r="AY138" s="63">
        <v>9000000</v>
      </c>
      <c r="AZ138" s="63">
        <f t="shared" ref="AZ138:BA138" si="139">AB138+AD138+AF138+AH138+AJ138+AL138+AN138+AP138+AR138+AT138+AV138+AX138</f>
        <v>45000000</v>
      </c>
      <c r="BA138" s="63">
        <f t="shared" si="139"/>
        <v>45000000</v>
      </c>
      <c r="BB138" s="15">
        <f t="shared" si="1"/>
        <v>0</v>
      </c>
      <c r="BC138" s="10">
        <f t="shared" si="2"/>
        <v>0</v>
      </c>
      <c r="BD138" s="10">
        <f t="shared" si="3"/>
        <v>0</v>
      </c>
    </row>
    <row r="139" spans="1:56" ht="14.25" customHeight="1">
      <c r="A139" s="51" t="s">
        <v>28</v>
      </c>
      <c r="B139" s="51" t="s">
        <v>554</v>
      </c>
      <c r="C139" s="53" t="s">
        <v>31</v>
      </c>
      <c r="D139" s="53" t="s">
        <v>83</v>
      </c>
      <c r="E139" s="54" t="s">
        <v>611</v>
      </c>
      <c r="F139" s="54" t="s">
        <v>612</v>
      </c>
      <c r="G139" s="56" t="s">
        <v>613</v>
      </c>
      <c r="H139" s="56" t="s">
        <v>614</v>
      </c>
      <c r="I139" s="55">
        <v>80121601</v>
      </c>
      <c r="J139" s="54" t="s">
        <v>615</v>
      </c>
      <c r="K139" s="54" t="s">
        <v>194</v>
      </c>
      <c r="L139" s="56" t="s">
        <v>616</v>
      </c>
      <c r="M139" s="80" t="s">
        <v>54</v>
      </c>
      <c r="N139" s="80" t="s">
        <v>55</v>
      </c>
      <c r="O139" s="80" t="s">
        <v>55</v>
      </c>
      <c r="P139" s="54">
        <v>10</v>
      </c>
      <c r="Q139" s="54" t="s">
        <v>41</v>
      </c>
      <c r="R139" s="54" t="s">
        <v>345</v>
      </c>
      <c r="S139" s="54" t="s">
        <v>43</v>
      </c>
      <c r="T139" s="63">
        <v>136358400</v>
      </c>
      <c r="U139" s="63">
        <v>136358400</v>
      </c>
      <c r="V139" s="54" t="s">
        <v>44</v>
      </c>
      <c r="W139" s="54" t="s">
        <v>36</v>
      </c>
      <c r="X139" s="54" t="s">
        <v>562</v>
      </c>
      <c r="Y139" s="54" t="s">
        <v>563</v>
      </c>
      <c r="Z139" s="54">
        <v>6012220601</v>
      </c>
      <c r="AA139" s="54" t="s">
        <v>564</v>
      </c>
      <c r="AB139" s="63"/>
      <c r="AC139" s="15">
        <v>0</v>
      </c>
      <c r="AD139" s="63"/>
      <c r="AE139" s="63"/>
      <c r="AF139" s="63">
        <v>136358400</v>
      </c>
      <c r="AG139" s="63"/>
      <c r="AH139" s="63"/>
      <c r="AI139" s="63"/>
      <c r="AJ139" s="63"/>
      <c r="AK139" s="89"/>
      <c r="AL139" s="89"/>
      <c r="AM139" s="63"/>
      <c r="AN139" s="63"/>
      <c r="AO139" s="63">
        <v>22726400</v>
      </c>
      <c r="AP139" s="63"/>
      <c r="AQ139" s="63">
        <v>22726400</v>
      </c>
      <c r="AR139" s="63"/>
      <c r="AS139" s="63">
        <v>22726400</v>
      </c>
      <c r="AT139" s="63"/>
      <c r="AU139" s="63">
        <v>22726400</v>
      </c>
      <c r="AV139" s="63"/>
      <c r="AW139" s="63">
        <v>22726400</v>
      </c>
      <c r="AX139" s="63"/>
      <c r="AY139" s="63">
        <v>22726400</v>
      </c>
      <c r="AZ139" s="63">
        <f t="shared" ref="AZ139:BA139" si="140">AB139+AD139+AF139+AH139+AJ139+AL139+AN139+AP139+AR139+AT139+AV139+AX139</f>
        <v>136358400</v>
      </c>
      <c r="BA139" s="63">
        <f t="shared" si="140"/>
        <v>136358400</v>
      </c>
      <c r="BB139" s="15">
        <f t="shared" si="1"/>
        <v>0</v>
      </c>
      <c r="BC139" s="10">
        <f t="shared" si="2"/>
        <v>0</v>
      </c>
      <c r="BD139" s="10">
        <f t="shared" si="3"/>
        <v>0</v>
      </c>
    </row>
    <row r="140" spans="1:56" ht="14.25" customHeight="1">
      <c r="A140" s="51" t="s">
        <v>28</v>
      </c>
      <c r="B140" s="51" t="s">
        <v>554</v>
      </c>
      <c r="C140" s="53" t="s">
        <v>31</v>
      </c>
      <c r="D140" s="53">
        <v>6</v>
      </c>
      <c r="E140" s="54" t="s">
        <v>617</v>
      </c>
      <c r="F140" s="56" t="s">
        <v>612</v>
      </c>
      <c r="G140" s="56" t="s">
        <v>613</v>
      </c>
      <c r="H140" s="56" t="s">
        <v>618</v>
      </c>
      <c r="I140" s="55">
        <v>80111620</v>
      </c>
      <c r="J140" s="56" t="s">
        <v>615</v>
      </c>
      <c r="K140" s="54" t="s">
        <v>52</v>
      </c>
      <c r="L140" s="56" t="s">
        <v>619</v>
      </c>
      <c r="M140" s="80" t="s">
        <v>54</v>
      </c>
      <c r="N140" s="80" t="s">
        <v>54</v>
      </c>
      <c r="O140" s="7" t="s">
        <v>55</v>
      </c>
      <c r="P140" s="56">
        <v>10</v>
      </c>
      <c r="Q140" s="54" t="s">
        <v>41</v>
      </c>
      <c r="R140" s="56" t="s">
        <v>42</v>
      </c>
      <c r="S140" s="54" t="s">
        <v>43</v>
      </c>
      <c r="T140" s="15">
        <v>65849245</v>
      </c>
      <c r="U140" s="15">
        <v>65849245</v>
      </c>
      <c r="V140" s="54" t="s">
        <v>44</v>
      </c>
      <c r="W140" s="54" t="s">
        <v>36</v>
      </c>
      <c r="X140" s="54" t="s">
        <v>562</v>
      </c>
      <c r="Y140" s="54" t="s">
        <v>563</v>
      </c>
      <c r="Z140" s="54">
        <v>6012220601</v>
      </c>
      <c r="AA140" s="54" t="s">
        <v>564</v>
      </c>
      <c r="AB140" s="63">
        <v>0</v>
      </c>
      <c r="AC140" s="63">
        <v>0</v>
      </c>
      <c r="AD140" s="63">
        <v>0</v>
      </c>
      <c r="AE140" s="63">
        <v>0</v>
      </c>
      <c r="AF140" s="63">
        <v>65849245</v>
      </c>
      <c r="AG140" s="63">
        <v>0</v>
      </c>
      <c r="AH140" s="63">
        <v>0</v>
      </c>
      <c r="AI140" s="63">
        <v>5259825</v>
      </c>
      <c r="AJ140" s="63">
        <v>0</v>
      </c>
      <c r="AK140" s="89">
        <v>5259825</v>
      </c>
      <c r="AL140" s="89">
        <v>0</v>
      </c>
      <c r="AM140" s="63">
        <v>5259825</v>
      </c>
      <c r="AN140" s="63">
        <v>0</v>
      </c>
      <c r="AO140" s="63">
        <v>5259825</v>
      </c>
      <c r="AP140" s="63">
        <v>0</v>
      </c>
      <c r="AQ140" s="63">
        <v>5259825</v>
      </c>
      <c r="AR140" s="63">
        <v>0</v>
      </c>
      <c r="AS140" s="63">
        <v>5259825</v>
      </c>
      <c r="AT140" s="63">
        <v>0</v>
      </c>
      <c r="AU140" s="63">
        <v>5259825</v>
      </c>
      <c r="AV140" s="63">
        <v>0</v>
      </c>
      <c r="AW140" s="63">
        <v>5259825</v>
      </c>
      <c r="AX140" s="63">
        <v>0</v>
      </c>
      <c r="AY140" s="63">
        <v>23770645</v>
      </c>
      <c r="AZ140" s="63">
        <f t="shared" ref="AZ140:BA140" si="141">AB140+AD140+AF140+AH140+AJ140+AL140+AN140+AP140+AR140+AT140+AV140+AX140</f>
        <v>65849245</v>
      </c>
      <c r="BA140" s="63">
        <f t="shared" si="141"/>
        <v>65849245</v>
      </c>
      <c r="BB140" s="15">
        <f t="shared" si="1"/>
        <v>0</v>
      </c>
      <c r="BC140" s="10">
        <f t="shared" si="2"/>
        <v>0</v>
      </c>
      <c r="BD140" s="10">
        <f t="shared" si="3"/>
        <v>0</v>
      </c>
    </row>
    <row r="141" spans="1:56" ht="14.25" customHeight="1">
      <c r="A141" s="51" t="s">
        <v>28</v>
      </c>
      <c r="B141" s="51" t="s">
        <v>554</v>
      </c>
      <c r="C141" s="53" t="s">
        <v>31</v>
      </c>
      <c r="D141" s="53">
        <v>6</v>
      </c>
      <c r="E141" s="54" t="s">
        <v>620</v>
      </c>
      <c r="F141" s="56" t="s">
        <v>557</v>
      </c>
      <c r="G141" s="54" t="s">
        <v>558</v>
      </c>
      <c r="H141" s="56" t="s">
        <v>559</v>
      </c>
      <c r="I141" s="55">
        <v>80111620</v>
      </c>
      <c r="J141" s="56" t="s">
        <v>560</v>
      </c>
      <c r="K141" s="54" t="s">
        <v>52</v>
      </c>
      <c r="L141" s="56" t="s">
        <v>621</v>
      </c>
      <c r="M141" s="80" t="s">
        <v>54</v>
      </c>
      <c r="N141" s="80" t="s">
        <v>54</v>
      </c>
      <c r="O141" s="7" t="s">
        <v>55</v>
      </c>
      <c r="P141" s="56">
        <v>10</v>
      </c>
      <c r="Q141" s="54" t="s">
        <v>41</v>
      </c>
      <c r="R141" s="56" t="s">
        <v>42</v>
      </c>
      <c r="S141" s="54" t="s">
        <v>43</v>
      </c>
      <c r="T141" s="63">
        <v>22404525</v>
      </c>
      <c r="U141" s="63">
        <v>22404525</v>
      </c>
      <c r="V141" s="54" t="s">
        <v>44</v>
      </c>
      <c r="W141" s="54" t="s">
        <v>36</v>
      </c>
      <c r="X141" s="54" t="s">
        <v>562</v>
      </c>
      <c r="Y141" s="54" t="s">
        <v>563</v>
      </c>
      <c r="Z141" s="54">
        <v>6012220601</v>
      </c>
      <c r="AA141" s="54" t="s">
        <v>564</v>
      </c>
      <c r="AB141" s="63"/>
      <c r="AC141" s="15">
        <v>0</v>
      </c>
      <c r="AD141" s="15">
        <v>0</v>
      </c>
      <c r="AE141" s="63"/>
      <c r="AF141" s="63">
        <v>22404525</v>
      </c>
      <c r="AG141" s="15">
        <v>0</v>
      </c>
      <c r="AH141" s="63"/>
      <c r="AI141" s="63">
        <v>2036775</v>
      </c>
      <c r="AJ141" s="63"/>
      <c r="AK141" s="89">
        <v>2036775</v>
      </c>
      <c r="AL141" s="89"/>
      <c r="AM141" s="63">
        <v>2036775</v>
      </c>
      <c r="AN141" s="63"/>
      <c r="AO141" s="63">
        <v>2036775</v>
      </c>
      <c r="AP141" s="63"/>
      <c r="AQ141" s="63">
        <v>2036775</v>
      </c>
      <c r="AR141" s="63"/>
      <c r="AS141" s="63">
        <v>2036775</v>
      </c>
      <c r="AT141" s="63"/>
      <c r="AU141" s="63">
        <v>2036775</v>
      </c>
      <c r="AV141" s="63"/>
      <c r="AW141" s="63">
        <v>2036775</v>
      </c>
      <c r="AX141" s="63"/>
      <c r="AY141" s="63">
        <f>+(2036775*3)</f>
        <v>6110325</v>
      </c>
      <c r="AZ141" s="63">
        <f t="shared" ref="AZ141:BA141" si="142">AB141+AD141+AF141+AH141+AJ141+AL141+AN141+AP141+AR141+AT141+AV141+AX141</f>
        <v>22404525</v>
      </c>
      <c r="BA141" s="63">
        <f t="shared" si="142"/>
        <v>22404525</v>
      </c>
      <c r="BB141" s="15">
        <f t="shared" si="1"/>
        <v>0</v>
      </c>
      <c r="BC141" s="10">
        <f t="shared" si="2"/>
        <v>0</v>
      </c>
      <c r="BD141" s="10">
        <f t="shared" si="3"/>
        <v>0</v>
      </c>
    </row>
    <row r="142" spans="1:56" ht="14.25" customHeight="1">
      <c r="A142" s="51" t="s">
        <v>28</v>
      </c>
      <c r="B142" s="51" t="s">
        <v>554</v>
      </c>
      <c r="C142" s="53" t="s">
        <v>31</v>
      </c>
      <c r="D142" s="53">
        <v>6</v>
      </c>
      <c r="E142" s="54" t="s">
        <v>622</v>
      </c>
      <c r="F142" s="56" t="s">
        <v>612</v>
      </c>
      <c r="G142" s="56" t="s">
        <v>613</v>
      </c>
      <c r="H142" s="56" t="s">
        <v>618</v>
      </c>
      <c r="I142" s="55">
        <v>80111620</v>
      </c>
      <c r="J142" s="54" t="s">
        <v>615</v>
      </c>
      <c r="K142" s="54" t="s">
        <v>52</v>
      </c>
      <c r="L142" s="56" t="s">
        <v>623</v>
      </c>
      <c r="M142" s="80" t="s">
        <v>60</v>
      </c>
      <c r="N142" s="80" t="s">
        <v>60</v>
      </c>
      <c r="O142" s="80" t="s">
        <v>60</v>
      </c>
      <c r="P142" s="54">
        <v>11.3</v>
      </c>
      <c r="Q142" s="54" t="s">
        <v>41</v>
      </c>
      <c r="R142" s="54" t="s">
        <v>345</v>
      </c>
      <c r="S142" s="54" t="s">
        <v>43</v>
      </c>
      <c r="T142" s="15">
        <v>92202533</v>
      </c>
      <c r="U142" s="15">
        <v>92202533</v>
      </c>
      <c r="V142" s="54" t="s">
        <v>44</v>
      </c>
      <c r="W142" s="54" t="s">
        <v>36</v>
      </c>
      <c r="X142" s="54" t="s">
        <v>562</v>
      </c>
      <c r="Y142" s="54" t="s">
        <v>563</v>
      </c>
      <c r="Z142" s="54">
        <v>6012220601</v>
      </c>
      <c r="AA142" s="54" t="s">
        <v>564</v>
      </c>
      <c r="AB142" s="63">
        <v>88498125</v>
      </c>
      <c r="AC142" s="63">
        <v>0</v>
      </c>
      <c r="AD142" s="63">
        <v>3704408</v>
      </c>
      <c r="AE142" s="63">
        <v>3671033</v>
      </c>
      <c r="AF142" s="63">
        <v>0</v>
      </c>
      <c r="AG142" s="63">
        <v>7866500</v>
      </c>
      <c r="AH142" s="63">
        <v>0</v>
      </c>
      <c r="AI142" s="63">
        <v>7866500</v>
      </c>
      <c r="AJ142" s="63">
        <v>0</v>
      </c>
      <c r="AK142" s="89">
        <v>7866500</v>
      </c>
      <c r="AL142" s="89">
        <v>0</v>
      </c>
      <c r="AM142" s="63">
        <v>7866500</v>
      </c>
      <c r="AN142" s="63">
        <v>0</v>
      </c>
      <c r="AO142" s="63">
        <v>7866500</v>
      </c>
      <c r="AP142" s="63">
        <v>0</v>
      </c>
      <c r="AQ142" s="63">
        <v>7866500</v>
      </c>
      <c r="AR142" s="63">
        <v>0</v>
      </c>
      <c r="AS142" s="63">
        <v>7866500</v>
      </c>
      <c r="AT142" s="63">
        <v>0</v>
      </c>
      <c r="AU142" s="63">
        <v>7866500</v>
      </c>
      <c r="AV142" s="63">
        <v>0</v>
      </c>
      <c r="AW142" s="63">
        <v>7866500</v>
      </c>
      <c r="AX142" s="63">
        <v>0</v>
      </c>
      <c r="AY142" s="63">
        <v>17733000</v>
      </c>
      <c r="AZ142" s="63">
        <f t="shared" ref="AZ142:BA142" si="143">AB142+AD142+AF142+AH142+AJ142+AL142+AN142+AP142+AR142+AT142+AV142+AX142</f>
        <v>92202533</v>
      </c>
      <c r="BA142" s="63">
        <f t="shared" si="143"/>
        <v>92202533</v>
      </c>
      <c r="BB142" s="15">
        <f t="shared" si="1"/>
        <v>0</v>
      </c>
      <c r="BC142" s="10">
        <f t="shared" si="2"/>
        <v>0</v>
      </c>
      <c r="BD142" s="10">
        <f t="shared" si="3"/>
        <v>0</v>
      </c>
    </row>
    <row r="143" spans="1:56" ht="14.25" customHeight="1">
      <c r="A143" s="51" t="s">
        <v>28</v>
      </c>
      <c r="B143" s="51" t="s">
        <v>554</v>
      </c>
      <c r="C143" s="53" t="s">
        <v>31</v>
      </c>
      <c r="D143" s="53">
        <v>6</v>
      </c>
      <c r="E143" s="54" t="s">
        <v>624</v>
      </c>
      <c r="F143" s="56" t="s">
        <v>612</v>
      </c>
      <c r="G143" s="56" t="s">
        <v>613</v>
      </c>
      <c r="H143" s="56" t="s">
        <v>618</v>
      </c>
      <c r="I143" s="55">
        <v>80111620</v>
      </c>
      <c r="J143" s="54" t="s">
        <v>615</v>
      </c>
      <c r="K143" s="54" t="s">
        <v>52</v>
      </c>
      <c r="L143" s="56" t="s">
        <v>625</v>
      </c>
      <c r="M143" s="7" t="s">
        <v>60</v>
      </c>
      <c r="N143" s="7" t="s">
        <v>60</v>
      </c>
      <c r="O143" s="9" t="s">
        <v>54</v>
      </c>
      <c r="P143" s="54">
        <v>11</v>
      </c>
      <c r="Q143" s="54" t="s">
        <v>41</v>
      </c>
      <c r="R143" s="56" t="s">
        <v>42</v>
      </c>
      <c r="S143" s="54" t="s">
        <v>43</v>
      </c>
      <c r="T143" s="15">
        <v>88367017</v>
      </c>
      <c r="U143" s="15">
        <v>88367017</v>
      </c>
      <c r="V143" s="54" t="s">
        <v>44</v>
      </c>
      <c r="W143" s="54" t="s">
        <v>36</v>
      </c>
      <c r="X143" s="54" t="s">
        <v>562</v>
      </c>
      <c r="Y143" s="54" t="s">
        <v>563</v>
      </c>
      <c r="Z143" s="54">
        <v>6012220601</v>
      </c>
      <c r="AA143" s="54" t="s">
        <v>564</v>
      </c>
      <c r="AB143" s="71">
        <v>0</v>
      </c>
      <c r="AC143" s="71">
        <v>0</v>
      </c>
      <c r="AD143" s="71">
        <v>88367017</v>
      </c>
      <c r="AE143" s="71">
        <v>0</v>
      </c>
      <c r="AF143" s="71">
        <v>0</v>
      </c>
      <c r="AG143" s="71">
        <v>6817633</v>
      </c>
      <c r="AH143" s="71">
        <v>0</v>
      </c>
      <c r="AI143" s="71">
        <v>7866500</v>
      </c>
      <c r="AJ143" s="71">
        <v>0</v>
      </c>
      <c r="AK143" s="71">
        <v>7866500</v>
      </c>
      <c r="AL143" s="71">
        <v>0</v>
      </c>
      <c r="AM143" s="71">
        <v>7866500</v>
      </c>
      <c r="AN143" s="71">
        <v>0</v>
      </c>
      <c r="AO143" s="71">
        <v>7866500</v>
      </c>
      <c r="AP143" s="71">
        <v>0</v>
      </c>
      <c r="AQ143" s="71">
        <v>7866500</v>
      </c>
      <c r="AR143" s="71">
        <v>0</v>
      </c>
      <c r="AS143" s="71">
        <v>7866500</v>
      </c>
      <c r="AT143" s="71">
        <v>0</v>
      </c>
      <c r="AU143" s="71">
        <v>7866500</v>
      </c>
      <c r="AV143" s="71">
        <v>0</v>
      </c>
      <c r="AW143" s="71">
        <v>7866500</v>
      </c>
      <c r="AX143" s="71">
        <v>0</v>
      </c>
      <c r="AY143" s="71">
        <v>18617384</v>
      </c>
      <c r="AZ143" s="63">
        <f t="shared" ref="AZ143:BA143" si="144">AB143+AD143+AF143+AH143+AJ143+AL143+AN143+AP143+AR143+AT143+AV143+AX143</f>
        <v>88367017</v>
      </c>
      <c r="BA143" s="63">
        <f t="shared" si="144"/>
        <v>88367017</v>
      </c>
      <c r="BB143" s="15">
        <f t="shared" si="1"/>
        <v>0</v>
      </c>
      <c r="BC143" s="10">
        <f t="shared" si="2"/>
        <v>0</v>
      </c>
      <c r="BD143" s="10">
        <f t="shared" si="3"/>
        <v>0</v>
      </c>
    </row>
    <row r="144" spans="1:56" ht="14.25" customHeight="1">
      <c r="A144" s="51" t="s">
        <v>28</v>
      </c>
      <c r="B144" s="51" t="s">
        <v>554</v>
      </c>
      <c r="C144" s="53" t="s">
        <v>31</v>
      </c>
      <c r="D144" s="53">
        <v>6</v>
      </c>
      <c r="E144" s="54" t="s">
        <v>626</v>
      </c>
      <c r="F144" s="56" t="s">
        <v>612</v>
      </c>
      <c r="G144" s="56" t="s">
        <v>613</v>
      </c>
      <c r="H144" s="56" t="s">
        <v>618</v>
      </c>
      <c r="I144" s="55">
        <v>80111620</v>
      </c>
      <c r="J144" s="54" t="s">
        <v>615</v>
      </c>
      <c r="K144" s="54" t="s">
        <v>52</v>
      </c>
      <c r="L144" s="56" t="s">
        <v>627</v>
      </c>
      <c r="M144" s="7" t="s">
        <v>60</v>
      </c>
      <c r="N144" s="7" t="s">
        <v>60</v>
      </c>
      <c r="O144" s="9" t="s">
        <v>54</v>
      </c>
      <c r="P144" s="54">
        <v>11</v>
      </c>
      <c r="Q144" s="54" t="s">
        <v>41</v>
      </c>
      <c r="R144" s="56" t="s">
        <v>42</v>
      </c>
      <c r="S144" s="54" t="s">
        <v>43</v>
      </c>
      <c r="T144" s="15">
        <v>87482633</v>
      </c>
      <c r="U144" s="15">
        <v>87482633</v>
      </c>
      <c r="V144" s="54" t="s">
        <v>44</v>
      </c>
      <c r="W144" s="54" t="s">
        <v>36</v>
      </c>
      <c r="X144" s="54" t="s">
        <v>562</v>
      </c>
      <c r="Y144" s="54" t="s">
        <v>563</v>
      </c>
      <c r="Z144" s="54">
        <v>6012220601</v>
      </c>
      <c r="AA144" s="54" t="s">
        <v>564</v>
      </c>
      <c r="AB144" s="71">
        <v>0</v>
      </c>
      <c r="AC144" s="71">
        <v>0</v>
      </c>
      <c r="AD144" s="71">
        <v>87482633</v>
      </c>
      <c r="AE144" s="71">
        <v>0</v>
      </c>
      <c r="AF144" s="71">
        <v>0</v>
      </c>
      <c r="AG144" s="71">
        <v>6293200</v>
      </c>
      <c r="AH144" s="71">
        <v>0</v>
      </c>
      <c r="AI144" s="71">
        <v>7866500</v>
      </c>
      <c r="AJ144" s="71">
        <v>0</v>
      </c>
      <c r="AK144" s="71">
        <v>7866500</v>
      </c>
      <c r="AL144" s="71">
        <v>0</v>
      </c>
      <c r="AM144" s="71">
        <v>7866500</v>
      </c>
      <c r="AN144" s="71">
        <v>0</v>
      </c>
      <c r="AO144" s="71">
        <v>7866500</v>
      </c>
      <c r="AP144" s="71">
        <v>0</v>
      </c>
      <c r="AQ144" s="71">
        <v>7866500</v>
      </c>
      <c r="AR144" s="71">
        <v>0</v>
      </c>
      <c r="AS144" s="71">
        <v>7866500</v>
      </c>
      <c r="AT144" s="71">
        <v>0</v>
      </c>
      <c r="AU144" s="71">
        <v>7866500</v>
      </c>
      <c r="AV144" s="71">
        <v>0</v>
      </c>
      <c r="AW144" s="71">
        <v>7866500</v>
      </c>
      <c r="AX144" s="71">
        <v>0</v>
      </c>
      <c r="AY144" s="71">
        <v>18257433</v>
      </c>
      <c r="AZ144" s="63">
        <f t="shared" ref="AZ144:BA144" si="145">AB144+AD144+AF144+AH144+AJ144+AL144+AN144+AP144+AR144+AT144+AV144+AX144</f>
        <v>87482633</v>
      </c>
      <c r="BA144" s="63">
        <f t="shared" si="145"/>
        <v>87482633</v>
      </c>
      <c r="BB144" s="15">
        <f t="shared" si="1"/>
        <v>0</v>
      </c>
      <c r="BC144" s="10">
        <f t="shared" si="2"/>
        <v>0</v>
      </c>
      <c r="BD144" s="10">
        <f t="shared" si="3"/>
        <v>0</v>
      </c>
    </row>
    <row r="145" spans="1:56" ht="14.25" customHeight="1">
      <c r="A145" s="51" t="s">
        <v>28</v>
      </c>
      <c r="B145" s="51" t="s">
        <v>554</v>
      </c>
      <c r="C145" s="53" t="s">
        <v>31</v>
      </c>
      <c r="D145" s="53">
        <v>6</v>
      </c>
      <c r="E145" s="54" t="s">
        <v>628</v>
      </c>
      <c r="F145" s="56" t="s">
        <v>612</v>
      </c>
      <c r="G145" s="56" t="s">
        <v>613</v>
      </c>
      <c r="H145" s="56" t="s">
        <v>618</v>
      </c>
      <c r="I145" s="55">
        <v>80111620</v>
      </c>
      <c r="J145" s="54" t="s">
        <v>615</v>
      </c>
      <c r="K145" s="54" t="s">
        <v>52</v>
      </c>
      <c r="L145" s="56" t="s">
        <v>629</v>
      </c>
      <c r="M145" s="7" t="s">
        <v>60</v>
      </c>
      <c r="N145" s="7" t="s">
        <v>60</v>
      </c>
      <c r="O145" s="9" t="s">
        <v>54</v>
      </c>
      <c r="P145" s="54">
        <v>11</v>
      </c>
      <c r="Q145" s="54" t="s">
        <v>41</v>
      </c>
      <c r="R145" s="56" t="s">
        <v>42</v>
      </c>
      <c r="S145" s="54" t="s">
        <v>43</v>
      </c>
      <c r="T145" s="15">
        <v>79046500</v>
      </c>
      <c r="U145" s="15">
        <v>79046500</v>
      </c>
      <c r="V145" s="54" t="s">
        <v>44</v>
      </c>
      <c r="W145" s="54" t="s">
        <v>36</v>
      </c>
      <c r="X145" s="54" t="s">
        <v>562</v>
      </c>
      <c r="Y145" s="54" t="s">
        <v>563</v>
      </c>
      <c r="Z145" s="54">
        <v>6012220601</v>
      </c>
      <c r="AA145" s="54" t="s">
        <v>564</v>
      </c>
      <c r="AB145" s="71">
        <v>0</v>
      </c>
      <c r="AC145" s="71">
        <v>0</v>
      </c>
      <c r="AD145" s="71">
        <v>79046500</v>
      </c>
      <c r="AE145" s="71">
        <v>0</v>
      </c>
      <c r="AF145" s="71">
        <v>0</v>
      </c>
      <c r="AG145" s="71">
        <v>6080500</v>
      </c>
      <c r="AH145" s="71">
        <v>0</v>
      </c>
      <c r="AI145" s="71">
        <v>7296600</v>
      </c>
      <c r="AJ145" s="71">
        <v>0</v>
      </c>
      <c r="AK145" s="71">
        <v>7296600</v>
      </c>
      <c r="AL145" s="71">
        <v>0</v>
      </c>
      <c r="AM145" s="71">
        <v>7296600</v>
      </c>
      <c r="AN145" s="71">
        <v>0</v>
      </c>
      <c r="AO145" s="71">
        <v>7296600</v>
      </c>
      <c r="AP145" s="71">
        <v>0</v>
      </c>
      <c r="AQ145" s="71">
        <v>7296600</v>
      </c>
      <c r="AR145" s="71">
        <v>0</v>
      </c>
      <c r="AS145" s="71">
        <v>7296600</v>
      </c>
      <c r="AT145" s="71">
        <v>0</v>
      </c>
      <c r="AU145" s="71">
        <v>7296600</v>
      </c>
      <c r="AV145" s="71">
        <v>0</v>
      </c>
      <c r="AW145" s="71">
        <v>7296600</v>
      </c>
      <c r="AX145" s="71">
        <v>0</v>
      </c>
      <c r="AY145" s="71">
        <v>14593200</v>
      </c>
      <c r="AZ145" s="63">
        <f t="shared" ref="AZ145:BA145" si="146">AB145+AD145+AF145+AH145+AJ145+AL145+AN145+AP145+AR145+AT145+AV145+AX145</f>
        <v>79046500</v>
      </c>
      <c r="BA145" s="63">
        <f t="shared" si="146"/>
        <v>79046500</v>
      </c>
      <c r="BB145" s="15">
        <f t="shared" si="1"/>
        <v>0</v>
      </c>
      <c r="BC145" s="10">
        <f t="shared" si="2"/>
        <v>0</v>
      </c>
      <c r="BD145" s="10">
        <f t="shared" si="3"/>
        <v>0</v>
      </c>
    </row>
    <row r="146" spans="1:56" ht="14.25" customHeight="1">
      <c r="A146" s="51" t="s">
        <v>28</v>
      </c>
      <c r="B146" s="51" t="s">
        <v>554</v>
      </c>
      <c r="C146" s="53" t="s">
        <v>31</v>
      </c>
      <c r="D146" s="53">
        <v>6</v>
      </c>
      <c r="E146" s="54" t="s">
        <v>630</v>
      </c>
      <c r="F146" s="56" t="s">
        <v>612</v>
      </c>
      <c r="G146" s="56" t="s">
        <v>613</v>
      </c>
      <c r="H146" s="56" t="s">
        <v>618</v>
      </c>
      <c r="I146" s="55">
        <v>80111620</v>
      </c>
      <c r="J146" s="54" t="s">
        <v>615</v>
      </c>
      <c r="K146" s="54" t="s">
        <v>52</v>
      </c>
      <c r="L146" s="56" t="s">
        <v>631</v>
      </c>
      <c r="M146" s="7" t="s">
        <v>60</v>
      </c>
      <c r="N146" s="7" t="s">
        <v>60</v>
      </c>
      <c r="O146" s="9" t="s">
        <v>54</v>
      </c>
      <c r="P146" s="68">
        <v>11</v>
      </c>
      <c r="Q146" s="54" t="s">
        <v>41</v>
      </c>
      <c r="R146" s="56" t="s">
        <v>42</v>
      </c>
      <c r="S146" s="54" t="s">
        <v>43</v>
      </c>
      <c r="T146" s="15">
        <v>79046500</v>
      </c>
      <c r="U146" s="15">
        <v>79046500</v>
      </c>
      <c r="V146" s="54" t="s">
        <v>44</v>
      </c>
      <c r="W146" s="54" t="s">
        <v>36</v>
      </c>
      <c r="X146" s="54" t="s">
        <v>562</v>
      </c>
      <c r="Y146" s="54" t="s">
        <v>563</v>
      </c>
      <c r="Z146" s="54">
        <v>6012220601</v>
      </c>
      <c r="AA146" s="54" t="s">
        <v>564</v>
      </c>
      <c r="AB146" s="71">
        <v>0</v>
      </c>
      <c r="AC146" s="71">
        <v>0</v>
      </c>
      <c r="AD146" s="71">
        <v>79046500</v>
      </c>
      <c r="AE146" s="71">
        <v>0</v>
      </c>
      <c r="AF146" s="71">
        <v>0</v>
      </c>
      <c r="AG146" s="71">
        <v>5837280</v>
      </c>
      <c r="AH146" s="71">
        <v>0</v>
      </c>
      <c r="AI146" s="71">
        <v>7296600</v>
      </c>
      <c r="AJ146" s="71">
        <v>0</v>
      </c>
      <c r="AK146" s="71">
        <v>7296600</v>
      </c>
      <c r="AL146" s="71">
        <v>0</v>
      </c>
      <c r="AM146" s="71">
        <v>7296600</v>
      </c>
      <c r="AN146" s="71">
        <v>0</v>
      </c>
      <c r="AO146" s="71">
        <v>7296600</v>
      </c>
      <c r="AP146" s="71">
        <v>0</v>
      </c>
      <c r="AQ146" s="71">
        <v>7296600</v>
      </c>
      <c r="AR146" s="71">
        <v>0</v>
      </c>
      <c r="AS146" s="71">
        <v>7296600</v>
      </c>
      <c r="AT146" s="71">
        <v>0</v>
      </c>
      <c r="AU146" s="71">
        <v>7296600</v>
      </c>
      <c r="AV146" s="71">
        <v>0</v>
      </c>
      <c r="AW146" s="71">
        <v>7296600</v>
      </c>
      <c r="AX146" s="71">
        <v>0</v>
      </c>
      <c r="AY146" s="71">
        <v>14836420</v>
      </c>
      <c r="AZ146" s="63">
        <f t="shared" ref="AZ146:BA146" si="147">AB146+AD146+AF146+AH146+AJ146+AL146+AN146+AP146+AR146+AT146+AV146+AX146</f>
        <v>79046500</v>
      </c>
      <c r="BA146" s="63">
        <f t="shared" si="147"/>
        <v>79046500</v>
      </c>
      <c r="BB146" s="15">
        <f t="shared" si="1"/>
        <v>0</v>
      </c>
      <c r="BC146" s="10">
        <f t="shared" si="2"/>
        <v>0</v>
      </c>
      <c r="BD146" s="10">
        <f t="shared" si="3"/>
        <v>0</v>
      </c>
    </row>
    <row r="147" spans="1:56" ht="14.25" customHeight="1">
      <c r="A147" s="51" t="s">
        <v>28</v>
      </c>
      <c r="B147" s="51" t="s">
        <v>554</v>
      </c>
      <c r="C147" s="53" t="s">
        <v>31</v>
      </c>
      <c r="D147" s="53">
        <v>6</v>
      </c>
      <c r="E147" s="54" t="s">
        <v>632</v>
      </c>
      <c r="F147" s="56" t="s">
        <v>612</v>
      </c>
      <c r="G147" s="56" t="s">
        <v>613</v>
      </c>
      <c r="H147" s="56" t="s">
        <v>618</v>
      </c>
      <c r="I147" s="55">
        <v>80111620</v>
      </c>
      <c r="J147" s="54" t="s">
        <v>615</v>
      </c>
      <c r="K147" s="54" t="s">
        <v>52</v>
      </c>
      <c r="L147" s="56" t="s">
        <v>633</v>
      </c>
      <c r="M147" s="7" t="s">
        <v>60</v>
      </c>
      <c r="N147" s="7" t="s">
        <v>60</v>
      </c>
      <c r="O147" s="9" t="s">
        <v>54</v>
      </c>
      <c r="P147" s="56">
        <v>11</v>
      </c>
      <c r="Q147" s="54" t="s">
        <v>41</v>
      </c>
      <c r="R147" s="56" t="s">
        <v>42</v>
      </c>
      <c r="S147" s="54" t="s">
        <v>43</v>
      </c>
      <c r="T147" s="15">
        <v>79046500</v>
      </c>
      <c r="U147" s="15">
        <v>79046500</v>
      </c>
      <c r="V147" s="54" t="s">
        <v>44</v>
      </c>
      <c r="W147" s="54" t="s">
        <v>36</v>
      </c>
      <c r="X147" s="54" t="s">
        <v>562</v>
      </c>
      <c r="Y147" s="54" t="s">
        <v>563</v>
      </c>
      <c r="Z147" s="54">
        <v>6012220601</v>
      </c>
      <c r="AA147" s="54" t="s">
        <v>564</v>
      </c>
      <c r="AB147" s="71">
        <v>0</v>
      </c>
      <c r="AC147" s="71">
        <v>0</v>
      </c>
      <c r="AD147" s="71">
        <v>79046500</v>
      </c>
      <c r="AE147" s="71">
        <v>0</v>
      </c>
      <c r="AF147" s="71">
        <v>0</v>
      </c>
      <c r="AG147" s="71">
        <v>6080500</v>
      </c>
      <c r="AH147" s="71">
        <v>0</v>
      </c>
      <c r="AI147" s="71">
        <v>7296600</v>
      </c>
      <c r="AJ147" s="71">
        <v>0</v>
      </c>
      <c r="AK147" s="71">
        <v>7296600</v>
      </c>
      <c r="AL147" s="71">
        <v>0</v>
      </c>
      <c r="AM147" s="71">
        <v>7296600</v>
      </c>
      <c r="AN147" s="71">
        <v>0</v>
      </c>
      <c r="AO147" s="71">
        <v>7296600</v>
      </c>
      <c r="AP147" s="71">
        <v>0</v>
      </c>
      <c r="AQ147" s="71">
        <v>7296600</v>
      </c>
      <c r="AR147" s="71">
        <v>0</v>
      </c>
      <c r="AS147" s="71">
        <v>7296600</v>
      </c>
      <c r="AT147" s="71">
        <v>0</v>
      </c>
      <c r="AU147" s="71">
        <v>7296600</v>
      </c>
      <c r="AV147" s="71">
        <v>0</v>
      </c>
      <c r="AW147" s="71">
        <v>7296600</v>
      </c>
      <c r="AX147" s="71">
        <v>0</v>
      </c>
      <c r="AY147" s="71">
        <v>14593200</v>
      </c>
      <c r="AZ147" s="63">
        <f t="shared" ref="AZ147:BA147" si="148">AB147+AD147+AF147+AH147+AJ147+AL147+AN147+AP147+AR147+AT147+AV147+AX147</f>
        <v>79046500</v>
      </c>
      <c r="BA147" s="63">
        <f t="shared" si="148"/>
        <v>79046500</v>
      </c>
      <c r="BB147" s="15">
        <f t="shared" si="1"/>
        <v>0</v>
      </c>
      <c r="BC147" s="10">
        <f t="shared" si="2"/>
        <v>0</v>
      </c>
      <c r="BD147" s="10">
        <f t="shared" si="3"/>
        <v>0</v>
      </c>
    </row>
    <row r="148" spans="1:56" ht="14.25" customHeight="1">
      <c r="A148" s="51" t="s">
        <v>28</v>
      </c>
      <c r="B148" s="51" t="s">
        <v>554</v>
      </c>
      <c r="C148" s="53" t="s">
        <v>31</v>
      </c>
      <c r="D148" s="53">
        <v>6</v>
      </c>
      <c r="E148" s="54" t="s">
        <v>634</v>
      </c>
      <c r="F148" s="56" t="s">
        <v>557</v>
      </c>
      <c r="G148" s="54" t="s">
        <v>558</v>
      </c>
      <c r="H148" s="56" t="s">
        <v>559</v>
      </c>
      <c r="I148" s="55">
        <v>80111620</v>
      </c>
      <c r="J148" s="54" t="s">
        <v>560</v>
      </c>
      <c r="K148" s="54" t="s">
        <v>52</v>
      </c>
      <c r="L148" s="56" t="s">
        <v>635</v>
      </c>
      <c r="M148" s="80" t="s">
        <v>54</v>
      </c>
      <c r="N148" s="80" t="s">
        <v>54</v>
      </c>
      <c r="O148" s="125" t="s">
        <v>54</v>
      </c>
      <c r="P148" s="56">
        <v>10</v>
      </c>
      <c r="Q148" s="54" t="s">
        <v>41</v>
      </c>
      <c r="R148" s="56" t="s">
        <v>42</v>
      </c>
      <c r="S148" s="54" t="s">
        <v>43</v>
      </c>
      <c r="T148" s="15">
        <v>85000000</v>
      </c>
      <c r="U148" s="15">
        <v>85000000</v>
      </c>
      <c r="V148" s="54" t="s">
        <v>44</v>
      </c>
      <c r="W148" s="54" t="s">
        <v>36</v>
      </c>
      <c r="X148" s="54" t="s">
        <v>562</v>
      </c>
      <c r="Y148" s="54" t="s">
        <v>563</v>
      </c>
      <c r="Z148" s="54">
        <v>6012220601</v>
      </c>
      <c r="AA148" s="54" t="s">
        <v>564</v>
      </c>
      <c r="AB148" s="63">
        <v>0</v>
      </c>
      <c r="AC148" s="63">
        <v>0</v>
      </c>
      <c r="AD148" s="63">
        <v>85000000</v>
      </c>
      <c r="AE148" s="63">
        <v>0</v>
      </c>
      <c r="AF148" s="15">
        <v>0</v>
      </c>
      <c r="AG148" s="63">
        <v>0</v>
      </c>
      <c r="AH148" s="63">
        <v>0</v>
      </c>
      <c r="AI148" s="63">
        <v>8500000</v>
      </c>
      <c r="AJ148" s="63">
        <v>0</v>
      </c>
      <c r="AK148" s="89">
        <v>8500000</v>
      </c>
      <c r="AL148" s="89">
        <v>0</v>
      </c>
      <c r="AM148" s="63">
        <v>8500000</v>
      </c>
      <c r="AN148" s="63">
        <v>0</v>
      </c>
      <c r="AO148" s="63">
        <v>8500000</v>
      </c>
      <c r="AP148" s="63">
        <v>0</v>
      </c>
      <c r="AQ148" s="63">
        <v>8500000</v>
      </c>
      <c r="AR148" s="63">
        <v>0</v>
      </c>
      <c r="AS148" s="63">
        <v>8500000</v>
      </c>
      <c r="AT148" s="63">
        <v>0</v>
      </c>
      <c r="AU148" s="63">
        <v>8500000</v>
      </c>
      <c r="AV148" s="63">
        <v>0</v>
      </c>
      <c r="AW148" s="63">
        <v>8500000</v>
      </c>
      <c r="AX148" s="63">
        <v>0</v>
      </c>
      <c r="AY148" s="63">
        <v>17000000</v>
      </c>
      <c r="AZ148" s="63">
        <f t="shared" ref="AZ148:BA148" si="149">AB148+AD148+AF148+AH148+AJ148+AL148+AN148+AP148+AR148+AT148+AV148+AX148</f>
        <v>85000000</v>
      </c>
      <c r="BA148" s="63">
        <f t="shared" si="149"/>
        <v>85000000</v>
      </c>
      <c r="BB148" s="15">
        <f t="shared" si="1"/>
        <v>0</v>
      </c>
      <c r="BC148" s="10">
        <f t="shared" si="2"/>
        <v>0</v>
      </c>
      <c r="BD148" s="10">
        <f t="shared" si="3"/>
        <v>0</v>
      </c>
    </row>
    <row r="149" spans="1:56" ht="14.25" customHeight="1">
      <c r="A149" s="51" t="s">
        <v>28</v>
      </c>
      <c r="B149" s="51" t="s">
        <v>554</v>
      </c>
      <c r="C149" s="53" t="s">
        <v>31</v>
      </c>
      <c r="D149" s="53">
        <v>6</v>
      </c>
      <c r="E149" s="54" t="s">
        <v>636</v>
      </c>
      <c r="F149" s="56" t="s">
        <v>557</v>
      </c>
      <c r="G149" s="54" t="s">
        <v>558</v>
      </c>
      <c r="H149" s="56" t="s">
        <v>559</v>
      </c>
      <c r="I149" s="55">
        <v>80111620</v>
      </c>
      <c r="J149" s="54" t="s">
        <v>560</v>
      </c>
      <c r="K149" s="54" t="s">
        <v>52</v>
      </c>
      <c r="L149" s="56" t="s">
        <v>637</v>
      </c>
      <c r="M149" s="7" t="s">
        <v>60</v>
      </c>
      <c r="N149" s="7" t="s">
        <v>60</v>
      </c>
      <c r="O149" s="9" t="s">
        <v>54</v>
      </c>
      <c r="P149" s="54">
        <v>11</v>
      </c>
      <c r="Q149" s="54" t="s">
        <v>41</v>
      </c>
      <c r="R149" s="56" t="s">
        <v>42</v>
      </c>
      <c r="S149" s="54" t="s">
        <v>43</v>
      </c>
      <c r="T149" s="15">
        <v>66811333</v>
      </c>
      <c r="U149" s="15">
        <v>66811333</v>
      </c>
      <c r="V149" s="54" t="s">
        <v>44</v>
      </c>
      <c r="W149" s="54" t="s">
        <v>36</v>
      </c>
      <c r="X149" s="54" t="s">
        <v>562</v>
      </c>
      <c r="Y149" s="54" t="s">
        <v>563</v>
      </c>
      <c r="Z149" s="54">
        <v>6012220601</v>
      </c>
      <c r="AA149" s="54" t="s">
        <v>564</v>
      </c>
      <c r="AB149" s="71">
        <v>0</v>
      </c>
      <c r="AC149" s="71">
        <v>0</v>
      </c>
      <c r="AD149" s="71">
        <v>66811333</v>
      </c>
      <c r="AE149" s="71">
        <v>0</v>
      </c>
      <c r="AF149" s="71">
        <v>0</v>
      </c>
      <c r="AG149" s="71">
        <v>4933760</v>
      </c>
      <c r="AH149" s="71">
        <v>0</v>
      </c>
      <c r="AI149" s="71">
        <v>6167200</v>
      </c>
      <c r="AJ149" s="71">
        <v>0</v>
      </c>
      <c r="AK149" s="71">
        <v>6167200</v>
      </c>
      <c r="AL149" s="71">
        <v>0</v>
      </c>
      <c r="AM149" s="71">
        <v>6167200</v>
      </c>
      <c r="AN149" s="71">
        <v>0</v>
      </c>
      <c r="AO149" s="71">
        <v>6167200</v>
      </c>
      <c r="AP149" s="71">
        <v>0</v>
      </c>
      <c r="AQ149" s="71">
        <v>6167200</v>
      </c>
      <c r="AR149" s="71">
        <v>0</v>
      </c>
      <c r="AS149" s="71">
        <v>6167200</v>
      </c>
      <c r="AT149" s="71">
        <v>0</v>
      </c>
      <c r="AU149" s="71">
        <v>6167200</v>
      </c>
      <c r="AV149" s="71">
        <v>0</v>
      </c>
      <c r="AW149" s="71">
        <v>6167200</v>
      </c>
      <c r="AX149" s="71">
        <v>0</v>
      </c>
      <c r="AY149" s="71">
        <v>12539973</v>
      </c>
      <c r="AZ149" s="63">
        <f t="shared" ref="AZ149:BA149" si="150">AB149+AD149+AF149+AH149+AJ149+AL149+AN149+AP149+AR149+AT149+AV149+AX149</f>
        <v>66811333</v>
      </c>
      <c r="BA149" s="63">
        <f t="shared" si="150"/>
        <v>66811333</v>
      </c>
      <c r="BB149" s="15">
        <f t="shared" si="1"/>
        <v>0</v>
      </c>
      <c r="BC149" s="10">
        <f t="shared" si="2"/>
        <v>0</v>
      </c>
      <c r="BD149" s="10">
        <f t="shared" si="3"/>
        <v>0</v>
      </c>
    </row>
    <row r="150" spans="1:56" ht="14.25" customHeight="1">
      <c r="A150" s="51" t="s">
        <v>28</v>
      </c>
      <c r="B150" s="51" t="s">
        <v>554</v>
      </c>
      <c r="C150" s="53" t="s">
        <v>31</v>
      </c>
      <c r="D150" s="53" t="s">
        <v>83</v>
      </c>
      <c r="E150" s="54" t="s">
        <v>638</v>
      </c>
      <c r="F150" s="54" t="s">
        <v>557</v>
      </c>
      <c r="G150" s="54" t="s">
        <v>558</v>
      </c>
      <c r="H150" s="56" t="s">
        <v>559</v>
      </c>
      <c r="I150" s="55">
        <v>81112501</v>
      </c>
      <c r="J150" s="54" t="s">
        <v>560</v>
      </c>
      <c r="K150" s="54" t="s">
        <v>115</v>
      </c>
      <c r="L150" s="56" t="s">
        <v>639</v>
      </c>
      <c r="M150" s="80" t="s">
        <v>117</v>
      </c>
      <c r="N150" s="80" t="s">
        <v>117</v>
      </c>
      <c r="O150" s="80" t="s">
        <v>40</v>
      </c>
      <c r="P150" s="54">
        <v>12</v>
      </c>
      <c r="Q150" s="54" t="s">
        <v>41</v>
      </c>
      <c r="R150" s="56" t="s">
        <v>98</v>
      </c>
      <c r="S150" s="54" t="s">
        <v>43</v>
      </c>
      <c r="T150" s="63">
        <v>355936690</v>
      </c>
      <c r="U150" s="63">
        <v>355936690</v>
      </c>
      <c r="V150" s="54" t="s">
        <v>44</v>
      </c>
      <c r="W150" s="54" t="s">
        <v>36</v>
      </c>
      <c r="X150" s="54" t="s">
        <v>562</v>
      </c>
      <c r="Y150" s="54" t="s">
        <v>563</v>
      </c>
      <c r="Z150" s="54">
        <v>6012220601</v>
      </c>
      <c r="AA150" s="54" t="s">
        <v>564</v>
      </c>
      <c r="AB150" s="63"/>
      <c r="AC150" s="15">
        <v>0</v>
      </c>
      <c r="AD150" s="63"/>
      <c r="AE150" s="63"/>
      <c r="AF150" s="63"/>
      <c r="AG150" s="63"/>
      <c r="AH150" s="63"/>
      <c r="AI150" s="63"/>
      <c r="AJ150" s="63"/>
      <c r="AK150" s="89"/>
      <c r="AL150" s="89"/>
      <c r="AM150" s="63"/>
      <c r="AN150" s="63"/>
      <c r="AO150" s="63"/>
      <c r="AP150" s="63"/>
      <c r="AQ150" s="63"/>
      <c r="AR150" s="63">
        <v>355936690</v>
      </c>
      <c r="AS150" s="63"/>
      <c r="AT150" s="63"/>
      <c r="AU150" s="63">
        <v>355936690</v>
      </c>
      <c r="AV150" s="63"/>
      <c r="AW150" s="63"/>
      <c r="AX150" s="63"/>
      <c r="AY150" s="63"/>
      <c r="AZ150" s="63">
        <f t="shared" ref="AZ150:BA150" si="151">AB150+AD150+AF150+AH150+AJ150+AL150+AN150+AP150+AR150+AT150+AV150+AX150</f>
        <v>355936690</v>
      </c>
      <c r="BA150" s="63">
        <f t="shared" si="151"/>
        <v>355936690</v>
      </c>
      <c r="BB150" s="15">
        <f t="shared" si="1"/>
        <v>0</v>
      </c>
      <c r="BC150" s="10">
        <f t="shared" si="2"/>
        <v>0</v>
      </c>
      <c r="BD150" s="10">
        <f t="shared" si="3"/>
        <v>0</v>
      </c>
    </row>
    <row r="151" spans="1:56" ht="14.25" customHeight="1">
      <c r="A151" s="51" t="s">
        <v>28</v>
      </c>
      <c r="B151" s="51" t="s">
        <v>554</v>
      </c>
      <c r="C151" s="53" t="s">
        <v>31</v>
      </c>
      <c r="D151" s="53" t="s">
        <v>83</v>
      </c>
      <c r="E151" s="54" t="s">
        <v>640</v>
      </c>
      <c r="F151" s="54" t="s">
        <v>557</v>
      </c>
      <c r="G151" s="54" t="s">
        <v>558</v>
      </c>
      <c r="H151" s="56" t="s">
        <v>559</v>
      </c>
      <c r="I151" s="55">
        <v>93142104</v>
      </c>
      <c r="J151" s="54" t="s">
        <v>560</v>
      </c>
      <c r="K151" s="54" t="s">
        <v>115</v>
      </c>
      <c r="L151" s="56" t="s">
        <v>641</v>
      </c>
      <c r="M151" s="80" t="s">
        <v>55</v>
      </c>
      <c r="N151" s="80" t="s">
        <v>55</v>
      </c>
      <c r="O151" s="80" t="s">
        <v>68</v>
      </c>
      <c r="P151" s="54">
        <v>12</v>
      </c>
      <c r="Q151" s="54" t="s">
        <v>41</v>
      </c>
      <c r="R151" s="56" t="s">
        <v>98</v>
      </c>
      <c r="S151" s="54" t="s">
        <v>43</v>
      </c>
      <c r="T151" s="63">
        <v>609909000</v>
      </c>
      <c r="U151" s="63">
        <v>609909000</v>
      </c>
      <c r="V151" s="54" t="s">
        <v>44</v>
      </c>
      <c r="W151" s="54" t="s">
        <v>36</v>
      </c>
      <c r="X151" s="54" t="s">
        <v>562</v>
      </c>
      <c r="Y151" s="54" t="s">
        <v>563</v>
      </c>
      <c r="Z151" s="54">
        <v>6012220601</v>
      </c>
      <c r="AA151" s="54" t="s">
        <v>564</v>
      </c>
      <c r="AB151" s="63"/>
      <c r="AC151" s="15">
        <v>0</v>
      </c>
      <c r="AD151" s="63"/>
      <c r="AE151" s="63"/>
      <c r="AF151" s="89"/>
      <c r="AG151" s="63"/>
      <c r="AH151" s="70">
        <v>609909000</v>
      </c>
      <c r="AI151" s="89"/>
      <c r="AJ151" s="63"/>
      <c r="AK151" s="63">
        <v>609909000</v>
      </c>
      <c r="AL151" s="89"/>
      <c r="AM151" s="63"/>
      <c r="AN151" s="63"/>
      <c r="AO151" s="63"/>
      <c r="AP151" s="63"/>
      <c r="AQ151" s="63"/>
      <c r="AR151" s="63"/>
      <c r="AS151" s="63"/>
      <c r="AT151" s="63"/>
      <c r="AU151" s="63"/>
      <c r="AV151" s="63"/>
      <c r="AW151" s="63"/>
      <c r="AX151" s="63"/>
      <c r="AY151" s="63"/>
      <c r="AZ151" s="63">
        <f t="shared" ref="AZ151:BA151" si="152">AB151+AD151+AF151+AH151+AJ151+AL151+AN151+AP151+AR151+AT151+AV151+AX151</f>
        <v>609909000</v>
      </c>
      <c r="BA151" s="63">
        <f t="shared" si="152"/>
        <v>609909000</v>
      </c>
      <c r="BB151" s="15">
        <f t="shared" si="1"/>
        <v>0</v>
      </c>
      <c r="BC151" s="10">
        <f t="shared" si="2"/>
        <v>0</v>
      </c>
      <c r="BD151" s="10">
        <f t="shared" si="3"/>
        <v>0</v>
      </c>
    </row>
    <row r="152" spans="1:56" ht="14.25" customHeight="1">
      <c r="A152" s="51" t="s">
        <v>28</v>
      </c>
      <c r="B152" s="51" t="s">
        <v>554</v>
      </c>
      <c r="C152" s="53" t="s">
        <v>31</v>
      </c>
      <c r="D152" s="53" t="s">
        <v>83</v>
      </c>
      <c r="E152" s="54" t="s">
        <v>642</v>
      </c>
      <c r="F152" s="54" t="s">
        <v>557</v>
      </c>
      <c r="G152" s="54" t="s">
        <v>558</v>
      </c>
      <c r="H152" s="56" t="s">
        <v>559</v>
      </c>
      <c r="I152" s="55">
        <v>81112501</v>
      </c>
      <c r="J152" s="54" t="s">
        <v>560</v>
      </c>
      <c r="K152" s="54" t="s">
        <v>115</v>
      </c>
      <c r="L152" s="56" t="s">
        <v>643</v>
      </c>
      <c r="M152" s="80" t="s">
        <v>40</v>
      </c>
      <c r="N152" s="80" t="s">
        <v>112</v>
      </c>
      <c r="O152" s="80" t="s">
        <v>161</v>
      </c>
      <c r="P152" s="54">
        <v>12</v>
      </c>
      <c r="Q152" s="54" t="s">
        <v>41</v>
      </c>
      <c r="R152" s="56" t="s">
        <v>98</v>
      </c>
      <c r="S152" s="54" t="s">
        <v>43</v>
      </c>
      <c r="T152" s="63">
        <v>636000000</v>
      </c>
      <c r="U152" s="63">
        <v>636000000</v>
      </c>
      <c r="V152" s="54" t="s">
        <v>44</v>
      </c>
      <c r="W152" s="54" t="s">
        <v>36</v>
      </c>
      <c r="X152" s="54" t="s">
        <v>562</v>
      </c>
      <c r="Y152" s="54" t="s">
        <v>563</v>
      </c>
      <c r="Z152" s="54">
        <v>6012220601</v>
      </c>
      <c r="AA152" s="54" t="s">
        <v>564</v>
      </c>
      <c r="AB152" s="63"/>
      <c r="AC152" s="15">
        <v>0</v>
      </c>
      <c r="AD152" s="63"/>
      <c r="AE152" s="63"/>
      <c r="AF152" s="63"/>
      <c r="AG152" s="63"/>
      <c r="AH152" s="63"/>
      <c r="AI152" s="63"/>
      <c r="AJ152" s="63"/>
      <c r="AK152" s="89"/>
      <c r="AL152" s="89"/>
      <c r="AM152" s="63"/>
      <c r="AN152" s="63"/>
      <c r="AO152" s="63"/>
      <c r="AP152" s="63"/>
      <c r="AQ152" s="63"/>
      <c r="AR152" s="63"/>
      <c r="AS152" s="63"/>
      <c r="AT152" s="89"/>
      <c r="AU152" s="63"/>
      <c r="AV152" s="63">
        <v>636000000</v>
      </c>
      <c r="AW152" s="89"/>
      <c r="AX152" s="63"/>
      <c r="AY152" s="63">
        <v>636000000</v>
      </c>
      <c r="AZ152" s="63">
        <f t="shared" ref="AZ152:BA152" si="153">AB152+AD152+AF152+AH152+AJ152+AL152+AN152+AP152+AR152+AT152+AV152+AX152</f>
        <v>636000000</v>
      </c>
      <c r="BA152" s="63">
        <f t="shared" si="153"/>
        <v>636000000</v>
      </c>
      <c r="BB152" s="15">
        <f t="shared" si="1"/>
        <v>0</v>
      </c>
      <c r="BC152" s="10">
        <f t="shared" si="2"/>
        <v>0</v>
      </c>
      <c r="BD152" s="10">
        <f t="shared" si="3"/>
        <v>0</v>
      </c>
    </row>
    <row r="153" spans="1:56" ht="14.25" customHeight="1">
      <c r="A153" s="51" t="s">
        <v>28</v>
      </c>
      <c r="B153" s="51" t="s">
        <v>554</v>
      </c>
      <c r="C153" s="53" t="s">
        <v>31</v>
      </c>
      <c r="D153" s="53">
        <v>6</v>
      </c>
      <c r="E153" s="54" t="s">
        <v>644</v>
      </c>
      <c r="F153" s="54" t="s">
        <v>557</v>
      </c>
      <c r="G153" s="54" t="s">
        <v>558</v>
      </c>
      <c r="H153" s="56" t="s">
        <v>559</v>
      </c>
      <c r="I153" s="55">
        <v>93142104</v>
      </c>
      <c r="J153" s="54" t="s">
        <v>560</v>
      </c>
      <c r="K153" s="54" t="s">
        <v>115</v>
      </c>
      <c r="L153" s="56" t="s">
        <v>2464</v>
      </c>
      <c r="M153" s="80" t="s">
        <v>112</v>
      </c>
      <c r="N153" s="80" t="s">
        <v>112</v>
      </c>
      <c r="O153" s="80" t="s">
        <v>161</v>
      </c>
      <c r="P153" s="54">
        <v>12</v>
      </c>
      <c r="Q153" s="54" t="s">
        <v>41</v>
      </c>
      <c r="R153" s="54" t="s">
        <v>236</v>
      </c>
      <c r="S153" s="54" t="s">
        <v>43</v>
      </c>
      <c r="T153" s="15">
        <v>0</v>
      </c>
      <c r="U153" s="15">
        <v>0</v>
      </c>
      <c r="V153" s="54" t="s">
        <v>44</v>
      </c>
      <c r="W153" s="54" t="s">
        <v>36</v>
      </c>
      <c r="X153" s="54" t="s">
        <v>562</v>
      </c>
      <c r="Y153" s="54" t="s">
        <v>563</v>
      </c>
      <c r="Z153" s="54">
        <v>6012220601</v>
      </c>
      <c r="AA153" s="54" t="s">
        <v>564</v>
      </c>
      <c r="AB153" s="71">
        <v>0</v>
      </c>
      <c r="AC153" s="71">
        <v>0</v>
      </c>
      <c r="AD153" s="71">
        <v>0</v>
      </c>
      <c r="AE153" s="71">
        <v>0</v>
      </c>
      <c r="AF153" s="71">
        <v>0</v>
      </c>
      <c r="AG153" s="71">
        <v>0</v>
      </c>
      <c r="AH153" s="71">
        <v>0</v>
      </c>
      <c r="AI153" s="71">
        <v>0</v>
      </c>
      <c r="AJ153" s="71">
        <v>0</v>
      </c>
      <c r="AK153" s="71">
        <v>0</v>
      </c>
      <c r="AL153" s="71">
        <v>0</v>
      </c>
      <c r="AM153" s="71">
        <v>0</v>
      </c>
      <c r="AN153" s="71">
        <v>0</v>
      </c>
      <c r="AO153" s="71">
        <v>0</v>
      </c>
      <c r="AP153" s="71">
        <v>0</v>
      </c>
      <c r="AQ153" s="71">
        <v>0</v>
      </c>
      <c r="AR153" s="71">
        <v>0</v>
      </c>
      <c r="AS153" s="71">
        <v>0</v>
      </c>
      <c r="AT153" s="71">
        <v>0</v>
      </c>
      <c r="AU153" s="71">
        <v>0</v>
      </c>
      <c r="AV153" s="71">
        <v>0</v>
      </c>
      <c r="AW153" s="71">
        <v>0</v>
      </c>
      <c r="AX153" s="71">
        <v>0</v>
      </c>
      <c r="AY153" s="71">
        <v>0</v>
      </c>
      <c r="AZ153" s="63">
        <f t="shared" ref="AZ153:BA153" si="154">AB153+AD153+AF153+AH153+AJ153+AL153+AN153+AP153+AR153+AT153+AV153+AX153</f>
        <v>0</v>
      </c>
      <c r="BA153" s="63">
        <f t="shared" si="154"/>
        <v>0</v>
      </c>
      <c r="BB153" s="15">
        <f t="shared" si="1"/>
        <v>0</v>
      </c>
      <c r="BC153" s="10">
        <f t="shared" si="2"/>
        <v>0</v>
      </c>
      <c r="BD153" s="10">
        <f t="shared" si="3"/>
        <v>0</v>
      </c>
    </row>
    <row r="154" spans="1:56" ht="14.25" customHeight="1">
      <c r="A154" s="51" t="s">
        <v>28</v>
      </c>
      <c r="B154" s="51" t="s">
        <v>554</v>
      </c>
      <c r="C154" s="53" t="s">
        <v>31</v>
      </c>
      <c r="D154" s="53" t="s">
        <v>83</v>
      </c>
      <c r="E154" s="54" t="s">
        <v>646</v>
      </c>
      <c r="F154" s="54" t="s">
        <v>557</v>
      </c>
      <c r="G154" s="54" t="s">
        <v>558</v>
      </c>
      <c r="H154" s="56" t="s">
        <v>559</v>
      </c>
      <c r="I154" s="55" t="s">
        <v>36</v>
      </c>
      <c r="J154" s="54" t="s">
        <v>560</v>
      </c>
      <c r="K154" s="56" t="s">
        <v>38</v>
      </c>
      <c r="L154" s="56" t="s">
        <v>647</v>
      </c>
      <c r="M154" s="18" t="s">
        <v>97</v>
      </c>
      <c r="N154" s="18" t="s">
        <v>97</v>
      </c>
      <c r="O154" s="18" t="s">
        <v>69</v>
      </c>
      <c r="P154" s="57">
        <v>6</v>
      </c>
      <c r="Q154" s="54" t="s">
        <v>41</v>
      </c>
      <c r="R154" s="54" t="s">
        <v>345</v>
      </c>
      <c r="S154" s="54" t="s">
        <v>43</v>
      </c>
      <c r="T154" s="63">
        <v>695571351</v>
      </c>
      <c r="U154" s="63">
        <v>695571351</v>
      </c>
      <c r="V154" s="54" t="s">
        <v>44</v>
      </c>
      <c r="W154" s="54" t="s">
        <v>36</v>
      </c>
      <c r="X154" s="54" t="s">
        <v>562</v>
      </c>
      <c r="Y154" s="54" t="s">
        <v>563</v>
      </c>
      <c r="Z154" s="54">
        <v>6012220601</v>
      </c>
      <c r="AA154" s="54" t="s">
        <v>564</v>
      </c>
      <c r="AB154" s="63"/>
      <c r="AC154" s="15"/>
      <c r="AD154" s="63"/>
      <c r="AE154" s="63"/>
      <c r="AF154" s="63"/>
      <c r="AG154" s="63"/>
      <c r="AH154" s="88">
        <v>82333333</v>
      </c>
      <c r="AI154" s="63"/>
      <c r="AJ154" s="89"/>
      <c r="AK154" s="126">
        <v>6333333</v>
      </c>
      <c r="AL154" s="126">
        <v>38591994</v>
      </c>
      <c r="AM154" s="88">
        <v>9500000</v>
      </c>
      <c r="AN154" s="82">
        <v>87014369</v>
      </c>
      <c r="AO154" s="88">
        <v>102441125</v>
      </c>
      <c r="AP154" s="88">
        <v>87014369</v>
      </c>
      <c r="AQ154" s="88">
        <v>129179607</v>
      </c>
      <c r="AR154" s="88">
        <v>87014369</v>
      </c>
      <c r="AS154" s="88">
        <v>96514369</v>
      </c>
      <c r="AT154" s="88">
        <v>139574179</v>
      </c>
      <c r="AU154" s="88">
        <v>96514369</v>
      </c>
      <c r="AV154" s="88">
        <v>87014369</v>
      </c>
      <c r="AW154" s="88">
        <v>122794274</v>
      </c>
      <c r="AX154" s="82">
        <v>87014369</v>
      </c>
      <c r="AY154" s="82">
        <v>132294274</v>
      </c>
      <c r="AZ154" s="63">
        <f t="shared" ref="AZ154:BA154" si="155">AB154+AD154+AF154+AH154+AJ154+AL154+AN154+AP154+AR154+AT154+AV154+AX154</f>
        <v>695571351</v>
      </c>
      <c r="BA154" s="63">
        <f t="shared" si="155"/>
        <v>695571351</v>
      </c>
      <c r="BB154" s="15">
        <f t="shared" si="1"/>
        <v>0</v>
      </c>
      <c r="BC154" s="10">
        <f t="shared" si="2"/>
        <v>0</v>
      </c>
      <c r="BD154" s="10">
        <f t="shared" si="3"/>
        <v>0</v>
      </c>
    </row>
    <row r="155" spans="1:56" ht="14.25" customHeight="1">
      <c r="A155" s="51" t="s">
        <v>28</v>
      </c>
      <c r="B155" s="51" t="s">
        <v>554</v>
      </c>
      <c r="C155" s="53" t="s">
        <v>31</v>
      </c>
      <c r="D155" s="53" t="s">
        <v>83</v>
      </c>
      <c r="E155" s="54" t="s">
        <v>648</v>
      </c>
      <c r="F155" s="54" t="s">
        <v>557</v>
      </c>
      <c r="G155" s="54" t="s">
        <v>558</v>
      </c>
      <c r="H155" s="56" t="s">
        <v>559</v>
      </c>
      <c r="I155" s="55">
        <v>80131500</v>
      </c>
      <c r="J155" s="54" t="s">
        <v>560</v>
      </c>
      <c r="K155" s="54" t="s">
        <v>66</v>
      </c>
      <c r="L155" s="56" t="s">
        <v>649</v>
      </c>
      <c r="M155" s="18" t="s">
        <v>97</v>
      </c>
      <c r="N155" s="18" t="s">
        <v>97</v>
      </c>
      <c r="O155" s="18" t="s">
        <v>69</v>
      </c>
      <c r="P155" s="57">
        <v>6</v>
      </c>
      <c r="Q155" s="54" t="s">
        <v>41</v>
      </c>
      <c r="R155" s="85" t="s">
        <v>70</v>
      </c>
      <c r="S155" s="54" t="s">
        <v>43</v>
      </c>
      <c r="T155" s="63">
        <v>135331560</v>
      </c>
      <c r="U155" s="63">
        <v>135331560</v>
      </c>
      <c r="V155" s="54" t="s">
        <v>44</v>
      </c>
      <c r="W155" s="54" t="s">
        <v>36</v>
      </c>
      <c r="X155" s="54" t="s">
        <v>562</v>
      </c>
      <c r="Y155" s="54" t="s">
        <v>563</v>
      </c>
      <c r="Z155" s="54">
        <v>6012220601</v>
      </c>
      <c r="AA155" s="54" t="s">
        <v>564</v>
      </c>
      <c r="AB155" s="63"/>
      <c r="AC155" s="15"/>
      <c r="AD155" s="15"/>
      <c r="AE155" s="15"/>
      <c r="AF155" s="63"/>
      <c r="AG155" s="63"/>
      <c r="AH155" s="63"/>
      <c r="AI155" s="63"/>
      <c r="AJ155" s="63"/>
      <c r="AK155" s="89"/>
      <c r="AL155" s="89"/>
      <c r="AM155" s="63"/>
      <c r="AN155" s="88">
        <v>43138845</v>
      </c>
      <c r="AO155" s="88">
        <v>16916445</v>
      </c>
      <c r="AP155" s="88">
        <v>16916445</v>
      </c>
      <c r="AQ155" s="88">
        <v>43138845</v>
      </c>
      <c r="AR155" s="88">
        <v>16916445</v>
      </c>
      <c r="AS155" s="88">
        <v>16916445</v>
      </c>
      <c r="AT155" s="88">
        <v>24526935</v>
      </c>
      <c r="AU155" s="88">
        <v>16916445</v>
      </c>
      <c r="AV155" s="88">
        <v>16916445</v>
      </c>
      <c r="AW155" s="88">
        <v>20721690</v>
      </c>
      <c r="AX155" s="88">
        <v>16916445</v>
      </c>
      <c r="AY155" s="88">
        <v>20721690</v>
      </c>
      <c r="AZ155" s="63">
        <f t="shared" ref="AZ155:BA155" si="156">AB155+AD155+AF155+AH155+AJ155+AL155+AN155+AP155+AR155+AT155+AV155+AX155</f>
        <v>135331560</v>
      </c>
      <c r="BA155" s="63">
        <f t="shared" si="156"/>
        <v>135331560</v>
      </c>
      <c r="BB155" s="15">
        <f t="shared" si="1"/>
        <v>0</v>
      </c>
      <c r="BC155" s="10">
        <f t="shared" si="2"/>
        <v>0</v>
      </c>
      <c r="BD155" s="10">
        <f t="shared" si="3"/>
        <v>0</v>
      </c>
    </row>
    <row r="156" spans="1:56" ht="14.25" customHeight="1">
      <c r="A156" s="51" t="s">
        <v>28</v>
      </c>
      <c r="B156" s="51" t="s">
        <v>554</v>
      </c>
      <c r="C156" s="53" t="s">
        <v>31</v>
      </c>
      <c r="D156" s="53" t="s">
        <v>83</v>
      </c>
      <c r="E156" s="54" t="s">
        <v>650</v>
      </c>
      <c r="F156" s="54" t="s">
        <v>612</v>
      </c>
      <c r="G156" s="54" t="s">
        <v>613</v>
      </c>
      <c r="H156" s="56" t="s">
        <v>618</v>
      </c>
      <c r="I156" s="55" t="s">
        <v>36</v>
      </c>
      <c r="J156" s="54" t="s">
        <v>615</v>
      </c>
      <c r="K156" s="56" t="s">
        <v>38</v>
      </c>
      <c r="L156" s="56" t="s">
        <v>651</v>
      </c>
      <c r="M156" s="18" t="s">
        <v>97</v>
      </c>
      <c r="N156" s="18" t="s">
        <v>97</v>
      </c>
      <c r="O156" s="18" t="s">
        <v>69</v>
      </c>
      <c r="P156" s="57">
        <v>6</v>
      </c>
      <c r="Q156" s="54" t="s">
        <v>41</v>
      </c>
      <c r="R156" s="54" t="s">
        <v>345</v>
      </c>
      <c r="S156" s="54" t="s">
        <v>43</v>
      </c>
      <c r="T156" s="63">
        <v>65000000</v>
      </c>
      <c r="U156" s="63">
        <v>65000000</v>
      </c>
      <c r="V156" s="54" t="s">
        <v>44</v>
      </c>
      <c r="W156" s="54" t="s">
        <v>36</v>
      </c>
      <c r="X156" s="54" t="s">
        <v>562</v>
      </c>
      <c r="Y156" s="54" t="s">
        <v>563</v>
      </c>
      <c r="Z156" s="54">
        <v>6012220601</v>
      </c>
      <c r="AA156" s="54" t="s">
        <v>564</v>
      </c>
      <c r="AB156" s="63"/>
      <c r="AC156" s="15"/>
      <c r="AD156" s="63"/>
      <c r="AE156" s="63"/>
      <c r="AF156" s="63"/>
      <c r="AG156" s="63"/>
      <c r="AH156" s="63"/>
      <c r="AI156" s="63"/>
      <c r="AJ156" s="89"/>
      <c r="AK156" s="89"/>
      <c r="AL156" s="89"/>
      <c r="AM156" s="63"/>
      <c r="AN156" s="88">
        <v>8057050</v>
      </c>
      <c r="AO156" s="88">
        <v>8057050</v>
      </c>
      <c r="AP156" s="88">
        <v>8057050</v>
      </c>
      <c r="AQ156" s="88">
        <v>8057050</v>
      </c>
      <c r="AR156" s="88">
        <v>8057050</v>
      </c>
      <c r="AS156" s="88">
        <v>8057050</v>
      </c>
      <c r="AT156" s="88">
        <v>24714750</v>
      </c>
      <c r="AU156" s="88">
        <v>8057050</v>
      </c>
      <c r="AV156" s="88">
        <v>8057050</v>
      </c>
      <c r="AW156" s="88">
        <v>16385900</v>
      </c>
      <c r="AX156" s="82">
        <v>8057050</v>
      </c>
      <c r="AY156" s="88">
        <v>16385900</v>
      </c>
      <c r="AZ156" s="63">
        <f t="shared" ref="AZ156:BA156" si="157">AB156+AD156+AF156+AH156+AJ156+AL156+AN156+AP156+AR156+AT156+AV156+AX156</f>
        <v>65000000</v>
      </c>
      <c r="BA156" s="63">
        <f t="shared" si="157"/>
        <v>65000000</v>
      </c>
      <c r="BB156" s="15">
        <f t="shared" si="1"/>
        <v>0</v>
      </c>
      <c r="BC156" s="10">
        <f t="shared" si="2"/>
        <v>0</v>
      </c>
      <c r="BD156" s="10">
        <f t="shared" si="3"/>
        <v>0</v>
      </c>
    </row>
    <row r="157" spans="1:56" ht="14.25" customHeight="1">
      <c r="A157" s="51" t="s">
        <v>28</v>
      </c>
      <c r="B157" s="51" t="s">
        <v>554</v>
      </c>
      <c r="C157" s="53" t="s">
        <v>31</v>
      </c>
      <c r="D157" s="53">
        <v>6</v>
      </c>
      <c r="E157" s="54" t="s">
        <v>652</v>
      </c>
      <c r="F157" s="54" t="s">
        <v>557</v>
      </c>
      <c r="G157" s="54" t="s">
        <v>558</v>
      </c>
      <c r="H157" s="56" t="s">
        <v>559</v>
      </c>
      <c r="I157" s="55">
        <v>81101516</v>
      </c>
      <c r="J157" s="54" t="s">
        <v>560</v>
      </c>
      <c r="K157" s="54" t="s">
        <v>194</v>
      </c>
      <c r="L157" s="56" t="s">
        <v>2465</v>
      </c>
      <c r="M157" s="80" t="s">
        <v>97</v>
      </c>
      <c r="N157" s="80" t="s">
        <v>97</v>
      </c>
      <c r="O157" s="80" t="s">
        <v>69</v>
      </c>
      <c r="P157" s="54">
        <v>1</v>
      </c>
      <c r="Q157" s="54" t="s">
        <v>41</v>
      </c>
      <c r="R157" s="54" t="s">
        <v>506</v>
      </c>
      <c r="S157" s="54" t="s">
        <v>43</v>
      </c>
      <c r="T157" s="15">
        <v>131405737</v>
      </c>
      <c r="U157" s="15">
        <v>131405737</v>
      </c>
      <c r="V157" s="54" t="s">
        <v>44</v>
      </c>
      <c r="W157" s="54" t="s">
        <v>36</v>
      </c>
      <c r="X157" s="54" t="s">
        <v>562</v>
      </c>
      <c r="Y157" s="54" t="s">
        <v>563</v>
      </c>
      <c r="Z157" s="54">
        <v>6012220601</v>
      </c>
      <c r="AA157" s="54" t="s">
        <v>564</v>
      </c>
      <c r="AB157" s="63">
        <v>0</v>
      </c>
      <c r="AC157" s="15">
        <v>0</v>
      </c>
      <c r="AD157" s="63">
        <v>0</v>
      </c>
      <c r="AE157" s="63">
        <v>0</v>
      </c>
      <c r="AF157" s="63">
        <v>0</v>
      </c>
      <c r="AG157" s="63">
        <v>0</v>
      </c>
      <c r="AH157" s="63">
        <v>0</v>
      </c>
      <c r="AI157" s="63">
        <v>0</v>
      </c>
      <c r="AJ157" s="63">
        <v>0</v>
      </c>
      <c r="AK157" s="89">
        <v>0</v>
      </c>
      <c r="AL157" s="89">
        <v>0</v>
      </c>
      <c r="AM157" s="89">
        <v>0</v>
      </c>
      <c r="AN157" s="89">
        <v>131405737</v>
      </c>
      <c r="AO157" s="89">
        <v>0</v>
      </c>
      <c r="AP157" s="63">
        <v>0</v>
      </c>
      <c r="AQ157" s="63">
        <v>0</v>
      </c>
      <c r="AR157" s="63">
        <v>0</v>
      </c>
      <c r="AS157" s="63">
        <v>65702869</v>
      </c>
      <c r="AT157" s="63">
        <v>0</v>
      </c>
      <c r="AU157" s="63">
        <v>0</v>
      </c>
      <c r="AV157" s="63">
        <v>0</v>
      </c>
      <c r="AW157" s="63">
        <v>0</v>
      </c>
      <c r="AX157" s="63">
        <v>0</v>
      </c>
      <c r="AY157" s="63">
        <v>65702868</v>
      </c>
      <c r="AZ157" s="63">
        <f t="shared" ref="AZ157:BA157" si="158">AB157+AD157+AF157+AH157+AJ157+AL157+AN157+AP157+AR157+AT157+AV157+AX157</f>
        <v>131405737</v>
      </c>
      <c r="BA157" s="63">
        <f t="shared" si="158"/>
        <v>131405737</v>
      </c>
      <c r="BB157" s="15">
        <f t="shared" si="1"/>
        <v>0</v>
      </c>
      <c r="BC157" s="10">
        <f t="shared" si="2"/>
        <v>0</v>
      </c>
      <c r="BD157" s="10">
        <f t="shared" si="3"/>
        <v>0</v>
      </c>
    </row>
    <row r="158" spans="1:56" ht="14.25" customHeight="1">
      <c r="A158" s="51" t="s">
        <v>28</v>
      </c>
      <c r="B158" s="51" t="s">
        <v>554</v>
      </c>
      <c r="C158" s="53" t="s">
        <v>31</v>
      </c>
      <c r="D158" s="53">
        <v>4</v>
      </c>
      <c r="E158" s="54" t="s">
        <v>655</v>
      </c>
      <c r="F158" s="56" t="s">
        <v>557</v>
      </c>
      <c r="G158" s="54" t="s">
        <v>558</v>
      </c>
      <c r="H158" s="56" t="s">
        <v>559</v>
      </c>
      <c r="I158" s="55">
        <v>80111620</v>
      </c>
      <c r="J158" s="54" t="s">
        <v>560</v>
      </c>
      <c r="K158" s="54" t="s">
        <v>52</v>
      </c>
      <c r="L158" s="56" t="s">
        <v>656</v>
      </c>
      <c r="M158" s="80" t="s">
        <v>54</v>
      </c>
      <c r="N158" s="80" t="s">
        <v>54</v>
      </c>
      <c r="O158" s="80" t="s">
        <v>54</v>
      </c>
      <c r="P158" s="54">
        <v>6</v>
      </c>
      <c r="Q158" s="54" t="s">
        <v>41</v>
      </c>
      <c r="R158" s="56" t="s">
        <v>42</v>
      </c>
      <c r="S158" s="54" t="s">
        <v>43</v>
      </c>
      <c r="T158" s="15">
        <v>43779600</v>
      </c>
      <c r="U158" s="15">
        <v>43779600</v>
      </c>
      <c r="V158" s="54" t="s">
        <v>44</v>
      </c>
      <c r="W158" s="54" t="s">
        <v>36</v>
      </c>
      <c r="X158" s="54" t="s">
        <v>562</v>
      </c>
      <c r="Y158" s="54" t="s">
        <v>563</v>
      </c>
      <c r="Z158" s="54">
        <v>6012220601</v>
      </c>
      <c r="AA158" s="54" t="s">
        <v>564</v>
      </c>
      <c r="AB158" s="71">
        <v>0</v>
      </c>
      <c r="AC158" s="71">
        <v>0</v>
      </c>
      <c r="AD158" s="71">
        <v>43779600</v>
      </c>
      <c r="AE158" s="71">
        <v>0</v>
      </c>
      <c r="AF158" s="71">
        <v>0</v>
      </c>
      <c r="AG158" s="71">
        <v>7296600</v>
      </c>
      <c r="AH158" s="71">
        <v>0</v>
      </c>
      <c r="AI158" s="71">
        <v>7296600</v>
      </c>
      <c r="AJ158" s="71">
        <v>0</v>
      </c>
      <c r="AK158" s="71">
        <v>7296600</v>
      </c>
      <c r="AL158" s="71">
        <v>0</v>
      </c>
      <c r="AM158" s="71">
        <v>7296600</v>
      </c>
      <c r="AN158" s="71">
        <v>0</v>
      </c>
      <c r="AO158" s="71">
        <v>7296600</v>
      </c>
      <c r="AP158" s="71">
        <v>0</v>
      </c>
      <c r="AQ158" s="71">
        <v>7296600</v>
      </c>
      <c r="AR158" s="111"/>
      <c r="AS158" s="111"/>
      <c r="AT158" s="111"/>
      <c r="AU158" s="111"/>
      <c r="AV158" s="111"/>
      <c r="AW158" s="111"/>
      <c r="AX158" s="111"/>
      <c r="AY158" s="111"/>
      <c r="AZ158" s="63">
        <f t="shared" ref="AZ158:BA158" si="159">AB158+AD158+AF158+AH158+AJ158+AL158+AN158+AP158+AR158+AT158+AV158+AX158</f>
        <v>43779600</v>
      </c>
      <c r="BA158" s="63">
        <f t="shared" si="159"/>
        <v>43779600</v>
      </c>
      <c r="BB158" s="15">
        <f t="shared" si="1"/>
        <v>0</v>
      </c>
      <c r="BC158" s="10">
        <f t="shared" si="2"/>
        <v>0</v>
      </c>
      <c r="BD158" s="10">
        <f t="shared" si="3"/>
        <v>0</v>
      </c>
    </row>
    <row r="159" spans="1:56" ht="14.25" customHeight="1">
      <c r="A159" s="51" t="s">
        <v>28</v>
      </c>
      <c r="B159" s="51" t="s">
        <v>554</v>
      </c>
      <c r="C159" s="53" t="s">
        <v>31</v>
      </c>
      <c r="D159" s="53" t="s">
        <v>83</v>
      </c>
      <c r="E159" s="54" t="s">
        <v>657</v>
      </c>
      <c r="F159" s="56" t="s">
        <v>557</v>
      </c>
      <c r="G159" s="54" t="s">
        <v>558</v>
      </c>
      <c r="H159" s="56" t="s">
        <v>559</v>
      </c>
      <c r="I159" s="55">
        <v>80111620</v>
      </c>
      <c r="J159" s="54" t="s">
        <v>560</v>
      </c>
      <c r="K159" s="54" t="s">
        <v>52</v>
      </c>
      <c r="L159" s="56" t="s">
        <v>658</v>
      </c>
      <c r="M159" s="80" t="s">
        <v>54</v>
      </c>
      <c r="N159" s="80" t="s">
        <v>54</v>
      </c>
      <c r="O159" s="80" t="s">
        <v>54</v>
      </c>
      <c r="P159" s="54">
        <v>6</v>
      </c>
      <c r="Q159" s="54" t="s">
        <v>41</v>
      </c>
      <c r="R159" s="56" t="s">
        <v>42</v>
      </c>
      <c r="S159" s="54" t="s">
        <v>43</v>
      </c>
      <c r="T159" s="63">
        <v>43779600</v>
      </c>
      <c r="U159" s="63">
        <v>43779600</v>
      </c>
      <c r="V159" s="54" t="s">
        <v>44</v>
      </c>
      <c r="W159" s="54" t="s">
        <v>36</v>
      </c>
      <c r="X159" s="54" t="s">
        <v>562</v>
      </c>
      <c r="Y159" s="54" t="s">
        <v>563</v>
      </c>
      <c r="Z159" s="54">
        <v>6012220601</v>
      </c>
      <c r="AA159" s="54" t="s">
        <v>564</v>
      </c>
      <c r="AB159" s="63"/>
      <c r="AC159" s="15">
        <v>0</v>
      </c>
      <c r="AD159" s="63">
        <v>43779600</v>
      </c>
      <c r="AE159" s="63"/>
      <c r="AF159" s="63"/>
      <c r="AG159" s="63">
        <v>7296600</v>
      </c>
      <c r="AH159" s="63"/>
      <c r="AI159" s="63">
        <v>7296600</v>
      </c>
      <c r="AJ159" s="63"/>
      <c r="AK159" s="89">
        <v>7296600</v>
      </c>
      <c r="AL159" s="89"/>
      <c r="AM159" s="63">
        <v>7296600</v>
      </c>
      <c r="AN159" s="63"/>
      <c r="AO159" s="63">
        <v>7296600</v>
      </c>
      <c r="AP159" s="63"/>
      <c r="AQ159" s="63">
        <v>7296600</v>
      </c>
      <c r="AR159" s="63"/>
      <c r="AS159" s="63"/>
      <c r="AT159" s="63"/>
      <c r="AU159" s="63"/>
      <c r="AV159" s="63"/>
      <c r="AW159" s="63"/>
      <c r="AX159" s="63"/>
      <c r="AY159" s="63"/>
      <c r="AZ159" s="63">
        <f t="shared" ref="AZ159:BA159" si="160">AB159+AD159+AF159+AH159+AJ159+AL159+AN159+AP159+AR159+AT159+AV159+AX159</f>
        <v>43779600</v>
      </c>
      <c r="BA159" s="63">
        <f t="shared" si="160"/>
        <v>43779600</v>
      </c>
      <c r="BB159" s="15">
        <f t="shared" si="1"/>
        <v>0</v>
      </c>
      <c r="BC159" s="10">
        <f t="shared" si="2"/>
        <v>0</v>
      </c>
      <c r="BD159" s="10">
        <f t="shared" si="3"/>
        <v>0</v>
      </c>
    </row>
    <row r="160" spans="1:56" ht="14.25" customHeight="1">
      <c r="A160" s="51" t="s">
        <v>28</v>
      </c>
      <c r="B160" s="51" t="s">
        <v>554</v>
      </c>
      <c r="C160" s="53" t="s">
        <v>31</v>
      </c>
      <c r="D160" s="53" t="s">
        <v>83</v>
      </c>
      <c r="E160" s="54" t="s">
        <v>659</v>
      </c>
      <c r="F160" s="56" t="s">
        <v>557</v>
      </c>
      <c r="G160" s="54" t="s">
        <v>558</v>
      </c>
      <c r="H160" s="56" t="s">
        <v>559</v>
      </c>
      <c r="I160" s="55">
        <v>80111620</v>
      </c>
      <c r="J160" s="54" t="s">
        <v>560</v>
      </c>
      <c r="K160" s="54" t="s">
        <v>52</v>
      </c>
      <c r="L160" s="56" t="s">
        <v>660</v>
      </c>
      <c r="M160" s="80" t="s">
        <v>54</v>
      </c>
      <c r="N160" s="80" t="s">
        <v>54</v>
      </c>
      <c r="O160" s="80" t="s">
        <v>54</v>
      </c>
      <c r="P160" s="54">
        <v>6</v>
      </c>
      <c r="Q160" s="54" t="s">
        <v>41</v>
      </c>
      <c r="R160" s="56" t="s">
        <v>42</v>
      </c>
      <c r="S160" s="54" t="s">
        <v>43</v>
      </c>
      <c r="T160" s="63">
        <v>43779600</v>
      </c>
      <c r="U160" s="63">
        <v>43779600</v>
      </c>
      <c r="V160" s="54" t="s">
        <v>44</v>
      </c>
      <c r="W160" s="54" t="s">
        <v>36</v>
      </c>
      <c r="X160" s="54" t="s">
        <v>562</v>
      </c>
      <c r="Y160" s="54" t="s">
        <v>563</v>
      </c>
      <c r="Z160" s="54">
        <v>6012220601</v>
      </c>
      <c r="AA160" s="54" t="s">
        <v>564</v>
      </c>
      <c r="AB160" s="63"/>
      <c r="AC160" s="15">
        <v>0</v>
      </c>
      <c r="AD160" s="63">
        <v>43779600</v>
      </c>
      <c r="AE160" s="63"/>
      <c r="AF160" s="63"/>
      <c r="AG160" s="63">
        <v>7296600</v>
      </c>
      <c r="AH160" s="63"/>
      <c r="AI160" s="63">
        <v>7296600</v>
      </c>
      <c r="AJ160" s="63"/>
      <c r="AK160" s="89">
        <v>7296600</v>
      </c>
      <c r="AL160" s="89"/>
      <c r="AM160" s="63">
        <v>7296600</v>
      </c>
      <c r="AN160" s="63"/>
      <c r="AO160" s="63">
        <v>7296600</v>
      </c>
      <c r="AP160" s="63"/>
      <c r="AQ160" s="63">
        <v>7296600</v>
      </c>
      <c r="AR160" s="63"/>
      <c r="AS160" s="63"/>
      <c r="AT160" s="63"/>
      <c r="AU160" s="63"/>
      <c r="AV160" s="63"/>
      <c r="AW160" s="63"/>
      <c r="AX160" s="63"/>
      <c r="AY160" s="63"/>
      <c r="AZ160" s="63">
        <f t="shared" ref="AZ160:BA160" si="161">AB160+AD160+AF160+AH160+AJ160+AL160+AN160+AP160+AR160+AT160+AV160+AX160</f>
        <v>43779600</v>
      </c>
      <c r="BA160" s="63">
        <f t="shared" si="161"/>
        <v>43779600</v>
      </c>
      <c r="BB160" s="15">
        <f t="shared" si="1"/>
        <v>0</v>
      </c>
      <c r="BC160" s="10">
        <f t="shared" si="2"/>
        <v>0</v>
      </c>
      <c r="BD160" s="10">
        <f t="shared" si="3"/>
        <v>0</v>
      </c>
    </row>
    <row r="161" spans="1:56" ht="14.25" customHeight="1">
      <c r="A161" s="51" t="s">
        <v>28</v>
      </c>
      <c r="B161" s="51" t="s">
        <v>554</v>
      </c>
      <c r="C161" s="53" t="s">
        <v>31</v>
      </c>
      <c r="D161" s="53" t="s">
        <v>83</v>
      </c>
      <c r="E161" s="54" t="s">
        <v>661</v>
      </c>
      <c r="F161" s="54" t="s">
        <v>557</v>
      </c>
      <c r="G161" s="54" t="s">
        <v>558</v>
      </c>
      <c r="H161" s="56" t="s">
        <v>559</v>
      </c>
      <c r="I161" s="55">
        <v>80111620</v>
      </c>
      <c r="J161" s="54" t="s">
        <v>560</v>
      </c>
      <c r="K161" s="54" t="s">
        <v>52</v>
      </c>
      <c r="L161" s="56" t="s">
        <v>662</v>
      </c>
      <c r="M161" s="80" t="s">
        <v>54</v>
      </c>
      <c r="N161" s="80" t="s">
        <v>54</v>
      </c>
      <c r="O161" s="80" t="s">
        <v>54</v>
      </c>
      <c r="P161" s="54">
        <v>6</v>
      </c>
      <c r="Q161" s="54" t="s">
        <v>41</v>
      </c>
      <c r="R161" s="56" t="s">
        <v>42</v>
      </c>
      <c r="S161" s="54" t="s">
        <v>43</v>
      </c>
      <c r="T161" s="63">
        <v>43779600</v>
      </c>
      <c r="U161" s="63">
        <v>43779600</v>
      </c>
      <c r="V161" s="54" t="s">
        <v>44</v>
      </c>
      <c r="W161" s="54" t="s">
        <v>36</v>
      </c>
      <c r="X161" s="54" t="s">
        <v>562</v>
      </c>
      <c r="Y161" s="54" t="s">
        <v>563</v>
      </c>
      <c r="Z161" s="54">
        <v>6012220601</v>
      </c>
      <c r="AA161" s="54" t="s">
        <v>564</v>
      </c>
      <c r="AB161" s="63"/>
      <c r="AC161" s="15">
        <v>0</v>
      </c>
      <c r="AD161" s="63">
        <v>43779600</v>
      </c>
      <c r="AE161" s="63"/>
      <c r="AF161" s="63"/>
      <c r="AG161" s="63">
        <v>7296600</v>
      </c>
      <c r="AH161" s="63"/>
      <c r="AI161" s="63">
        <v>7296600</v>
      </c>
      <c r="AJ161" s="63"/>
      <c r="AK161" s="89">
        <v>7296600</v>
      </c>
      <c r="AL161" s="89"/>
      <c r="AM161" s="63">
        <v>7296600</v>
      </c>
      <c r="AN161" s="63"/>
      <c r="AO161" s="63">
        <v>7296600</v>
      </c>
      <c r="AP161" s="63"/>
      <c r="AQ161" s="63">
        <v>7296600</v>
      </c>
      <c r="AR161" s="63"/>
      <c r="AS161" s="63"/>
      <c r="AT161" s="63"/>
      <c r="AU161" s="63"/>
      <c r="AV161" s="63"/>
      <c r="AW161" s="63"/>
      <c r="AX161" s="63"/>
      <c r="AY161" s="63"/>
      <c r="AZ161" s="63">
        <f t="shared" ref="AZ161:BA161" si="162">AB161+AD161+AF161+AH161+AJ161+AL161+AN161+AP161+AR161+AT161+AV161+AX161</f>
        <v>43779600</v>
      </c>
      <c r="BA161" s="63">
        <f t="shared" si="162"/>
        <v>43779600</v>
      </c>
      <c r="BB161" s="15">
        <f t="shared" si="1"/>
        <v>0</v>
      </c>
      <c r="BC161" s="10">
        <f t="shared" si="2"/>
        <v>0</v>
      </c>
      <c r="BD161" s="10">
        <f t="shared" si="3"/>
        <v>0</v>
      </c>
    </row>
    <row r="162" spans="1:56" ht="14.25" customHeight="1">
      <c r="A162" s="51" t="s">
        <v>28</v>
      </c>
      <c r="B162" s="51" t="s">
        <v>554</v>
      </c>
      <c r="C162" s="53" t="s">
        <v>31</v>
      </c>
      <c r="D162" s="53" t="s">
        <v>83</v>
      </c>
      <c r="E162" s="54" t="s">
        <v>663</v>
      </c>
      <c r="F162" s="56" t="s">
        <v>557</v>
      </c>
      <c r="G162" s="54" t="s">
        <v>558</v>
      </c>
      <c r="H162" s="56" t="s">
        <v>559</v>
      </c>
      <c r="I162" s="55">
        <v>80111620</v>
      </c>
      <c r="J162" s="54" t="s">
        <v>560</v>
      </c>
      <c r="K162" s="54" t="s">
        <v>52</v>
      </c>
      <c r="L162" s="56" t="s">
        <v>664</v>
      </c>
      <c r="M162" s="80" t="s">
        <v>54</v>
      </c>
      <c r="N162" s="80" t="s">
        <v>54</v>
      </c>
      <c r="O162" s="80" t="s">
        <v>54</v>
      </c>
      <c r="P162" s="54">
        <v>6</v>
      </c>
      <c r="Q162" s="54" t="s">
        <v>41</v>
      </c>
      <c r="R162" s="56" t="s">
        <v>42</v>
      </c>
      <c r="S162" s="54" t="s">
        <v>43</v>
      </c>
      <c r="T162" s="63">
        <v>43779600</v>
      </c>
      <c r="U162" s="63">
        <v>43779600</v>
      </c>
      <c r="V162" s="54" t="s">
        <v>44</v>
      </c>
      <c r="W162" s="54" t="s">
        <v>36</v>
      </c>
      <c r="X162" s="54" t="s">
        <v>562</v>
      </c>
      <c r="Y162" s="54" t="s">
        <v>563</v>
      </c>
      <c r="Z162" s="54">
        <v>6012220601</v>
      </c>
      <c r="AA162" s="54" t="s">
        <v>564</v>
      </c>
      <c r="AB162" s="63"/>
      <c r="AC162" s="15">
        <v>0</v>
      </c>
      <c r="AD162" s="63">
        <v>43779600</v>
      </c>
      <c r="AE162" s="63"/>
      <c r="AF162" s="63"/>
      <c r="AG162" s="63">
        <v>7296600</v>
      </c>
      <c r="AH162" s="63"/>
      <c r="AI162" s="63">
        <v>7296600</v>
      </c>
      <c r="AJ162" s="63"/>
      <c r="AK162" s="89">
        <v>7296600</v>
      </c>
      <c r="AL162" s="89"/>
      <c r="AM162" s="63">
        <v>7296600</v>
      </c>
      <c r="AN162" s="63"/>
      <c r="AO162" s="63">
        <v>7296600</v>
      </c>
      <c r="AP162" s="63"/>
      <c r="AQ162" s="63">
        <v>7296600</v>
      </c>
      <c r="AR162" s="63"/>
      <c r="AS162" s="63"/>
      <c r="AT162" s="63"/>
      <c r="AU162" s="63"/>
      <c r="AV162" s="63"/>
      <c r="AW162" s="63"/>
      <c r="AX162" s="63"/>
      <c r="AY162" s="63"/>
      <c r="AZ162" s="63">
        <f t="shared" ref="AZ162:BA162" si="163">AB162+AD162+AF162+AH162+AJ162+AL162+AN162+AP162+AR162+AT162+AV162+AX162</f>
        <v>43779600</v>
      </c>
      <c r="BA162" s="63">
        <f t="shared" si="163"/>
        <v>43779600</v>
      </c>
      <c r="BB162" s="15">
        <f t="shared" si="1"/>
        <v>0</v>
      </c>
      <c r="BC162" s="10">
        <f t="shared" si="2"/>
        <v>0</v>
      </c>
      <c r="BD162" s="10">
        <f t="shared" si="3"/>
        <v>0</v>
      </c>
    </row>
    <row r="163" spans="1:56" ht="14.25" customHeight="1">
      <c r="A163" s="51" t="s">
        <v>28</v>
      </c>
      <c r="B163" s="51" t="s">
        <v>554</v>
      </c>
      <c r="C163" s="53" t="s">
        <v>31</v>
      </c>
      <c r="D163" s="53">
        <v>6</v>
      </c>
      <c r="E163" s="54" t="s">
        <v>665</v>
      </c>
      <c r="F163" s="56" t="s">
        <v>557</v>
      </c>
      <c r="G163" s="56" t="s">
        <v>558</v>
      </c>
      <c r="H163" s="56" t="s">
        <v>559</v>
      </c>
      <c r="I163" s="55">
        <v>80111620</v>
      </c>
      <c r="J163" s="54" t="s">
        <v>560</v>
      </c>
      <c r="K163" s="54" t="s">
        <v>52</v>
      </c>
      <c r="L163" s="56" t="s">
        <v>666</v>
      </c>
      <c r="M163" s="80" t="s">
        <v>60</v>
      </c>
      <c r="N163" s="80" t="s">
        <v>60</v>
      </c>
      <c r="O163" s="80" t="s">
        <v>60</v>
      </c>
      <c r="P163" s="54">
        <v>6.3</v>
      </c>
      <c r="Q163" s="54" t="s">
        <v>41</v>
      </c>
      <c r="R163" s="54" t="s">
        <v>345</v>
      </c>
      <c r="S163" s="54" t="s">
        <v>43</v>
      </c>
      <c r="T163" s="15">
        <v>27006540</v>
      </c>
      <c r="U163" s="15">
        <v>27006540</v>
      </c>
      <c r="V163" s="54" t="s">
        <v>44</v>
      </c>
      <c r="W163" s="54" t="s">
        <v>36</v>
      </c>
      <c r="X163" s="54" t="s">
        <v>562</v>
      </c>
      <c r="Y163" s="54" t="s">
        <v>563</v>
      </c>
      <c r="Z163" s="54">
        <v>6012220601</v>
      </c>
      <c r="AA163" s="54" t="s">
        <v>564</v>
      </c>
      <c r="AB163" s="63">
        <v>27006540</v>
      </c>
      <c r="AC163" s="15">
        <v>0</v>
      </c>
      <c r="AD163" s="63">
        <v>0</v>
      </c>
      <c r="AE163" s="63">
        <v>288840</v>
      </c>
      <c r="AF163" s="63">
        <v>0</v>
      </c>
      <c r="AG163" s="63">
        <v>4332600</v>
      </c>
      <c r="AH163" s="63">
        <v>0</v>
      </c>
      <c r="AI163" s="63">
        <v>4332600</v>
      </c>
      <c r="AJ163" s="63">
        <v>0</v>
      </c>
      <c r="AK163" s="89">
        <v>4332600</v>
      </c>
      <c r="AL163" s="89">
        <v>0</v>
      </c>
      <c r="AM163" s="63">
        <v>4332600</v>
      </c>
      <c r="AN163" s="63">
        <v>0</v>
      </c>
      <c r="AO163" s="63">
        <v>4332600</v>
      </c>
      <c r="AP163" s="63">
        <v>0</v>
      </c>
      <c r="AQ163" s="63">
        <v>4332600</v>
      </c>
      <c r="AR163" s="63">
        <v>0</v>
      </c>
      <c r="AS163" s="63">
        <v>722100</v>
      </c>
      <c r="AT163" s="63">
        <v>0</v>
      </c>
      <c r="AU163" s="63">
        <v>0</v>
      </c>
      <c r="AV163" s="63">
        <v>0</v>
      </c>
      <c r="AW163" s="63">
        <v>0</v>
      </c>
      <c r="AX163" s="63">
        <v>0</v>
      </c>
      <c r="AY163" s="63">
        <v>0</v>
      </c>
      <c r="AZ163" s="63">
        <f t="shared" ref="AZ163:BA163" si="164">AB163+AD163+AF163+AH163+AJ163+AL163+AN163+AP163+AR163+AT163+AV163+AX163</f>
        <v>27006540</v>
      </c>
      <c r="BA163" s="63">
        <f t="shared" si="164"/>
        <v>27006540</v>
      </c>
      <c r="BB163" s="15">
        <f t="shared" si="1"/>
        <v>0</v>
      </c>
      <c r="BC163" s="10">
        <f t="shared" si="2"/>
        <v>0</v>
      </c>
      <c r="BD163" s="10">
        <f t="shared" si="3"/>
        <v>0</v>
      </c>
    </row>
    <row r="164" spans="1:56" ht="14.25" customHeight="1">
      <c r="A164" s="51" t="s">
        <v>28</v>
      </c>
      <c r="B164" s="51" t="s">
        <v>554</v>
      </c>
      <c r="C164" s="53" t="s">
        <v>31</v>
      </c>
      <c r="D164" s="53">
        <v>6</v>
      </c>
      <c r="E164" s="54" t="s">
        <v>667</v>
      </c>
      <c r="F164" s="56" t="s">
        <v>557</v>
      </c>
      <c r="G164" s="54" t="s">
        <v>558</v>
      </c>
      <c r="H164" s="56" t="s">
        <v>559</v>
      </c>
      <c r="I164" s="55">
        <v>80111620</v>
      </c>
      <c r="J164" s="54" t="s">
        <v>560</v>
      </c>
      <c r="K164" s="54" t="s">
        <v>52</v>
      </c>
      <c r="L164" s="56" t="s">
        <v>2466</v>
      </c>
      <c r="M164" s="7" t="s">
        <v>60</v>
      </c>
      <c r="N164" s="7" t="s">
        <v>60</v>
      </c>
      <c r="O164" s="9" t="s">
        <v>54</v>
      </c>
      <c r="P164" s="54">
        <v>11</v>
      </c>
      <c r="Q164" s="54" t="s">
        <v>41</v>
      </c>
      <c r="R164" s="56" t="s">
        <v>42</v>
      </c>
      <c r="S164" s="54" t="s">
        <v>43</v>
      </c>
      <c r="T164" s="15">
        <v>41343500</v>
      </c>
      <c r="U164" s="15">
        <v>41343500</v>
      </c>
      <c r="V164" s="54" t="s">
        <v>44</v>
      </c>
      <c r="W164" s="54" t="s">
        <v>36</v>
      </c>
      <c r="X164" s="54" t="s">
        <v>562</v>
      </c>
      <c r="Y164" s="54" t="s">
        <v>563</v>
      </c>
      <c r="Z164" s="54">
        <v>6012220601</v>
      </c>
      <c r="AA164" s="54" t="s">
        <v>564</v>
      </c>
      <c r="AB164" s="71">
        <v>0</v>
      </c>
      <c r="AC164" s="71">
        <v>0</v>
      </c>
      <c r="AD164" s="71">
        <v>41343500</v>
      </c>
      <c r="AE164" s="71">
        <v>0</v>
      </c>
      <c r="AF164" s="71">
        <v>0</v>
      </c>
      <c r="AG164" s="71">
        <v>3382650</v>
      </c>
      <c r="AH164" s="71">
        <v>0</v>
      </c>
      <c r="AI164" s="71">
        <v>3758500</v>
      </c>
      <c r="AJ164" s="71">
        <v>0</v>
      </c>
      <c r="AK164" s="71">
        <v>3758500</v>
      </c>
      <c r="AL164" s="71">
        <v>0</v>
      </c>
      <c r="AM164" s="71">
        <v>3758500</v>
      </c>
      <c r="AN164" s="71">
        <v>0</v>
      </c>
      <c r="AO164" s="71">
        <v>3758500</v>
      </c>
      <c r="AP164" s="71">
        <v>0</v>
      </c>
      <c r="AQ164" s="71">
        <v>3758500</v>
      </c>
      <c r="AR164" s="71">
        <v>0</v>
      </c>
      <c r="AS164" s="71">
        <v>3758500</v>
      </c>
      <c r="AT164" s="71">
        <v>0</v>
      </c>
      <c r="AU164" s="71">
        <v>3758500</v>
      </c>
      <c r="AV164" s="71">
        <v>0</v>
      </c>
      <c r="AW164" s="71">
        <v>3758500</v>
      </c>
      <c r="AX164" s="71">
        <v>0</v>
      </c>
      <c r="AY164" s="71">
        <v>7892850</v>
      </c>
      <c r="AZ164" s="63">
        <f t="shared" ref="AZ164:BA164" si="165">AB164+AD164+AF164+AH164+AJ164+AL164+AN164+AP164+AR164+AT164+AV164+AX164</f>
        <v>41343500</v>
      </c>
      <c r="BA164" s="63">
        <f t="shared" si="165"/>
        <v>41343500</v>
      </c>
      <c r="BB164" s="15">
        <f t="shared" si="1"/>
        <v>0</v>
      </c>
      <c r="BC164" s="10">
        <f t="shared" si="2"/>
        <v>0</v>
      </c>
      <c r="BD164" s="10">
        <f t="shared" si="3"/>
        <v>0</v>
      </c>
    </row>
    <row r="165" spans="1:56" ht="14.25" customHeight="1">
      <c r="A165" s="51" t="s">
        <v>28</v>
      </c>
      <c r="B165" s="51" t="s">
        <v>554</v>
      </c>
      <c r="C165" s="53" t="s">
        <v>31</v>
      </c>
      <c r="D165" s="53">
        <v>6</v>
      </c>
      <c r="E165" s="54" t="s">
        <v>669</v>
      </c>
      <c r="F165" s="56" t="s">
        <v>557</v>
      </c>
      <c r="G165" s="54" t="s">
        <v>558</v>
      </c>
      <c r="H165" s="56" t="s">
        <v>559</v>
      </c>
      <c r="I165" s="55">
        <v>80111620</v>
      </c>
      <c r="J165" s="54" t="s">
        <v>560</v>
      </c>
      <c r="K165" s="54" t="s">
        <v>52</v>
      </c>
      <c r="L165" s="56" t="s">
        <v>670</v>
      </c>
      <c r="M165" s="7" t="s">
        <v>60</v>
      </c>
      <c r="N165" s="7" t="s">
        <v>60</v>
      </c>
      <c r="O165" s="9" t="s">
        <v>54</v>
      </c>
      <c r="P165" s="54">
        <v>11</v>
      </c>
      <c r="Q165" s="54" t="s">
        <v>41</v>
      </c>
      <c r="R165" s="56" t="s">
        <v>42</v>
      </c>
      <c r="S165" s="54" t="s">
        <v>43</v>
      </c>
      <c r="T165" s="15">
        <v>35252750</v>
      </c>
      <c r="U165" s="15">
        <v>35252750</v>
      </c>
      <c r="V165" s="54" t="s">
        <v>44</v>
      </c>
      <c r="W165" s="54" t="s">
        <v>36</v>
      </c>
      <c r="X165" s="54" t="s">
        <v>562</v>
      </c>
      <c r="Y165" s="54" t="s">
        <v>563</v>
      </c>
      <c r="Z165" s="54">
        <v>6012220601</v>
      </c>
      <c r="AA165" s="54" t="s">
        <v>564</v>
      </c>
      <c r="AB165" s="71">
        <v>0</v>
      </c>
      <c r="AC165" s="71">
        <v>0</v>
      </c>
      <c r="AD165" s="71">
        <v>35252750</v>
      </c>
      <c r="AE165" s="71">
        <v>0</v>
      </c>
      <c r="AF165" s="71">
        <v>0</v>
      </c>
      <c r="AG165" s="71">
        <v>2603280</v>
      </c>
      <c r="AH165" s="71">
        <v>0</v>
      </c>
      <c r="AI165" s="71">
        <v>3254100</v>
      </c>
      <c r="AJ165" s="71">
        <v>0</v>
      </c>
      <c r="AK165" s="71">
        <v>3254100</v>
      </c>
      <c r="AL165" s="71">
        <v>0</v>
      </c>
      <c r="AM165" s="71">
        <v>3254100</v>
      </c>
      <c r="AN165" s="71">
        <v>0</v>
      </c>
      <c r="AO165" s="71">
        <v>3254100</v>
      </c>
      <c r="AP165" s="71">
        <v>0</v>
      </c>
      <c r="AQ165" s="71">
        <v>3254100</v>
      </c>
      <c r="AR165" s="71">
        <v>0</v>
      </c>
      <c r="AS165" s="71">
        <v>3254100</v>
      </c>
      <c r="AT165" s="71">
        <v>0</v>
      </c>
      <c r="AU165" s="71">
        <v>3254100</v>
      </c>
      <c r="AV165" s="71">
        <v>0</v>
      </c>
      <c r="AW165" s="71">
        <v>3254100</v>
      </c>
      <c r="AX165" s="71">
        <v>0</v>
      </c>
      <c r="AY165" s="71">
        <v>6616670</v>
      </c>
      <c r="AZ165" s="63">
        <f t="shared" ref="AZ165:BA165" si="166">AB165+AD165+AF165+AH165+AJ165+AL165+AN165+AP165+AR165+AT165+AV165+AX165</f>
        <v>35252750</v>
      </c>
      <c r="BA165" s="63">
        <f t="shared" si="166"/>
        <v>35252750</v>
      </c>
      <c r="BB165" s="15">
        <f t="shared" si="1"/>
        <v>0</v>
      </c>
      <c r="BC165" s="10">
        <f t="shared" si="2"/>
        <v>0</v>
      </c>
      <c r="BD165" s="10">
        <f t="shared" si="3"/>
        <v>0</v>
      </c>
    </row>
    <row r="166" spans="1:56" ht="14.25" customHeight="1">
      <c r="A166" s="51" t="s">
        <v>28</v>
      </c>
      <c r="B166" s="51" t="s">
        <v>554</v>
      </c>
      <c r="C166" s="53" t="s">
        <v>31</v>
      </c>
      <c r="D166" s="53">
        <v>6</v>
      </c>
      <c r="E166" s="54" t="s">
        <v>671</v>
      </c>
      <c r="F166" s="56" t="s">
        <v>557</v>
      </c>
      <c r="G166" s="54" t="s">
        <v>558</v>
      </c>
      <c r="H166" s="56" t="s">
        <v>559</v>
      </c>
      <c r="I166" s="55">
        <v>80111620</v>
      </c>
      <c r="J166" s="54" t="s">
        <v>560</v>
      </c>
      <c r="K166" s="54" t="s">
        <v>52</v>
      </c>
      <c r="L166" s="56" t="s">
        <v>672</v>
      </c>
      <c r="M166" s="7" t="s">
        <v>60</v>
      </c>
      <c r="N166" s="7" t="s">
        <v>60</v>
      </c>
      <c r="O166" s="9" t="s">
        <v>54</v>
      </c>
      <c r="P166" s="54">
        <v>11</v>
      </c>
      <c r="Q166" s="54" t="s">
        <v>41</v>
      </c>
      <c r="R166" s="56" t="s">
        <v>42</v>
      </c>
      <c r="S166" s="54" t="s">
        <v>43</v>
      </c>
      <c r="T166" s="15">
        <v>68748333</v>
      </c>
      <c r="U166" s="15">
        <v>68748333</v>
      </c>
      <c r="V166" s="54" t="s">
        <v>44</v>
      </c>
      <c r="W166" s="54" t="s">
        <v>36</v>
      </c>
      <c r="X166" s="54" t="s">
        <v>562</v>
      </c>
      <c r="Y166" s="54" t="s">
        <v>563</v>
      </c>
      <c r="Z166" s="54">
        <v>6012220601</v>
      </c>
      <c r="AA166" s="54" t="s">
        <v>564</v>
      </c>
      <c r="AB166" s="71">
        <v>0</v>
      </c>
      <c r="AC166" s="71">
        <v>0</v>
      </c>
      <c r="AD166" s="71">
        <v>68748333</v>
      </c>
      <c r="AE166" s="71">
        <v>0</v>
      </c>
      <c r="AF166" s="71">
        <v>0</v>
      </c>
      <c r="AG166" s="71">
        <v>5076800</v>
      </c>
      <c r="AH166" s="71">
        <v>0</v>
      </c>
      <c r="AI166" s="71">
        <v>6346000</v>
      </c>
      <c r="AJ166" s="71">
        <v>0</v>
      </c>
      <c r="AK166" s="71">
        <v>6346000</v>
      </c>
      <c r="AL166" s="71">
        <v>0</v>
      </c>
      <c r="AM166" s="71">
        <v>6346000</v>
      </c>
      <c r="AN166" s="71">
        <v>0</v>
      </c>
      <c r="AO166" s="71">
        <v>6346000</v>
      </c>
      <c r="AP166" s="71">
        <v>0</v>
      </c>
      <c r="AQ166" s="71">
        <v>6346000</v>
      </c>
      <c r="AR166" s="71">
        <v>0</v>
      </c>
      <c r="AS166" s="71">
        <v>6346000</v>
      </c>
      <c r="AT166" s="71">
        <v>0</v>
      </c>
      <c r="AU166" s="71">
        <v>6346000</v>
      </c>
      <c r="AV166" s="71">
        <v>0</v>
      </c>
      <c r="AW166" s="71">
        <v>6346000</v>
      </c>
      <c r="AX166" s="71">
        <v>0</v>
      </c>
      <c r="AY166" s="71">
        <v>12903533</v>
      </c>
      <c r="AZ166" s="63">
        <f t="shared" ref="AZ166:BA166" si="167">AB166+AD166+AF166+AH166+AJ166+AL166+AN166+AP166+AR166+AT166+AV166+AX166</f>
        <v>68748333</v>
      </c>
      <c r="BA166" s="63">
        <f t="shared" si="167"/>
        <v>68748333</v>
      </c>
      <c r="BB166" s="15">
        <f t="shared" si="1"/>
        <v>0</v>
      </c>
      <c r="BC166" s="10">
        <f t="shared" si="2"/>
        <v>0</v>
      </c>
      <c r="BD166" s="10">
        <f t="shared" si="3"/>
        <v>0</v>
      </c>
    </row>
    <row r="167" spans="1:56" ht="14.25" customHeight="1">
      <c r="A167" s="51" t="s">
        <v>28</v>
      </c>
      <c r="B167" s="51" t="s">
        <v>554</v>
      </c>
      <c r="C167" s="53" t="s">
        <v>31</v>
      </c>
      <c r="D167" s="53">
        <v>6</v>
      </c>
      <c r="E167" s="54" t="s">
        <v>673</v>
      </c>
      <c r="F167" s="56" t="s">
        <v>557</v>
      </c>
      <c r="G167" s="54" t="s">
        <v>558</v>
      </c>
      <c r="H167" s="56" t="s">
        <v>559</v>
      </c>
      <c r="I167" s="55">
        <v>80111620</v>
      </c>
      <c r="J167" s="54" t="s">
        <v>560</v>
      </c>
      <c r="K167" s="54" t="s">
        <v>52</v>
      </c>
      <c r="L167" s="56" t="s">
        <v>674</v>
      </c>
      <c r="M167" s="7" t="s">
        <v>60</v>
      </c>
      <c r="N167" s="7" t="s">
        <v>60</v>
      </c>
      <c r="O167" s="9" t="s">
        <v>54</v>
      </c>
      <c r="P167" s="56">
        <v>11</v>
      </c>
      <c r="Q167" s="54" t="s">
        <v>41</v>
      </c>
      <c r="R167" s="56" t="s">
        <v>42</v>
      </c>
      <c r="S167" s="54" t="s">
        <v>43</v>
      </c>
      <c r="T167" s="15">
        <v>68748333</v>
      </c>
      <c r="U167" s="15">
        <v>68748333</v>
      </c>
      <c r="V167" s="54" t="s">
        <v>44</v>
      </c>
      <c r="W167" s="54" t="s">
        <v>36</v>
      </c>
      <c r="X167" s="54" t="s">
        <v>562</v>
      </c>
      <c r="Y167" s="54" t="s">
        <v>563</v>
      </c>
      <c r="Z167" s="54">
        <v>6012220601</v>
      </c>
      <c r="AA167" s="54" t="s">
        <v>564</v>
      </c>
      <c r="AB167" s="71">
        <v>0</v>
      </c>
      <c r="AC167" s="71">
        <v>0</v>
      </c>
      <c r="AD167" s="71">
        <v>68748333</v>
      </c>
      <c r="AE167" s="71">
        <v>0</v>
      </c>
      <c r="AF167" s="71">
        <v>0</v>
      </c>
      <c r="AG167" s="71">
        <v>4442200</v>
      </c>
      <c r="AH167" s="71">
        <v>0</v>
      </c>
      <c r="AI167" s="71">
        <v>6346000</v>
      </c>
      <c r="AJ167" s="71">
        <v>0</v>
      </c>
      <c r="AK167" s="71">
        <v>6346000</v>
      </c>
      <c r="AL167" s="71">
        <v>0</v>
      </c>
      <c r="AM167" s="71">
        <v>6346000</v>
      </c>
      <c r="AN167" s="71">
        <v>0</v>
      </c>
      <c r="AO167" s="71">
        <v>6346000</v>
      </c>
      <c r="AP167" s="71">
        <v>0</v>
      </c>
      <c r="AQ167" s="71">
        <v>6346000</v>
      </c>
      <c r="AR167" s="71">
        <v>0</v>
      </c>
      <c r="AS167" s="71">
        <v>6346000</v>
      </c>
      <c r="AT167" s="71">
        <v>0</v>
      </c>
      <c r="AU167" s="71">
        <v>6346000</v>
      </c>
      <c r="AV167" s="71">
        <v>0</v>
      </c>
      <c r="AW167" s="71">
        <v>6346000</v>
      </c>
      <c r="AX167" s="71">
        <v>0</v>
      </c>
      <c r="AY167" s="71">
        <v>13538133</v>
      </c>
      <c r="AZ167" s="63">
        <f t="shared" ref="AZ167:BA167" si="168">AB167+AD167+AF167+AH167+AJ167+AL167+AN167+AP167+AR167+AT167+AV167+AX167</f>
        <v>68748333</v>
      </c>
      <c r="BA167" s="63">
        <f t="shared" si="168"/>
        <v>68748333</v>
      </c>
      <c r="BB167" s="15">
        <f t="shared" si="1"/>
        <v>0</v>
      </c>
      <c r="BC167" s="10">
        <f t="shared" si="2"/>
        <v>0</v>
      </c>
      <c r="BD167" s="10">
        <f t="shared" si="3"/>
        <v>0</v>
      </c>
    </row>
    <row r="168" spans="1:56" ht="14.25" customHeight="1">
      <c r="A168" s="51" t="s">
        <v>28</v>
      </c>
      <c r="B168" s="51" t="s">
        <v>554</v>
      </c>
      <c r="C168" s="53" t="s">
        <v>31</v>
      </c>
      <c r="D168" s="53">
        <v>6</v>
      </c>
      <c r="E168" s="54" t="s">
        <v>675</v>
      </c>
      <c r="F168" s="56" t="s">
        <v>557</v>
      </c>
      <c r="G168" s="54" t="s">
        <v>558</v>
      </c>
      <c r="H168" s="56" t="s">
        <v>559</v>
      </c>
      <c r="I168" s="55">
        <v>80111620</v>
      </c>
      <c r="J168" s="54" t="s">
        <v>560</v>
      </c>
      <c r="K168" s="54" t="s">
        <v>52</v>
      </c>
      <c r="L168" s="56" t="s">
        <v>676</v>
      </c>
      <c r="M168" s="7" t="s">
        <v>60</v>
      </c>
      <c r="N168" s="7" t="s">
        <v>60</v>
      </c>
      <c r="O168" s="9" t="s">
        <v>54</v>
      </c>
      <c r="P168" s="54">
        <v>11</v>
      </c>
      <c r="Q168" s="54" t="s">
        <v>41</v>
      </c>
      <c r="R168" s="56" t="s">
        <v>42</v>
      </c>
      <c r="S168" s="54" t="s">
        <v>43</v>
      </c>
      <c r="T168" s="15">
        <v>54645500</v>
      </c>
      <c r="U168" s="15">
        <v>54645500</v>
      </c>
      <c r="V168" s="54" t="s">
        <v>44</v>
      </c>
      <c r="W168" s="54" t="s">
        <v>36</v>
      </c>
      <c r="X168" s="54" t="s">
        <v>562</v>
      </c>
      <c r="Y168" s="54" t="s">
        <v>563</v>
      </c>
      <c r="Z168" s="54">
        <v>6012220601</v>
      </c>
      <c r="AA168" s="54" t="s">
        <v>564</v>
      </c>
      <c r="AB168" s="71">
        <v>0</v>
      </c>
      <c r="AC168" s="71">
        <v>0</v>
      </c>
      <c r="AD168" s="71">
        <v>54645500</v>
      </c>
      <c r="AE168" s="71">
        <v>0</v>
      </c>
      <c r="AF168" s="71">
        <v>0</v>
      </c>
      <c r="AG168" s="71">
        <v>3530940</v>
      </c>
      <c r="AH168" s="71">
        <v>0</v>
      </c>
      <c r="AI168" s="71">
        <v>5044200</v>
      </c>
      <c r="AJ168" s="71">
        <v>0</v>
      </c>
      <c r="AK168" s="71">
        <v>5044200</v>
      </c>
      <c r="AL168" s="71">
        <v>0</v>
      </c>
      <c r="AM168" s="71">
        <v>5044200</v>
      </c>
      <c r="AN168" s="71">
        <v>0</v>
      </c>
      <c r="AO168" s="71">
        <v>5044200</v>
      </c>
      <c r="AP168" s="71">
        <v>0</v>
      </c>
      <c r="AQ168" s="71">
        <v>5044200</v>
      </c>
      <c r="AR168" s="71">
        <v>0</v>
      </c>
      <c r="AS168" s="71">
        <v>5044200</v>
      </c>
      <c r="AT168" s="71">
        <v>0</v>
      </c>
      <c r="AU168" s="71">
        <v>5044200</v>
      </c>
      <c r="AV168" s="71">
        <v>0</v>
      </c>
      <c r="AW168" s="71">
        <v>5044200</v>
      </c>
      <c r="AX168" s="71">
        <v>0</v>
      </c>
      <c r="AY168" s="71">
        <v>10760960</v>
      </c>
      <c r="AZ168" s="63">
        <f t="shared" ref="AZ168:BA168" si="169">AB168+AD168+AF168+AH168+AJ168+AL168+AN168+AP168+AR168+AT168+AV168+AX168</f>
        <v>54645500</v>
      </c>
      <c r="BA168" s="63">
        <f t="shared" si="169"/>
        <v>54645500</v>
      </c>
      <c r="BB168" s="15">
        <f t="shared" si="1"/>
        <v>0</v>
      </c>
      <c r="BC168" s="10">
        <f t="shared" si="2"/>
        <v>0</v>
      </c>
      <c r="BD168" s="10">
        <f t="shared" si="3"/>
        <v>0</v>
      </c>
    </row>
    <row r="169" spans="1:56" ht="14.25" customHeight="1">
      <c r="A169" s="105" t="s">
        <v>28</v>
      </c>
      <c r="B169" s="105" t="s">
        <v>554</v>
      </c>
      <c r="C169" s="106" t="s">
        <v>31</v>
      </c>
      <c r="D169" s="106" t="s">
        <v>83</v>
      </c>
      <c r="E169" s="58" t="s">
        <v>677</v>
      </c>
      <c r="F169" s="58" t="s">
        <v>557</v>
      </c>
      <c r="G169" s="58" t="s">
        <v>558</v>
      </c>
      <c r="H169" s="68" t="s">
        <v>559</v>
      </c>
      <c r="I169" s="79">
        <v>80111620</v>
      </c>
      <c r="J169" s="58" t="s">
        <v>560</v>
      </c>
      <c r="K169" s="58" t="s">
        <v>52</v>
      </c>
      <c r="L169" s="68" t="s">
        <v>678</v>
      </c>
      <c r="M169" s="81" t="s">
        <v>54</v>
      </c>
      <c r="N169" s="81" t="s">
        <v>54</v>
      </c>
      <c r="O169" s="81" t="s">
        <v>54</v>
      </c>
      <c r="P169" s="58">
        <v>3</v>
      </c>
      <c r="Q169" s="58" t="s">
        <v>41</v>
      </c>
      <c r="R169" s="58" t="s">
        <v>345</v>
      </c>
      <c r="S169" s="58" t="s">
        <v>43</v>
      </c>
      <c r="T169" s="70">
        <v>18000000</v>
      </c>
      <c r="U169" s="70">
        <v>18000000</v>
      </c>
      <c r="V169" s="58" t="s">
        <v>44</v>
      </c>
      <c r="W169" s="58" t="s">
        <v>36</v>
      </c>
      <c r="X169" s="58" t="s">
        <v>562</v>
      </c>
      <c r="Y169" s="58" t="s">
        <v>563</v>
      </c>
      <c r="Z169" s="58">
        <v>6012220601</v>
      </c>
      <c r="AA169" s="58" t="s">
        <v>564</v>
      </c>
      <c r="AB169" s="70"/>
      <c r="AC169" s="12">
        <v>0</v>
      </c>
      <c r="AD169" s="70">
        <v>18000000</v>
      </c>
      <c r="AE169" s="70"/>
      <c r="AF169" s="70"/>
      <c r="AG169" s="70">
        <v>6000000</v>
      </c>
      <c r="AH169" s="70"/>
      <c r="AI169" s="70">
        <v>6000000</v>
      </c>
      <c r="AJ169" s="70"/>
      <c r="AK169" s="109">
        <v>6000000</v>
      </c>
      <c r="AL169" s="109"/>
      <c r="AM169" s="70"/>
      <c r="AN169" s="70"/>
      <c r="AO169" s="70"/>
      <c r="AP169" s="70"/>
      <c r="AQ169" s="70"/>
      <c r="AR169" s="70"/>
      <c r="AS169" s="70"/>
      <c r="AT169" s="70"/>
      <c r="AU169" s="70"/>
      <c r="AV169" s="70"/>
      <c r="AW169" s="70"/>
      <c r="AX169" s="70"/>
      <c r="AY169" s="70"/>
      <c r="AZ169" s="70">
        <f t="shared" ref="AZ169:BA169" si="170">AB169+AD169+AF169+AH169+AJ169+AL169+AN169+AP169+AR169+AT169+AV169+AX169</f>
        <v>18000000</v>
      </c>
      <c r="BA169" s="70">
        <f t="shared" si="170"/>
        <v>18000000</v>
      </c>
      <c r="BB169" s="12">
        <f t="shared" si="1"/>
        <v>0</v>
      </c>
      <c r="BC169" s="10">
        <f t="shared" si="2"/>
        <v>0</v>
      </c>
      <c r="BD169" s="10">
        <f t="shared" si="3"/>
        <v>0</v>
      </c>
    </row>
    <row r="170" spans="1:56" ht="14.25" customHeight="1">
      <c r="A170" s="105" t="s">
        <v>28</v>
      </c>
      <c r="B170" s="105" t="s">
        <v>554</v>
      </c>
      <c r="C170" s="106" t="s">
        <v>31</v>
      </c>
      <c r="D170" s="106" t="s">
        <v>83</v>
      </c>
      <c r="E170" s="68" t="s">
        <v>679</v>
      </c>
      <c r="F170" s="58" t="s">
        <v>557</v>
      </c>
      <c r="G170" s="58" t="s">
        <v>558</v>
      </c>
      <c r="H170" s="68" t="s">
        <v>559</v>
      </c>
      <c r="I170" s="79">
        <v>80111620</v>
      </c>
      <c r="J170" s="58" t="s">
        <v>560</v>
      </c>
      <c r="K170" s="58" t="s">
        <v>52</v>
      </c>
      <c r="L170" s="68" t="s">
        <v>680</v>
      </c>
      <c r="M170" s="107" t="s">
        <v>60</v>
      </c>
      <c r="N170" s="107" t="s">
        <v>60</v>
      </c>
      <c r="O170" s="107" t="s">
        <v>60</v>
      </c>
      <c r="P170" s="58">
        <v>11.5</v>
      </c>
      <c r="Q170" s="58" t="s">
        <v>41</v>
      </c>
      <c r="R170" s="58" t="s">
        <v>42</v>
      </c>
      <c r="S170" s="58" t="s">
        <v>43</v>
      </c>
      <c r="T170" s="70">
        <v>20355288</v>
      </c>
      <c r="U170" s="70">
        <v>20355288</v>
      </c>
      <c r="V170" s="58" t="s">
        <v>44</v>
      </c>
      <c r="W170" s="58" t="s">
        <v>36</v>
      </c>
      <c r="X170" s="68" t="s">
        <v>218</v>
      </c>
      <c r="Y170" s="58" t="s">
        <v>219</v>
      </c>
      <c r="Z170" s="58">
        <v>6012220601</v>
      </c>
      <c r="AA170" s="58" t="s">
        <v>220</v>
      </c>
      <c r="AB170" s="12">
        <v>20355288</v>
      </c>
      <c r="AC170" s="12">
        <v>0</v>
      </c>
      <c r="AD170" s="12"/>
      <c r="AE170" s="12">
        <v>4250000</v>
      </c>
      <c r="AF170" s="70"/>
      <c r="AG170" s="12">
        <v>8500000</v>
      </c>
      <c r="AH170" s="70"/>
      <c r="AI170" s="12">
        <v>7605288</v>
      </c>
      <c r="AJ170" s="70"/>
      <c r="AK170" s="109"/>
      <c r="AL170" s="109"/>
      <c r="AM170" s="109"/>
      <c r="AN170" s="109"/>
      <c r="AO170" s="109"/>
      <c r="AP170" s="109"/>
      <c r="AQ170" s="109"/>
      <c r="AR170" s="70"/>
      <c r="AS170" s="70"/>
      <c r="AT170" s="70"/>
      <c r="AU170" s="70"/>
      <c r="AV170" s="70"/>
      <c r="AW170" s="70"/>
      <c r="AX170" s="70"/>
      <c r="AY170" s="70"/>
      <c r="AZ170" s="70">
        <f t="shared" ref="AZ170:BA170" si="171">AB170+AD170+AF170+AH170+AJ170+AL170+AN170+AP170+AR170+AT170+AV170+AX170</f>
        <v>20355288</v>
      </c>
      <c r="BA170" s="70">
        <f t="shared" si="171"/>
        <v>20355288</v>
      </c>
      <c r="BB170" s="12">
        <f t="shared" si="1"/>
        <v>0</v>
      </c>
      <c r="BC170" s="10">
        <f t="shared" si="2"/>
        <v>0</v>
      </c>
      <c r="BD170" s="10">
        <f t="shared" si="3"/>
        <v>0</v>
      </c>
    </row>
    <row r="171" spans="1:56" ht="14.25" customHeight="1">
      <c r="A171" s="105" t="s">
        <v>28</v>
      </c>
      <c r="B171" s="105" t="s">
        <v>554</v>
      </c>
      <c r="C171" s="106" t="s">
        <v>31</v>
      </c>
      <c r="D171" s="106" t="s">
        <v>83</v>
      </c>
      <c r="E171" s="68" t="s">
        <v>681</v>
      </c>
      <c r="F171" s="68" t="s">
        <v>557</v>
      </c>
      <c r="G171" s="58" t="s">
        <v>558</v>
      </c>
      <c r="H171" s="68" t="s">
        <v>559</v>
      </c>
      <c r="I171" s="79">
        <v>80111620</v>
      </c>
      <c r="J171" s="58" t="s">
        <v>560</v>
      </c>
      <c r="K171" s="58" t="s">
        <v>52</v>
      </c>
      <c r="L171" s="68" t="s">
        <v>682</v>
      </c>
      <c r="M171" s="107" t="s">
        <v>60</v>
      </c>
      <c r="N171" s="107" t="s">
        <v>60</v>
      </c>
      <c r="O171" s="107" t="s">
        <v>60</v>
      </c>
      <c r="P171" s="58">
        <v>11.5</v>
      </c>
      <c r="Q171" s="58" t="s">
        <v>41</v>
      </c>
      <c r="R171" s="58" t="s">
        <v>42</v>
      </c>
      <c r="S171" s="58" t="s">
        <v>43</v>
      </c>
      <c r="T171" s="70">
        <v>20355288</v>
      </c>
      <c r="U171" s="70">
        <v>20355288</v>
      </c>
      <c r="V171" s="58" t="s">
        <v>44</v>
      </c>
      <c r="W171" s="58" t="s">
        <v>36</v>
      </c>
      <c r="X171" s="68" t="s">
        <v>218</v>
      </c>
      <c r="Y171" s="58" t="s">
        <v>219</v>
      </c>
      <c r="Z171" s="58">
        <v>6012220601</v>
      </c>
      <c r="AA171" s="58" t="s">
        <v>220</v>
      </c>
      <c r="AB171" s="12">
        <v>20355288</v>
      </c>
      <c r="AC171" s="12">
        <v>0</v>
      </c>
      <c r="AD171" s="12"/>
      <c r="AE171" s="12">
        <v>4250000</v>
      </c>
      <c r="AF171" s="70"/>
      <c r="AG171" s="12">
        <v>8500000</v>
      </c>
      <c r="AH171" s="70"/>
      <c r="AI171" s="12">
        <v>7605288</v>
      </c>
      <c r="AJ171" s="70"/>
      <c r="AK171" s="70"/>
      <c r="AL171" s="109"/>
      <c r="AM171" s="70"/>
      <c r="AN171" s="70"/>
      <c r="AO171" s="70"/>
      <c r="AP171" s="70"/>
      <c r="AQ171" s="70"/>
      <c r="AR171" s="70"/>
      <c r="AS171" s="70"/>
      <c r="AT171" s="70"/>
      <c r="AU171" s="70"/>
      <c r="AV171" s="70"/>
      <c r="AW171" s="70"/>
      <c r="AX171" s="70"/>
      <c r="AY171" s="70"/>
      <c r="AZ171" s="70">
        <f t="shared" ref="AZ171:BA171" si="172">AB171+AD171+AF171+AH171+AJ171+AL171+AN171+AP171+AR171+AT171+AV171+AX171</f>
        <v>20355288</v>
      </c>
      <c r="BA171" s="70">
        <f t="shared" si="172"/>
        <v>20355288</v>
      </c>
      <c r="BB171" s="12">
        <f t="shared" si="1"/>
        <v>0</v>
      </c>
      <c r="BC171" s="10">
        <f t="shared" si="2"/>
        <v>0</v>
      </c>
      <c r="BD171" s="10">
        <f t="shared" si="3"/>
        <v>0</v>
      </c>
    </row>
    <row r="172" spans="1:56" ht="14.25" customHeight="1">
      <c r="A172" s="105" t="s">
        <v>28</v>
      </c>
      <c r="B172" s="105" t="s">
        <v>554</v>
      </c>
      <c r="C172" s="106" t="s">
        <v>31</v>
      </c>
      <c r="D172" s="53">
        <v>6</v>
      </c>
      <c r="E172" s="68" t="s">
        <v>683</v>
      </c>
      <c r="F172" s="68" t="s">
        <v>612</v>
      </c>
      <c r="G172" s="68" t="s">
        <v>613</v>
      </c>
      <c r="H172" s="68" t="s">
        <v>618</v>
      </c>
      <c r="I172" s="79">
        <v>80111620</v>
      </c>
      <c r="J172" s="58" t="s">
        <v>615</v>
      </c>
      <c r="K172" s="58" t="s">
        <v>52</v>
      </c>
      <c r="L172" s="68" t="s">
        <v>684</v>
      </c>
      <c r="M172" s="6" t="s">
        <v>60</v>
      </c>
      <c r="N172" s="6" t="s">
        <v>60</v>
      </c>
      <c r="O172" s="9" t="s">
        <v>54</v>
      </c>
      <c r="P172" s="68">
        <v>5</v>
      </c>
      <c r="Q172" s="58" t="s">
        <v>41</v>
      </c>
      <c r="R172" s="56" t="s">
        <v>42</v>
      </c>
      <c r="S172" s="58" t="s">
        <v>43</v>
      </c>
      <c r="T172" s="12">
        <v>26780667</v>
      </c>
      <c r="U172" s="12">
        <v>26780667</v>
      </c>
      <c r="V172" s="58" t="s">
        <v>44</v>
      </c>
      <c r="W172" s="58" t="s">
        <v>36</v>
      </c>
      <c r="X172" s="58" t="s">
        <v>562</v>
      </c>
      <c r="Y172" s="58" t="s">
        <v>563</v>
      </c>
      <c r="Z172" s="58">
        <v>6012220601</v>
      </c>
      <c r="AA172" s="58" t="s">
        <v>564</v>
      </c>
      <c r="AB172" s="71">
        <v>0</v>
      </c>
      <c r="AC172" s="71">
        <v>0</v>
      </c>
      <c r="AD172" s="71">
        <v>26780667</v>
      </c>
      <c r="AE172" s="71">
        <v>0</v>
      </c>
      <c r="AF172" s="71">
        <v>0</v>
      </c>
      <c r="AG172" s="71">
        <v>4816667</v>
      </c>
      <c r="AH172" s="71">
        <v>0</v>
      </c>
      <c r="AI172" s="71">
        <v>5780000</v>
      </c>
      <c r="AJ172" s="71">
        <v>0</v>
      </c>
      <c r="AK172" s="71">
        <v>5780000</v>
      </c>
      <c r="AL172" s="71">
        <v>0</v>
      </c>
      <c r="AM172" s="71">
        <v>5780000</v>
      </c>
      <c r="AN172" s="71">
        <v>0</v>
      </c>
      <c r="AO172" s="71">
        <v>4624000</v>
      </c>
      <c r="AP172" s="71">
        <v>0</v>
      </c>
      <c r="AQ172" s="71">
        <v>0</v>
      </c>
      <c r="AR172" s="71">
        <v>0</v>
      </c>
      <c r="AS172" s="71">
        <v>0</v>
      </c>
      <c r="AT172" s="71">
        <v>0</v>
      </c>
      <c r="AU172" s="71">
        <v>0</v>
      </c>
      <c r="AV172" s="71">
        <v>0</v>
      </c>
      <c r="AW172" s="71">
        <v>0</v>
      </c>
      <c r="AX172" s="71">
        <v>0</v>
      </c>
      <c r="AY172" s="71">
        <v>0</v>
      </c>
      <c r="AZ172" s="70">
        <f t="shared" ref="AZ172:BA172" si="173">AB172+AD172+AF172+AH172+AJ172+AL172+AN172+AP172+AR172+AT172+AV172+AX172</f>
        <v>26780667</v>
      </c>
      <c r="BA172" s="70">
        <f t="shared" si="173"/>
        <v>26780667</v>
      </c>
      <c r="BB172" s="12">
        <f t="shared" si="1"/>
        <v>0</v>
      </c>
      <c r="BC172" s="10">
        <f t="shared" si="2"/>
        <v>0</v>
      </c>
      <c r="BD172" s="10">
        <f t="shared" si="3"/>
        <v>0</v>
      </c>
    </row>
    <row r="173" spans="1:56" ht="14.25" customHeight="1">
      <c r="A173" s="105" t="s">
        <v>28</v>
      </c>
      <c r="B173" s="105" t="s">
        <v>554</v>
      </c>
      <c r="C173" s="106" t="s">
        <v>31</v>
      </c>
      <c r="D173" s="53">
        <v>6</v>
      </c>
      <c r="E173" s="68" t="s">
        <v>685</v>
      </c>
      <c r="F173" s="68" t="s">
        <v>686</v>
      </c>
      <c r="G173" s="58" t="s">
        <v>558</v>
      </c>
      <c r="H173" s="68" t="s">
        <v>559</v>
      </c>
      <c r="I173" s="79">
        <v>80111620</v>
      </c>
      <c r="J173" s="58" t="s">
        <v>560</v>
      </c>
      <c r="K173" s="58" t="s">
        <v>52</v>
      </c>
      <c r="L173" s="68" t="s">
        <v>2467</v>
      </c>
      <c r="M173" s="6" t="s">
        <v>60</v>
      </c>
      <c r="N173" s="6" t="s">
        <v>60</v>
      </c>
      <c r="O173" s="6" t="s">
        <v>60</v>
      </c>
      <c r="P173" s="68">
        <v>6</v>
      </c>
      <c r="Q173" s="68" t="s">
        <v>41</v>
      </c>
      <c r="R173" s="56" t="s">
        <v>42</v>
      </c>
      <c r="S173" s="58" t="s">
        <v>43</v>
      </c>
      <c r="T173" s="12">
        <v>0</v>
      </c>
      <c r="U173" s="12">
        <v>0</v>
      </c>
      <c r="V173" s="68" t="s">
        <v>44</v>
      </c>
      <c r="W173" s="68" t="s">
        <v>36</v>
      </c>
      <c r="X173" s="58" t="s">
        <v>562</v>
      </c>
      <c r="Y173" s="58" t="s">
        <v>563</v>
      </c>
      <c r="Z173" s="58">
        <v>6012220601</v>
      </c>
      <c r="AA173" s="58" t="s">
        <v>564</v>
      </c>
      <c r="AB173" s="71">
        <v>0</v>
      </c>
      <c r="AC173" s="71">
        <v>0</v>
      </c>
      <c r="AD173" s="71">
        <v>0</v>
      </c>
      <c r="AE173" s="71">
        <v>0</v>
      </c>
      <c r="AF173" s="71">
        <v>0</v>
      </c>
      <c r="AG173" s="71">
        <v>0</v>
      </c>
      <c r="AH173" s="71">
        <v>0</v>
      </c>
      <c r="AI173" s="71">
        <v>0</v>
      </c>
      <c r="AJ173" s="71">
        <v>0</v>
      </c>
      <c r="AK173" s="71">
        <v>0</v>
      </c>
      <c r="AL173" s="71">
        <v>0</v>
      </c>
      <c r="AM173" s="71">
        <v>0</v>
      </c>
      <c r="AN173" s="71">
        <v>0</v>
      </c>
      <c r="AO173" s="71">
        <v>0</v>
      </c>
      <c r="AP173" s="111">
        <v>0</v>
      </c>
      <c r="AQ173" s="111">
        <v>0</v>
      </c>
      <c r="AR173" s="111">
        <v>0</v>
      </c>
      <c r="AS173" s="111">
        <v>0</v>
      </c>
      <c r="AT173" s="111">
        <v>0</v>
      </c>
      <c r="AU173" s="111">
        <v>0</v>
      </c>
      <c r="AV173" s="71">
        <v>0</v>
      </c>
      <c r="AW173" s="71">
        <v>0</v>
      </c>
      <c r="AX173" s="71">
        <v>0</v>
      </c>
      <c r="AY173" s="71">
        <v>0</v>
      </c>
      <c r="AZ173" s="70">
        <f t="shared" ref="AZ173:BA173" si="174">AB173+AD173+AF173+AH173+AJ173+AL173+AN173+AP173+AR173+AT173+AV173+AX173</f>
        <v>0</v>
      </c>
      <c r="BA173" s="70">
        <f t="shared" si="174"/>
        <v>0</v>
      </c>
      <c r="BB173" s="12">
        <f t="shared" si="1"/>
        <v>0</v>
      </c>
      <c r="BC173" s="10">
        <f t="shared" si="2"/>
        <v>0</v>
      </c>
      <c r="BD173" s="10">
        <f t="shared" si="3"/>
        <v>0</v>
      </c>
    </row>
    <row r="174" spans="1:56" ht="14.25" customHeight="1">
      <c r="A174" s="105" t="s">
        <v>28</v>
      </c>
      <c r="B174" s="121" t="s">
        <v>759</v>
      </c>
      <c r="C174" s="106" t="s">
        <v>31</v>
      </c>
      <c r="D174" s="106" t="s">
        <v>83</v>
      </c>
      <c r="E174" s="58" t="s">
        <v>761</v>
      </c>
      <c r="F174" s="68" t="s">
        <v>762</v>
      </c>
      <c r="G174" s="58" t="s">
        <v>763</v>
      </c>
      <c r="H174" s="68" t="s">
        <v>764</v>
      </c>
      <c r="I174" s="79">
        <v>80111620</v>
      </c>
      <c r="J174" s="58" t="s">
        <v>765</v>
      </c>
      <c r="K174" s="58" t="s">
        <v>52</v>
      </c>
      <c r="L174" s="68" t="s">
        <v>766</v>
      </c>
      <c r="M174" s="107" t="s">
        <v>60</v>
      </c>
      <c r="N174" s="107" t="s">
        <v>60</v>
      </c>
      <c r="O174" s="107" t="s">
        <v>60</v>
      </c>
      <c r="P174" s="68">
        <v>11.5</v>
      </c>
      <c r="Q174" s="58" t="s">
        <v>41</v>
      </c>
      <c r="R174" s="58" t="s">
        <v>42</v>
      </c>
      <c r="S174" s="58" t="s">
        <v>43</v>
      </c>
      <c r="T174" s="12">
        <v>103500000</v>
      </c>
      <c r="U174" s="12">
        <v>103500000</v>
      </c>
      <c r="V174" s="58" t="s">
        <v>44</v>
      </c>
      <c r="W174" s="58" t="s">
        <v>36</v>
      </c>
      <c r="X174" s="58" t="s">
        <v>767</v>
      </c>
      <c r="Y174" s="58" t="s">
        <v>768</v>
      </c>
      <c r="Z174" s="58">
        <v>6012220601</v>
      </c>
      <c r="AA174" s="58" t="s">
        <v>769</v>
      </c>
      <c r="AB174" s="12">
        <v>103500000</v>
      </c>
      <c r="AC174" s="70"/>
      <c r="AD174" s="70"/>
      <c r="AE174" s="12">
        <v>4500000</v>
      </c>
      <c r="AF174" s="70"/>
      <c r="AG174" s="12">
        <v>9000000</v>
      </c>
      <c r="AH174" s="70"/>
      <c r="AI174" s="12">
        <v>9000000</v>
      </c>
      <c r="AJ174" s="70"/>
      <c r="AK174" s="12">
        <v>9000000</v>
      </c>
      <c r="AL174" s="109"/>
      <c r="AM174" s="12">
        <v>9000000</v>
      </c>
      <c r="AN174" s="70"/>
      <c r="AO174" s="12">
        <v>9000000</v>
      </c>
      <c r="AP174" s="70"/>
      <c r="AQ174" s="12">
        <v>9000000</v>
      </c>
      <c r="AR174" s="70"/>
      <c r="AS174" s="12">
        <v>9000000</v>
      </c>
      <c r="AT174" s="70"/>
      <c r="AU174" s="12">
        <v>9000000</v>
      </c>
      <c r="AV174" s="70"/>
      <c r="AW174" s="12">
        <v>9000000</v>
      </c>
      <c r="AX174" s="70"/>
      <c r="AY174" s="12">
        <v>18000000</v>
      </c>
      <c r="AZ174" s="70">
        <f t="shared" ref="AZ174:BA174" si="175">AB174+AD174+AF174+AH174+AJ174+AL174+AN174+AP174+AR174+AT174+AV174+AX174</f>
        <v>103500000</v>
      </c>
      <c r="BA174" s="70">
        <f t="shared" si="175"/>
        <v>103500000</v>
      </c>
      <c r="BB174" s="12">
        <f t="shared" si="1"/>
        <v>0</v>
      </c>
      <c r="BC174" s="10">
        <f t="shared" si="2"/>
        <v>0</v>
      </c>
      <c r="BD174" s="10">
        <f t="shared" si="3"/>
        <v>0</v>
      </c>
    </row>
    <row r="175" spans="1:56" ht="14.25" customHeight="1">
      <c r="A175" s="51" t="s">
        <v>28</v>
      </c>
      <c r="B175" s="51" t="s">
        <v>759</v>
      </c>
      <c r="C175" s="53" t="s">
        <v>31</v>
      </c>
      <c r="D175" s="53" t="s">
        <v>83</v>
      </c>
      <c r="E175" s="54" t="s">
        <v>770</v>
      </c>
      <c r="F175" s="56" t="s">
        <v>762</v>
      </c>
      <c r="G175" s="54" t="s">
        <v>763</v>
      </c>
      <c r="H175" s="56" t="s">
        <v>764</v>
      </c>
      <c r="I175" s="55">
        <v>80111620</v>
      </c>
      <c r="J175" s="54" t="s">
        <v>765</v>
      </c>
      <c r="K175" s="54" t="s">
        <v>52</v>
      </c>
      <c r="L175" s="56" t="s">
        <v>771</v>
      </c>
      <c r="M175" s="101" t="s">
        <v>60</v>
      </c>
      <c r="N175" s="101" t="s">
        <v>60</v>
      </c>
      <c r="O175" s="101" t="s">
        <v>60</v>
      </c>
      <c r="P175" s="54">
        <v>2</v>
      </c>
      <c r="Q175" s="54" t="s">
        <v>41</v>
      </c>
      <c r="R175" s="54" t="s">
        <v>42</v>
      </c>
      <c r="S175" s="54" t="s">
        <v>43</v>
      </c>
      <c r="T175" s="63">
        <v>26000000</v>
      </c>
      <c r="U175" s="63">
        <v>26000000</v>
      </c>
      <c r="V175" s="54" t="s">
        <v>44</v>
      </c>
      <c r="W175" s="54" t="s">
        <v>36</v>
      </c>
      <c r="X175" s="54" t="s">
        <v>767</v>
      </c>
      <c r="Y175" s="54" t="s">
        <v>768</v>
      </c>
      <c r="Z175" s="54">
        <v>6012220601</v>
      </c>
      <c r="AA175" s="54" t="s">
        <v>769</v>
      </c>
      <c r="AB175" s="63">
        <v>26000000</v>
      </c>
      <c r="AC175" s="63"/>
      <c r="AD175" s="63"/>
      <c r="AE175" s="15">
        <v>6500000</v>
      </c>
      <c r="AF175" s="63"/>
      <c r="AG175" s="63">
        <v>13000000</v>
      </c>
      <c r="AH175" s="63"/>
      <c r="AI175" s="15">
        <v>6500000</v>
      </c>
      <c r="AJ175" s="63"/>
      <c r="AK175" s="89"/>
      <c r="AL175" s="89"/>
      <c r="AM175" s="63"/>
      <c r="AN175" s="63"/>
      <c r="AO175" s="63"/>
      <c r="AP175" s="63"/>
      <c r="AQ175" s="63"/>
      <c r="AR175" s="63"/>
      <c r="AS175" s="63"/>
      <c r="AT175" s="63"/>
      <c r="AU175" s="63"/>
      <c r="AV175" s="63"/>
      <c r="AW175" s="63"/>
      <c r="AX175" s="63"/>
      <c r="AY175" s="63"/>
      <c r="AZ175" s="63">
        <f t="shared" ref="AZ175:BA175" si="176">AB175+AD175+AF175+AH175+AJ175+AL175+AN175+AP175+AR175+AT175+AV175+AX175</f>
        <v>26000000</v>
      </c>
      <c r="BA175" s="63">
        <f t="shared" si="176"/>
        <v>26000000</v>
      </c>
      <c r="BB175" s="15">
        <f t="shared" si="1"/>
        <v>0</v>
      </c>
      <c r="BC175" s="10">
        <f t="shared" si="2"/>
        <v>0</v>
      </c>
      <c r="BD175" s="10">
        <f t="shared" si="3"/>
        <v>0</v>
      </c>
    </row>
    <row r="176" spans="1:56" ht="14.25" customHeight="1">
      <c r="A176" s="51" t="s">
        <v>28</v>
      </c>
      <c r="B176" s="51" t="s">
        <v>759</v>
      </c>
      <c r="C176" s="53" t="s">
        <v>31</v>
      </c>
      <c r="D176" s="53" t="s">
        <v>83</v>
      </c>
      <c r="E176" s="54" t="s">
        <v>772</v>
      </c>
      <c r="F176" s="56" t="s">
        <v>762</v>
      </c>
      <c r="G176" s="54" t="s">
        <v>763</v>
      </c>
      <c r="H176" s="56" t="s">
        <v>764</v>
      </c>
      <c r="I176" s="55">
        <v>80111620</v>
      </c>
      <c r="J176" s="54" t="s">
        <v>765</v>
      </c>
      <c r="K176" s="54" t="s">
        <v>52</v>
      </c>
      <c r="L176" s="56" t="s">
        <v>773</v>
      </c>
      <c r="M176" s="101" t="s">
        <v>60</v>
      </c>
      <c r="N176" s="101" t="s">
        <v>60</v>
      </c>
      <c r="O176" s="101" t="s">
        <v>60</v>
      </c>
      <c r="P176" s="56">
        <v>11.5</v>
      </c>
      <c r="Q176" s="54" t="s">
        <v>41</v>
      </c>
      <c r="R176" s="54" t="s">
        <v>42</v>
      </c>
      <c r="S176" s="54" t="s">
        <v>43</v>
      </c>
      <c r="T176" s="63">
        <v>81279267</v>
      </c>
      <c r="U176" s="63">
        <v>81279267</v>
      </c>
      <c r="V176" s="54" t="s">
        <v>44</v>
      </c>
      <c r="W176" s="54" t="s">
        <v>36</v>
      </c>
      <c r="X176" s="54" t="s">
        <v>767</v>
      </c>
      <c r="Y176" s="54" t="s">
        <v>768</v>
      </c>
      <c r="Z176" s="54">
        <v>6012220601</v>
      </c>
      <c r="AA176" s="54" t="s">
        <v>769</v>
      </c>
      <c r="AB176" s="63">
        <v>81279267</v>
      </c>
      <c r="AC176" s="63"/>
      <c r="AD176" s="63"/>
      <c r="AE176" s="15">
        <v>3533885</v>
      </c>
      <c r="AF176" s="63"/>
      <c r="AG176" s="63">
        <v>7067762</v>
      </c>
      <c r="AH176" s="63"/>
      <c r="AI176" s="63">
        <v>7067762</v>
      </c>
      <c r="AJ176" s="63"/>
      <c r="AK176" s="63">
        <v>7067762</v>
      </c>
      <c r="AL176" s="89"/>
      <c r="AM176" s="63">
        <v>7067762</v>
      </c>
      <c r="AN176" s="63"/>
      <c r="AO176" s="63">
        <v>7067762</v>
      </c>
      <c r="AP176" s="63"/>
      <c r="AQ176" s="63">
        <v>7067762</v>
      </c>
      <c r="AR176" s="63"/>
      <c r="AS176" s="63">
        <v>7067762</v>
      </c>
      <c r="AT176" s="63"/>
      <c r="AU176" s="63">
        <v>7067762</v>
      </c>
      <c r="AV176" s="63"/>
      <c r="AW176" s="63">
        <v>7067762</v>
      </c>
      <c r="AX176" s="63"/>
      <c r="AY176" s="15">
        <v>14135524</v>
      </c>
      <c r="AZ176" s="63">
        <f t="shared" ref="AZ176:BA176" si="177">AB176+AD176+AF176+AH176+AJ176+AL176+AN176+AP176+AR176+AT176+AV176+AX176</f>
        <v>81279267</v>
      </c>
      <c r="BA176" s="63">
        <f t="shared" si="177"/>
        <v>81279267</v>
      </c>
      <c r="BB176" s="15">
        <f t="shared" si="1"/>
        <v>0</v>
      </c>
      <c r="BC176" s="10">
        <f t="shared" si="2"/>
        <v>0</v>
      </c>
      <c r="BD176" s="10">
        <f t="shared" si="3"/>
        <v>0</v>
      </c>
    </row>
    <row r="177" spans="1:56" ht="14.25" customHeight="1">
      <c r="A177" s="51" t="s">
        <v>28</v>
      </c>
      <c r="B177" s="51" t="s">
        <v>759</v>
      </c>
      <c r="C177" s="53" t="s">
        <v>31</v>
      </c>
      <c r="D177" s="53">
        <v>5</v>
      </c>
      <c r="E177" s="54" t="s">
        <v>774</v>
      </c>
      <c r="F177" s="56" t="s">
        <v>762</v>
      </c>
      <c r="G177" s="54" t="s">
        <v>763</v>
      </c>
      <c r="H177" s="68" t="s">
        <v>764</v>
      </c>
      <c r="I177" s="79">
        <v>80111620</v>
      </c>
      <c r="J177" s="58" t="s">
        <v>765</v>
      </c>
      <c r="K177" s="58" t="s">
        <v>52</v>
      </c>
      <c r="L177" s="68" t="s">
        <v>775</v>
      </c>
      <c r="M177" s="101" t="s">
        <v>60</v>
      </c>
      <c r="N177" s="7" t="s">
        <v>54</v>
      </c>
      <c r="O177" s="7" t="s">
        <v>54</v>
      </c>
      <c r="P177" s="56">
        <v>10</v>
      </c>
      <c r="Q177" s="54" t="s">
        <v>41</v>
      </c>
      <c r="R177" s="54" t="s">
        <v>42</v>
      </c>
      <c r="S177" s="54" t="s">
        <v>43</v>
      </c>
      <c r="T177" s="15">
        <v>59271800</v>
      </c>
      <c r="U177" s="15">
        <v>59271800</v>
      </c>
      <c r="V177" s="54" t="s">
        <v>44</v>
      </c>
      <c r="W177" s="54" t="s">
        <v>36</v>
      </c>
      <c r="X177" s="54" t="s">
        <v>767</v>
      </c>
      <c r="Y177" s="54" t="s">
        <v>768</v>
      </c>
      <c r="Z177" s="54">
        <v>6012220601</v>
      </c>
      <c r="AA177" s="54" t="s">
        <v>769</v>
      </c>
      <c r="AB177" s="71"/>
      <c r="AC177" s="71">
        <v>0</v>
      </c>
      <c r="AD177" s="71">
        <v>13771800</v>
      </c>
      <c r="AE177" s="71">
        <v>0</v>
      </c>
      <c r="AF177" s="71"/>
      <c r="AG177" s="71">
        <v>4590600</v>
      </c>
      <c r="AH177" s="71"/>
      <c r="AI177" s="71">
        <v>4590600</v>
      </c>
      <c r="AJ177" s="71"/>
      <c r="AK177" s="71">
        <v>4590600</v>
      </c>
      <c r="AL177" s="71">
        <v>45500000</v>
      </c>
      <c r="AM177" s="71">
        <v>0</v>
      </c>
      <c r="AN177" s="71"/>
      <c r="AO177" s="71">
        <v>6500000</v>
      </c>
      <c r="AP177" s="71"/>
      <c r="AQ177" s="71">
        <v>6500000</v>
      </c>
      <c r="AR177" s="71"/>
      <c r="AS177" s="71">
        <v>6500000</v>
      </c>
      <c r="AT177" s="71"/>
      <c r="AU177" s="71">
        <v>6500000</v>
      </c>
      <c r="AV177" s="71"/>
      <c r="AW177" s="71">
        <v>6500000</v>
      </c>
      <c r="AX177" s="71"/>
      <c r="AY177" s="71">
        <v>13000000</v>
      </c>
      <c r="AZ177" s="63">
        <f t="shared" ref="AZ177:BA177" si="178">AB177+AD177+AF177+AH177+AJ177+AL177+AN177+AP177+AR177+AT177+AV177+AX177</f>
        <v>59271800</v>
      </c>
      <c r="BA177" s="63">
        <f t="shared" si="178"/>
        <v>59271800</v>
      </c>
      <c r="BB177" s="15">
        <f t="shared" si="1"/>
        <v>0</v>
      </c>
      <c r="BC177" s="10">
        <f t="shared" si="2"/>
        <v>0</v>
      </c>
      <c r="BD177" s="10">
        <f t="shared" si="3"/>
        <v>0</v>
      </c>
    </row>
    <row r="178" spans="1:56" ht="14.25" hidden="1" customHeight="1">
      <c r="A178" s="51" t="s">
        <v>28</v>
      </c>
      <c r="B178" s="51" t="s">
        <v>759</v>
      </c>
      <c r="C178" s="53" t="s">
        <v>31</v>
      </c>
      <c r="D178" s="53" t="s">
        <v>83</v>
      </c>
      <c r="E178" s="54" t="s">
        <v>776</v>
      </c>
      <c r="F178" s="54" t="s">
        <v>762</v>
      </c>
      <c r="G178" s="54" t="s">
        <v>763</v>
      </c>
      <c r="H178" s="56" t="s">
        <v>764</v>
      </c>
      <c r="I178" s="55" t="s">
        <v>36</v>
      </c>
      <c r="J178" s="54" t="s">
        <v>765</v>
      </c>
      <c r="K178" s="54" t="s">
        <v>293</v>
      </c>
      <c r="L178" s="56" t="s">
        <v>777</v>
      </c>
      <c r="M178" s="101" t="s">
        <v>780</v>
      </c>
      <c r="N178" s="101" t="s">
        <v>780</v>
      </c>
      <c r="O178" s="18" t="s">
        <v>780</v>
      </c>
      <c r="P178" s="54" t="s">
        <v>780</v>
      </c>
      <c r="Q178" s="101" t="s">
        <v>780</v>
      </c>
      <c r="R178" s="54" t="s">
        <v>36</v>
      </c>
      <c r="S178" s="54" t="s">
        <v>43</v>
      </c>
      <c r="T178" s="15">
        <v>14000000</v>
      </c>
      <c r="U178" s="15">
        <v>14000000</v>
      </c>
      <c r="V178" s="54" t="s">
        <v>44</v>
      </c>
      <c r="W178" s="54" t="s">
        <v>36</v>
      </c>
      <c r="X178" s="54" t="s">
        <v>767</v>
      </c>
      <c r="Y178" s="54" t="s">
        <v>768</v>
      </c>
      <c r="Z178" s="54">
        <v>6012220601</v>
      </c>
      <c r="AA178" s="54" t="s">
        <v>769</v>
      </c>
      <c r="AB178" s="12">
        <v>2000000</v>
      </c>
      <c r="AC178" s="15">
        <v>2000000</v>
      </c>
      <c r="AD178" s="15">
        <v>2700000</v>
      </c>
      <c r="AE178" s="15">
        <v>2700000</v>
      </c>
      <c r="AF178" s="63">
        <v>2000000</v>
      </c>
      <c r="AG178" s="63">
        <v>2000000</v>
      </c>
      <c r="AH178" s="63">
        <v>1600000</v>
      </c>
      <c r="AI178" s="63">
        <v>1600000</v>
      </c>
      <c r="AJ178" s="63">
        <v>1800000</v>
      </c>
      <c r="AK178" s="110">
        <v>1800000</v>
      </c>
      <c r="AL178" s="110">
        <v>1900000</v>
      </c>
      <c r="AM178" s="15">
        <v>1900000</v>
      </c>
      <c r="AN178" s="63">
        <v>2000000</v>
      </c>
      <c r="AO178" s="63">
        <v>2000000</v>
      </c>
      <c r="AP178" s="63"/>
      <c r="AQ178" s="63"/>
      <c r="AR178" s="63"/>
      <c r="AS178" s="63"/>
      <c r="AT178" s="63"/>
      <c r="AU178" s="63"/>
      <c r="AV178" s="63"/>
      <c r="AW178" s="63"/>
      <c r="AX178" s="63"/>
      <c r="AY178" s="63"/>
      <c r="AZ178" s="63">
        <f t="shared" ref="AZ178:BA178" si="179">AB178+AD178+AF178+AH178+AJ178+AL178+AN178+AP178+AR178+AT178+AV178+AX178</f>
        <v>14000000</v>
      </c>
      <c r="BA178" s="63">
        <f t="shared" si="179"/>
        <v>14000000</v>
      </c>
      <c r="BB178" s="15">
        <f t="shared" si="1"/>
        <v>0</v>
      </c>
      <c r="BC178" s="10">
        <f t="shared" si="2"/>
        <v>0</v>
      </c>
      <c r="BD178" s="10">
        <f t="shared" si="3"/>
        <v>0</v>
      </c>
    </row>
    <row r="179" spans="1:56" ht="14.25" hidden="1" customHeight="1">
      <c r="A179" s="51" t="s">
        <v>28</v>
      </c>
      <c r="B179" s="51" t="s">
        <v>759</v>
      </c>
      <c r="C179" s="53" t="s">
        <v>31</v>
      </c>
      <c r="D179" s="53" t="s">
        <v>83</v>
      </c>
      <c r="E179" s="54" t="s">
        <v>778</v>
      </c>
      <c r="F179" s="54" t="s">
        <v>762</v>
      </c>
      <c r="G179" s="54" t="s">
        <v>763</v>
      </c>
      <c r="H179" s="56" t="s">
        <v>559</v>
      </c>
      <c r="I179" s="55" t="s">
        <v>36</v>
      </c>
      <c r="J179" s="54" t="s">
        <v>765</v>
      </c>
      <c r="K179" s="54" t="s">
        <v>293</v>
      </c>
      <c r="L179" s="56" t="s">
        <v>779</v>
      </c>
      <c r="M179" s="101" t="s">
        <v>780</v>
      </c>
      <c r="N179" s="101" t="s">
        <v>780</v>
      </c>
      <c r="O179" s="18" t="s">
        <v>780</v>
      </c>
      <c r="P179" s="54" t="s">
        <v>780</v>
      </c>
      <c r="Q179" s="101" t="s">
        <v>780</v>
      </c>
      <c r="R179" s="54" t="s">
        <v>36</v>
      </c>
      <c r="S179" s="54" t="s">
        <v>43</v>
      </c>
      <c r="T179" s="63">
        <v>33500000</v>
      </c>
      <c r="U179" s="63">
        <v>33500000</v>
      </c>
      <c r="V179" s="54" t="s">
        <v>44</v>
      </c>
      <c r="W179" s="54" t="s">
        <v>36</v>
      </c>
      <c r="X179" s="54" t="s">
        <v>767</v>
      </c>
      <c r="Y179" s="54" t="s">
        <v>768</v>
      </c>
      <c r="Z179" s="54">
        <v>6012220601</v>
      </c>
      <c r="AA179" s="54" t="s">
        <v>769</v>
      </c>
      <c r="AB179" s="70"/>
      <c r="AC179" s="63"/>
      <c r="AD179" s="15">
        <v>2700000</v>
      </c>
      <c r="AE179" s="15">
        <v>2700000</v>
      </c>
      <c r="AF179" s="63">
        <v>3200000</v>
      </c>
      <c r="AG179" s="63">
        <v>3200000</v>
      </c>
      <c r="AH179" s="63">
        <v>3400000</v>
      </c>
      <c r="AI179" s="63">
        <v>3400000</v>
      </c>
      <c r="AJ179" s="63">
        <v>4000000</v>
      </c>
      <c r="AK179" s="110">
        <v>4000000</v>
      </c>
      <c r="AL179" s="110">
        <v>3500000</v>
      </c>
      <c r="AM179" s="110">
        <v>3500000</v>
      </c>
      <c r="AN179" s="63">
        <v>3500000</v>
      </c>
      <c r="AO179" s="63">
        <v>3500000</v>
      </c>
      <c r="AP179" s="15">
        <v>3430000</v>
      </c>
      <c r="AQ179" s="15">
        <v>3430000</v>
      </c>
      <c r="AR179" s="15">
        <v>2970000</v>
      </c>
      <c r="AS179" s="15">
        <v>2970000</v>
      </c>
      <c r="AT179" s="15">
        <v>2500000</v>
      </c>
      <c r="AU179" s="15">
        <v>2500000</v>
      </c>
      <c r="AV179" s="63">
        <v>2500000</v>
      </c>
      <c r="AW179" s="63">
        <v>2500000</v>
      </c>
      <c r="AX179" s="15">
        <v>1800000</v>
      </c>
      <c r="AY179" s="15">
        <v>1800000</v>
      </c>
      <c r="AZ179" s="63">
        <f t="shared" ref="AZ179:BA179" si="180">AB179+AD179+AF179+AH179+AJ179+AL179+AN179+AP179+AR179+AT179+AV179+AX179</f>
        <v>33500000</v>
      </c>
      <c r="BA179" s="63">
        <f t="shared" si="180"/>
        <v>33500000</v>
      </c>
      <c r="BB179" s="15">
        <f t="shared" si="1"/>
        <v>0</v>
      </c>
      <c r="BC179" s="10">
        <f t="shared" si="2"/>
        <v>0</v>
      </c>
      <c r="BD179" s="10">
        <f t="shared" si="3"/>
        <v>0</v>
      </c>
    </row>
    <row r="180" spans="1:56" ht="14.25" customHeight="1">
      <c r="A180" s="51" t="s">
        <v>28</v>
      </c>
      <c r="B180" s="51" t="s">
        <v>759</v>
      </c>
      <c r="C180" s="53" t="s">
        <v>31</v>
      </c>
      <c r="D180" s="53">
        <v>5</v>
      </c>
      <c r="E180" s="54" t="s">
        <v>781</v>
      </c>
      <c r="F180" s="56" t="s">
        <v>762</v>
      </c>
      <c r="G180" s="54" t="s">
        <v>763</v>
      </c>
      <c r="H180" s="56" t="s">
        <v>559</v>
      </c>
      <c r="I180" s="55">
        <v>80111620</v>
      </c>
      <c r="J180" s="54" t="s">
        <v>765</v>
      </c>
      <c r="K180" s="54" t="s">
        <v>52</v>
      </c>
      <c r="L180" s="56" t="s">
        <v>782</v>
      </c>
      <c r="M180" s="101" t="s">
        <v>60</v>
      </c>
      <c r="N180" s="101" t="s">
        <v>60</v>
      </c>
      <c r="O180" s="101" t="s">
        <v>60</v>
      </c>
      <c r="P180" s="56">
        <v>11</v>
      </c>
      <c r="Q180" s="54" t="s">
        <v>41</v>
      </c>
      <c r="R180" s="54" t="s">
        <v>42</v>
      </c>
      <c r="S180" s="54" t="s">
        <v>43</v>
      </c>
      <c r="T180" s="15">
        <v>94676400</v>
      </c>
      <c r="U180" s="15">
        <v>94676400</v>
      </c>
      <c r="V180" s="54" t="s">
        <v>44</v>
      </c>
      <c r="W180" s="54" t="s">
        <v>36</v>
      </c>
      <c r="X180" s="54" t="s">
        <v>767</v>
      </c>
      <c r="Y180" s="54" t="s">
        <v>768</v>
      </c>
      <c r="Z180" s="54">
        <v>6012220601</v>
      </c>
      <c r="AA180" s="54" t="s">
        <v>769</v>
      </c>
      <c r="AB180" s="71">
        <v>94676400</v>
      </c>
      <c r="AC180" s="71">
        <v>0</v>
      </c>
      <c r="AD180" s="111"/>
      <c r="AE180" s="71">
        <v>529480</v>
      </c>
      <c r="AF180" s="71"/>
      <c r="AG180" s="71">
        <v>7942200</v>
      </c>
      <c r="AH180" s="71"/>
      <c r="AI180" s="71">
        <v>7942200</v>
      </c>
      <c r="AJ180" s="71"/>
      <c r="AK180" s="71">
        <v>7942200</v>
      </c>
      <c r="AL180" s="71"/>
      <c r="AM180" s="71">
        <v>7942200</v>
      </c>
      <c r="AN180" s="71"/>
      <c r="AO180" s="71">
        <v>7942200</v>
      </c>
      <c r="AP180" s="71"/>
      <c r="AQ180" s="71">
        <v>7942200</v>
      </c>
      <c r="AR180" s="71"/>
      <c r="AS180" s="71">
        <v>7942200</v>
      </c>
      <c r="AT180" s="71"/>
      <c r="AU180" s="71">
        <v>7942200</v>
      </c>
      <c r="AV180" s="71"/>
      <c r="AW180" s="71">
        <v>7942200</v>
      </c>
      <c r="AX180" s="71"/>
      <c r="AY180" s="71">
        <v>22667120</v>
      </c>
      <c r="AZ180" s="63">
        <f t="shared" ref="AZ180:BA180" si="181">AB180+AD180+AF180+AH180+AJ180+AL180+AN180+AP180+AR180+AT180+AV180+AX180</f>
        <v>94676400</v>
      </c>
      <c r="BA180" s="63">
        <f t="shared" si="181"/>
        <v>94676400</v>
      </c>
      <c r="BB180" s="15">
        <f t="shared" si="1"/>
        <v>0</v>
      </c>
      <c r="BC180" s="10">
        <f t="shared" si="2"/>
        <v>0</v>
      </c>
      <c r="BD180" s="10">
        <f t="shared" si="3"/>
        <v>0</v>
      </c>
    </row>
    <row r="181" spans="1:56" ht="14.25" hidden="1" customHeight="1">
      <c r="A181" s="51" t="s">
        <v>28</v>
      </c>
      <c r="B181" s="51" t="s">
        <v>759</v>
      </c>
      <c r="C181" s="53" t="s">
        <v>31</v>
      </c>
      <c r="D181" s="53">
        <v>2</v>
      </c>
      <c r="E181" s="54" t="s">
        <v>783</v>
      </c>
      <c r="F181" s="54" t="s">
        <v>762</v>
      </c>
      <c r="G181" s="54" t="s">
        <v>763</v>
      </c>
      <c r="H181" s="56" t="s">
        <v>784</v>
      </c>
      <c r="I181" s="55">
        <v>78111502</v>
      </c>
      <c r="J181" s="54" t="s">
        <v>765</v>
      </c>
      <c r="K181" s="54" t="s">
        <v>343</v>
      </c>
      <c r="L181" s="56" t="s">
        <v>785</v>
      </c>
      <c r="M181" s="7" t="s">
        <v>96</v>
      </c>
      <c r="N181" s="7" t="s">
        <v>96</v>
      </c>
      <c r="O181" s="7" t="s">
        <v>96</v>
      </c>
      <c r="P181" s="56">
        <v>8</v>
      </c>
      <c r="Q181" s="54" t="s">
        <v>41</v>
      </c>
      <c r="R181" s="80" t="s">
        <v>345</v>
      </c>
      <c r="S181" s="54" t="s">
        <v>43</v>
      </c>
      <c r="T181" s="15">
        <v>17341466</v>
      </c>
      <c r="U181" s="15">
        <v>17341466</v>
      </c>
      <c r="V181" s="54" t="s">
        <v>44</v>
      </c>
      <c r="W181" s="54" t="s">
        <v>36</v>
      </c>
      <c r="X181" s="54" t="s">
        <v>767</v>
      </c>
      <c r="Y181" s="54" t="s">
        <v>768</v>
      </c>
      <c r="Z181" s="54">
        <v>6012220601</v>
      </c>
      <c r="AA181" s="54" t="s">
        <v>769</v>
      </c>
      <c r="AB181" s="15"/>
      <c r="AC181" s="63"/>
      <c r="AD181" s="63"/>
      <c r="AE181" s="15"/>
      <c r="AF181" s="63"/>
      <c r="AG181" s="63"/>
      <c r="AH181" s="63"/>
      <c r="AI181" s="63"/>
      <c r="AJ181" s="15">
        <v>17341466</v>
      </c>
      <c r="AK181" s="15">
        <v>2200000</v>
      </c>
      <c r="AL181" s="110"/>
      <c r="AM181" s="15">
        <v>2200000</v>
      </c>
      <c r="AN181" s="15"/>
      <c r="AO181" s="15">
        <v>2600000</v>
      </c>
      <c r="AP181" s="15"/>
      <c r="AQ181" s="15">
        <v>2141466</v>
      </c>
      <c r="AR181" s="15"/>
      <c r="AS181" s="15">
        <v>2200000</v>
      </c>
      <c r="AT181" s="63"/>
      <c r="AU181" s="15">
        <v>2000000</v>
      </c>
      <c r="AV181" s="63"/>
      <c r="AW181" s="15">
        <v>2200000</v>
      </c>
      <c r="AX181" s="63"/>
      <c r="AY181" s="15">
        <v>1800000</v>
      </c>
      <c r="AZ181" s="63">
        <f t="shared" ref="AZ181:BA181" si="182">AB181+AD181+AF181+AH181+AJ181+AL181+AN181+AP181+AR181+AT181+AV181+AX181</f>
        <v>17341466</v>
      </c>
      <c r="BA181" s="63">
        <f t="shared" si="182"/>
        <v>17341466</v>
      </c>
      <c r="BB181" s="15">
        <f t="shared" si="1"/>
        <v>0</v>
      </c>
      <c r="BC181" s="10">
        <f t="shared" si="2"/>
        <v>0</v>
      </c>
      <c r="BD181" s="10">
        <f t="shared" si="3"/>
        <v>0</v>
      </c>
    </row>
    <row r="182" spans="1:56" ht="14.25" customHeight="1">
      <c r="A182" s="51" t="s">
        <v>28</v>
      </c>
      <c r="B182" s="51" t="s">
        <v>759</v>
      </c>
      <c r="C182" s="53" t="s">
        <v>31</v>
      </c>
      <c r="D182" s="53">
        <v>5</v>
      </c>
      <c r="E182" s="54" t="s">
        <v>786</v>
      </c>
      <c r="F182" s="56" t="s">
        <v>762</v>
      </c>
      <c r="G182" s="54" t="s">
        <v>763</v>
      </c>
      <c r="H182" s="56" t="s">
        <v>784</v>
      </c>
      <c r="I182" s="55">
        <v>80111620</v>
      </c>
      <c r="J182" s="54" t="s">
        <v>765</v>
      </c>
      <c r="K182" s="54" t="s">
        <v>52</v>
      </c>
      <c r="L182" s="56" t="s">
        <v>787</v>
      </c>
      <c r="M182" s="101" t="s">
        <v>60</v>
      </c>
      <c r="N182" s="7" t="s">
        <v>54</v>
      </c>
      <c r="O182" s="7" t="s">
        <v>54</v>
      </c>
      <c r="P182" s="56">
        <v>11</v>
      </c>
      <c r="Q182" s="54" t="s">
        <v>41</v>
      </c>
      <c r="R182" s="54" t="s">
        <v>42</v>
      </c>
      <c r="S182" s="54" t="s">
        <v>43</v>
      </c>
      <c r="T182" s="15">
        <v>127724300</v>
      </c>
      <c r="U182" s="15">
        <v>127724300</v>
      </c>
      <c r="V182" s="54" t="s">
        <v>44</v>
      </c>
      <c r="W182" s="54" t="s">
        <v>36</v>
      </c>
      <c r="X182" s="54" t="s">
        <v>767</v>
      </c>
      <c r="Y182" s="54" t="s">
        <v>768</v>
      </c>
      <c r="Z182" s="54">
        <v>6012220601</v>
      </c>
      <c r="AA182" s="54" t="s">
        <v>769</v>
      </c>
      <c r="AB182" s="71"/>
      <c r="AC182" s="71">
        <v>0</v>
      </c>
      <c r="AD182" s="71">
        <v>81279100</v>
      </c>
      <c r="AE182" s="71">
        <v>0</v>
      </c>
      <c r="AF182" s="71"/>
      <c r="AG182" s="71">
        <v>11611300</v>
      </c>
      <c r="AH182" s="71"/>
      <c r="AI182" s="71">
        <v>11611300</v>
      </c>
      <c r="AJ182" s="71"/>
      <c r="AK182" s="71">
        <v>11611300</v>
      </c>
      <c r="AL182" s="71"/>
      <c r="AM182" s="71">
        <v>11611300</v>
      </c>
      <c r="AN182" s="71"/>
      <c r="AO182" s="71">
        <v>11611300</v>
      </c>
      <c r="AP182" s="71">
        <v>46445200</v>
      </c>
      <c r="AQ182" s="71">
        <v>11611300</v>
      </c>
      <c r="AR182" s="71"/>
      <c r="AS182" s="71">
        <v>11611300</v>
      </c>
      <c r="AT182" s="71"/>
      <c r="AU182" s="71">
        <v>11611300</v>
      </c>
      <c r="AV182" s="71"/>
      <c r="AW182" s="71">
        <v>11611300</v>
      </c>
      <c r="AX182" s="71"/>
      <c r="AY182" s="71">
        <v>23222600</v>
      </c>
      <c r="AZ182" s="63">
        <f t="shared" ref="AZ182:BA182" si="183">AB182+AD182+AF182+AH182+AJ182+AL182+AN182+AP182+AR182+AT182+AV182+AX182</f>
        <v>127724300</v>
      </c>
      <c r="BA182" s="63">
        <f t="shared" si="183"/>
        <v>127724300</v>
      </c>
      <c r="BB182" s="15">
        <f t="shared" si="1"/>
        <v>0</v>
      </c>
      <c r="BC182" s="10">
        <f t="shared" si="2"/>
        <v>0</v>
      </c>
      <c r="BD182" s="10">
        <f t="shared" si="3"/>
        <v>0</v>
      </c>
    </row>
    <row r="183" spans="1:56" ht="14.25" customHeight="1">
      <c r="A183" s="51" t="s">
        <v>28</v>
      </c>
      <c r="B183" s="51" t="s">
        <v>759</v>
      </c>
      <c r="C183" s="53" t="s">
        <v>31</v>
      </c>
      <c r="D183" s="53">
        <v>5</v>
      </c>
      <c r="E183" s="54" t="s">
        <v>788</v>
      </c>
      <c r="F183" s="56" t="s">
        <v>762</v>
      </c>
      <c r="G183" s="54" t="s">
        <v>763</v>
      </c>
      <c r="H183" s="56" t="s">
        <v>784</v>
      </c>
      <c r="I183" s="55">
        <v>80111620</v>
      </c>
      <c r="J183" s="54" t="s">
        <v>765</v>
      </c>
      <c r="K183" s="54" t="s">
        <v>52</v>
      </c>
      <c r="L183" s="56" t="s">
        <v>789</v>
      </c>
      <c r="M183" s="101" t="s">
        <v>60</v>
      </c>
      <c r="N183" s="7" t="s">
        <v>54</v>
      </c>
      <c r="O183" s="7" t="s">
        <v>55</v>
      </c>
      <c r="P183" s="56">
        <v>10</v>
      </c>
      <c r="Q183" s="54" t="s">
        <v>41</v>
      </c>
      <c r="R183" s="54" t="s">
        <v>42</v>
      </c>
      <c r="S183" s="54" t="s">
        <v>43</v>
      </c>
      <c r="T183" s="15">
        <v>70677620</v>
      </c>
      <c r="U183" s="15">
        <v>70677620</v>
      </c>
      <c r="V183" s="54" t="s">
        <v>44</v>
      </c>
      <c r="W183" s="54" t="s">
        <v>36</v>
      </c>
      <c r="X183" s="54" t="s">
        <v>767</v>
      </c>
      <c r="Y183" s="54" t="s">
        <v>768</v>
      </c>
      <c r="Z183" s="54">
        <v>6012220601</v>
      </c>
      <c r="AA183" s="54" t="s">
        <v>769</v>
      </c>
      <c r="AB183" s="71"/>
      <c r="AC183" s="71">
        <v>0</v>
      </c>
      <c r="AD183" s="71"/>
      <c r="AE183" s="71">
        <v>0</v>
      </c>
      <c r="AF183" s="71">
        <v>70677620</v>
      </c>
      <c r="AG183" s="111"/>
      <c r="AH183" s="71"/>
      <c r="AI183" s="71">
        <v>7067762</v>
      </c>
      <c r="AJ183" s="71"/>
      <c r="AK183" s="71">
        <v>7067762</v>
      </c>
      <c r="AL183" s="71"/>
      <c r="AM183" s="71">
        <v>7067762</v>
      </c>
      <c r="AN183" s="71"/>
      <c r="AO183" s="71">
        <v>7067762</v>
      </c>
      <c r="AP183" s="71"/>
      <c r="AQ183" s="71">
        <v>7067762</v>
      </c>
      <c r="AR183" s="71"/>
      <c r="AS183" s="71">
        <v>7067762</v>
      </c>
      <c r="AT183" s="71"/>
      <c r="AU183" s="71">
        <v>7067762</v>
      </c>
      <c r="AV183" s="71"/>
      <c r="AW183" s="71">
        <v>7067762</v>
      </c>
      <c r="AX183" s="71"/>
      <c r="AY183" s="71">
        <v>14135524</v>
      </c>
      <c r="AZ183" s="63">
        <f t="shared" ref="AZ183:BA183" si="184">AB183+AD183+AF183+AH183+AJ183+AL183+AN183+AP183+AR183+AT183+AV183+AX183</f>
        <v>70677620</v>
      </c>
      <c r="BA183" s="63">
        <f t="shared" si="184"/>
        <v>70677620</v>
      </c>
      <c r="BB183" s="15">
        <f t="shared" si="1"/>
        <v>0</v>
      </c>
      <c r="BC183" s="10">
        <f t="shared" si="2"/>
        <v>0</v>
      </c>
      <c r="BD183" s="10">
        <f t="shared" si="3"/>
        <v>0</v>
      </c>
    </row>
    <row r="184" spans="1:56" ht="14.25" customHeight="1">
      <c r="A184" s="51" t="s">
        <v>28</v>
      </c>
      <c r="B184" s="51" t="s">
        <v>759</v>
      </c>
      <c r="C184" s="53" t="s">
        <v>31</v>
      </c>
      <c r="D184" s="53" t="s">
        <v>83</v>
      </c>
      <c r="E184" s="54" t="s">
        <v>790</v>
      </c>
      <c r="F184" s="56" t="s">
        <v>762</v>
      </c>
      <c r="G184" s="54" t="s">
        <v>763</v>
      </c>
      <c r="H184" s="56" t="s">
        <v>784</v>
      </c>
      <c r="I184" s="55">
        <v>80111620</v>
      </c>
      <c r="J184" s="54" t="s">
        <v>765</v>
      </c>
      <c r="K184" s="54" t="s">
        <v>52</v>
      </c>
      <c r="L184" s="56" t="s">
        <v>791</v>
      </c>
      <c r="M184" s="101" t="s">
        <v>60</v>
      </c>
      <c r="N184" s="101" t="s">
        <v>60</v>
      </c>
      <c r="O184" s="101" t="s">
        <v>60</v>
      </c>
      <c r="P184" s="56">
        <v>11.5</v>
      </c>
      <c r="Q184" s="54" t="s">
        <v>41</v>
      </c>
      <c r="R184" s="54" t="s">
        <v>42</v>
      </c>
      <c r="S184" s="54" t="s">
        <v>43</v>
      </c>
      <c r="T184" s="15">
        <v>49852500</v>
      </c>
      <c r="U184" s="15">
        <v>49852500</v>
      </c>
      <c r="V184" s="54" t="s">
        <v>44</v>
      </c>
      <c r="W184" s="54" t="s">
        <v>36</v>
      </c>
      <c r="X184" s="54" t="s">
        <v>767</v>
      </c>
      <c r="Y184" s="54" t="s">
        <v>768</v>
      </c>
      <c r="Z184" s="54">
        <v>6012220601</v>
      </c>
      <c r="AA184" s="54" t="s">
        <v>769</v>
      </c>
      <c r="AB184" s="15">
        <v>49852500</v>
      </c>
      <c r="AC184" s="63"/>
      <c r="AD184" s="63"/>
      <c r="AE184" s="15">
        <v>2167500</v>
      </c>
      <c r="AF184" s="63"/>
      <c r="AG184" s="15">
        <v>4335000</v>
      </c>
      <c r="AH184" s="63"/>
      <c r="AI184" s="15">
        <v>4335000</v>
      </c>
      <c r="AJ184" s="63"/>
      <c r="AK184" s="15">
        <v>4335000</v>
      </c>
      <c r="AL184" s="89"/>
      <c r="AM184" s="15">
        <v>4335000</v>
      </c>
      <c r="AN184" s="63"/>
      <c r="AO184" s="15">
        <v>4335000</v>
      </c>
      <c r="AP184" s="63"/>
      <c r="AQ184" s="15">
        <v>4335000</v>
      </c>
      <c r="AR184" s="63"/>
      <c r="AS184" s="15">
        <v>4335000</v>
      </c>
      <c r="AT184" s="63"/>
      <c r="AU184" s="15">
        <v>4335000</v>
      </c>
      <c r="AV184" s="63"/>
      <c r="AW184" s="15">
        <v>4335000</v>
      </c>
      <c r="AX184" s="63"/>
      <c r="AY184" s="15">
        <v>8670000</v>
      </c>
      <c r="AZ184" s="63">
        <f t="shared" ref="AZ184:BA184" si="185">AB184+AD184+AF184+AH184+AJ184+AL184+AN184+AP184+AR184+AT184+AV184+AX184</f>
        <v>49852500</v>
      </c>
      <c r="BA184" s="63">
        <f t="shared" si="185"/>
        <v>49852500</v>
      </c>
      <c r="BB184" s="15">
        <f t="shared" si="1"/>
        <v>0</v>
      </c>
      <c r="BC184" s="10">
        <f t="shared" si="2"/>
        <v>0</v>
      </c>
      <c r="BD184" s="10">
        <f t="shared" si="3"/>
        <v>0</v>
      </c>
    </row>
    <row r="185" spans="1:56" ht="14.25" hidden="1" customHeight="1">
      <c r="A185" s="51" t="s">
        <v>28</v>
      </c>
      <c r="B185" s="51" t="s">
        <v>759</v>
      </c>
      <c r="C185" s="53" t="s">
        <v>31</v>
      </c>
      <c r="D185" s="53" t="s">
        <v>83</v>
      </c>
      <c r="E185" s="54" t="s">
        <v>792</v>
      </c>
      <c r="F185" s="54" t="s">
        <v>793</v>
      </c>
      <c r="G185" s="54" t="s">
        <v>794</v>
      </c>
      <c r="H185" s="56" t="s">
        <v>795</v>
      </c>
      <c r="I185" s="55">
        <v>81121503</v>
      </c>
      <c r="J185" s="54" t="s">
        <v>796</v>
      </c>
      <c r="K185" s="54" t="s">
        <v>1352</v>
      </c>
      <c r="L185" s="56" t="s">
        <v>2468</v>
      </c>
      <c r="M185" s="7" t="s">
        <v>68</v>
      </c>
      <c r="N185" s="7" t="s">
        <v>97</v>
      </c>
      <c r="O185" s="6" t="s">
        <v>97</v>
      </c>
      <c r="P185" s="54">
        <v>6</v>
      </c>
      <c r="Q185" s="54" t="s">
        <v>41</v>
      </c>
      <c r="R185" s="54" t="s">
        <v>102</v>
      </c>
      <c r="S185" s="54" t="s">
        <v>43</v>
      </c>
      <c r="T185" s="63">
        <v>60000000</v>
      </c>
      <c r="U185" s="63">
        <v>60000000</v>
      </c>
      <c r="V185" s="54" t="s">
        <v>44</v>
      </c>
      <c r="W185" s="54" t="s">
        <v>36</v>
      </c>
      <c r="X185" s="54" t="s">
        <v>767</v>
      </c>
      <c r="Y185" s="54" t="s">
        <v>768</v>
      </c>
      <c r="Z185" s="54">
        <v>6012220601</v>
      </c>
      <c r="AA185" s="54" t="s">
        <v>769</v>
      </c>
      <c r="AB185" s="70"/>
      <c r="AC185" s="63"/>
      <c r="AD185" s="63"/>
      <c r="AE185" s="15"/>
      <c r="AF185" s="63"/>
      <c r="AG185" s="63"/>
      <c r="AH185" s="63"/>
      <c r="AI185" s="63"/>
      <c r="AJ185" s="15"/>
      <c r="AK185" s="89"/>
      <c r="AL185" s="15">
        <v>60000000</v>
      </c>
      <c r="AM185" s="89"/>
      <c r="AN185" s="63"/>
      <c r="AO185" s="15">
        <v>60000000</v>
      </c>
      <c r="AP185" s="63"/>
      <c r="AQ185" s="63"/>
      <c r="AR185" s="63"/>
      <c r="AS185" s="63"/>
      <c r="AT185" s="63"/>
      <c r="AU185" s="63"/>
      <c r="AV185" s="63"/>
      <c r="AW185" s="63"/>
      <c r="AX185" s="63"/>
      <c r="AY185" s="63"/>
      <c r="AZ185" s="63">
        <f t="shared" ref="AZ185:BA185" si="186">AB185+AD185+AF185+AH185+AJ185+AL185+AN185+AP185+AR185+AT185+AV185+AX185</f>
        <v>60000000</v>
      </c>
      <c r="BA185" s="63">
        <f t="shared" si="186"/>
        <v>60000000</v>
      </c>
      <c r="BB185" s="15">
        <f t="shared" si="1"/>
        <v>0</v>
      </c>
      <c r="BC185" s="10">
        <f t="shared" si="2"/>
        <v>0</v>
      </c>
      <c r="BD185" s="10">
        <f t="shared" si="3"/>
        <v>0</v>
      </c>
    </row>
    <row r="186" spans="1:56" ht="14.25" customHeight="1">
      <c r="A186" s="51" t="s">
        <v>28</v>
      </c>
      <c r="B186" s="51" t="s">
        <v>759</v>
      </c>
      <c r="C186" s="53" t="s">
        <v>31</v>
      </c>
      <c r="D186" s="53">
        <v>5</v>
      </c>
      <c r="E186" s="54" t="s">
        <v>798</v>
      </c>
      <c r="F186" s="56" t="s">
        <v>793</v>
      </c>
      <c r="G186" s="56" t="s">
        <v>794</v>
      </c>
      <c r="H186" s="56" t="s">
        <v>795</v>
      </c>
      <c r="I186" s="55">
        <v>80111620</v>
      </c>
      <c r="J186" s="54" t="s">
        <v>796</v>
      </c>
      <c r="K186" s="54" t="s">
        <v>52</v>
      </c>
      <c r="L186" s="56" t="s">
        <v>799</v>
      </c>
      <c r="M186" s="7" t="s">
        <v>60</v>
      </c>
      <c r="N186" s="7" t="s">
        <v>54</v>
      </c>
      <c r="O186" s="7" t="s">
        <v>55</v>
      </c>
      <c r="P186" s="56">
        <v>10</v>
      </c>
      <c r="Q186" s="54" t="s">
        <v>41</v>
      </c>
      <c r="R186" s="54" t="s">
        <v>506</v>
      </c>
      <c r="S186" s="54" t="s">
        <v>43</v>
      </c>
      <c r="T186" s="63">
        <v>100000000</v>
      </c>
      <c r="U186" s="63">
        <v>100000000</v>
      </c>
      <c r="V186" s="54" t="s">
        <v>44</v>
      </c>
      <c r="W186" s="54" t="s">
        <v>36</v>
      </c>
      <c r="X186" s="54" t="s">
        <v>767</v>
      </c>
      <c r="Y186" s="54" t="s">
        <v>768</v>
      </c>
      <c r="Z186" s="54">
        <v>6012220601</v>
      </c>
      <c r="AA186" s="54" t="s">
        <v>769</v>
      </c>
      <c r="AB186" s="71"/>
      <c r="AC186" s="71">
        <v>0</v>
      </c>
      <c r="AD186" s="71"/>
      <c r="AE186" s="71">
        <v>0</v>
      </c>
      <c r="AF186" s="71">
        <v>100000000</v>
      </c>
      <c r="AG186" s="71">
        <v>0</v>
      </c>
      <c r="AH186" s="71"/>
      <c r="AI186" s="71">
        <v>10000000</v>
      </c>
      <c r="AJ186" s="71"/>
      <c r="AK186" s="71">
        <v>10000000</v>
      </c>
      <c r="AL186" s="71"/>
      <c r="AM186" s="71">
        <v>10000000</v>
      </c>
      <c r="AN186" s="71"/>
      <c r="AO186" s="71">
        <v>10000000</v>
      </c>
      <c r="AP186" s="71"/>
      <c r="AQ186" s="71">
        <v>10000000</v>
      </c>
      <c r="AR186" s="71"/>
      <c r="AS186" s="71">
        <v>10000000</v>
      </c>
      <c r="AT186" s="71"/>
      <c r="AU186" s="71">
        <v>10000000</v>
      </c>
      <c r="AV186" s="71"/>
      <c r="AW186" s="71">
        <v>10000000</v>
      </c>
      <c r="AX186" s="71"/>
      <c r="AY186" s="71">
        <v>20000000</v>
      </c>
      <c r="AZ186" s="63">
        <f t="shared" ref="AZ186:BA186" si="187">AB186+AD186+AF186+AH186+AJ186+AL186+AN186+AP186+AR186+AT186+AV186+AX186</f>
        <v>100000000</v>
      </c>
      <c r="BA186" s="63">
        <f t="shared" si="187"/>
        <v>100000000</v>
      </c>
      <c r="BB186" s="15">
        <f t="shared" si="1"/>
        <v>0</v>
      </c>
      <c r="BC186" s="10">
        <f t="shared" si="2"/>
        <v>0</v>
      </c>
      <c r="BD186" s="10">
        <f t="shared" si="3"/>
        <v>0</v>
      </c>
    </row>
    <row r="187" spans="1:56" ht="14.25" customHeight="1">
      <c r="A187" s="51" t="s">
        <v>28</v>
      </c>
      <c r="B187" s="51" t="s">
        <v>759</v>
      </c>
      <c r="C187" s="53" t="s">
        <v>31</v>
      </c>
      <c r="D187" s="53" t="s">
        <v>83</v>
      </c>
      <c r="E187" s="54" t="s">
        <v>800</v>
      </c>
      <c r="F187" s="54" t="s">
        <v>793</v>
      </c>
      <c r="G187" s="54" t="s">
        <v>794</v>
      </c>
      <c r="H187" s="56" t="s">
        <v>801</v>
      </c>
      <c r="I187" s="55">
        <v>93151509</v>
      </c>
      <c r="J187" s="54" t="s">
        <v>796</v>
      </c>
      <c r="K187" s="54" t="s">
        <v>535</v>
      </c>
      <c r="L187" s="56" t="s">
        <v>802</v>
      </c>
      <c r="M187" s="101" t="s">
        <v>60</v>
      </c>
      <c r="N187" s="101" t="s">
        <v>54</v>
      </c>
      <c r="O187" s="107" t="s">
        <v>55</v>
      </c>
      <c r="P187" s="56">
        <v>12</v>
      </c>
      <c r="Q187" s="54" t="s">
        <v>41</v>
      </c>
      <c r="R187" s="54" t="s">
        <v>236</v>
      </c>
      <c r="S187" s="54" t="s">
        <v>43</v>
      </c>
      <c r="T187" s="63">
        <v>220000000</v>
      </c>
      <c r="U187" s="63">
        <v>220000000</v>
      </c>
      <c r="V187" s="54" t="s">
        <v>44</v>
      </c>
      <c r="W187" s="54" t="s">
        <v>36</v>
      </c>
      <c r="X187" s="54" t="s">
        <v>767</v>
      </c>
      <c r="Y187" s="54" t="s">
        <v>768</v>
      </c>
      <c r="Z187" s="54">
        <v>6012220601</v>
      </c>
      <c r="AA187" s="54" t="s">
        <v>769</v>
      </c>
      <c r="AB187" s="70"/>
      <c r="AC187" s="63"/>
      <c r="AD187" s="63"/>
      <c r="AE187" s="15"/>
      <c r="AF187" s="15">
        <v>220000000</v>
      </c>
      <c r="AG187" s="63"/>
      <c r="AH187" s="63"/>
      <c r="AI187" s="63">
        <v>220000000</v>
      </c>
      <c r="AJ187" s="63"/>
      <c r="AK187" s="89"/>
      <c r="AL187" s="89"/>
      <c r="AM187" s="63"/>
      <c r="AN187" s="63"/>
      <c r="AO187" s="63"/>
      <c r="AP187" s="63"/>
      <c r="AQ187" s="63"/>
      <c r="AR187" s="63"/>
      <c r="AS187" s="63"/>
      <c r="AT187" s="63"/>
      <c r="AU187" s="63"/>
      <c r="AV187" s="63"/>
      <c r="AW187" s="63"/>
      <c r="AX187" s="63"/>
      <c r="AY187" s="63"/>
      <c r="AZ187" s="63">
        <f t="shared" ref="AZ187:BA187" si="188">AB187+AD187+AF187+AH187+AJ187+AL187+AN187+AP187+AR187+AT187+AV187+AX187</f>
        <v>220000000</v>
      </c>
      <c r="BA187" s="63">
        <f t="shared" si="188"/>
        <v>220000000</v>
      </c>
      <c r="BB187" s="15">
        <f t="shared" si="1"/>
        <v>0</v>
      </c>
      <c r="BC187" s="10">
        <f t="shared" si="2"/>
        <v>0</v>
      </c>
      <c r="BD187" s="10">
        <f t="shared" si="3"/>
        <v>0</v>
      </c>
    </row>
    <row r="188" spans="1:56" ht="14.25" customHeight="1">
      <c r="A188" s="51" t="s">
        <v>28</v>
      </c>
      <c r="B188" s="51" t="s">
        <v>759</v>
      </c>
      <c r="C188" s="53" t="s">
        <v>31</v>
      </c>
      <c r="D188" s="53" t="s">
        <v>83</v>
      </c>
      <c r="E188" s="54" t="s">
        <v>803</v>
      </c>
      <c r="F188" s="54" t="s">
        <v>793</v>
      </c>
      <c r="G188" s="54" t="s">
        <v>794</v>
      </c>
      <c r="H188" s="56" t="s">
        <v>801</v>
      </c>
      <c r="I188" s="55">
        <v>93151510</v>
      </c>
      <c r="J188" s="56" t="s">
        <v>796</v>
      </c>
      <c r="K188" s="54" t="s">
        <v>535</v>
      </c>
      <c r="L188" s="56" t="s">
        <v>804</v>
      </c>
      <c r="M188" s="101" t="s">
        <v>54</v>
      </c>
      <c r="N188" s="101" t="s">
        <v>55</v>
      </c>
      <c r="O188" s="101" t="s">
        <v>68</v>
      </c>
      <c r="P188" s="56">
        <v>12</v>
      </c>
      <c r="Q188" s="54" t="s">
        <v>41</v>
      </c>
      <c r="R188" s="54" t="s">
        <v>236</v>
      </c>
      <c r="S188" s="54" t="s">
        <v>43</v>
      </c>
      <c r="T188" s="63">
        <v>390000000</v>
      </c>
      <c r="U188" s="63">
        <v>390000000</v>
      </c>
      <c r="V188" s="54" t="s">
        <v>44</v>
      </c>
      <c r="W188" s="54" t="s">
        <v>36</v>
      </c>
      <c r="X188" s="54" t="s">
        <v>767</v>
      </c>
      <c r="Y188" s="54" t="s">
        <v>768</v>
      </c>
      <c r="Z188" s="54">
        <v>6012220601</v>
      </c>
      <c r="AA188" s="54" t="s">
        <v>769</v>
      </c>
      <c r="AB188" s="63"/>
      <c r="AC188" s="63"/>
      <c r="AD188" s="63"/>
      <c r="AE188" s="63"/>
      <c r="AF188" s="63"/>
      <c r="AG188" s="63"/>
      <c r="AH188" s="63">
        <v>390000000</v>
      </c>
      <c r="AI188" s="63">
        <v>390000000</v>
      </c>
      <c r="AJ188" s="63"/>
      <c r="AK188" s="89"/>
      <c r="AL188" s="89"/>
      <c r="AM188" s="63"/>
      <c r="AN188" s="63"/>
      <c r="AO188" s="63"/>
      <c r="AP188" s="63"/>
      <c r="AQ188" s="63"/>
      <c r="AR188" s="63"/>
      <c r="AS188" s="63"/>
      <c r="AT188" s="63"/>
      <c r="AU188" s="63"/>
      <c r="AV188" s="63"/>
      <c r="AW188" s="63"/>
      <c r="AX188" s="63"/>
      <c r="AY188" s="63"/>
      <c r="AZ188" s="63">
        <f t="shared" ref="AZ188:BA188" si="189">AB188+AD188+AF188+AH188+AJ188+AL188+AN188+AP188+AR188+AT188+AV188+AX188</f>
        <v>390000000</v>
      </c>
      <c r="BA188" s="63">
        <f t="shared" si="189"/>
        <v>390000000</v>
      </c>
      <c r="BB188" s="15">
        <f t="shared" si="1"/>
        <v>0</v>
      </c>
      <c r="BC188" s="10">
        <f t="shared" si="2"/>
        <v>0</v>
      </c>
      <c r="BD188" s="10">
        <f t="shared" si="3"/>
        <v>0</v>
      </c>
    </row>
    <row r="189" spans="1:56" ht="14.25" customHeight="1">
      <c r="A189" s="51" t="s">
        <v>28</v>
      </c>
      <c r="B189" s="51" t="s">
        <v>759</v>
      </c>
      <c r="C189" s="53" t="s">
        <v>31</v>
      </c>
      <c r="D189" s="53" t="s">
        <v>83</v>
      </c>
      <c r="E189" s="54" t="s">
        <v>805</v>
      </c>
      <c r="F189" s="54" t="s">
        <v>793</v>
      </c>
      <c r="G189" s="54" t="s">
        <v>794</v>
      </c>
      <c r="H189" s="56" t="s">
        <v>801</v>
      </c>
      <c r="I189" s="55">
        <v>93151511</v>
      </c>
      <c r="J189" s="56" t="s">
        <v>796</v>
      </c>
      <c r="K189" s="54" t="s">
        <v>535</v>
      </c>
      <c r="L189" s="56" t="s">
        <v>806</v>
      </c>
      <c r="M189" s="101" t="s">
        <v>161</v>
      </c>
      <c r="N189" s="101" t="s">
        <v>185</v>
      </c>
      <c r="O189" s="101" t="s">
        <v>185</v>
      </c>
      <c r="P189" s="54">
        <v>12</v>
      </c>
      <c r="Q189" s="54" t="s">
        <v>41</v>
      </c>
      <c r="R189" s="54" t="s">
        <v>236</v>
      </c>
      <c r="S189" s="54" t="s">
        <v>43</v>
      </c>
      <c r="T189" s="63">
        <v>38000000</v>
      </c>
      <c r="U189" s="63">
        <v>38000000</v>
      </c>
      <c r="V189" s="54" t="s">
        <v>44</v>
      </c>
      <c r="W189" s="54" t="s">
        <v>36</v>
      </c>
      <c r="X189" s="54" t="s">
        <v>767</v>
      </c>
      <c r="Y189" s="54" t="s">
        <v>768</v>
      </c>
      <c r="Z189" s="54">
        <v>6012220601</v>
      </c>
      <c r="AA189" s="54" t="s">
        <v>769</v>
      </c>
      <c r="AB189" s="63"/>
      <c r="AC189" s="63"/>
      <c r="AD189" s="63"/>
      <c r="AE189" s="63"/>
      <c r="AF189" s="63"/>
      <c r="AG189" s="63"/>
      <c r="AH189" s="63"/>
      <c r="AI189" s="63"/>
      <c r="AJ189" s="63"/>
      <c r="AK189" s="89"/>
      <c r="AL189" s="89"/>
      <c r="AM189" s="63"/>
      <c r="AN189" s="63"/>
      <c r="AO189" s="63"/>
      <c r="AP189" s="63"/>
      <c r="AQ189" s="63"/>
      <c r="AR189" s="63"/>
      <c r="AS189" s="63"/>
      <c r="AT189" s="63"/>
      <c r="AU189" s="63"/>
      <c r="AV189" s="63"/>
      <c r="AW189" s="63"/>
      <c r="AX189" s="63">
        <v>38000000</v>
      </c>
      <c r="AY189" s="63">
        <v>38000000</v>
      </c>
      <c r="AZ189" s="63">
        <f t="shared" ref="AZ189:BA189" si="190">AB189+AD189+AF189+AH189+AJ189+AL189+AN189+AP189+AR189+AT189+AV189+AX189</f>
        <v>38000000</v>
      </c>
      <c r="BA189" s="63">
        <f t="shared" si="190"/>
        <v>38000000</v>
      </c>
      <c r="BB189" s="15">
        <f t="shared" si="1"/>
        <v>0</v>
      </c>
      <c r="BC189" s="10">
        <f t="shared" si="2"/>
        <v>0</v>
      </c>
      <c r="BD189" s="10">
        <f t="shared" si="3"/>
        <v>0</v>
      </c>
    </row>
    <row r="190" spans="1:56" ht="14.25" customHeight="1">
      <c r="A190" s="51" t="s">
        <v>28</v>
      </c>
      <c r="B190" s="51" t="s">
        <v>759</v>
      </c>
      <c r="C190" s="53" t="s">
        <v>31</v>
      </c>
      <c r="D190" s="53">
        <v>6</v>
      </c>
      <c r="E190" s="54" t="s">
        <v>807</v>
      </c>
      <c r="F190" s="54" t="s">
        <v>793</v>
      </c>
      <c r="G190" s="54" t="s">
        <v>794</v>
      </c>
      <c r="H190" s="56" t="s">
        <v>801</v>
      </c>
      <c r="I190" s="112">
        <v>80101507</v>
      </c>
      <c r="J190" s="56" t="s">
        <v>796</v>
      </c>
      <c r="K190" s="56" t="s">
        <v>194</v>
      </c>
      <c r="L190" s="56" t="s">
        <v>2469</v>
      </c>
      <c r="M190" s="18" t="s">
        <v>68</v>
      </c>
      <c r="N190" s="18" t="s">
        <v>96</v>
      </c>
      <c r="O190" s="18" t="s">
        <v>97</v>
      </c>
      <c r="P190" s="56">
        <v>7</v>
      </c>
      <c r="Q190" s="54" t="s">
        <v>41</v>
      </c>
      <c r="R190" s="56" t="s">
        <v>295</v>
      </c>
      <c r="S190" s="54" t="s">
        <v>43</v>
      </c>
      <c r="T190" s="63">
        <v>152000000</v>
      </c>
      <c r="U190" s="63">
        <v>152000000</v>
      </c>
      <c r="V190" s="54" t="s">
        <v>44</v>
      </c>
      <c r="W190" s="54" t="s">
        <v>36</v>
      </c>
      <c r="X190" s="54" t="s">
        <v>767</v>
      </c>
      <c r="Y190" s="54" t="s">
        <v>768</v>
      </c>
      <c r="Z190" s="54">
        <v>6012220601</v>
      </c>
      <c r="AA190" s="54" t="s">
        <v>769</v>
      </c>
      <c r="AB190" s="63"/>
      <c r="AC190" s="63"/>
      <c r="AD190" s="63"/>
      <c r="AE190" s="63"/>
      <c r="AF190" s="63"/>
      <c r="AG190" s="63"/>
      <c r="AH190" s="63"/>
      <c r="AI190" s="63"/>
      <c r="AJ190" s="63"/>
      <c r="AK190" s="89"/>
      <c r="AL190" s="110">
        <v>152000000</v>
      </c>
      <c r="AM190" s="63"/>
      <c r="AN190" s="63"/>
      <c r="AO190" s="15">
        <v>126600000</v>
      </c>
      <c r="AP190" s="63"/>
      <c r="AQ190" s="63"/>
      <c r="AR190" s="63"/>
      <c r="AS190" s="15">
        <v>25400000</v>
      </c>
      <c r="AT190" s="63"/>
      <c r="AU190" s="63"/>
      <c r="AV190" s="63"/>
      <c r="AW190" s="63"/>
      <c r="AX190" s="63"/>
      <c r="AY190" s="63"/>
      <c r="AZ190" s="63">
        <f t="shared" ref="AZ190:BA190" si="191">AB190+AD190+AF190+AH190+AJ190+AL190+AN190+AP190+AR190+AT190+AV190+AX190</f>
        <v>152000000</v>
      </c>
      <c r="BA190" s="63">
        <f t="shared" si="191"/>
        <v>152000000</v>
      </c>
      <c r="BB190" s="15">
        <f t="shared" si="1"/>
        <v>0</v>
      </c>
      <c r="BC190" s="10">
        <f t="shared" si="2"/>
        <v>0</v>
      </c>
      <c r="BD190" s="10">
        <f t="shared" si="3"/>
        <v>0</v>
      </c>
    </row>
    <row r="191" spans="1:56" ht="14.25" customHeight="1">
      <c r="A191" s="105" t="s">
        <v>28</v>
      </c>
      <c r="B191" s="105" t="s">
        <v>759</v>
      </c>
      <c r="C191" s="106" t="s">
        <v>31</v>
      </c>
      <c r="D191" s="106">
        <v>6</v>
      </c>
      <c r="E191" s="58" t="s">
        <v>809</v>
      </c>
      <c r="F191" s="58" t="s">
        <v>793</v>
      </c>
      <c r="G191" s="58" t="s">
        <v>794</v>
      </c>
      <c r="H191" s="68" t="s">
        <v>810</v>
      </c>
      <c r="I191" s="112">
        <v>80101507</v>
      </c>
      <c r="J191" s="68" t="s">
        <v>796</v>
      </c>
      <c r="K191" s="56" t="s">
        <v>194</v>
      </c>
      <c r="L191" s="68" t="s">
        <v>2470</v>
      </c>
      <c r="M191" s="18" t="s">
        <v>68</v>
      </c>
      <c r="N191" s="18" t="s">
        <v>96</v>
      </c>
      <c r="O191" s="18" t="s">
        <v>97</v>
      </c>
      <c r="P191" s="56">
        <v>7</v>
      </c>
      <c r="Q191" s="58" t="s">
        <v>41</v>
      </c>
      <c r="R191" s="56" t="s">
        <v>295</v>
      </c>
      <c r="S191" s="58" t="s">
        <v>43</v>
      </c>
      <c r="T191" s="70">
        <v>240000000</v>
      </c>
      <c r="U191" s="70">
        <v>240000000</v>
      </c>
      <c r="V191" s="58" t="s">
        <v>44</v>
      </c>
      <c r="W191" s="58" t="s">
        <v>36</v>
      </c>
      <c r="X191" s="58" t="s">
        <v>767</v>
      </c>
      <c r="Y191" s="58" t="s">
        <v>768</v>
      </c>
      <c r="Z191" s="58">
        <v>6012220601</v>
      </c>
      <c r="AA191" s="58" t="s">
        <v>769</v>
      </c>
      <c r="AB191" s="70"/>
      <c r="AC191" s="70"/>
      <c r="AD191" s="70"/>
      <c r="AE191" s="70"/>
      <c r="AF191" s="70"/>
      <c r="AG191" s="70"/>
      <c r="AH191" s="70"/>
      <c r="AI191" s="70"/>
      <c r="AJ191" s="70"/>
      <c r="AK191" s="109"/>
      <c r="AL191" s="108">
        <v>240000000</v>
      </c>
      <c r="AM191" s="70"/>
      <c r="AN191" s="70"/>
      <c r="AO191" s="70"/>
      <c r="AP191" s="70"/>
      <c r="AQ191" s="70"/>
      <c r="AR191" s="70"/>
      <c r="AS191" s="12">
        <v>143400000</v>
      </c>
      <c r="AT191" s="70"/>
      <c r="AU191" s="70"/>
      <c r="AV191" s="70"/>
      <c r="AW191" s="12">
        <v>96600000</v>
      </c>
      <c r="AX191" s="70"/>
      <c r="AY191" s="70"/>
      <c r="AZ191" s="70">
        <f t="shared" ref="AZ191:BA191" si="192">AB191+AD191+AF191+AH191+AJ191+AL191+AN191+AP191+AR191+AT191+AV191+AX191</f>
        <v>240000000</v>
      </c>
      <c r="BA191" s="70">
        <f t="shared" si="192"/>
        <v>240000000</v>
      </c>
      <c r="BB191" s="12">
        <f t="shared" si="1"/>
        <v>0</v>
      </c>
      <c r="BC191" s="10">
        <f t="shared" si="2"/>
        <v>0</v>
      </c>
      <c r="BD191" s="10">
        <f t="shared" si="3"/>
        <v>0</v>
      </c>
    </row>
    <row r="192" spans="1:56" ht="14.25" customHeight="1">
      <c r="A192" s="105" t="s">
        <v>28</v>
      </c>
      <c r="B192" s="105" t="s">
        <v>759</v>
      </c>
      <c r="C192" s="106" t="s">
        <v>31</v>
      </c>
      <c r="D192" s="106" t="s">
        <v>83</v>
      </c>
      <c r="E192" s="58" t="s">
        <v>812</v>
      </c>
      <c r="F192" s="68" t="s">
        <v>762</v>
      </c>
      <c r="G192" s="58" t="s">
        <v>763</v>
      </c>
      <c r="H192" s="68" t="s">
        <v>764</v>
      </c>
      <c r="I192" s="79">
        <v>80111620</v>
      </c>
      <c r="J192" s="58" t="s">
        <v>765</v>
      </c>
      <c r="K192" s="58" t="s">
        <v>52</v>
      </c>
      <c r="L192" s="68" t="s">
        <v>813</v>
      </c>
      <c r="M192" s="107" t="s">
        <v>60</v>
      </c>
      <c r="N192" s="107" t="s">
        <v>60</v>
      </c>
      <c r="O192" s="107" t="s">
        <v>60</v>
      </c>
      <c r="P192" s="58">
        <v>11.5</v>
      </c>
      <c r="Q192" s="58" t="s">
        <v>41</v>
      </c>
      <c r="R192" s="58" t="s">
        <v>42</v>
      </c>
      <c r="S192" s="58" t="s">
        <v>43</v>
      </c>
      <c r="T192" s="70">
        <v>6970733</v>
      </c>
      <c r="U192" s="70">
        <v>6970733</v>
      </c>
      <c r="V192" s="58" t="s">
        <v>44</v>
      </c>
      <c r="W192" s="58" t="s">
        <v>36</v>
      </c>
      <c r="X192" s="68" t="s">
        <v>218</v>
      </c>
      <c r="Y192" s="58" t="s">
        <v>219</v>
      </c>
      <c r="Z192" s="58">
        <v>6012220601</v>
      </c>
      <c r="AA192" s="58" t="s">
        <v>220</v>
      </c>
      <c r="AB192" s="12">
        <v>6970733</v>
      </c>
      <c r="AC192" s="70"/>
      <c r="AD192" s="12"/>
      <c r="AE192" s="70"/>
      <c r="AF192" s="70"/>
      <c r="AG192" s="70"/>
      <c r="AH192" s="70"/>
      <c r="AI192" s="70"/>
      <c r="AJ192" s="70"/>
      <c r="AK192" s="109"/>
      <c r="AL192" s="109"/>
      <c r="AM192" s="70"/>
      <c r="AN192" s="70"/>
      <c r="AO192" s="70"/>
      <c r="AP192" s="70"/>
      <c r="AQ192" s="70"/>
      <c r="AR192" s="70"/>
      <c r="AS192" s="70"/>
      <c r="AT192" s="70"/>
      <c r="AU192" s="70"/>
      <c r="AV192" s="70"/>
      <c r="AW192" s="70"/>
      <c r="AX192" s="70"/>
      <c r="AY192" s="12">
        <v>6970733</v>
      </c>
      <c r="AZ192" s="70">
        <f t="shared" ref="AZ192:BA192" si="193">AB192+AD192+AF192+AH192+AJ192+AL192+AN192+AP192+AR192+AT192+AV192+AX192</f>
        <v>6970733</v>
      </c>
      <c r="BA192" s="70">
        <f t="shared" si="193"/>
        <v>6970733</v>
      </c>
      <c r="BB192" s="12">
        <f t="shared" si="1"/>
        <v>0</v>
      </c>
      <c r="BC192" s="10">
        <f t="shared" si="2"/>
        <v>0</v>
      </c>
      <c r="BD192" s="10">
        <f t="shared" si="3"/>
        <v>0</v>
      </c>
    </row>
    <row r="193" spans="1:56" ht="14.25" customHeight="1">
      <c r="A193" s="105" t="s">
        <v>28</v>
      </c>
      <c r="B193" s="105" t="s">
        <v>759</v>
      </c>
      <c r="C193" s="106" t="s">
        <v>31</v>
      </c>
      <c r="D193" s="106" t="s">
        <v>83</v>
      </c>
      <c r="E193" s="58" t="s">
        <v>814</v>
      </c>
      <c r="F193" s="68" t="s">
        <v>762</v>
      </c>
      <c r="G193" s="58" t="s">
        <v>763</v>
      </c>
      <c r="H193" s="68" t="s">
        <v>764</v>
      </c>
      <c r="I193" s="79">
        <v>80111620</v>
      </c>
      <c r="J193" s="58" t="s">
        <v>765</v>
      </c>
      <c r="K193" s="58" t="s">
        <v>52</v>
      </c>
      <c r="L193" s="68" t="s">
        <v>815</v>
      </c>
      <c r="M193" s="107" t="s">
        <v>60</v>
      </c>
      <c r="N193" s="107" t="s">
        <v>60</v>
      </c>
      <c r="O193" s="107" t="s">
        <v>60</v>
      </c>
      <c r="P193" s="58">
        <v>11.5</v>
      </c>
      <c r="Q193" s="58" t="s">
        <v>41</v>
      </c>
      <c r="R193" s="58" t="s">
        <v>42</v>
      </c>
      <c r="S193" s="58" t="s">
        <v>43</v>
      </c>
      <c r="T193" s="70">
        <v>6970733</v>
      </c>
      <c r="U193" s="70">
        <v>6970733</v>
      </c>
      <c r="V193" s="58" t="s">
        <v>44</v>
      </c>
      <c r="W193" s="58" t="s">
        <v>36</v>
      </c>
      <c r="X193" s="68" t="s">
        <v>218</v>
      </c>
      <c r="Y193" s="58" t="s">
        <v>219</v>
      </c>
      <c r="Z193" s="58">
        <v>6012220601</v>
      </c>
      <c r="AA193" s="58" t="s">
        <v>220</v>
      </c>
      <c r="AB193" s="12">
        <v>6970733</v>
      </c>
      <c r="AC193" s="70"/>
      <c r="AD193" s="12"/>
      <c r="AE193" s="70"/>
      <c r="AF193" s="70"/>
      <c r="AG193" s="70"/>
      <c r="AH193" s="70"/>
      <c r="AI193" s="70"/>
      <c r="AJ193" s="70"/>
      <c r="AK193" s="70"/>
      <c r="AL193" s="109"/>
      <c r="AM193" s="70"/>
      <c r="AN193" s="70"/>
      <c r="AO193" s="70"/>
      <c r="AP193" s="70"/>
      <c r="AQ193" s="70"/>
      <c r="AR193" s="70"/>
      <c r="AS193" s="70"/>
      <c r="AT193" s="70"/>
      <c r="AU193" s="70"/>
      <c r="AV193" s="70"/>
      <c r="AW193" s="70"/>
      <c r="AX193" s="70"/>
      <c r="AY193" s="12">
        <v>6970733</v>
      </c>
      <c r="AZ193" s="70">
        <f t="shared" ref="AZ193:BA193" si="194">AB193+AD193+AF193+AH193+AJ193+AL193+AN193+AP193+AR193+AT193+AV193+AX193</f>
        <v>6970733</v>
      </c>
      <c r="BA193" s="70">
        <f t="shared" si="194"/>
        <v>6970733</v>
      </c>
      <c r="BB193" s="12">
        <f t="shared" si="1"/>
        <v>0</v>
      </c>
      <c r="BC193" s="10">
        <f t="shared" si="2"/>
        <v>0</v>
      </c>
      <c r="BD193" s="10">
        <f t="shared" si="3"/>
        <v>0</v>
      </c>
    </row>
    <row r="194" spans="1:56" ht="14.25" customHeight="1">
      <c r="A194" s="105" t="s">
        <v>28</v>
      </c>
      <c r="B194" s="105" t="s">
        <v>759</v>
      </c>
      <c r="C194" s="106" t="s">
        <v>31</v>
      </c>
      <c r="D194" s="106" t="s">
        <v>83</v>
      </c>
      <c r="E194" s="68" t="s">
        <v>816</v>
      </c>
      <c r="F194" s="68" t="s">
        <v>762</v>
      </c>
      <c r="G194" s="58" t="s">
        <v>763</v>
      </c>
      <c r="H194" s="68" t="s">
        <v>784</v>
      </c>
      <c r="I194" s="79">
        <v>93151511</v>
      </c>
      <c r="J194" s="58" t="s">
        <v>765</v>
      </c>
      <c r="K194" s="58" t="s">
        <v>535</v>
      </c>
      <c r="L194" s="68" t="s">
        <v>2471</v>
      </c>
      <c r="M194" s="6" t="s">
        <v>54</v>
      </c>
      <c r="N194" s="6" t="s">
        <v>54</v>
      </c>
      <c r="O194" s="6" t="s">
        <v>54</v>
      </c>
      <c r="P194" s="68">
        <v>12</v>
      </c>
      <c r="Q194" s="58" t="s">
        <v>41</v>
      </c>
      <c r="R194" s="68" t="s">
        <v>233</v>
      </c>
      <c r="S194" s="58" t="s">
        <v>43</v>
      </c>
      <c r="T194" s="12">
        <v>13600000</v>
      </c>
      <c r="U194" s="12">
        <v>13600000</v>
      </c>
      <c r="V194" s="58" t="s">
        <v>44</v>
      </c>
      <c r="W194" s="58" t="s">
        <v>36</v>
      </c>
      <c r="X194" s="68" t="s">
        <v>818</v>
      </c>
      <c r="Y194" s="68" t="s">
        <v>819</v>
      </c>
      <c r="Z194" s="58">
        <v>6012220601</v>
      </c>
      <c r="AA194" s="68" t="s">
        <v>820</v>
      </c>
      <c r="AB194" s="70"/>
      <c r="AC194" s="70"/>
      <c r="AD194" s="12">
        <v>13600000</v>
      </c>
      <c r="AE194" s="12"/>
      <c r="AF194" s="70"/>
      <c r="AG194" s="12">
        <v>13600000</v>
      </c>
      <c r="AH194" s="70"/>
      <c r="AI194" s="70"/>
      <c r="AJ194" s="70"/>
      <c r="AK194" s="109"/>
      <c r="AL194" s="109"/>
      <c r="AM194" s="70"/>
      <c r="AN194" s="70"/>
      <c r="AO194" s="70"/>
      <c r="AP194" s="70"/>
      <c r="AQ194" s="70"/>
      <c r="AR194" s="70"/>
      <c r="AS194" s="70"/>
      <c r="AT194" s="70"/>
      <c r="AU194" s="70"/>
      <c r="AV194" s="70"/>
      <c r="AW194" s="70"/>
      <c r="AX194" s="70"/>
      <c r="AY194" s="70"/>
      <c r="AZ194" s="70">
        <f t="shared" ref="AZ194:BA194" si="195">AB194+AD194+AF194+AH194+AJ194+AL194+AN194+AP194+AR194+AT194+AV194+AX194</f>
        <v>13600000</v>
      </c>
      <c r="BA194" s="70">
        <f t="shared" si="195"/>
        <v>13600000</v>
      </c>
      <c r="BB194" s="12">
        <f t="shared" si="1"/>
        <v>0</v>
      </c>
      <c r="BC194" s="10">
        <f t="shared" si="2"/>
        <v>0</v>
      </c>
      <c r="BD194" s="10">
        <f t="shared" si="3"/>
        <v>0</v>
      </c>
    </row>
    <row r="195" spans="1:56" ht="14.25" customHeight="1">
      <c r="A195" s="51" t="s">
        <v>28</v>
      </c>
      <c r="B195" s="51" t="s">
        <v>759</v>
      </c>
      <c r="C195" s="53" t="s">
        <v>31</v>
      </c>
      <c r="D195" s="53" t="s">
        <v>83</v>
      </c>
      <c r="E195" s="56" t="s">
        <v>821</v>
      </c>
      <c r="F195" s="56" t="s">
        <v>762</v>
      </c>
      <c r="G195" s="54" t="s">
        <v>763</v>
      </c>
      <c r="H195" s="56" t="s">
        <v>784</v>
      </c>
      <c r="I195" s="55">
        <v>80111620</v>
      </c>
      <c r="J195" s="54" t="s">
        <v>765</v>
      </c>
      <c r="K195" s="54" t="s">
        <v>52</v>
      </c>
      <c r="L195" s="56" t="s">
        <v>822</v>
      </c>
      <c r="M195" s="7" t="s">
        <v>55</v>
      </c>
      <c r="N195" s="7" t="s">
        <v>55</v>
      </c>
      <c r="O195" s="7" t="s">
        <v>55</v>
      </c>
      <c r="P195" s="56">
        <v>4.5</v>
      </c>
      <c r="Q195" s="54" t="s">
        <v>41</v>
      </c>
      <c r="R195" s="54" t="s">
        <v>236</v>
      </c>
      <c r="S195" s="54" t="s">
        <v>43</v>
      </c>
      <c r="T195" s="15">
        <v>31426767</v>
      </c>
      <c r="U195" s="15">
        <v>31426767</v>
      </c>
      <c r="V195" s="54" t="s">
        <v>44</v>
      </c>
      <c r="W195" s="54" t="s">
        <v>36</v>
      </c>
      <c r="X195" s="54" t="s">
        <v>767</v>
      </c>
      <c r="Y195" s="54" t="s">
        <v>768</v>
      </c>
      <c r="Z195" s="54">
        <v>6012220601</v>
      </c>
      <c r="AA195" s="54" t="s">
        <v>769</v>
      </c>
      <c r="AB195" s="63"/>
      <c r="AC195" s="63"/>
      <c r="AD195" s="63"/>
      <c r="AE195" s="63"/>
      <c r="AF195" s="15">
        <v>31426767</v>
      </c>
      <c r="AG195" s="63"/>
      <c r="AH195" s="63"/>
      <c r="AI195" s="15">
        <v>7067762</v>
      </c>
      <c r="AJ195" s="63"/>
      <c r="AK195" s="15">
        <v>7067762</v>
      </c>
      <c r="AL195" s="89"/>
      <c r="AM195" s="15">
        <v>7067762</v>
      </c>
      <c r="AN195" s="63"/>
      <c r="AO195" s="15">
        <v>7067762</v>
      </c>
      <c r="AP195" s="63"/>
      <c r="AQ195" s="15">
        <v>3155719</v>
      </c>
      <c r="AR195" s="63"/>
      <c r="AS195" s="63"/>
      <c r="AT195" s="63"/>
      <c r="AU195" s="63"/>
      <c r="AV195" s="63"/>
      <c r="AW195" s="63"/>
      <c r="AX195" s="63"/>
      <c r="AY195" s="63"/>
      <c r="AZ195" s="63">
        <f t="shared" ref="AZ195:BA195" si="196">AB195+AD195+AF195+AH195+AJ195+AL195+AN195+AP195+AR195+AT195+AV195+AX195</f>
        <v>31426767</v>
      </c>
      <c r="BA195" s="63">
        <f t="shared" si="196"/>
        <v>31426767</v>
      </c>
      <c r="BB195" s="15">
        <f t="shared" si="1"/>
        <v>0</v>
      </c>
      <c r="BC195" s="10">
        <f t="shared" si="2"/>
        <v>0</v>
      </c>
      <c r="BD195" s="10">
        <f t="shared" si="3"/>
        <v>0</v>
      </c>
    </row>
    <row r="196" spans="1:56" ht="14.25" customHeight="1">
      <c r="A196" s="51" t="s">
        <v>28</v>
      </c>
      <c r="B196" s="51" t="s">
        <v>759</v>
      </c>
      <c r="C196" s="53" t="s">
        <v>31</v>
      </c>
      <c r="D196" s="53">
        <v>5</v>
      </c>
      <c r="E196" s="56" t="s">
        <v>823</v>
      </c>
      <c r="F196" s="54" t="s">
        <v>824</v>
      </c>
      <c r="G196" s="54" t="s">
        <v>763</v>
      </c>
      <c r="H196" s="56" t="s">
        <v>559</v>
      </c>
      <c r="I196" s="55">
        <v>80111620</v>
      </c>
      <c r="J196" s="58" t="s">
        <v>765</v>
      </c>
      <c r="K196" s="54" t="s">
        <v>52</v>
      </c>
      <c r="L196" s="54" t="s">
        <v>825</v>
      </c>
      <c r="M196" s="7" t="s">
        <v>97</v>
      </c>
      <c r="N196" s="7" t="s">
        <v>97</v>
      </c>
      <c r="O196" s="6" t="s">
        <v>97</v>
      </c>
      <c r="P196" s="56">
        <v>4.5</v>
      </c>
      <c r="Q196" s="56" t="s">
        <v>41</v>
      </c>
      <c r="R196" s="54" t="s">
        <v>236</v>
      </c>
      <c r="S196" s="54" t="s">
        <v>43</v>
      </c>
      <c r="T196" s="15">
        <v>31823600</v>
      </c>
      <c r="U196" s="15">
        <v>31823600</v>
      </c>
      <c r="V196" s="54" t="s">
        <v>44</v>
      </c>
      <c r="W196" s="54" t="s">
        <v>36</v>
      </c>
      <c r="X196" s="54" t="s">
        <v>767</v>
      </c>
      <c r="Y196" s="54" t="s">
        <v>768</v>
      </c>
      <c r="Z196" s="54">
        <v>6012220601</v>
      </c>
      <c r="AA196" s="54" t="s">
        <v>769</v>
      </c>
      <c r="AB196" s="71"/>
      <c r="AC196" s="71">
        <v>0</v>
      </c>
      <c r="AD196" s="71"/>
      <c r="AE196" s="71">
        <v>0</v>
      </c>
      <c r="AF196" s="71"/>
      <c r="AG196" s="71">
        <v>0</v>
      </c>
      <c r="AH196" s="71"/>
      <c r="AI196" s="71">
        <v>0</v>
      </c>
      <c r="AJ196" s="71"/>
      <c r="AK196" s="71">
        <v>0</v>
      </c>
      <c r="AL196" s="71">
        <v>31823600</v>
      </c>
      <c r="AM196" s="71">
        <v>0</v>
      </c>
      <c r="AN196" s="71"/>
      <c r="AO196" s="71">
        <v>7067762</v>
      </c>
      <c r="AP196" s="71"/>
      <c r="AQ196" s="71">
        <v>7067762</v>
      </c>
      <c r="AR196" s="71"/>
      <c r="AS196" s="71">
        <v>7067762</v>
      </c>
      <c r="AT196" s="71"/>
      <c r="AU196" s="71">
        <v>7067762</v>
      </c>
      <c r="AV196" s="71"/>
      <c r="AW196" s="71">
        <v>3552552</v>
      </c>
      <c r="AX196" s="71"/>
      <c r="AY196" s="71">
        <v>0</v>
      </c>
      <c r="AZ196" s="63">
        <f t="shared" ref="AZ196:BA196" si="197">AB196+AD196+AF196+AH196+AJ196+AL196+AN196+AP196+AR196+AT196+AV196+AX196</f>
        <v>31823600</v>
      </c>
      <c r="BA196" s="63">
        <f t="shared" si="197"/>
        <v>31823600</v>
      </c>
      <c r="BB196" s="15">
        <f t="shared" si="1"/>
        <v>0</v>
      </c>
      <c r="BC196" s="10">
        <f t="shared" si="2"/>
        <v>0</v>
      </c>
      <c r="BD196" s="10">
        <f t="shared" si="3"/>
        <v>0</v>
      </c>
    </row>
    <row r="197" spans="1:56" ht="14.25" customHeight="1">
      <c r="A197" s="51" t="s">
        <v>28</v>
      </c>
      <c r="B197" s="51" t="s">
        <v>759</v>
      </c>
      <c r="C197" s="53" t="s">
        <v>31</v>
      </c>
      <c r="D197" s="53">
        <v>5</v>
      </c>
      <c r="E197" s="56" t="s">
        <v>826</v>
      </c>
      <c r="F197" s="56" t="s">
        <v>824</v>
      </c>
      <c r="G197" s="54" t="s">
        <v>763</v>
      </c>
      <c r="H197" s="68" t="s">
        <v>764</v>
      </c>
      <c r="I197" s="55">
        <v>80111620</v>
      </c>
      <c r="J197" s="58" t="s">
        <v>765</v>
      </c>
      <c r="K197" s="54" t="s">
        <v>52</v>
      </c>
      <c r="L197" s="56" t="s">
        <v>827</v>
      </c>
      <c r="M197" s="7" t="s">
        <v>54</v>
      </c>
      <c r="N197" s="7" t="s">
        <v>54</v>
      </c>
      <c r="O197" s="6" t="s">
        <v>54</v>
      </c>
      <c r="P197" s="56">
        <v>10.5</v>
      </c>
      <c r="Q197" s="56" t="s">
        <v>41</v>
      </c>
      <c r="R197" s="58" t="s">
        <v>42</v>
      </c>
      <c r="S197" s="54" t="s">
        <v>43</v>
      </c>
      <c r="T197" s="15">
        <v>22007467</v>
      </c>
      <c r="U197" s="15">
        <v>22007467</v>
      </c>
      <c r="V197" s="54" t="s">
        <v>44</v>
      </c>
      <c r="W197" s="54" t="s">
        <v>36</v>
      </c>
      <c r="X197" s="54" t="s">
        <v>767</v>
      </c>
      <c r="Y197" s="54" t="s">
        <v>768</v>
      </c>
      <c r="Z197" s="54">
        <v>6012220601</v>
      </c>
      <c r="AA197" s="54" t="s">
        <v>769</v>
      </c>
      <c r="AB197" s="71"/>
      <c r="AC197" s="71">
        <v>0</v>
      </c>
      <c r="AD197" s="71">
        <v>22007467</v>
      </c>
      <c r="AE197" s="71">
        <v>0</v>
      </c>
      <c r="AF197" s="71"/>
      <c r="AG197" s="71">
        <v>7000000</v>
      </c>
      <c r="AH197" s="71"/>
      <c r="AI197" s="71">
        <v>7000000</v>
      </c>
      <c r="AJ197" s="71"/>
      <c r="AK197" s="71">
        <v>7000000</v>
      </c>
      <c r="AL197" s="71"/>
      <c r="AM197" s="71">
        <v>1007467</v>
      </c>
      <c r="AN197" s="71"/>
      <c r="AO197" s="71">
        <v>0</v>
      </c>
      <c r="AP197" s="71"/>
      <c r="AQ197" s="71">
        <v>0</v>
      </c>
      <c r="AR197" s="71"/>
      <c r="AS197" s="71">
        <v>0</v>
      </c>
      <c r="AT197" s="71"/>
      <c r="AU197" s="71">
        <v>0</v>
      </c>
      <c r="AV197" s="71"/>
      <c r="AW197" s="71">
        <v>0</v>
      </c>
      <c r="AX197" s="71"/>
      <c r="AY197" s="71">
        <v>0</v>
      </c>
      <c r="AZ197" s="63">
        <f t="shared" ref="AZ197:BA197" si="198">AB197+AD197+AF197+AH197+AJ197+AL197+AN197+AP197+AR197+AT197+AV197+AX197</f>
        <v>22007467</v>
      </c>
      <c r="BA197" s="63">
        <f t="shared" si="198"/>
        <v>22007467</v>
      </c>
      <c r="BB197" s="15">
        <f t="shared" si="1"/>
        <v>0</v>
      </c>
      <c r="BC197" s="10">
        <f t="shared" si="2"/>
        <v>0</v>
      </c>
      <c r="BD197" s="10">
        <f t="shared" si="3"/>
        <v>0</v>
      </c>
    </row>
    <row r="198" spans="1:56" ht="14.25" customHeight="1">
      <c r="A198" s="51" t="s">
        <v>28</v>
      </c>
      <c r="B198" s="51" t="s">
        <v>759</v>
      </c>
      <c r="C198" s="53" t="s">
        <v>31</v>
      </c>
      <c r="D198" s="53">
        <v>5</v>
      </c>
      <c r="E198" s="56" t="s">
        <v>828</v>
      </c>
      <c r="F198" s="54" t="s">
        <v>824</v>
      </c>
      <c r="G198" s="54" t="s">
        <v>763</v>
      </c>
      <c r="H198" s="56" t="s">
        <v>784</v>
      </c>
      <c r="I198" s="55">
        <v>80111620</v>
      </c>
      <c r="J198" s="58" t="s">
        <v>765</v>
      </c>
      <c r="K198" s="54" t="s">
        <v>52</v>
      </c>
      <c r="L198" s="56" t="s">
        <v>829</v>
      </c>
      <c r="M198" s="7" t="s">
        <v>54</v>
      </c>
      <c r="N198" s="7" t="s">
        <v>54</v>
      </c>
      <c r="O198" s="6" t="s">
        <v>54</v>
      </c>
      <c r="P198" s="56">
        <v>10.5</v>
      </c>
      <c r="Q198" s="56" t="s">
        <v>41</v>
      </c>
      <c r="R198" s="58" t="s">
        <v>42</v>
      </c>
      <c r="S198" s="54" t="s">
        <v>43</v>
      </c>
      <c r="T198" s="15">
        <v>9377347</v>
      </c>
      <c r="U198" s="15">
        <v>9377347</v>
      </c>
      <c r="V198" s="54" t="s">
        <v>44</v>
      </c>
      <c r="W198" s="54" t="s">
        <v>36</v>
      </c>
      <c r="X198" s="54" t="s">
        <v>767</v>
      </c>
      <c r="Y198" s="54" t="s">
        <v>768</v>
      </c>
      <c r="Z198" s="54">
        <v>6012220601</v>
      </c>
      <c r="AA198" s="54" t="s">
        <v>769</v>
      </c>
      <c r="AB198" s="71"/>
      <c r="AC198" s="71">
        <v>0</v>
      </c>
      <c r="AD198" s="71">
        <v>9377347</v>
      </c>
      <c r="AE198" s="71">
        <v>0</v>
      </c>
      <c r="AF198" s="71"/>
      <c r="AG198" s="71">
        <v>0</v>
      </c>
      <c r="AH198" s="71"/>
      <c r="AI198" s="71">
        <v>0</v>
      </c>
      <c r="AJ198" s="71"/>
      <c r="AK198" s="71">
        <v>0</v>
      </c>
      <c r="AL198" s="71"/>
      <c r="AM198" s="71">
        <f>7000000-1007467</f>
        <v>5992533</v>
      </c>
      <c r="AN198" s="111"/>
      <c r="AO198" s="71">
        <v>3384814</v>
      </c>
      <c r="AP198" s="71"/>
      <c r="AQ198" s="71">
        <v>0</v>
      </c>
      <c r="AR198" s="71"/>
      <c r="AS198" s="71">
        <v>0</v>
      </c>
      <c r="AT198" s="71"/>
      <c r="AU198" s="71">
        <v>0</v>
      </c>
      <c r="AV198" s="71"/>
      <c r="AW198" s="71">
        <v>0</v>
      </c>
      <c r="AX198" s="71"/>
      <c r="AY198" s="71">
        <v>0</v>
      </c>
      <c r="AZ198" s="63">
        <f t="shared" ref="AZ198:BA198" si="199">AB198+AD198+AF198+AH198+AJ198+AL198+AN198+AP198+AR198+AT198+AV198+AX198</f>
        <v>9377347</v>
      </c>
      <c r="BA198" s="63">
        <f t="shared" si="199"/>
        <v>9377347</v>
      </c>
      <c r="BB198" s="15">
        <f t="shared" si="1"/>
        <v>0</v>
      </c>
      <c r="BC198" s="10">
        <f t="shared" si="2"/>
        <v>0</v>
      </c>
      <c r="BD198" s="10">
        <f t="shared" si="3"/>
        <v>0</v>
      </c>
    </row>
    <row r="199" spans="1:56" ht="14.25" customHeight="1">
      <c r="A199" s="51" t="s">
        <v>28</v>
      </c>
      <c r="B199" s="52" t="s">
        <v>867</v>
      </c>
      <c r="C199" s="53" t="s">
        <v>31</v>
      </c>
      <c r="D199" s="53">
        <v>4</v>
      </c>
      <c r="E199" s="54" t="s">
        <v>869</v>
      </c>
      <c r="F199" s="56" t="s">
        <v>870</v>
      </c>
      <c r="G199" s="56" t="s">
        <v>871</v>
      </c>
      <c r="H199" s="56" t="s">
        <v>314</v>
      </c>
      <c r="I199" s="55">
        <v>80111620</v>
      </c>
      <c r="J199" s="54" t="s">
        <v>872</v>
      </c>
      <c r="K199" s="54" t="s">
        <v>52</v>
      </c>
      <c r="L199" s="56" t="s">
        <v>873</v>
      </c>
      <c r="M199" s="7" t="s">
        <v>54</v>
      </c>
      <c r="N199" s="7" t="s">
        <v>54</v>
      </c>
      <c r="O199" s="6" t="s">
        <v>54</v>
      </c>
      <c r="P199" s="56">
        <v>10.5</v>
      </c>
      <c r="Q199" s="54" t="s">
        <v>41</v>
      </c>
      <c r="R199" s="54" t="s">
        <v>42</v>
      </c>
      <c r="S199" s="54" t="s">
        <v>43</v>
      </c>
      <c r="T199" s="15">
        <v>77235000</v>
      </c>
      <c r="U199" s="15">
        <v>77235000</v>
      </c>
      <c r="V199" s="54" t="s">
        <v>44</v>
      </c>
      <c r="W199" s="54" t="s">
        <v>36</v>
      </c>
      <c r="X199" s="54" t="s">
        <v>874</v>
      </c>
      <c r="Y199" s="54" t="s">
        <v>875</v>
      </c>
      <c r="Z199" s="54">
        <v>6012220601</v>
      </c>
      <c r="AA199" s="54" t="s">
        <v>876</v>
      </c>
      <c r="AB199" s="71"/>
      <c r="AC199" s="71"/>
      <c r="AD199" s="71">
        <v>68250000</v>
      </c>
      <c r="AE199" s="71"/>
      <c r="AF199" s="71"/>
      <c r="AG199" s="71"/>
      <c r="AH199" s="71"/>
      <c r="AI199" s="71">
        <v>7723500</v>
      </c>
      <c r="AJ199" s="71"/>
      <c r="AK199" s="71">
        <v>7723500</v>
      </c>
      <c r="AL199" s="71"/>
      <c r="AM199" s="71">
        <v>7723500</v>
      </c>
      <c r="AN199" s="71"/>
      <c r="AO199" s="71">
        <v>7723500</v>
      </c>
      <c r="AP199" s="71"/>
      <c r="AQ199" s="71">
        <v>7723500</v>
      </c>
      <c r="AR199" s="71"/>
      <c r="AS199" s="71">
        <v>7723500</v>
      </c>
      <c r="AT199" s="71">
        <v>8985000</v>
      </c>
      <c r="AU199" s="71">
        <v>7723500</v>
      </c>
      <c r="AV199" s="71"/>
      <c r="AW199" s="71">
        <v>7723500</v>
      </c>
      <c r="AX199" s="71"/>
      <c r="AY199" s="71">
        <v>15447000</v>
      </c>
      <c r="AZ199" s="63">
        <f t="shared" ref="AZ199:BA199" si="200">AB199+AD199+AF199+AH199+AJ199+AL199+AN199+AP199+AR199+AT199+AV199+AX199</f>
        <v>77235000</v>
      </c>
      <c r="BA199" s="63">
        <f t="shared" si="200"/>
        <v>77235000</v>
      </c>
      <c r="BB199" s="15">
        <f t="shared" si="1"/>
        <v>0</v>
      </c>
      <c r="BC199" s="10">
        <f t="shared" si="2"/>
        <v>0</v>
      </c>
      <c r="BD199" s="10">
        <f t="shared" si="3"/>
        <v>0</v>
      </c>
    </row>
    <row r="200" spans="1:56" ht="14.25" customHeight="1">
      <c r="A200" s="51" t="s">
        <v>28</v>
      </c>
      <c r="B200" s="51" t="s">
        <v>867</v>
      </c>
      <c r="C200" s="53" t="s">
        <v>31</v>
      </c>
      <c r="D200" s="53">
        <v>4</v>
      </c>
      <c r="E200" s="54" t="s">
        <v>877</v>
      </c>
      <c r="F200" s="56" t="s">
        <v>870</v>
      </c>
      <c r="G200" s="56" t="s">
        <v>871</v>
      </c>
      <c r="H200" s="56" t="s">
        <v>314</v>
      </c>
      <c r="I200" s="55">
        <v>80111620</v>
      </c>
      <c r="J200" s="54" t="s">
        <v>872</v>
      </c>
      <c r="K200" s="54" t="s">
        <v>52</v>
      </c>
      <c r="L200" s="56" t="s">
        <v>878</v>
      </c>
      <c r="M200" s="7" t="s">
        <v>60</v>
      </c>
      <c r="N200" s="7" t="s">
        <v>60</v>
      </c>
      <c r="O200" s="81" t="s">
        <v>54</v>
      </c>
      <c r="P200" s="56">
        <v>11</v>
      </c>
      <c r="Q200" s="54" t="s">
        <v>41</v>
      </c>
      <c r="R200" s="54" t="s">
        <v>42</v>
      </c>
      <c r="S200" s="54" t="s">
        <v>43</v>
      </c>
      <c r="T200" s="15">
        <v>44000000</v>
      </c>
      <c r="U200" s="15">
        <v>44000000</v>
      </c>
      <c r="V200" s="54" t="s">
        <v>44</v>
      </c>
      <c r="W200" s="54" t="s">
        <v>36</v>
      </c>
      <c r="X200" s="54" t="s">
        <v>874</v>
      </c>
      <c r="Y200" s="54" t="s">
        <v>875</v>
      </c>
      <c r="Z200" s="54">
        <v>6012220601</v>
      </c>
      <c r="AA200" s="54" t="s">
        <v>876</v>
      </c>
      <c r="AB200" s="71"/>
      <c r="AC200" s="71"/>
      <c r="AD200" s="71">
        <v>44000000</v>
      </c>
      <c r="AE200" s="71"/>
      <c r="AF200" s="71"/>
      <c r="AG200" s="71">
        <v>4000000</v>
      </c>
      <c r="AH200" s="71"/>
      <c r="AI200" s="71">
        <v>4000000</v>
      </c>
      <c r="AJ200" s="71"/>
      <c r="AK200" s="71">
        <v>4000000</v>
      </c>
      <c r="AL200" s="71"/>
      <c r="AM200" s="71">
        <v>4000000</v>
      </c>
      <c r="AN200" s="71"/>
      <c r="AO200" s="71">
        <v>4000000</v>
      </c>
      <c r="AP200" s="71"/>
      <c r="AQ200" s="71">
        <v>4000000</v>
      </c>
      <c r="AR200" s="71"/>
      <c r="AS200" s="71">
        <v>4000000</v>
      </c>
      <c r="AT200" s="71"/>
      <c r="AU200" s="71">
        <v>4000000</v>
      </c>
      <c r="AV200" s="71"/>
      <c r="AW200" s="71">
        <v>4000000</v>
      </c>
      <c r="AX200" s="71"/>
      <c r="AY200" s="71">
        <v>8000000</v>
      </c>
      <c r="AZ200" s="63">
        <f t="shared" ref="AZ200:BA200" si="201">AB200+AD200+AF200+AH200+AJ200+AL200+AN200+AP200+AR200+AT200+AV200+AX200</f>
        <v>44000000</v>
      </c>
      <c r="BA200" s="63">
        <f t="shared" si="201"/>
        <v>44000000</v>
      </c>
      <c r="BB200" s="15">
        <f t="shared" si="1"/>
        <v>0</v>
      </c>
      <c r="BC200" s="10">
        <f t="shared" si="2"/>
        <v>0</v>
      </c>
      <c r="BD200" s="10">
        <f t="shared" si="3"/>
        <v>0</v>
      </c>
    </row>
    <row r="201" spans="1:56" ht="14.25" customHeight="1">
      <c r="A201" s="51" t="s">
        <v>28</v>
      </c>
      <c r="B201" s="51" t="s">
        <v>867</v>
      </c>
      <c r="C201" s="53" t="s">
        <v>31</v>
      </c>
      <c r="D201" s="53">
        <v>6</v>
      </c>
      <c r="E201" s="54" t="s">
        <v>879</v>
      </c>
      <c r="F201" s="56" t="s">
        <v>870</v>
      </c>
      <c r="G201" s="56" t="s">
        <v>871</v>
      </c>
      <c r="H201" s="56" t="s">
        <v>314</v>
      </c>
      <c r="I201" s="55">
        <v>80111620</v>
      </c>
      <c r="J201" s="54" t="s">
        <v>872</v>
      </c>
      <c r="K201" s="54" t="s">
        <v>52</v>
      </c>
      <c r="L201" s="56" t="s">
        <v>880</v>
      </c>
      <c r="M201" s="7" t="s">
        <v>60</v>
      </c>
      <c r="N201" s="7" t="s">
        <v>60</v>
      </c>
      <c r="O201" s="6" t="s">
        <v>60</v>
      </c>
      <c r="P201" s="54">
        <v>10</v>
      </c>
      <c r="Q201" s="54" t="s">
        <v>41</v>
      </c>
      <c r="R201" s="54" t="s">
        <v>42</v>
      </c>
      <c r="S201" s="54" t="s">
        <v>43</v>
      </c>
      <c r="T201" s="63">
        <v>42000000</v>
      </c>
      <c r="U201" s="63">
        <v>42000000</v>
      </c>
      <c r="V201" s="54" t="s">
        <v>44</v>
      </c>
      <c r="W201" s="54" t="s">
        <v>36</v>
      </c>
      <c r="X201" s="54" t="s">
        <v>874</v>
      </c>
      <c r="Y201" s="54" t="s">
        <v>875</v>
      </c>
      <c r="Z201" s="54">
        <v>6012220601</v>
      </c>
      <c r="AA201" s="54" t="s">
        <v>876</v>
      </c>
      <c r="AB201" s="63">
        <v>42000000</v>
      </c>
      <c r="AC201" s="63"/>
      <c r="AD201" s="63"/>
      <c r="AE201" s="63">
        <v>2000000</v>
      </c>
      <c r="AF201" s="63"/>
      <c r="AG201" s="63">
        <v>4000000</v>
      </c>
      <c r="AH201" s="63"/>
      <c r="AI201" s="63">
        <v>4000000</v>
      </c>
      <c r="AJ201" s="63"/>
      <c r="AK201" s="89">
        <v>4000000</v>
      </c>
      <c r="AL201" s="89"/>
      <c r="AM201" s="63">
        <v>4000000</v>
      </c>
      <c r="AN201" s="63"/>
      <c r="AO201" s="63">
        <v>4000000</v>
      </c>
      <c r="AP201" s="63"/>
      <c r="AQ201" s="63">
        <v>4000000</v>
      </c>
      <c r="AR201" s="63"/>
      <c r="AS201" s="63">
        <v>4000000</v>
      </c>
      <c r="AT201" s="63"/>
      <c r="AU201" s="63">
        <v>4000000</v>
      </c>
      <c r="AV201" s="63"/>
      <c r="AW201" s="63">
        <v>4000000</v>
      </c>
      <c r="AX201" s="63"/>
      <c r="AY201" s="70">
        <v>4000000</v>
      </c>
      <c r="AZ201" s="63">
        <f t="shared" ref="AZ201:BA201" si="202">AB201+AD201+AF201+AH201+AJ201+AL201+AN201+AP201+AR201+AT201+AV201+AX201</f>
        <v>42000000</v>
      </c>
      <c r="BA201" s="63">
        <f t="shared" si="202"/>
        <v>42000000</v>
      </c>
      <c r="BB201" s="15">
        <f t="shared" si="1"/>
        <v>0</v>
      </c>
      <c r="BC201" s="10">
        <f t="shared" si="2"/>
        <v>0</v>
      </c>
      <c r="BD201" s="10">
        <f t="shared" si="3"/>
        <v>0</v>
      </c>
    </row>
    <row r="202" spans="1:56" ht="14.25" customHeight="1">
      <c r="A202" s="51" t="s">
        <v>28</v>
      </c>
      <c r="B202" s="51" t="s">
        <v>867</v>
      </c>
      <c r="C202" s="53" t="s">
        <v>31</v>
      </c>
      <c r="D202" s="53">
        <v>4</v>
      </c>
      <c r="E202" s="54" t="s">
        <v>881</v>
      </c>
      <c r="F202" s="56" t="s">
        <v>870</v>
      </c>
      <c r="G202" s="56" t="s">
        <v>871</v>
      </c>
      <c r="H202" s="54" t="s">
        <v>882</v>
      </c>
      <c r="I202" s="55">
        <v>80111620</v>
      </c>
      <c r="J202" s="54" t="s">
        <v>872</v>
      </c>
      <c r="K202" s="54" t="s">
        <v>52</v>
      </c>
      <c r="L202" s="56" t="s">
        <v>883</v>
      </c>
      <c r="M202" s="7" t="s">
        <v>60</v>
      </c>
      <c r="N202" s="7" t="s">
        <v>60</v>
      </c>
      <c r="O202" s="81" t="s">
        <v>54</v>
      </c>
      <c r="P202" s="56">
        <v>11</v>
      </c>
      <c r="Q202" s="54" t="s">
        <v>41</v>
      </c>
      <c r="R202" s="54" t="s">
        <v>42</v>
      </c>
      <c r="S202" s="54" t="s">
        <v>43</v>
      </c>
      <c r="T202" s="63">
        <v>42000000</v>
      </c>
      <c r="U202" s="63">
        <v>42000000</v>
      </c>
      <c r="V202" s="54" t="s">
        <v>44</v>
      </c>
      <c r="W202" s="54" t="s">
        <v>36</v>
      </c>
      <c r="X202" s="54" t="s">
        <v>874</v>
      </c>
      <c r="Y202" s="54" t="s">
        <v>875</v>
      </c>
      <c r="Z202" s="54">
        <v>6012220601</v>
      </c>
      <c r="AA202" s="54" t="s">
        <v>876</v>
      </c>
      <c r="AB202" s="71"/>
      <c r="AC202" s="71"/>
      <c r="AD202" s="71">
        <v>42000000</v>
      </c>
      <c r="AE202" s="71"/>
      <c r="AF202" s="71"/>
      <c r="AG202" s="71">
        <v>3818180</v>
      </c>
      <c r="AH202" s="71"/>
      <c r="AI202" s="71">
        <v>3818180</v>
      </c>
      <c r="AJ202" s="71"/>
      <c r="AK202" s="71">
        <v>3818180</v>
      </c>
      <c r="AL202" s="71"/>
      <c r="AM202" s="71">
        <v>3818180</v>
      </c>
      <c r="AN202" s="71"/>
      <c r="AO202" s="71">
        <v>3818180</v>
      </c>
      <c r="AP202" s="71"/>
      <c r="AQ202" s="71">
        <v>3818180</v>
      </c>
      <c r="AR202" s="71"/>
      <c r="AS202" s="71">
        <v>3818180</v>
      </c>
      <c r="AT202" s="71"/>
      <c r="AU202" s="71">
        <v>3818180</v>
      </c>
      <c r="AV202" s="71"/>
      <c r="AW202" s="71">
        <v>3818180</v>
      </c>
      <c r="AX202" s="71"/>
      <c r="AY202" s="71">
        <v>7636380</v>
      </c>
      <c r="AZ202" s="63">
        <f t="shared" ref="AZ202:BA202" si="203">AB202+AD202+AF202+AH202+AJ202+AL202+AN202+AP202+AR202+AT202+AV202+AX202</f>
        <v>42000000</v>
      </c>
      <c r="BA202" s="63">
        <f t="shared" si="203"/>
        <v>42000000</v>
      </c>
      <c r="BB202" s="15">
        <f t="shared" si="1"/>
        <v>0</v>
      </c>
      <c r="BC202" s="10">
        <f t="shared" si="2"/>
        <v>0</v>
      </c>
      <c r="BD202" s="10">
        <f t="shared" si="3"/>
        <v>0</v>
      </c>
    </row>
    <row r="203" spans="1:56" ht="14.25" customHeight="1">
      <c r="A203" s="51" t="s">
        <v>28</v>
      </c>
      <c r="B203" s="51" t="s">
        <v>867</v>
      </c>
      <c r="C203" s="53" t="s">
        <v>31</v>
      </c>
      <c r="D203" s="53">
        <v>3</v>
      </c>
      <c r="E203" s="54" t="s">
        <v>884</v>
      </c>
      <c r="F203" s="56" t="s">
        <v>870</v>
      </c>
      <c r="G203" s="56" t="s">
        <v>885</v>
      </c>
      <c r="H203" s="56" t="s">
        <v>886</v>
      </c>
      <c r="I203" s="55">
        <v>80111620</v>
      </c>
      <c r="J203" s="54" t="s">
        <v>887</v>
      </c>
      <c r="K203" s="54" t="s">
        <v>52</v>
      </c>
      <c r="L203" s="56" t="s">
        <v>888</v>
      </c>
      <c r="M203" s="80" t="s">
        <v>60</v>
      </c>
      <c r="N203" s="80" t="s">
        <v>60</v>
      </c>
      <c r="O203" s="6" t="s">
        <v>60</v>
      </c>
      <c r="P203" s="56">
        <v>11</v>
      </c>
      <c r="Q203" s="54" t="s">
        <v>41</v>
      </c>
      <c r="R203" s="54" t="s">
        <v>42</v>
      </c>
      <c r="S203" s="54" t="s">
        <v>43</v>
      </c>
      <c r="T203" s="63">
        <v>63000000</v>
      </c>
      <c r="U203" s="63">
        <v>63000000</v>
      </c>
      <c r="V203" s="54" t="s">
        <v>44</v>
      </c>
      <c r="W203" s="54" t="s">
        <v>36</v>
      </c>
      <c r="X203" s="54" t="s">
        <v>874</v>
      </c>
      <c r="Y203" s="54" t="s">
        <v>875</v>
      </c>
      <c r="Z203" s="54">
        <v>6012220601</v>
      </c>
      <c r="AA203" s="54" t="s">
        <v>876</v>
      </c>
      <c r="AB203" s="71">
        <v>63000000</v>
      </c>
      <c r="AC203" s="71"/>
      <c r="AD203" s="71"/>
      <c r="AE203" s="71"/>
      <c r="AF203" s="71"/>
      <c r="AG203" s="71">
        <v>5727273</v>
      </c>
      <c r="AH203" s="71"/>
      <c r="AI203" s="71">
        <v>5727273</v>
      </c>
      <c r="AJ203" s="71"/>
      <c r="AK203" s="71">
        <v>5727273</v>
      </c>
      <c r="AL203" s="71"/>
      <c r="AM203" s="71">
        <v>5727273</v>
      </c>
      <c r="AN203" s="71"/>
      <c r="AO203" s="71">
        <v>5727273</v>
      </c>
      <c r="AP203" s="71"/>
      <c r="AQ203" s="71">
        <v>5727273</v>
      </c>
      <c r="AR203" s="71"/>
      <c r="AS203" s="71">
        <v>5727273</v>
      </c>
      <c r="AT203" s="71"/>
      <c r="AU203" s="71">
        <v>5727273</v>
      </c>
      <c r="AV203" s="71"/>
      <c r="AW203" s="71">
        <v>5727273</v>
      </c>
      <c r="AX203" s="71"/>
      <c r="AY203" s="71">
        <v>11454543</v>
      </c>
      <c r="AZ203" s="63">
        <f t="shared" ref="AZ203:BA203" si="204">AB203+AD203+AF203+AH203+AJ203+AL203+AN203+AP203+AR203+AT203+AV203+AX203</f>
        <v>63000000</v>
      </c>
      <c r="BA203" s="63">
        <f t="shared" si="204"/>
        <v>63000000</v>
      </c>
      <c r="BB203" s="15">
        <f t="shared" si="1"/>
        <v>0</v>
      </c>
      <c r="BC203" s="10">
        <f t="shared" si="2"/>
        <v>0</v>
      </c>
      <c r="BD203" s="10">
        <f t="shared" si="3"/>
        <v>0</v>
      </c>
    </row>
    <row r="204" spans="1:56" ht="14.25" customHeight="1">
      <c r="A204" s="51" t="s">
        <v>28</v>
      </c>
      <c r="B204" s="51" t="s">
        <v>867</v>
      </c>
      <c r="C204" s="53" t="s">
        <v>31</v>
      </c>
      <c r="D204" s="53">
        <v>3</v>
      </c>
      <c r="E204" s="54" t="s">
        <v>889</v>
      </c>
      <c r="F204" s="54" t="s">
        <v>870</v>
      </c>
      <c r="G204" s="54" t="s">
        <v>885</v>
      </c>
      <c r="H204" s="56" t="s">
        <v>890</v>
      </c>
      <c r="I204" s="55">
        <v>80111620</v>
      </c>
      <c r="J204" s="54" t="s">
        <v>887</v>
      </c>
      <c r="K204" s="54" t="s">
        <v>52</v>
      </c>
      <c r="L204" s="56" t="s">
        <v>891</v>
      </c>
      <c r="M204" s="80" t="s">
        <v>60</v>
      </c>
      <c r="N204" s="80" t="s">
        <v>60</v>
      </c>
      <c r="O204" s="6" t="s">
        <v>60</v>
      </c>
      <c r="P204" s="56">
        <v>11</v>
      </c>
      <c r="Q204" s="54" t="s">
        <v>41</v>
      </c>
      <c r="R204" s="54" t="s">
        <v>42</v>
      </c>
      <c r="S204" s="54" t="s">
        <v>43</v>
      </c>
      <c r="T204" s="15">
        <v>25000000</v>
      </c>
      <c r="U204" s="15">
        <v>25000000</v>
      </c>
      <c r="V204" s="54" t="s">
        <v>44</v>
      </c>
      <c r="W204" s="54" t="s">
        <v>36</v>
      </c>
      <c r="X204" s="54" t="s">
        <v>874</v>
      </c>
      <c r="Y204" s="54" t="s">
        <v>875</v>
      </c>
      <c r="Z204" s="54">
        <v>6012220601</v>
      </c>
      <c r="AA204" s="54" t="s">
        <v>876</v>
      </c>
      <c r="AB204" s="71">
        <v>25000000</v>
      </c>
      <c r="AC204" s="71"/>
      <c r="AD204" s="71"/>
      <c r="AE204" s="71"/>
      <c r="AF204" s="71"/>
      <c r="AG204" s="71">
        <v>2272727</v>
      </c>
      <c r="AH204" s="71"/>
      <c r="AI204" s="71">
        <v>2272727</v>
      </c>
      <c r="AJ204" s="71"/>
      <c r="AK204" s="71">
        <v>2272727</v>
      </c>
      <c r="AL204" s="71"/>
      <c r="AM204" s="71">
        <v>2272727</v>
      </c>
      <c r="AN204" s="71"/>
      <c r="AO204" s="71">
        <v>2272727</v>
      </c>
      <c r="AP204" s="71"/>
      <c r="AQ204" s="71">
        <v>2272727</v>
      </c>
      <c r="AR204" s="71"/>
      <c r="AS204" s="71">
        <v>2272727</v>
      </c>
      <c r="AT204" s="71"/>
      <c r="AU204" s="71">
        <v>2272727</v>
      </c>
      <c r="AV204" s="71"/>
      <c r="AW204" s="71">
        <v>2272727</v>
      </c>
      <c r="AX204" s="71"/>
      <c r="AY204" s="71">
        <v>4545457</v>
      </c>
      <c r="AZ204" s="63">
        <f t="shared" ref="AZ204:BA204" si="205">AB204+AD204+AF204+AH204+AJ204+AL204+AN204+AP204+AR204+AT204+AV204+AX204</f>
        <v>25000000</v>
      </c>
      <c r="BA204" s="63">
        <f t="shared" si="205"/>
        <v>25000000</v>
      </c>
      <c r="BB204" s="15">
        <f t="shared" si="1"/>
        <v>0</v>
      </c>
      <c r="BC204" s="10">
        <f t="shared" si="2"/>
        <v>0</v>
      </c>
      <c r="BD204" s="10">
        <f t="shared" si="3"/>
        <v>0</v>
      </c>
    </row>
    <row r="205" spans="1:56" ht="14.25" customHeight="1">
      <c r="A205" s="51" t="s">
        <v>28</v>
      </c>
      <c r="B205" s="51" t="s">
        <v>867</v>
      </c>
      <c r="C205" s="53" t="s">
        <v>31</v>
      </c>
      <c r="D205" s="53">
        <v>3</v>
      </c>
      <c r="E205" s="54" t="s">
        <v>892</v>
      </c>
      <c r="F205" s="56" t="s">
        <v>870</v>
      </c>
      <c r="G205" s="54" t="s">
        <v>885</v>
      </c>
      <c r="H205" s="56" t="s">
        <v>890</v>
      </c>
      <c r="I205" s="55">
        <v>80111620</v>
      </c>
      <c r="J205" s="54" t="s">
        <v>887</v>
      </c>
      <c r="K205" s="54" t="s">
        <v>52</v>
      </c>
      <c r="L205" s="56" t="s">
        <v>893</v>
      </c>
      <c r="M205" s="7" t="s">
        <v>60</v>
      </c>
      <c r="N205" s="7" t="s">
        <v>60</v>
      </c>
      <c r="O205" s="6" t="s">
        <v>60</v>
      </c>
      <c r="P205" s="56">
        <v>11.5</v>
      </c>
      <c r="Q205" s="54" t="s">
        <v>41</v>
      </c>
      <c r="R205" s="54" t="s">
        <v>42</v>
      </c>
      <c r="S205" s="54" t="s">
        <v>43</v>
      </c>
      <c r="T205" s="15">
        <v>9000000</v>
      </c>
      <c r="U205" s="15">
        <v>9000000</v>
      </c>
      <c r="V205" s="54" t="s">
        <v>44</v>
      </c>
      <c r="W205" s="54" t="s">
        <v>36</v>
      </c>
      <c r="X205" s="54" t="s">
        <v>874</v>
      </c>
      <c r="Y205" s="54" t="s">
        <v>875</v>
      </c>
      <c r="Z205" s="54">
        <v>6012220601</v>
      </c>
      <c r="AA205" s="54" t="s">
        <v>876</v>
      </c>
      <c r="AB205" s="71">
        <v>9000000</v>
      </c>
      <c r="AC205" s="71"/>
      <c r="AD205" s="71"/>
      <c r="AE205" s="71"/>
      <c r="AF205" s="71"/>
      <c r="AG205" s="71">
        <v>4500000</v>
      </c>
      <c r="AH205" s="71"/>
      <c r="AI205" s="71">
        <v>4500000</v>
      </c>
      <c r="AJ205" s="71"/>
      <c r="AK205" s="71">
        <v>0</v>
      </c>
      <c r="AL205" s="71"/>
      <c r="AM205" s="71">
        <v>0</v>
      </c>
      <c r="AN205" s="71"/>
      <c r="AO205" s="71">
        <v>0</v>
      </c>
      <c r="AP205" s="71"/>
      <c r="AQ205" s="71">
        <v>0</v>
      </c>
      <c r="AR205" s="71"/>
      <c r="AS205" s="71">
        <v>0</v>
      </c>
      <c r="AT205" s="71"/>
      <c r="AU205" s="71">
        <v>0</v>
      </c>
      <c r="AV205" s="71"/>
      <c r="AW205" s="71">
        <v>0</v>
      </c>
      <c r="AX205" s="71"/>
      <c r="AY205" s="71">
        <v>0</v>
      </c>
      <c r="AZ205" s="63">
        <f t="shared" ref="AZ205:BA205" si="206">AB205+AD205+AF205+AH205+AJ205+AL205+AN205+AP205+AR205+AT205+AV205+AX205</f>
        <v>9000000</v>
      </c>
      <c r="BA205" s="63">
        <f t="shared" si="206"/>
        <v>9000000</v>
      </c>
      <c r="BB205" s="15">
        <f t="shared" si="1"/>
        <v>0</v>
      </c>
      <c r="BC205" s="10">
        <f t="shared" si="2"/>
        <v>0</v>
      </c>
      <c r="BD205" s="10">
        <f t="shared" si="3"/>
        <v>0</v>
      </c>
    </row>
    <row r="206" spans="1:56" ht="14.25" customHeight="1">
      <c r="A206" s="51" t="s">
        <v>28</v>
      </c>
      <c r="B206" s="51" t="s">
        <v>867</v>
      </c>
      <c r="C206" s="53" t="s">
        <v>31</v>
      </c>
      <c r="D206" s="53" t="s">
        <v>83</v>
      </c>
      <c r="E206" s="54" t="s">
        <v>894</v>
      </c>
      <c r="F206" s="56" t="s">
        <v>870</v>
      </c>
      <c r="G206" s="54" t="s">
        <v>885</v>
      </c>
      <c r="H206" s="56" t="s">
        <v>890</v>
      </c>
      <c r="I206" s="112">
        <v>80111620</v>
      </c>
      <c r="J206" s="54" t="s">
        <v>887</v>
      </c>
      <c r="K206" s="54" t="s">
        <v>52</v>
      </c>
      <c r="L206" s="56" t="s">
        <v>895</v>
      </c>
      <c r="M206" s="7" t="s">
        <v>60</v>
      </c>
      <c r="N206" s="7" t="s">
        <v>60</v>
      </c>
      <c r="O206" s="6" t="s">
        <v>60</v>
      </c>
      <c r="P206" s="68">
        <v>3</v>
      </c>
      <c r="Q206" s="54" t="s">
        <v>41</v>
      </c>
      <c r="R206" s="54" t="s">
        <v>42</v>
      </c>
      <c r="S206" s="54" t="s">
        <v>43</v>
      </c>
      <c r="T206" s="15">
        <v>18000000</v>
      </c>
      <c r="U206" s="15">
        <v>18000000</v>
      </c>
      <c r="V206" s="54" t="s">
        <v>44</v>
      </c>
      <c r="W206" s="54" t="s">
        <v>36</v>
      </c>
      <c r="X206" s="54" t="s">
        <v>874</v>
      </c>
      <c r="Y206" s="54" t="s">
        <v>875</v>
      </c>
      <c r="Z206" s="54">
        <v>6012220601</v>
      </c>
      <c r="AA206" s="54" t="s">
        <v>876</v>
      </c>
      <c r="AB206" s="63">
        <v>18000000</v>
      </c>
      <c r="AC206" s="63"/>
      <c r="AD206" s="63"/>
      <c r="AE206" s="63">
        <v>3000000</v>
      </c>
      <c r="AF206" s="63"/>
      <c r="AG206" s="63">
        <v>6000000</v>
      </c>
      <c r="AH206" s="63"/>
      <c r="AI206" s="63">
        <v>6000000</v>
      </c>
      <c r="AJ206" s="15"/>
      <c r="AK206" s="89">
        <v>3000000</v>
      </c>
      <c r="AL206" s="89"/>
      <c r="AM206" s="15"/>
      <c r="AN206" s="63"/>
      <c r="AO206" s="15"/>
      <c r="AP206" s="63"/>
      <c r="AQ206" s="15"/>
      <c r="AR206" s="63"/>
      <c r="AS206" s="15"/>
      <c r="AT206" s="15"/>
      <c r="AU206" s="15"/>
      <c r="AV206" s="63"/>
      <c r="AW206" s="15"/>
      <c r="AX206" s="63"/>
      <c r="AY206" s="15"/>
      <c r="AZ206" s="63">
        <f t="shared" ref="AZ206:BA206" si="207">AB206+AD206+AF206+AH206+AJ206+AL206+AN206+AP206+AR206+AT206+AV206+AX206</f>
        <v>18000000</v>
      </c>
      <c r="BA206" s="63">
        <f t="shared" si="207"/>
        <v>18000000</v>
      </c>
      <c r="BB206" s="15">
        <f t="shared" si="1"/>
        <v>0</v>
      </c>
      <c r="BC206" s="10">
        <f t="shared" si="2"/>
        <v>0</v>
      </c>
      <c r="BD206" s="10">
        <f t="shared" si="3"/>
        <v>0</v>
      </c>
    </row>
    <row r="207" spans="1:56" ht="14.25" customHeight="1">
      <c r="A207" s="51" t="s">
        <v>28</v>
      </c>
      <c r="B207" s="51" t="s">
        <v>867</v>
      </c>
      <c r="C207" s="53" t="s">
        <v>31</v>
      </c>
      <c r="D207" s="53">
        <v>4</v>
      </c>
      <c r="E207" s="54" t="s">
        <v>896</v>
      </c>
      <c r="F207" s="56" t="s">
        <v>870</v>
      </c>
      <c r="G207" s="54" t="s">
        <v>885</v>
      </c>
      <c r="H207" s="56" t="s">
        <v>890</v>
      </c>
      <c r="I207" s="55">
        <v>80111620</v>
      </c>
      <c r="J207" s="56" t="s">
        <v>887</v>
      </c>
      <c r="K207" s="54" t="s">
        <v>52</v>
      </c>
      <c r="L207" s="56" t="s">
        <v>897</v>
      </c>
      <c r="M207" s="7" t="s">
        <v>60</v>
      </c>
      <c r="N207" s="7" t="s">
        <v>60</v>
      </c>
      <c r="O207" s="6" t="s">
        <v>54</v>
      </c>
      <c r="P207" s="56">
        <v>11</v>
      </c>
      <c r="Q207" s="54" t="s">
        <v>41</v>
      </c>
      <c r="R207" s="54" t="s">
        <v>42</v>
      </c>
      <c r="S207" s="54" t="s">
        <v>43</v>
      </c>
      <c r="T207" s="63">
        <v>90000000</v>
      </c>
      <c r="U207" s="63">
        <v>90000000</v>
      </c>
      <c r="V207" s="54" t="s">
        <v>44</v>
      </c>
      <c r="W207" s="54" t="s">
        <v>36</v>
      </c>
      <c r="X207" s="54" t="s">
        <v>874</v>
      </c>
      <c r="Y207" s="54" t="s">
        <v>875</v>
      </c>
      <c r="Z207" s="54">
        <v>6012220601</v>
      </c>
      <c r="AA207" s="54" t="s">
        <v>876</v>
      </c>
      <c r="AB207" s="71"/>
      <c r="AC207" s="71"/>
      <c r="AD207" s="71">
        <v>85866667</v>
      </c>
      <c r="AE207" s="71"/>
      <c r="AF207" s="71"/>
      <c r="AG207" s="71">
        <v>8181818</v>
      </c>
      <c r="AH207" s="71"/>
      <c r="AI207" s="71">
        <v>8181818</v>
      </c>
      <c r="AJ207" s="71"/>
      <c r="AK207" s="71">
        <v>8181818</v>
      </c>
      <c r="AL207" s="71"/>
      <c r="AM207" s="71">
        <v>8181818</v>
      </c>
      <c r="AN207" s="71"/>
      <c r="AO207" s="71">
        <v>8181818</v>
      </c>
      <c r="AP207" s="71"/>
      <c r="AQ207" s="71">
        <v>8181818</v>
      </c>
      <c r="AR207" s="71"/>
      <c r="AS207" s="71">
        <v>8181818</v>
      </c>
      <c r="AT207" s="71">
        <v>4133333</v>
      </c>
      <c r="AU207" s="71">
        <v>8181818</v>
      </c>
      <c r="AV207" s="71"/>
      <c r="AW207" s="71">
        <v>8181818</v>
      </c>
      <c r="AX207" s="71"/>
      <c r="AY207" s="71">
        <v>16363638</v>
      </c>
      <c r="AZ207" s="63">
        <f t="shared" ref="AZ207:BA207" si="208">AB207+AD207+AF207+AH207+AJ207+AL207+AN207+AP207+AR207+AT207+AV207+AX207</f>
        <v>90000000</v>
      </c>
      <c r="BA207" s="63">
        <f t="shared" si="208"/>
        <v>90000000</v>
      </c>
      <c r="BB207" s="15">
        <f t="shared" si="1"/>
        <v>0</v>
      </c>
      <c r="BC207" s="10">
        <f t="shared" si="2"/>
        <v>0</v>
      </c>
      <c r="BD207" s="10">
        <f t="shared" si="3"/>
        <v>0</v>
      </c>
    </row>
    <row r="208" spans="1:56" ht="14.25" customHeight="1">
      <c r="A208" s="51" t="s">
        <v>28</v>
      </c>
      <c r="B208" s="51" t="s">
        <v>867</v>
      </c>
      <c r="C208" s="53" t="s">
        <v>31</v>
      </c>
      <c r="D208" s="53">
        <v>6</v>
      </c>
      <c r="E208" s="54" t="s">
        <v>898</v>
      </c>
      <c r="F208" s="56" t="s">
        <v>870</v>
      </c>
      <c r="G208" s="56" t="s">
        <v>885</v>
      </c>
      <c r="H208" s="56" t="s">
        <v>890</v>
      </c>
      <c r="I208" s="55">
        <v>80111620</v>
      </c>
      <c r="J208" s="56" t="s">
        <v>887</v>
      </c>
      <c r="K208" s="54" t="s">
        <v>52</v>
      </c>
      <c r="L208" s="56" t="s">
        <v>899</v>
      </c>
      <c r="M208" s="7" t="s">
        <v>54</v>
      </c>
      <c r="N208" s="7" t="s">
        <v>54</v>
      </c>
      <c r="O208" s="6" t="s">
        <v>54</v>
      </c>
      <c r="P208" s="54">
        <v>11</v>
      </c>
      <c r="Q208" s="54" t="s">
        <v>41</v>
      </c>
      <c r="R208" s="54" t="s">
        <v>42</v>
      </c>
      <c r="S208" s="54" t="s">
        <v>43</v>
      </c>
      <c r="T208" s="63">
        <v>79235000</v>
      </c>
      <c r="U208" s="63">
        <v>79235000</v>
      </c>
      <c r="V208" s="54" t="s">
        <v>44</v>
      </c>
      <c r="W208" s="54" t="s">
        <v>36</v>
      </c>
      <c r="X208" s="54" t="s">
        <v>874</v>
      </c>
      <c r="Y208" s="54" t="s">
        <v>875</v>
      </c>
      <c r="Z208" s="54">
        <v>6012220601</v>
      </c>
      <c r="AA208" s="54" t="s">
        <v>876</v>
      </c>
      <c r="AB208" s="63"/>
      <c r="AC208" s="63"/>
      <c r="AD208" s="63">
        <v>79235000</v>
      </c>
      <c r="AE208" s="63"/>
      <c r="AF208" s="70"/>
      <c r="AG208" s="63">
        <v>13000000</v>
      </c>
      <c r="AH208" s="63"/>
      <c r="AI208" s="63">
        <v>13000000</v>
      </c>
      <c r="AJ208" s="63"/>
      <c r="AK208" s="89">
        <v>13000000</v>
      </c>
      <c r="AL208" s="89"/>
      <c r="AM208" s="63">
        <v>13000000</v>
      </c>
      <c r="AN208" s="63"/>
      <c r="AO208" s="63">
        <v>13000000</v>
      </c>
      <c r="AP208" s="63"/>
      <c r="AQ208" s="63">
        <v>13000000</v>
      </c>
      <c r="AR208" s="63"/>
      <c r="AS208" s="63">
        <v>1235000</v>
      </c>
      <c r="AT208" s="63"/>
      <c r="AU208" s="63">
        <v>0</v>
      </c>
      <c r="AV208" s="63"/>
      <c r="AW208" s="63">
        <v>0</v>
      </c>
      <c r="AX208" s="63"/>
      <c r="AY208" s="63">
        <v>0</v>
      </c>
      <c r="AZ208" s="63">
        <f t="shared" ref="AZ208:BA208" si="209">AB208+AD208+AF208+AH208+AJ208+AL208+AN208+AP208+AR208+AT208+AV208+AX208</f>
        <v>79235000</v>
      </c>
      <c r="BA208" s="63">
        <f t="shared" si="209"/>
        <v>79235000</v>
      </c>
      <c r="BB208" s="15">
        <f t="shared" si="1"/>
        <v>0</v>
      </c>
      <c r="BC208" s="10">
        <f t="shared" si="2"/>
        <v>0</v>
      </c>
      <c r="BD208" s="10">
        <f t="shared" si="3"/>
        <v>0</v>
      </c>
    </row>
    <row r="209" spans="1:56" ht="14.25" hidden="1" customHeight="1">
      <c r="A209" s="51" t="s">
        <v>28</v>
      </c>
      <c r="B209" s="51" t="s">
        <v>867</v>
      </c>
      <c r="C209" s="53" t="s">
        <v>31</v>
      </c>
      <c r="D209" s="53" t="s">
        <v>83</v>
      </c>
      <c r="E209" s="54" t="s">
        <v>900</v>
      </c>
      <c r="F209" s="56" t="s">
        <v>870</v>
      </c>
      <c r="G209" s="56" t="s">
        <v>885</v>
      </c>
      <c r="H209" s="56" t="s">
        <v>890</v>
      </c>
      <c r="I209" s="55">
        <v>82111801</v>
      </c>
      <c r="J209" s="56" t="s">
        <v>887</v>
      </c>
      <c r="K209" s="80" t="s">
        <v>1432</v>
      </c>
      <c r="L209" s="56" t="s">
        <v>2472</v>
      </c>
      <c r="M209" s="18" t="s">
        <v>96</v>
      </c>
      <c r="N209" s="18" t="s">
        <v>96</v>
      </c>
      <c r="O209" s="18" t="s">
        <v>97</v>
      </c>
      <c r="P209" s="57">
        <v>7</v>
      </c>
      <c r="Q209" s="54" t="s">
        <v>41</v>
      </c>
      <c r="R209" s="54" t="s">
        <v>233</v>
      </c>
      <c r="S209" s="54" t="s">
        <v>43</v>
      </c>
      <c r="T209" s="63">
        <v>10000000</v>
      </c>
      <c r="U209" s="15">
        <v>10000000</v>
      </c>
      <c r="V209" s="54" t="s">
        <v>44</v>
      </c>
      <c r="W209" s="54" t="s">
        <v>36</v>
      </c>
      <c r="X209" s="54" t="s">
        <v>874</v>
      </c>
      <c r="Y209" s="54" t="s">
        <v>875</v>
      </c>
      <c r="Z209" s="54">
        <v>6012220601</v>
      </c>
      <c r="AA209" s="54" t="s">
        <v>876</v>
      </c>
      <c r="AB209" s="63"/>
      <c r="AC209" s="63"/>
      <c r="AD209" s="63"/>
      <c r="AE209" s="63"/>
      <c r="AF209" s="70"/>
      <c r="AG209" s="63"/>
      <c r="AH209" s="63"/>
      <c r="AI209" s="63"/>
      <c r="AJ209" s="63"/>
      <c r="AK209" s="89"/>
      <c r="AL209" s="127">
        <v>10000000</v>
      </c>
      <c r="AM209" s="63"/>
      <c r="AN209" s="63"/>
      <c r="AO209" s="63"/>
      <c r="AP209" s="63"/>
      <c r="AQ209" s="63"/>
      <c r="AR209" s="63"/>
      <c r="AS209" s="63"/>
      <c r="AT209" s="63"/>
      <c r="AU209" s="63"/>
      <c r="AV209" s="63"/>
      <c r="AW209" s="127">
        <v>10000000</v>
      </c>
      <c r="AX209" s="63"/>
      <c r="AY209" s="63"/>
      <c r="AZ209" s="63">
        <f t="shared" ref="AZ209:BA209" si="210">AB209+AD209+AF209+AH209+AJ209+AL209+AN209+AP209+AR209+AT209+AV209+AX209</f>
        <v>10000000</v>
      </c>
      <c r="BA209" s="63">
        <f t="shared" si="210"/>
        <v>10000000</v>
      </c>
      <c r="BB209" s="15">
        <f t="shared" si="1"/>
        <v>0</v>
      </c>
      <c r="BC209" s="10">
        <f t="shared" si="2"/>
        <v>0</v>
      </c>
      <c r="BD209" s="10">
        <f t="shared" si="3"/>
        <v>0</v>
      </c>
    </row>
    <row r="210" spans="1:56" ht="14.25" customHeight="1">
      <c r="A210" s="105" t="s">
        <v>28</v>
      </c>
      <c r="B210" s="105" t="s">
        <v>867</v>
      </c>
      <c r="C210" s="106" t="s">
        <v>31</v>
      </c>
      <c r="D210" s="106">
        <v>3</v>
      </c>
      <c r="E210" s="58" t="s">
        <v>902</v>
      </c>
      <c r="F210" s="68" t="s">
        <v>903</v>
      </c>
      <c r="G210" s="68" t="s">
        <v>904</v>
      </c>
      <c r="H210" s="68" t="s">
        <v>306</v>
      </c>
      <c r="I210" s="79">
        <v>80111620</v>
      </c>
      <c r="J210" s="68" t="s">
        <v>872</v>
      </c>
      <c r="K210" s="58" t="s">
        <v>52</v>
      </c>
      <c r="L210" s="68" t="s">
        <v>905</v>
      </c>
      <c r="M210" s="6" t="s">
        <v>60</v>
      </c>
      <c r="N210" s="81" t="s">
        <v>54</v>
      </c>
      <c r="O210" s="6" t="s">
        <v>60</v>
      </c>
      <c r="P210" s="68">
        <v>11.5</v>
      </c>
      <c r="Q210" s="58" t="s">
        <v>41</v>
      </c>
      <c r="R210" s="58" t="s">
        <v>42</v>
      </c>
      <c r="S210" s="58" t="s">
        <v>43</v>
      </c>
      <c r="T210" s="12">
        <v>29500000</v>
      </c>
      <c r="U210" s="12">
        <v>29500000</v>
      </c>
      <c r="V210" s="58" t="s">
        <v>44</v>
      </c>
      <c r="W210" s="58" t="s">
        <v>36</v>
      </c>
      <c r="X210" s="58" t="s">
        <v>874</v>
      </c>
      <c r="Y210" s="58" t="s">
        <v>875</v>
      </c>
      <c r="Z210" s="58">
        <v>6012220601</v>
      </c>
      <c r="AA210" s="58" t="s">
        <v>876</v>
      </c>
      <c r="AB210" s="71">
        <v>29500000</v>
      </c>
      <c r="AC210" s="71"/>
      <c r="AD210" s="71"/>
      <c r="AE210" s="71"/>
      <c r="AF210" s="71"/>
      <c r="AG210" s="71"/>
      <c r="AH210" s="71"/>
      <c r="AI210" s="71"/>
      <c r="AJ210" s="71"/>
      <c r="AK210" s="71">
        <v>4500000</v>
      </c>
      <c r="AL210" s="71"/>
      <c r="AM210" s="71">
        <v>4500000</v>
      </c>
      <c r="AN210" s="71"/>
      <c r="AO210" s="71">
        <v>4500000</v>
      </c>
      <c r="AP210" s="71"/>
      <c r="AQ210" s="71">
        <v>4500000</v>
      </c>
      <c r="AR210" s="71"/>
      <c r="AS210" s="71">
        <v>4500000</v>
      </c>
      <c r="AT210" s="71"/>
      <c r="AU210" s="71">
        <v>4500000</v>
      </c>
      <c r="AV210" s="71"/>
      <c r="AW210" s="71">
        <v>2500000</v>
      </c>
      <c r="AX210" s="71"/>
      <c r="AY210" s="71">
        <v>0</v>
      </c>
      <c r="AZ210" s="70">
        <f t="shared" ref="AZ210:BA210" si="211">AB210+AD210+AF210+AH210+AJ210+AL210+AN210+AP210+AR210+AT210+AV210+AX210</f>
        <v>29500000</v>
      </c>
      <c r="BA210" s="70">
        <f t="shared" si="211"/>
        <v>29500000</v>
      </c>
      <c r="BB210" s="12">
        <f t="shared" si="1"/>
        <v>0</v>
      </c>
      <c r="BC210" s="10">
        <f t="shared" si="2"/>
        <v>0</v>
      </c>
      <c r="BD210" s="10">
        <f t="shared" si="3"/>
        <v>0</v>
      </c>
    </row>
    <row r="211" spans="1:56" ht="14.25" customHeight="1">
      <c r="A211" s="105" t="s">
        <v>28</v>
      </c>
      <c r="B211" s="105" t="s">
        <v>867</v>
      </c>
      <c r="C211" s="106" t="s">
        <v>31</v>
      </c>
      <c r="D211" s="106" t="s">
        <v>83</v>
      </c>
      <c r="E211" s="58" t="s">
        <v>906</v>
      </c>
      <c r="F211" s="58" t="s">
        <v>903</v>
      </c>
      <c r="G211" s="58" t="s">
        <v>904</v>
      </c>
      <c r="H211" s="58" t="s">
        <v>306</v>
      </c>
      <c r="I211" s="79">
        <v>80111620</v>
      </c>
      <c r="J211" s="58" t="s">
        <v>872</v>
      </c>
      <c r="K211" s="58" t="s">
        <v>52</v>
      </c>
      <c r="L211" s="68" t="s">
        <v>907</v>
      </c>
      <c r="M211" s="81" t="s">
        <v>60</v>
      </c>
      <c r="N211" s="81" t="s">
        <v>60</v>
      </c>
      <c r="O211" s="81" t="s">
        <v>60</v>
      </c>
      <c r="P211" s="58">
        <v>11.5</v>
      </c>
      <c r="Q211" s="58" t="s">
        <v>41</v>
      </c>
      <c r="R211" s="58" t="s">
        <v>42</v>
      </c>
      <c r="S211" s="58" t="s">
        <v>43</v>
      </c>
      <c r="T211" s="70">
        <v>7667806</v>
      </c>
      <c r="U211" s="70">
        <v>7667806</v>
      </c>
      <c r="V211" s="58" t="s">
        <v>44</v>
      </c>
      <c r="W211" s="58" t="s">
        <v>36</v>
      </c>
      <c r="X211" s="68" t="s">
        <v>218</v>
      </c>
      <c r="Y211" s="58" t="s">
        <v>219</v>
      </c>
      <c r="Z211" s="58">
        <v>6012220601</v>
      </c>
      <c r="AA211" s="58" t="s">
        <v>220</v>
      </c>
      <c r="AB211" s="70">
        <v>7667806</v>
      </c>
      <c r="AC211" s="70"/>
      <c r="AD211" s="70"/>
      <c r="AE211" s="70"/>
      <c r="AF211" s="70"/>
      <c r="AG211" s="70"/>
      <c r="AH211" s="70"/>
      <c r="AI211" s="70"/>
      <c r="AJ211" s="70"/>
      <c r="AK211" s="109"/>
      <c r="AL211" s="109"/>
      <c r="AM211" s="70"/>
      <c r="AN211" s="70"/>
      <c r="AO211" s="70"/>
      <c r="AP211" s="70"/>
      <c r="AQ211" s="70"/>
      <c r="AR211" s="70"/>
      <c r="AS211" s="70"/>
      <c r="AT211" s="70"/>
      <c r="AU211" s="70"/>
      <c r="AV211" s="70"/>
      <c r="AW211" s="70">
        <v>2866589</v>
      </c>
      <c r="AX211" s="70"/>
      <c r="AY211" s="70">
        <v>4801217</v>
      </c>
      <c r="AZ211" s="70">
        <f t="shared" ref="AZ211:BA211" si="212">AB211+AD211+AF211+AH211+AJ211+AL211+AN211+AP211+AR211+AT211+AV211+AX211</f>
        <v>7667806</v>
      </c>
      <c r="BA211" s="70">
        <f t="shared" si="212"/>
        <v>7667806</v>
      </c>
      <c r="BB211" s="12">
        <f t="shared" si="1"/>
        <v>0</v>
      </c>
      <c r="BC211" s="10">
        <f t="shared" si="2"/>
        <v>0</v>
      </c>
      <c r="BD211" s="10">
        <f t="shared" si="3"/>
        <v>0</v>
      </c>
    </row>
    <row r="212" spans="1:56" ht="14.25" customHeight="1">
      <c r="A212" s="105" t="s">
        <v>28</v>
      </c>
      <c r="B212" s="105" t="s">
        <v>867</v>
      </c>
      <c r="C212" s="106" t="s">
        <v>31</v>
      </c>
      <c r="D212" s="106" t="s">
        <v>83</v>
      </c>
      <c r="E212" s="58" t="s">
        <v>908</v>
      </c>
      <c r="F212" s="68" t="s">
        <v>903</v>
      </c>
      <c r="G212" s="68" t="s">
        <v>904</v>
      </c>
      <c r="H212" s="58" t="s">
        <v>306</v>
      </c>
      <c r="I212" s="79">
        <v>80111620</v>
      </c>
      <c r="J212" s="58" t="s">
        <v>872</v>
      </c>
      <c r="K212" s="58" t="s">
        <v>52</v>
      </c>
      <c r="L212" s="68" t="s">
        <v>909</v>
      </c>
      <c r="M212" s="81" t="s">
        <v>60</v>
      </c>
      <c r="N212" s="81" t="s">
        <v>60</v>
      </c>
      <c r="O212" s="81" t="s">
        <v>60</v>
      </c>
      <c r="P212" s="58">
        <v>11.5</v>
      </c>
      <c r="Q212" s="58" t="s">
        <v>41</v>
      </c>
      <c r="R212" s="58" t="s">
        <v>42</v>
      </c>
      <c r="S212" s="58" t="s">
        <v>43</v>
      </c>
      <c r="T212" s="70">
        <v>7667806</v>
      </c>
      <c r="U212" s="70">
        <v>7667806</v>
      </c>
      <c r="V212" s="58" t="s">
        <v>44</v>
      </c>
      <c r="W212" s="58" t="s">
        <v>36</v>
      </c>
      <c r="X212" s="68" t="s">
        <v>218</v>
      </c>
      <c r="Y212" s="58" t="s">
        <v>219</v>
      </c>
      <c r="Z212" s="58">
        <v>6012220601</v>
      </c>
      <c r="AA212" s="58" t="s">
        <v>220</v>
      </c>
      <c r="AB212" s="70">
        <v>7667806</v>
      </c>
      <c r="AC212" s="70"/>
      <c r="AD212" s="70"/>
      <c r="AE212" s="70"/>
      <c r="AF212" s="70"/>
      <c r="AG212" s="70"/>
      <c r="AH212" s="70"/>
      <c r="AI212" s="70"/>
      <c r="AJ212" s="70"/>
      <c r="AK212" s="109"/>
      <c r="AL212" s="109"/>
      <c r="AM212" s="70"/>
      <c r="AN212" s="70"/>
      <c r="AO212" s="70"/>
      <c r="AP212" s="70"/>
      <c r="AQ212" s="70"/>
      <c r="AR212" s="70"/>
      <c r="AS212" s="70"/>
      <c r="AT212" s="70"/>
      <c r="AU212" s="70"/>
      <c r="AV212" s="70"/>
      <c r="AW212" s="70">
        <v>2866589</v>
      </c>
      <c r="AX212" s="70"/>
      <c r="AY212" s="70">
        <v>4801217</v>
      </c>
      <c r="AZ212" s="70">
        <f t="shared" ref="AZ212:BA212" si="213">AB212+AD212+AF212+AH212+AJ212+AL212+AN212+AP212+AR212+AT212+AV212+AX212</f>
        <v>7667806</v>
      </c>
      <c r="BA212" s="70">
        <f t="shared" si="213"/>
        <v>7667806</v>
      </c>
      <c r="BB212" s="12">
        <f t="shared" si="1"/>
        <v>0</v>
      </c>
      <c r="BC212" s="10">
        <f t="shared" si="2"/>
        <v>0</v>
      </c>
      <c r="BD212" s="10">
        <f t="shared" si="3"/>
        <v>0</v>
      </c>
    </row>
    <row r="213" spans="1:56" ht="14.25" customHeight="1">
      <c r="A213" s="105" t="s">
        <v>28</v>
      </c>
      <c r="B213" s="105" t="s">
        <v>867</v>
      </c>
      <c r="C213" s="106" t="s">
        <v>31</v>
      </c>
      <c r="D213" s="106">
        <v>4</v>
      </c>
      <c r="E213" s="58" t="s">
        <v>910</v>
      </c>
      <c r="F213" s="68" t="s">
        <v>903</v>
      </c>
      <c r="G213" s="68" t="s">
        <v>904</v>
      </c>
      <c r="H213" s="58" t="s">
        <v>306</v>
      </c>
      <c r="I213" s="79">
        <v>80111620</v>
      </c>
      <c r="J213" s="58" t="s">
        <v>872</v>
      </c>
      <c r="K213" s="58" t="s">
        <v>52</v>
      </c>
      <c r="L213" s="68" t="s">
        <v>911</v>
      </c>
      <c r="M213" s="6" t="s">
        <v>60</v>
      </c>
      <c r="N213" s="6" t="s">
        <v>60</v>
      </c>
      <c r="O213" s="6" t="s">
        <v>60</v>
      </c>
      <c r="P213" s="68">
        <v>11.5</v>
      </c>
      <c r="Q213" s="58" t="s">
        <v>41</v>
      </c>
      <c r="R213" s="58" t="s">
        <v>42</v>
      </c>
      <c r="S213" s="58" t="s">
        <v>43</v>
      </c>
      <c r="T213" s="70">
        <v>4874388</v>
      </c>
      <c r="U213" s="70">
        <v>4874388</v>
      </c>
      <c r="V213" s="58" t="s">
        <v>44</v>
      </c>
      <c r="W213" s="58" t="s">
        <v>36</v>
      </c>
      <c r="X213" s="58" t="s">
        <v>874</v>
      </c>
      <c r="Y213" s="58" t="s">
        <v>875</v>
      </c>
      <c r="Z213" s="58">
        <v>6012220601</v>
      </c>
      <c r="AA213" s="58" t="s">
        <v>876</v>
      </c>
      <c r="AB213" s="71">
        <v>4874388</v>
      </c>
      <c r="AC213" s="71"/>
      <c r="AD213" s="71"/>
      <c r="AE213" s="71"/>
      <c r="AF213" s="71"/>
      <c r="AG213" s="71"/>
      <c r="AH213" s="71"/>
      <c r="AI213" s="71"/>
      <c r="AJ213" s="71"/>
      <c r="AK213" s="71">
        <v>0</v>
      </c>
      <c r="AL213" s="71"/>
      <c r="AM213" s="71">
        <v>0</v>
      </c>
      <c r="AN213" s="71"/>
      <c r="AO213" s="71">
        <v>0</v>
      </c>
      <c r="AP213" s="71"/>
      <c r="AQ213" s="71">
        <v>0</v>
      </c>
      <c r="AR213" s="71"/>
      <c r="AS213" s="71">
        <v>0</v>
      </c>
      <c r="AT213" s="71"/>
      <c r="AU213" s="71">
        <v>0</v>
      </c>
      <c r="AV213" s="71"/>
      <c r="AW213" s="71">
        <v>0</v>
      </c>
      <c r="AX213" s="71"/>
      <c r="AY213" s="71">
        <v>4874388</v>
      </c>
      <c r="AZ213" s="70">
        <f t="shared" ref="AZ213:BA213" si="214">AB213+AD213+AF213+AH213+AJ213+AL213+AN213+AP213+AR213+AT213+AV213+AX213</f>
        <v>4874388</v>
      </c>
      <c r="BA213" s="70">
        <f t="shared" si="214"/>
        <v>4874388</v>
      </c>
      <c r="BB213" s="12">
        <f t="shared" si="1"/>
        <v>0</v>
      </c>
      <c r="BC213" s="10">
        <f t="shared" si="2"/>
        <v>0</v>
      </c>
      <c r="BD213" s="10">
        <f t="shared" si="3"/>
        <v>0</v>
      </c>
    </row>
    <row r="214" spans="1:56" ht="14.25" customHeight="1">
      <c r="A214" s="105" t="s">
        <v>28</v>
      </c>
      <c r="B214" s="105" t="s">
        <v>867</v>
      </c>
      <c r="C214" s="106" t="s">
        <v>31</v>
      </c>
      <c r="D214" s="106">
        <v>3</v>
      </c>
      <c r="E214" s="58" t="s">
        <v>912</v>
      </c>
      <c r="F214" s="68" t="s">
        <v>903</v>
      </c>
      <c r="G214" s="68" t="s">
        <v>904</v>
      </c>
      <c r="H214" s="68" t="s">
        <v>306</v>
      </c>
      <c r="I214" s="79">
        <v>80111620</v>
      </c>
      <c r="J214" s="58" t="s">
        <v>872</v>
      </c>
      <c r="K214" s="58" t="s">
        <v>52</v>
      </c>
      <c r="L214" s="68" t="s">
        <v>913</v>
      </c>
      <c r="M214" s="6" t="s">
        <v>60</v>
      </c>
      <c r="N214" s="6" t="s">
        <v>60</v>
      </c>
      <c r="O214" s="6" t="s">
        <v>60</v>
      </c>
      <c r="P214" s="68">
        <v>11</v>
      </c>
      <c r="Q214" s="58" t="s">
        <v>41</v>
      </c>
      <c r="R214" s="58" t="s">
        <v>42</v>
      </c>
      <c r="S214" s="58" t="s">
        <v>43</v>
      </c>
      <c r="T214" s="12">
        <v>44000000</v>
      </c>
      <c r="U214" s="12">
        <v>44000000</v>
      </c>
      <c r="V214" s="58" t="s">
        <v>44</v>
      </c>
      <c r="W214" s="58" t="s">
        <v>36</v>
      </c>
      <c r="X214" s="58" t="s">
        <v>874</v>
      </c>
      <c r="Y214" s="58" t="s">
        <v>875</v>
      </c>
      <c r="Z214" s="58">
        <v>6012220601</v>
      </c>
      <c r="AA214" s="58" t="s">
        <v>876</v>
      </c>
      <c r="AB214" s="71">
        <v>44000000</v>
      </c>
      <c r="AC214" s="71"/>
      <c r="AD214" s="71"/>
      <c r="AE214" s="71"/>
      <c r="AF214" s="71"/>
      <c r="AG214" s="71">
        <v>4000000</v>
      </c>
      <c r="AH214" s="71"/>
      <c r="AI214" s="71">
        <v>4000000</v>
      </c>
      <c r="AJ214" s="71"/>
      <c r="AK214" s="71">
        <v>4000000</v>
      </c>
      <c r="AL214" s="71"/>
      <c r="AM214" s="71">
        <v>4000000</v>
      </c>
      <c r="AN214" s="71"/>
      <c r="AO214" s="71">
        <v>4000000</v>
      </c>
      <c r="AP214" s="71"/>
      <c r="AQ214" s="71">
        <v>4000000</v>
      </c>
      <c r="AR214" s="71"/>
      <c r="AS214" s="71">
        <v>4000000</v>
      </c>
      <c r="AT214" s="71"/>
      <c r="AU214" s="71">
        <v>4000000</v>
      </c>
      <c r="AV214" s="71"/>
      <c r="AW214" s="71">
        <v>4000000</v>
      </c>
      <c r="AX214" s="71"/>
      <c r="AY214" s="71">
        <v>8000000</v>
      </c>
      <c r="AZ214" s="70">
        <f t="shared" ref="AZ214:BA214" si="215">AB214+AD214+AF214+AH214+AJ214+AL214+AN214+AP214+AR214+AT214+AV214+AX214</f>
        <v>44000000</v>
      </c>
      <c r="BA214" s="70">
        <f t="shared" si="215"/>
        <v>44000000</v>
      </c>
      <c r="BB214" s="12">
        <f t="shared" si="1"/>
        <v>0</v>
      </c>
      <c r="BC214" s="10">
        <f t="shared" si="2"/>
        <v>0</v>
      </c>
      <c r="BD214" s="10">
        <f t="shared" si="3"/>
        <v>0</v>
      </c>
    </row>
    <row r="215" spans="1:56" ht="14.25" customHeight="1">
      <c r="A215" s="51" t="s">
        <v>28</v>
      </c>
      <c r="B215" s="51" t="s">
        <v>867</v>
      </c>
      <c r="C215" s="53" t="s">
        <v>31</v>
      </c>
      <c r="D215" s="53">
        <v>6</v>
      </c>
      <c r="E215" s="54" t="s">
        <v>914</v>
      </c>
      <c r="F215" s="54" t="s">
        <v>903</v>
      </c>
      <c r="G215" s="54" t="s">
        <v>904</v>
      </c>
      <c r="H215" s="54" t="s">
        <v>306</v>
      </c>
      <c r="I215" s="55">
        <v>80111620</v>
      </c>
      <c r="J215" s="54" t="s">
        <v>872</v>
      </c>
      <c r="K215" s="54" t="s">
        <v>52</v>
      </c>
      <c r="L215" s="56" t="s">
        <v>2473</v>
      </c>
      <c r="M215" s="7" t="s">
        <v>68</v>
      </c>
      <c r="N215" s="7" t="s">
        <v>68</v>
      </c>
      <c r="O215" s="7" t="s">
        <v>68</v>
      </c>
      <c r="P215" s="56">
        <v>9.5</v>
      </c>
      <c r="Q215" s="54" t="s">
        <v>41</v>
      </c>
      <c r="R215" s="54" t="s">
        <v>955</v>
      </c>
      <c r="S215" s="54" t="s">
        <v>43</v>
      </c>
      <c r="T215" s="15">
        <v>22000000</v>
      </c>
      <c r="U215" s="15">
        <v>22000000</v>
      </c>
      <c r="V215" s="54" t="s">
        <v>44</v>
      </c>
      <c r="W215" s="54" t="s">
        <v>36</v>
      </c>
      <c r="X215" s="54" t="s">
        <v>874</v>
      </c>
      <c r="Y215" s="54" t="s">
        <v>875</v>
      </c>
      <c r="Z215" s="54">
        <v>6012220601</v>
      </c>
      <c r="AA215" s="54" t="s">
        <v>876</v>
      </c>
      <c r="AB215" s="71"/>
      <c r="AC215" s="71"/>
      <c r="AD215" s="71"/>
      <c r="AE215" s="71"/>
      <c r="AF215" s="71"/>
      <c r="AG215" s="71"/>
      <c r="AH215" s="71">
        <v>22000000</v>
      </c>
      <c r="AI215" s="71"/>
      <c r="AJ215" s="71"/>
      <c r="AK215" s="71">
        <v>0</v>
      </c>
      <c r="AL215" s="71"/>
      <c r="AM215" s="71">
        <v>0</v>
      </c>
      <c r="AN215" s="71"/>
      <c r="AO215" s="71">
        <v>0</v>
      </c>
      <c r="AP215" s="71"/>
      <c r="AQ215" s="71">
        <v>0</v>
      </c>
      <c r="AR215" s="71"/>
      <c r="AS215" s="71">
        <v>0</v>
      </c>
      <c r="AT215" s="71"/>
      <c r="AU215" s="71">
        <v>0</v>
      </c>
      <c r="AV215" s="71"/>
      <c r="AW215" s="71">
        <v>0</v>
      </c>
      <c r="AX215" s="71"/>
      <c r="AY215" s="71">
        <v>22000000</v>
      </c>
      <c r="AZ215" s="63">
        <f t="shared" ref="AZ215:BA215" si="216">AB215+AD215+AF215+AH215+AJ215+AL215+AN215+AP215+AR215+AT215+AV215+AX215</f>
        <v>22000000</v>
      </c>
      <c r="BA215" s="63">
        <f t="shared" si="216"/>
        <v>22000000</v>
      </c>
      <c r="BB215" s="15">
        <f t="shared" si="1"/>
        <v>0</v>
      </c>
      <c r="BC215" s="10">
        <f t="shared" si="2"/>
        <v>0</v>
      </c>
      <c r="BD215" s="10">
        <f t="shared" si="3"/>
        <v>0</v>
      </c>
    </row>
    <row r="216" spans="1:56" ht="14.25" customHeight="1">
      <c r="A216" s="51" t="s">
        <v>28</v>
      </c>
      <c r="B216" s="51" t="s">
        <v>867</v>
      </c>
      <c r="C216" s="53" t="s">
        <v>31</v>
      </c>
      <c r="D216" s="53" t="s">
        <v>83</v>
      </c>
      <c r="E216" s="54" t="s">
        <v>916</v>
      </c>
      <c r="F216" s="56" t="s">
        <v>903</v>
      </c>
      <c r="G216" s="56" t="s">
        <v>904</v>
      </c>
      <c r="H216" s="56" t="s">
        <v>306</v>
      </c>
      <c r="I216" s="55">
        <v>80111620</v>
      </c>
      <c r="J216" s="54" t="s">
        <v>872</v>
      </c>
      <c r="K216" s="54" t="s">
        <v>52</v>
      </c>
      <c r="L216" s="56" t="s">
        <v>917</v>
      </c>
      <c r="M216" s="80" t="s">
        <v>60</v>
      </c>
      <c r="N216" s="80" t="s">
        <v>60</v>
      </c>
      <c r="O216" s="80" t="s">
        <v>60</v>
      </c>
      <c r="P216" s="54">
        <v>11.5</v>
      </c>
      <c r="Q216" s="54" t="s">
        <v>41</v>
      </c>
      <c r="R216" s="54" t="s">
        <v>42</v>
      </c>
      <c r="S216" s="54" t="s">
        <v>43</v>
      </c>
      <c r="T216" s="63">
        <v>77357740</v>
      </c>
      <c r="U216" s="63">
        <v>77357740</v>
      </c>
      <c r="V216" s="54" t="s">
        <v>44</v>
      </c>
      <c r="W216" s="54" t="s">
        <v>36</v>
      </c>
      <c r="X216" s="54" t="s">
        <v>874</v>
      </c>
      <c r="Y216" s="54" t="s">
        <v>875</v>
      </c>
      <c r="Z216" s="54">
        <v>6012220601</v>
      </c>
      <c r="AA216" s="54" t="s">
        <v>876</v>
      </c>
      <c r="AB216" s="63">
        <v>77357740</v>
      </c>
      <c r="AC216" s="63"/>
      <c r="AD216" s="63"/>
      <c r="AE216" s="63">
        <v>3363380</v>
      </c>
      <c r="AF216" s="63"/>
      <c r="AG216" s="63">
        <v>6726760</v>
      </c>
      <c r="AH216" s="63"/>
      <c r="AI216" s="63">
        <v>6726760</v>
      </c>
      <c r="AJ216" s="63"/>
      <c r="AK216" s="89">
        <v>6726760</v>
      </c>
      <c r="AL216" s="89"/>
      <c r="AM216" s="63">
        <v>6726760</v>
      </c>
      <c r="AN216" s="63"/>
      <c r="AO216" s="63">
        <v>6726760</v>
      </c>
      <c r="AP216" s="63"/>
      <c r="AQ216" s="63">
        <v>6726760</v>
      </c>
      <c r="AR216" s="63"/>
      <c r="AS216" s="63">
        <v>6726760</v>
      </c>
      <c r="AT216" s="63"/>
      <c r="AU216" s="63">
        <v>6726760</v>
      </c>
      <c r="AV216" s="63"/>
      <c r="AW216" s="63">
        <v>6726760</v>
      </c>
      <c r="AX216" s="63"/>
      <c r="AY216" s="63">
        <v>13453520</v>
      </c>
      <c r="AZ216" s="63">
        <f t="shared" ref="AZ216:BA216" si="217">AB216+AD216+AF216+AH216+AJ216+AL216+AN216+AP216+AR216+AT216+AV216+AX216</f>
        <v>77357740</v>
      </c>
      <c r="BA216" s="63">
        <f t="shared" si="217"/>
        <v>77357740</v>
      </c>
      <c r="BB216" s="15">
        <f t="shared" si="1"/>
        <v>0</v>
      </c>
      <c r="BC216" s="10">
        <f t="shared" si="2"/>
        <v>0</v>
      </c>
      <c r="BD216" s="10">
        <f t="shared" si="3"/>
        <v>0</v>
      </c>
    </row>
    <row r="217" spans="1:56" ht="14.25" customHeight="1">
      <c r="A217" s="51" t="s">
        <v>28</v>
      </c>
      <c r="B217" s="51" t="s">
        <v>867</v>
      </c>
      <c r="C217" s="53" t="s">
        <v>31</v>
      </c>
      <c r="D217" s="53">
        <v>3</v>
      </c>
      <c r="E217" s="54" t="s">
        <v>918</v>
      </c>
      <c r="F217" s="56" t="s">
        <v>903</v>
      </c>
      <c r="G217" s="56" t="s">
        <v>904</v>
      </c>
      <c r="H217" s="54" t="s">
        <v>306</v>
      </c>
      <c r="I217" s="55">
        <v>80111620</v>
      </c>
      <c r="J217" s="54" t="s">
        <v>872</v>
      </c>
      <c r="K217" s="54" t="s">
        <v>52</v>
      </c>
      <c r="L217" s="56" t="s">
        <v>919</v>
      </c>
      <c r="M217" s="7" t="s">
        <v>60</v>
      </c>
      <c r="N217" s="7" t="s">
        <v>60</v>
      </c>
      <c r="O217" s="7" t="s">
        <v>60</v>
      </c>
      <c r="P217" s="56">
        <v>11</v>
      </c>
      <c r="Q217" s="54" t="s">
        <v>41</v>
      </c>
      <c r="R217" s="54" t="s">
        <v>42</v>
      </c>
      <c r="S217" s="54" t="s">
        <v>43</v>
      </c>
      <c r="T217" s="15">
        <v>78200000</v>
      </c>
      <c r="U217" s="15">
        <v>78200000</v>
      </c>
      <c r="V217" s="54" t="s">
        <v>44</v>
      </c>
      <c r="W217" s="54" t="s">
        <v>36</v>
      </c>
      <c r="X217" s="54" t="s">
        <v>874</v>
      </c>
      <c r="Y217" s="54" t="s">
        <v>875</v>
      </c>
      <c r="Z217" s="54">
        <v>6012220601</v>
      </c>
      <c r="AA217" s="54" t="s">
        <v>876</v>
      </c>
      <c r="AB217" s="71">
        <v>78100000</v>
      </c>
      <c r="AC217" s="71"/>
      <c r="AD217" s="71"/>
      <c r="AE217" s="71"/>
      <c r="AF217" s="71"/>
      <c r="AG217" s="71">
        <v>7000000</v>
      </c>
      <c r="AH217" s="71"/>
      <c r="AI217" s="71">
        <v>7000000</v>
      </c>
      <c r="AJ217" s="71"/>
      <c r="AK217" s="71">
        <v>7000000</v>
      </c>
      <c r="AL217" s="71"/>
      <c r="AM217" s="71">
        <v>7000000</v>
      </c>
      <c r="AN217" s="71"/>
      <c r="AO217" s="71">
        <v>7000000</v>
      </c>
      <c r="AP217" s="71"/>
      <c r="AQ217" s="71">
        <v>7000000</v>
      </c>
      <c r="AR217" s="71"/>
      <c r="AS217" s="71">
        <v>7000000</v>
      </c>
      <c r="AT217" s="71">
        <v>100000</v>
      </c>
      <c r="AU217" s="71">
        <v>7000000</v>
      </c>
      <c r="AV217" s="71"/>
      <c r="AW217" s="71">
        <v>7000000</v>
      </c>
      <c r="AX217" s="71"/>
      <c r="AY217" s="71">
        <v>15200000</v>
      </c>
      <c r="AZ217" s="63">
        <f t="shared" ref="AZ217:BA217" si="218">AB217+AD217+AF217+AH217+AJ217+AL217+AN217+AP217+AR217+AT217+AV217+AX217</f>
        <v>78200000</v>
      </c>
      <c r="BA217" s="63">
        <f t="shared" si="218"/>
        <v>78200000</v>
      </c>
      <c r="BB217" s="15">
        <f t="shared" si="1"/>
        <v>0</v>
      </c>
      <c r="BC217" s="10">
        <f t="shared" si="2"/>
        <v>0</v>
      </c>
      <c r="BD217" s="10">
        <f t="shared" si="3"/>
        <v>0</v>
      </c>
    </row>
    <row r="218" spans="1:56" ht="14.25" customHeight="1">
      <c r="A218" s="51" t="s">
        <v>28</v>
      </c>
      <c r="B218" s="51" t="s">
        <v>867</v>
      </c>
      <c r="C218" s="53" t="s">
        <v>31</v>
      </c>
      <c r="D218" s="53" t="s">
        <v>83</v>
      </c>
      <c r="E218" s="54" t="s">
        <v>920</v>
      </c>
      <c r="F218" s="54" t="s">
        <v>903</v>
      </c>
      <c r="G218" s="56" t="s">
        <v>904</v>
      </c>
      <c r="H218" s="54" t="s">
        <v>306</v>
      </c>
      <c r="I218" s="55">
        <v>80111620</v>
      </c>
      <c r="J218" s="54" t="s">
        <v>872</v>
      </c>
      <c r="K218" s="54" t="s">
        <v>52</v>
      </c>
      <c r="L218" s="56" t="s">
        <v>921</v>
      </c>
      <c r="M218" s="80" t="s">
        <v>60</v>
      </c>
      <c r="N218" s="80" t="s">
        <v>60</v>
      </c>
      <c r="O218" s="80" t="s">
        <v>60</v>
      </c>
      <c r="P218" s="54">
        <v>11.5</v>
      </c>
      <c r="Q218" s="54" t="s">
        <v>41</v>
      </c>
      <c r="R218" s="54" t="s">
        <v>42</v>
      </c>
      <c r="S218" s="54" t="s">
        <v>43</v>
      </c>
      <c r="T218" s="63">
        <v>67692420</v>
      </c>
      <c r="U218" s="63">
        <v>67692420</v>
      </c>
      <c r="V218" s="54" t="s">
        <v>44</v>
      </c>
      <c r="W218" s="54" t="s">
        <v>36</v>
      </c>
      <c r="X218" s="54" t="s">
        <v>874</v>
      </c>
      <c r="Y218" s="54" t="s">
        <v>875</v>
      </c>
      <c r="Z218" s="54">
        <v>6012220601</v>
      </c>
      <c r="AA218" s="54" t="s">
        <v>876</v>
      </c>
      <c r="AB218" s="63">
        <v>67692420</v>
      </c>
      <c r="AC218" s="63"/>
      <c r="AD218" s="63"/>
      <c r="AE218" s="63">
        <v>1471574</v>
      </c>
      <c r="AF218" s="63"/>
      <c r="AG218" s="63">
        <v>5886298</v>
      </c>
      <c r="AH218" s="63"/>
      <c r="AI218" s="63">
        <v>5886298</v>
      </c>
      <c r="AJ218" s="63"/>
      <c r="AK218" s="89">
        <v>5886298</v>
      </c>
      <c r="AL218" s="89"/>
      <c r="AM218" s="63">
        <v>5886298</v>
      </c>
      <c r="AN218" s="63"/>
      <c r="AO218" s="63">
        <v>5886298</v>
      </c>
      <c r="AP218" s="63"/>
      <c r="AQ218" s="63">
        <v>5886297</v>
      </c>
      <c r="AR218" s="63"/>
      <c r="AS218" s="63">
        <v>5886297</v>
      </c>
      <c r="AT218" s="63"/>
      <c r="AU218" s="63">
        <v>5886297</v>
      </c>
      <c r="AV218" s="63"/>
      <c r="AW218" s="63">
        <v>5886297</v>
      </c>
      <c r="AX218" s="63"/>
      <c r="AY218" s="70">
        <v>13244168</v>
      </c>
      <c r="AZ218" s="63">
        <f t="shared" ref="AZ218:BA218" si="219">AB218+AD218+AF218+AH218+AJ218+AL218+AN218+AP218+AR218+AT218+AV218+AX218</f>
        <v>67692420</v>
      </c>
      <c r="BA218" s="63">
        <f t="shared" si="219"/>
        <v>67692420</v>
      </c>
      <c r="BB218" s="15">
        <f t="shared" si="1"/>
        <v>0</v>
      </c>
      <c r="BC218" s="10">
        <f t="shared" si="2"/>
        <v>0</v>
      </c>
      <c r="BD218" s="10">
        <f t="shared" si="3"/>
        <v>0</v>
      </c>
    </row>
    <row r="219" spans="1:56" ht="14.25" customHeight="1">
      <c r="A219" s="51" t="s">
        <v>28</v>
      </c>
      <c r="B219" s="51" t="s">
        <v>867</v>
      </c>
      <c r="C219" s="53" t="s">
        <v>31</v>
      </c>
      <c r="D219" s="53" t="s">
        <v>83</v>
      </c>
      <c r="E219" s="54" t="s">
        <v>922</v>
      </c>
      <c r="F219" s="54" t="s">
        <v>903</v>
      </c>
      <c r="G219" s="54" t="s">
        <v>904</v>
      </c>
      <c r="H219" s="54" t="s">
        <v>882</v>
      </c>
      <c r="I219" s="55">
        <v>80111620</v>
      </c>
      <c r="J219" s="54" t="s">
        <v>872</v>
      </c>
      <c r="K219" s="54" t="s">
        <v>52</v>
      </c>
      <c r="L219" s="56" t="s">
        <v>923</v>
      </c>
      <c r="M219" s="80" t="s">
        <v>60</v>
      </c>
      <c r="N219" s="80" t="s">
        <v>60</v>
      </c>
      <c r="O219" s="80" t="s">
        <v>60</v>
      </c>
      <c r="P219" s="54">
        <v>11.5</v>
      </c>
      <c r="Q219" s="54" t="s">
        <v>41</v>
      </c>
      <c r="R219" s="54" t="s">
        <v>42</v>
      </c>
      <c r="S219" s="54" t="s">
        <v>43</v>
      </c>
      <c r="T219" s="63">
        <v>7057580</v>
      </c>
      <c r="U219" s="63">
        <v>7057580</v>
      </c>
      <c r="V219" s="54" t="s">
        <v>44</v>
      </c>
      <c r="W219" s="54" t="s">
        <v>36</v>
      </c>
      <c r="X219" s="54" t="s">
        <v>874</v>
      </c>
      <c r="Y219" s="54" t="s">
        <v>875</v>
      </c>
      <c r="Z219" s="54">
        <v>6012220601</v>
      </c>
      <c r="AA219" s="54" t="s">
        <v>876</v>
      </c>
      <c r="AB219" s="63">
        <v>7057580</v>
      </c>
      <c r="AC219" s="63"/>
      <c r="AD219" s="63"/>
      <c r="AE219" s="63">
        <v>153429</v>
      </c>
      <c r="AF219" s="63"/>
      <c r="AG219" s="63">
        <v>613703</v>
      </c>
      <c r="AH219" s="63"/>
      <c r="AI219" s="63">
        <v>613703</v>
      </c>
      <c r="AJ219" s="63"/>
      <c r="AK219" s="89">
        <v>613703</v>
      </c>
      <c r="AL219" s="89"/>
      <c r="AM219" s="63">
        <v>613702</v>
      </c>
      <c r="AN219" s="63"/>
      <c r="AO219" s="63">
        <v>613702</v>
      </c>
      <c r="AP219" s="63"/>
      <c r="AQ219" s="63">
        <v>613702</v>
      </c>
      <c r="AR219" s="63"/>
      <c r="AS219" s="63">
        <v>613702</v>
      </c>
      <c r="AT219" s="63"/>
      <c r="AU219" s="63">
        <v>613702</v>
      </c>
      <c r="AV219" s="63"/>
      <c r="AW219" s="63">
        <v>613702</v>
      </c>
      <c r="AX219" s="63"/>
      <c r="AY219" s="70">
        <v>1380830</v>
      </c>
      <c r="AZ219" s="63">
        <f t="shared" ref="AZ219:BA219" si="220">AB219+AD219+AF219+AH219+AJ219+AL219+AN219+AP219+AR219+AT219+AV219+AX219</f>
        <v>7057580</v>
      </c>
      <c r="BA219" s="63">
        <f t="shared" si="220"/>
        <v>7057580</v>
      </c>
      <c r="BB219" s="15">
        <f t="shared" si="1"/>
        <v>0</v>
      </c>
      <c r="BC219" s="10">
        <f t="shared" si="2"/>
        <v>0</v>
      </c>
      <c r="BD219" s="10">
        <f t="shared" si="3"/>
        <v>0</v>
      </c>
    </row>
    <row r="220" spans="1:56" ht="14.25" customHeight="1">
      <c r="A220" s="51" t="s">
        <v>28</v>
      </c>
      <c r="B220" s="51" t="s">
        <v>867</v>
      </c>
      <c r="C220" s="53" t="s">
        <v>31</v>
      </c>
      <c r="D220" s="53">
        <v>6</v>
      </c>
      <c r="E220" s="54" t="s">
        <v>924</v>
      </c>
      <c r="F220" s="56" t="s">
        <v>903</v>
      </c>
      <c r="G220" s="56" t="s">
        <v>904</v>
      </c>
      <c r="H220" s="54" t="s">
        <v>882</v>
      </c>
      <c r="I220" s="55">
        <v>80111620</v>
      </c>
      <c r="J220" s="54" t="s">
        <v>872</v>
      </c>
      <c r="K220" s="54" t="s">
        <v>52</v>
      </c>
      <c r="L220" s="56" t="s">
        <v>925</v>
      </c>
      <c r="M220" s="7" t="s">
        <v>60</v>
      </c>
      <c r="N220" s="7" t="s">
        <v>60</v>
      </c>
      <c r="O220" s="7" t="s">
        <v>60</v>
      </c>
      <c r="P220" s="56">
        <v>11</v>
      </c>
      <c r="Q220" s="54" t="s">
        <v>41</v>
      </c>
      <c r="R220" s="54" t="s">
        <v>42</v>
      </c>
      <c r="S220" s="54" t="s">
        <v>43</v>
      </c>
      <c r="T220" s="15">
        <v>40293000</v>
      </c>
      <c r="U220" s="15">
        <v>40293000</v>
      </c>
      <c r="V220" s="54" t="s">
        <v>44</v>
      </c>
      <c r="W220" s="54" t="s">
        <v>36</v>
      </c>
      <c r="X220" s="54" t="s">
        <v>874</v>
      </c>
      <c r="Y220" s="54" t="s">
        <v>875</v>
      </c>
      <c r="Z220" s="54">
        <v>6012220601</v>
      </c>
      <c r="AA220" s="54" t="s">
        <v>876</v>
      </c>
      <c r="AB220" s="71">
        <v>40293000</v>
      </c>
      <c r="AC220" s="71"/>
      <c r="AD220" s="71"/>
      <c r="AE220" s="71">
        <v>363000</v>
      </c>
      <c r="AF220" s="71"/>
      <c r="AG220" s="71">
        <v>3630000</v>
      </c>
      <c r="AH220" s="71"/>
      <c r="AI220" s="71">
        <v>3630000</v>
      </c>
      <c r="AJ220" s="71"/>
      <c r="AK220" s="71">
        <v>3630000</v>
      </c>
      <c r="AL220" s="71"/>
      <c r="AM220" s="71">
        <v>3630000</v>
      </c>
      <c r="AN220" s="71"/>
      <c r="AO220" s="71">
        <v>3630000</v>
      </c>
      <c r="AP220" s="71"/>
      <c r="AQ220" s="71">
        <v>3630000</v>
      </c>
      <c r="AR220" s="71"/>
      <c r="AS220" s="71">
        <v>3630000</v>
      </c>
      <c r="AT220" s="71"/>
      <c r="AU220" s="71">
        <v>3630000</v>
      </c>
      <c r="AV220" s="71"/>
      <c r="AW220" s="71">
        <v>3630000</v>
      </c>
      <c r="AX220" s="71"/>
      <c r="AY220" s="71">
        <v>7260000</v>
      </c>
      <c r="AZ220" s="63">
        <f t="shared" ref="AZ220:BA220" si="221">AB220+AD220+AF220+AH220+AJ220+AL220+AN220+AP220+AR220+AT220+AV220+AX220</f>
        <v>40293000</v>
      </c>
      <c r="BA220" s="63">
        <f t="shared" si="221"/>
        <v>40293000</v>
      </c>
      <c r="BB220" s="15">
        <f t="shared" si="1"/>
        <v>0</v>
      </c>
      <c r="BC220" s="10">
        <f t="shared" si="2"/>
        <v>0</v>
      </c>
      <c r="BD220" s="10">
        <f t="shared" si="3"/>
        <v>0</v>
      </c>
    </row>
    <row r="221" spans="1:56" ht="14.25" customHeight="1">
      <c r="A221" s="51" t="s">
        <v>28</v>
      </c>
      <c r="B221" s="51" t="s">
        <v>867</v>
      </c>
      <c r="C221" s="53" t="s">
        <v>31</v>
      </c>
      <c r="D221" s="53">
        <v>6</v>
      </c>
      <c r="E221" s="54" t="s">
        <v>926</v>
      </c>
      <c r="F221" s="54" t="s">
        <v>903</v>
      </c>
      <c r="G221" s="54" t="s">
        <v>904</v>
      </c>
      <c r="H221" s="54" t="s">
        <v>882</v>
      </c>
      <c r="I221" s="55">
        <v>80111620</v>
      </c>
      <c r="J221" s="54" t="s">
        <v>872</v>
      </c>
      <c r="K221" s="54" t="s">
        <v>52</v>
      </c>
      <c r="L221" s="56" t="s">
        <v>2474</v>
      </c>
      <c r="M221" s="7" t="s">
        <v>68</v>
      </c>
      <c r="N221" s="7" t="s">
        <v>68</v>
      </c>
      <c r="O221" s="7" t="s">
        <v>68</v>
      </c>
      <c r="P221" s="56">
        <v>9.5</v>
      </c>
      <c r="Q221" s="54" t="s">
        <v>41</v>
      </c>
      <c r="R221" s="54" t="s">
        <v>955</v>
      </c>
      <c r="S221" s="54" t="s">
        <v>43</v>
      </c>
      <c r="T221" s="15">
        <v>39707000</v>
      </c>
      <c r="U221" s="15">
        <v>39707000</v>
      </c>
      <c r="V221" s="54" t="s">
        <v>44</v>
      </c>
      <c r="W221" s="54" t="s">
        <v>36</v>
      </c>
      <c r="X221" s="54" t="s">
        <v>874</v>
      </c>
      <c r="Y221" s="54" t="s">
        <v>875</v>
      </c>
      <c r="Z221" s="54">
        <v>6012220601</v>
      </c>
      <c r="AA221" s="54" t="s">
        <v>876</v>
      </c>
      <c r="AB221" s="71"/>
      <c r="AC221" s="71"/>
      <c r="AD221" s="71"/>
      <c r="AE221" s="71"/>
      <c r="AF221" s="71"/>
      <c r="AG221" s="71"/>
      <c r="AH221" s="71">
        <v>39707000</v>
      </c>
      <c r="AI221" s="71"/>
      <c r="AJ221" s="71"/>
      <c r="AK221" s="71">
        <v>0</v>
      </c>
      <c r="AL221" s="71"/>
      <c r="AM221" s="71">
        <v>0</v>
      </c>
      <c r="AN221" s="71"/>
      <c r="AO221" s="71">
        <v>0</v>
      </c>
      <c r="AP221" s="71"/>
      <c r="AQ221" s="71">
        <v>0</v>
      </c>
      <c r="AR221" s="71"/>
      <c r="AS221" s="71">
        <v>0</v>
      </c>
      <c r="AT221" s="71"/>
      <c r="AU221" s="71">
        <v>0</v>
      </c>
      <c r="AV221" s="71"/>
      <c r="AW221" s="71">
        <v>0</v>
      </c>
      <c r="AX221" s="71"/>
      <c r="AY221" s="71">
        <v>39707000</v>
      </c>
      <c r="AZ221" s="63">
        <f t="shared" ref="AZ221:BA221" si="222">AB221+AD221+AF221+AH221+AJ221+AL221+AN221+AP221+AR221+AT221+AV221+AX221</f>
        <v>39707000</v>
      </c>
      <c r="BA221" s="63">
        <f t="shared" si="222"/>
        <v>39707000</v>
      </c>
      <c r="BB221" s="15">
        <f t="shared" si="1"/>
        <v>0</v>
      </c>
      <c r="BC221" s="10">
        <f t="shared" si="2"/>
        <v>0</v>
      </c>
      <c r="BD221" s="10">
        <f t="shared" si="3"/>
        <v>0</v>
      </c>
    </row>
    <row r="222" spans="1:56" ht="14.25" customHeight="1">
      <c r="A222" s="51" t="s">
        <v>28</v>
      </c>
      <c r="B222" s="51" t="s">
        <v>867</v>
      </c>
      <c r="C222" s="53" t="s">
        <v>31</v>
      </c>
      <c r="D222" s="53">
        <v>4</v>
      </c>
      <c r="E222" s="54" t="s">
        <v>928</v>
      </c>
      <c r="F222" s="54" t="s">
        <v>903</v>
      </c>
      <c r="G222" s="56" t="s">
        <v>904</v>
      </c>
      <c r="H222" s="54" t="s">
        <v>882</v>
      </c>
      <c r="I222" s="55">
        <v>80111620</v>
      </c>
      <c r="J222" s="54" t="s">
        <v>872</v>
      </c>
      <c r="K222" s="54" t="s">
        <v>52</v>
      </c>
      <c r="L222" s="56" t="s">
        <v>929</v>
      </c>
      <c r="M222" s="7" t="s">
        <v>60</v>
      </c>
      <c r="N222" s="7" t="s">
        <v>60</v>
      </c>
      <c r="O222" s="7" t="s">
        <v>60</v>
      </c>
      <c r="P222" s="56">
        <v>11.5</v>
      </c>
      <c r="Q222" s="54" t="s">
        <v>41</v>
      </c>
      <c r="R222" s="54" t="s">
        <v>42</v>
      </c>
      <c r="S222" s="54" t="s">
        <v>43</v>
      </c>
      <c r="T222" s="63">
        <v>12397420</v>
      </c>
      <c r="U222" s="63">
        <v>12397420</v>
      </c>
      <c r="V222" s="54" t="s">
        <v>44</v>
      </c>
      <c r="W222" s="54" t="s">
        <v>36</v>
      </c>
      <c r="X222" s="54" t="s">
        <v>874</v>
      </c>
      <c r="Y222" s="54" t="s">
        <v>875</v>
      </c>
      <c r="Z222" s="54">
        <v>6012220601</v>
      </c>
      <c r="AA222" s="54" t="s">
        <v>876</v>
      </c>
      <c r="AB222" s="71">
        <v>12397420</v>
      </c>
      <c r="AC222" s="71"/>
      <c r="AD222" s="71"/>
      <c r="AE222" s="71"/>
      <c r="AF222" s="71"/>
      <c r="AG222" s="71"/>
      <c r="AH222" s="71"/>
      <c r="AI222" s="71"/>
      <c r="AJ222" s="71"/>
      <c r="AK222" s="71">
        <v>0</v>
      </c>
      <c r="AL222" s="71"/>
      <c r="AM222" s="71">
        <v>0</v>
      </c>
      <c r="AN222" s="71"/>
      <c r="AO222" s="71">
        <v>0</v>
      </c>
      <c r="AP222" s="71"/>
      <c r="AQ222" s="71">
        <v>0</v>
      </c>
      <c r="AR222" s="71"/>
      <c r="AS222" s="71">
        <v>0</v>
      </c>
      <c r="AT222" s="71"/>
      <c r="AU222" s="71">
        <v>0</v>
      </c>
      <c r="AV222" s="71"/>
      <c r="AW222" s="71">
        <v>3771808</v>
      </c>
      <c r="AX222" s="71"/>
      <c r="AY222" s="71">
        <v>8625612</v>
      </c>
      <c r="AZ222" s="63">
        <f t="shared" ref="AZ222:BA222" si="223">AB222+AD222+AF222+AH222+AJ222+AL222+AN222+AP222+AR222+AT222+AV222+AX222</f>
        <v>12397420</v>
      </c>
      <c r="BA222" s="63">
        <f t="shared" si="223"/>
        <v>12397420</v>
      </c>
      <c r="BB222" s="15">
        <f t="shared" si="1"/>
        <v>0</v>
      </c>
      <c r="BC222" s="10">
        <f t="shared" si="2"/>
        <v>0</v>
      </c>
      <c r="BD222" s="10">
        <f t="shared" si="3"/>
        <v>0</v>
      </c>
    </row>
    <row r="223" spans="1:56" ht="14.25" customHeight="1">
      <c r="A223" s="51" t="s">
        <v>28</v>
      </c>
      <c r="B223" s="51" t="s">
        <v>867</v>
      </c>
      <c r="C223" s="53" t="s">
        <v>31</v>
      </c>
      <c r="D223" s="53">
        <v>6</v>
      </c>
      <c r="E223" s="54" t="s">
        <v>930</v>
      </c>
      <c r="F223" s="54" t="s">
        <v>903</v>
      </c>
      <c r="G223" s="54" t="s">
        <v>931</v>
      </c>
      <c r="H223" s="56" t="s">
        <v>886</v>
      </c>
      <c r="I223" s="55">
        <v>80111620</v>
      </c>
      <c r="J223" s="54" t="s">
        <v>932</v>
      </c>
      <c r="K223" s="54" t="s">
        <v>52</v>
      </c>
      <c r="L223" s="56" t="s">
        <v>2475</v>
      </c>
      <c r="M223" s="7" t="s">
        <v>40</v>
      </c>
      <c r="N223" s="7" t="s">
        <v>40</v>
      </c>
      <c r="O223" s="7" t="s">
        <v>40</v>
      </c>
      <c r="P223" s="56">
        <v>4</v>
      </c>
      <c r="Q223" s="54" t="s">
        <v>41</v>
      </c>
      <c r="R223" s="54" t="s">
        <v>42</v>
      </c>
      <c r="S223" s="54" t="s">
        <v>43</v>
      </c>
      <c r="T223" s="63">
        <v>35000000</v>
      </c>
      <c r="U223" s="63">
        <v>35000000</v>
      </c>
      <c r="V223" s="54" t="s">
        <v>44</v>
      </c>
      <c r="W223" s="54" t="s">
        <v>36</v>
      </c>
      <c r="X223" s="54" t="s">
        <v>874</v>
      </c>
      <c r="Y223" s="54" t="s">
        <v>875</v>
      </c>
      <c r="Z223" s="54">
        <v>6012220601</v>
      </c>
      <c r="AA223" s="54" t="s">
        <v>876</v>
      </c>
      <c r="AB223" s="63"/>
      <c r="AC223" s="63"/>
      <c r="AD223" s="63"/>
      <c r="AE223" s="63"/>
      <c r="AF223" s="63"/>
      <c r="AG223" s="63"/>
      <c r="AH223" s="63"/>
      <c r="AI223" s="63"/>
      <c r="AJ223" s="63"/>
      <c r="AK223" s="89">
        <v>0</v>
      </c>
      <c r="AL223" s="89"/>
      <c r="AM223" s="63">
        <v>0</v>
      </c>
      <c r="AN223" s="63"/>
      <c r="AO223" s="63">
        <v>0</v>
      </c>
      <c r="AP223" s="63"/>
      <c r="AQ223" s="63">
        <v>0</v>
      </c>
      <c r="AR223" s="63">
        <v>35000000</v>
      </c>
      <c r="AS223" s="63">
        <v>0</v>
      </c>
      <c r="AT223" s="63"/>
      <c r="AU223" s="63">
        <v>8750000</v>
      </c>
      <c r="AV223" s="63"/>
      <c r="AW223" s="63">
        <v>8750000</v>
      </c>
      <c r="AX223" s="63"/>
      <c r="AY223" s="70">
        <v>17500000</v>
      </c>
      <c r="AZ223" s="63">
        <f t="shared" ref="AZ223:BA223" si="224">AB223+AD223+AF223+AH223+AJ223+AL223+AN223+AP223+AR223+AT223+AV223+AX223</f>
        <v>35000000</v>
      </c>
      <c r="BA223" s="63">
        <f t="shared" si="224"/>
        <v>35000000</v>
      </c>
      <c r="BB223" s="15">
        <f t="shared" si="1"/>
        <v>0</v>
      </c>
      <c r="BC223" s="10">
        <f t="shared" si="2"/>
        <v>0</v>
      </c>
      <c r="BD223" s="10">
        <f t="shared" si="3"/>
        <v>0</v>
      </c>
    </row>
    <row r="224" spans="1:56" ht="14.25" customHeight="1">
      <c r="A224" s="51" t="s">
        <v>28</v>
      </c>
      <c r="B224" s="51" t="s">
        <v>867</v>
      </c>
      <c r="C224" s="53" t="s">
        <v>31</v>
      </c>
      <c r="D224" s="53">
        <v>6</v>
      </c>
      <c r="E224" s="54" t="s">
        <v>934</v>
      </c>
      <c r="F224" s="54" t="s">
        <v>903</v>
      </c>
      <c r="G224" s="54" t="s">
        <v>931</v>
      </c>
      <c r="H224" s="56" t="s">
        <v>890</v>
      </c>
      <c r="I224" s="55">
        <v>80111620</v>
      </c>
      <c r="J224" s="54" t="s">
        <v>932</v>
      </c>
      <c r="K224" s="54" t="s">
        <v>52</v>
      </c>
      <c r="L224" s="56" t="s">
        <v>2476</v>
      </c>
      <c r="M224" s="80" t="s">
        <v>55</v>
      </c>
      <c r="N224" s="80" t="s">
        <v>55</v>
      </c>
      <c r="O224" s="6" t="s">
        <v>68</v>
      </c>
      <c r="P224" s="54">
        <v>9</v>
      </c>
      <c r="Q224" s="54" t="s">
        <v>41</v>
      </c>
      <c r="R224" s="54" t="s">
        <v>42</v>
      </c>
      <c r="S224" s="54" t="s">
        <v>43</v>
      </c>
      <c r="T224" s="15">
        <v>0</v>
      </c>
      <c r="U224" s="15">
        <v>0</v>
      </c>
      <c r="V224" s="54" t="s">
        <v>44</v>
      </c>
      <c r="W224" s="54" t="s">
        <v>36</v>
      </c>
      <c r="X224" s="54" t="s">
        <v>874</v>
      </c>
      <c r="Y224" s="54" t="s">
        <v>875</v>
      </c>
      <c r="Z224" s="54">
        <v>6012220601</v>
      </c>
      <c r="AA224" s="54" t="s">
        <v>876</v>
      </c>
      <c r="AB224" s="63"/>
      <c r="AC224" s="63"/>
      <c r="AD224" s="63"/>
      <c r="AE224" s="63"/>
      <c r="AF224" s="70"/>
      <c r="AG224" s="63"/>
      <c r="AH224" s="63"/>
      <c r="AI224" s="63"/>
      <c r="AJ224" s="63"/>
      <c r="AK224" s="89"/>
      <c r="AL224" s="89"/>
      <c r="AM224" s="63"/>
      <c r="AN224" s="63"/>
      <c r="AO224" s="63"/>
      <c r="AP224" s="63"/>
      <c r="AQ224" s="63"/>
      <c r="AR224" s="63"/>
      <c r="AS224" s="63"/>
      <c r="AT224" s="63"/>
      <c r="AU224" s="63"/>
      <c r="AV224" s="63"/>
      <c r="AW224" s="63"/>
      <c r="AX224" s="63"/>
      <c r="AY224" s="70"/>
      <c r="AZ224" s="63">
        <f t="shared" ref="AZ224:BA224" si="225">AB224+AD224+AF224+AH224+AJ224+AL224+AN224+AP224+AR224+AT224+AV224+AX224</f>
        <v>0</v>
      </c>
      <c r="BA224" s="63">
        <f t="shared" si="225"/>
        <v>0</v>
      </c>
      <c r="BB224" s="15">
        <f t="shared" si="1"/>
        <v>0</v>
      </c>
      <c r="BC224" s="10">
        <f t="shared" si="2"/>
        <v>0</v>
      </c>
      <c r="BD224" s="10">
        <f t="shared" si="3"/>
        <v>0</v>
      </c>
    </row>
    <row r="225" spans="1:56" ht="14.25" customHeight="1">
      <c r="A225" s="51" t="s">
        <v>28</v>
      </c>
      <c r="B225" s="51" t="s">
        <v>867</v>
      </c>
      <c r="C225" s="53" t="s">
        <v>31</v>
      </c>
      <c r="D225" s="53">
        <v>6</v>
      </c>
      <c r="E225" s="54" t="s">
        <v>936</v>
      </c>
      <c r="F225" s="56" t="s">
        <v>903</v>
      </c>
      <c r="G225" s="56" t="s">
        <v>931</v>
      </c>
      <c r="H225" s="56" t="s">
        <v>890</v>
      </c>
      <c r="I225" s="55">
        <v>80111620</v>
      </c>
      <c r="J225" s="56" t="s">
        <v>932</v>
      </c>
      <c r="K225" s="54" t="s">
        <v>52</v>
      </c>
      <c r="L225" s="56" t="s">
        <v>937</v>
      </c>
      <c r="M225" s="7" t="s">
        <v>54</v>
      </c>
      <c r="N225" s="7" t="s">
        <v>54</v>
      </c>
      <c r="O225" s="6" t="s">
        <v>54</v>
      </c>
      <c r="P225" s="56">
        <v>11</v>
      </c>
      <c r="Q225" s="54" t="s">
        <v>41</v>
      </c>
      <c r="R225" s="56" t="s">
        <v>42</v>
      </c>
      <c r="S225" s="54" t="s">
        <v>43</v>
      </c>
      <c r="T225" s="63">
        <v>45000000</v>
      </c>
      <c r="U225" s="63">
        <v>45000000</v>
      </c>
      <c r="V225" s="54" t="s">
        <v>44</v>
      </c>
      <c r="W225" s="54" t="s">
        <v>36</v>
      </c>
      <c r="X225" s="54" t="s">
        <v>874</v>
      </c>
      <c r="Y225" s="54" t="s">
        <v>875</v>
      </c>
      <c r="Z225" s="54">
        <v>6012220601</v>
      </c>
      <c r="AA225" s="54" t="s">
        <v>876</v>
      </c>
      <c r="AB225" s="71"/>
      <c r="AC225" s="71"/>
      <c r="AD225" s="71">
        <v>45000000</v>
      </c>
      <c r="AE225" s="71"/>
      <c r="AF225" s="71"/>
      <c r="AG225" s="71"/>
      <c r="AH225" s="71"/>
      <c r="AI225" s="71"/>
      <c r="AJ225" s="71"/>
      <c r="AK225" s="71">
        <v>0</v>
      </c>
      <c r="AL225" s="71"/>
      <c r="AM225" s="71">
        <v>0</v>
      </c>
      <c r="AN225" s="71"/>
      <c r="AO225" s="71">
        <v>0</v>
      </c>
      <c r="AP225" s="71"/>
      <c r="AQ225" s="71">
        <v>0</v>
      </c>
      <c r="AR225" s="71"/>
      <c r="AS225" s="71">
        <v>0</v>
      </c>
      <c r="AT225" s="71"/>
      <c r="AU225" s="71">
        <v>6000000</v>
      </c>
      <c r="AV225" s="71"/>
      <c r="AW225" s="71">
        <v>13000000</v>
      </c>
      <c r="AX225" s="71"/>
      <c r="AY225" s="71">
        <v>26000000</v>
      </c>
      <c r="AZ225" s="63">
        <f t="shared" ref="AZ225:BA225" si="226">AB225+AD225+AF225+AH225+AJ225+AL225+AN225+AP225+AR225+AT225+AV225+AX225</f>
        <v>45000000</v>
      </c>
      <c r="BA225" s="63">
        <f t="shared" si="226"/>
        <v>45000000</v>
      </c>
      <c r="BB225" s="15">
        <f t="shared" si="1"/>
        <v>0</v>
      </c>
      <c r="BC225" s="10">
        <f t="shared" si="2"/>
        <v>0</v>
      </c>
      <c r="BD225" s="10">
        <f t="shared" si="3"/>
        <v>0</v>
      </c>
    </row>
    <row r="226" spans="1:56" ht="14.25" customHeight="1">
      <c r="A226" s="51" t="s">
        <v>28</v>
      </c>
      <c r="B226" s="51" t="s">
        <v>867</v>
      </c>
      <c r="C226" s="53" t="s">
        <v>31</v>
      </c>
      <c r="D226" s="53">
        <v>6</v>
      </c>
      <c r="E226" s="54" t="s">
        <v>938</v>
      </c>
      <c r="F226" s="54" t="s">
        <v>903</v>
      </c>
      <c r="G226" s="54" t="s">
        <v>931</v>
      </c>
      <c r="H226" s="56" t="s">
        <v>890</v>
      </c>
      <c r="I226" s="79">
        <v>80111620</v>
      </c>
      <c r="J226" s="58" t="s">
        <v>932</v>
      </c>
      <c r="K226" s="68" t="s">
        <v>100</v>
      </c>
      <c r="L226" s="56" t="s">
        <v>2477</v>
      </c>
      <c r="M226" s="80" t="s">
        <v>55</v>
      </c>
      <c r="N226" s="7" t="s">
        <v>68</v>
      </c>
      <c r="O226" s="7" t="s">
        <v>96</v>
      </c>
      <c r="P226" s="54">
        <v>9</v>
      </c>
      <c r="Q226" s="54" t="s">
        <v>41</v>
      </c>
      <c r="R226" s="54" t="s">
        <v>42</v>
      </c>
      <c r="S226" s="54" t="s">
        <v>43</v>
      </c>
      <c r="T226" s="15">
        <v>63476667</v>
      </c>
      <c r="U226" s="15">
        <v>63476667</v>
      </c>
      <c r="V226" s="54" t="s">
        <v>44</v>
      </c>
      <c r="W226" s="54" t="s">
        <v>36</v>
      </c>
      <c r="X226" s="54" t="s">
        <v>874</v>
      </c>
      <c r="Y226" s="54" t="s">
        <v>875</v>
      </c>
      <c r="Z226" s="54">
        <v>6012220601</v>
      </c>
      <c r="AA226" s="54" t="s">
        <v>876</v>
      </c>
      <c r="AB226" s="63"/>
      <c r="AC226" s="63"/>
      <c r="AD226" s="63"/>
      <c r="AE226" s="63"/>
      <c r="AF226" s="63"/>
      <c r="AG226" s="63"/>
      <c r="AH226" s="63"/>
      <c r="AI226" s="63"/>
      <c r="AJ226" s="63">
        <v>63476667</v>
      </c>
      <c r="AK226" s="89">
        <v>0</v>
      </c>
      <c r="AL226" s="89"/>
      <c r="AM226" s="63">
        <v>0</v>
      </c>
      <c r="AN226" s="63"/>
      <c r="AO226" s="63">
        <v>0</v>
      </c>
      <c r="AP226" s="63"/>
      <c r="AQ226" s="63">
        <v>0</v>
      </c>
      <c r="AR226" s="63"/>
      <c r="AS226" s="63">
        <v>0</v>
      </c>
      <c r="AT226" s="63"/>
      <c r="AU226" s="63">
        <v>0</v>
      </c>
      <c r="AV226" s="63"/>
      <c r="AW226" s="63">
        <v>0</v>
      </c>
      <c r="AX226" s="63"/>
      <c r="AY226" s="70">
        <v>63476667</v>
      </c>
      <c r="AZ226" s="63">
        <f t="shared" ref="AZ226:BA226" si="227">AB226+AD226+AF226+AH226+AJ226+AL226+AN226+AP226+AR226+AT226+AV226+AX226</f>
        <v>63476667</v>
      </c>
      <c r="BA226" s="63">
        <f t="shared" si="227"/>
        <v>63476667</v>
      </c>
      <c r="BB226" s="15">
        <f t="shared" si="1"/>
        <v>0</v>
      </c>
      <c r="BC226" s="10">
        <f t="shared" si="2"/>
        <v>0</v>
      </c>
      <c r="BD226" s="10">
        <f t="shared" si="3"/>
        <v>0</v>
      </c>
    </row>
    <row r="227" spans="1:56" ht="14.25" customHeight="1">
      <c r="A227" s="51" t="s">
        <v>28</v>
      </c>
      <c r="B227" s="51" t="s">
        <v>867</v>
      </c>
      <c r="C227" s="53" t="s">
        <v>31</v>
      </c>
      <c r="D227" s="53">
        <v>3</v>
      </c>
      <c r="E227" s="54" t="s">
        <v>940</v>
      </c>
      <c r="F227" s="54" t="s">
        <v>903</v>
      </c>
      <c r="G227" s="54" t="s">
        <v>931</v>
      </c>
      <c r="H227" s="56" t="s">
        <v>890</v>
      </c>
      <c r="I227" s="79">
        <v>80111620</v>
      </c>
      <c r="J227" s="58" t="s">
        <v>932</v>
      </c>
      <c r="K227" s="58" t="s">
        <v>52</v>
      </c>
      <c r="L227" s="56" t="s">
        <v>941</v>
      </c>
      <c r="M227" s="7" t="s">
        <v>60</v>
      </c>
      <c r="N227" s="7" t="s">
        <v>60</v>
      </c>
      <c r="O227" s="7" t="s">
        <v>60</v>
      </c>
      <c r="P227" s="56">
        <v>11.5</v>
      </c>
      <c r="Q227" s="54" t="s">
        <v>41</v>
      </c>
      <c r="R227" s="54" t="s">
        <v>42</v>
      </c>
      <c r="S227" s="54" t="s">
        <v>43</v>
      </c>
      <c r="T227" s="63">
        <v>2000000</v>
      </c>
      <c r="U227" s="63">
        <v>2000000</v>
      </c>
      <c r="V227" s="54" t="s">
        <v>44</v>
      </c>
      <c r="W227" s="54" t="s">
        <v>36</v>
      </c>
      <c r="X227" s="54" t="s">
        <v>874</v>
      </c>
      <c r="Y227" s="54" t="s">
        <v>875</v>
      </c>
      <c r="Z227" s="54">
        <v>6012220601</v>
      </c>
      <c r="AA227" s="54" t="s">
        <v>876</v>
      </c>
      <c r="AB227" s="71">
        <v>2000000</v>
      </c>
      <c r="AC227" s="71"/>
      <c r="AD227" s="71"/>
      <c r="AE227" s="71"/>
      <c r="AF227" s="71"/>
      <c r="AG227" s="71"/>
      <c r="AH227" s="71"/>
      <c r="AI227" s="71"/>
      <c r="AJ227" s="71"/>
      <c r="AK227" s="71">
        <v>0</v>
      </c>
      <c r="AL227" s="71"/>
      <c r="AM227" s="71">
        <v>0</v>
      </c>
      <c r="AN227" s="71"/>
      <c r="AO227" s="71">
        <v>0</v>
      </c>
      <c r="AP227" s="71"/>
      <c r="AQ227" s="71">
        <v>0</v>
      </c>
      <c r="AR227" s="71"/>
      <c r="AS227" s="71">
        <v>0</v>
      </c>
      <c r="AT227" s="71"/>
      <c r="AU227" s="71">
        <v>0</v>
      </c>
      <c r="AV227" s="71"/>
      <c r="AW227" s="71">
        <v>2000000</v>
      </c>
      <c r="AX227" s="71"/>
      <c r="AY227" s="71">
        <v>0</v>
      </c>
      <c r="AZ227" s="63">
        <f t="shared" ref="AZ227:BA227" si="228">AB227+AD227+AF227+AH227+AJ227+AL227+AN227+AP227+AR227+AT227+AV227+AX227</f>
        <v>2000000</v>
      </c>
      <c r="BA227" s="63">
        <f t="shared" si="228"/>
        <v>2000000</v>
      </c>
      <c r="BB227" s="15">
        <f t="shared" si="1"/>
        <v>0</v>
      </c>
      <c r="BC227" s="10">
        <f t="shared" si="2"/>
        <v>0</v>
      </c>
      <c r="BD227" s="10">
        <f t="shared" si="3"/>
        <v>0</v>
      </c>
    </row>
    <row r="228" spans="1:56" ht="14.25" customHeight="1">
      <c r="A228" s="51" t="s">
        <v>28</v>
      </c>
      <c r="B228" s="51" t="s">
        <v>867</v>
      </c>
      <c r="C228" s="53" t="s">
        <v>31</v>
      </c>
      <c r="D228" s="53">
        <v>6</v>
      </c>
      <c r="E228" s="54" t="s">
        <v>942</v>
      </c>
      <c r="F228" s="54" t="s">
        <v>903</v>
      </c>
      <c r="G228" s="54" t="s">
        <v>931</v>
      </c>
      <c r="H228" s="56" t="s">
        <v>890</v>
      </c>
      <c r="I228" s="79">
        <v>80111620</v>
      </c>
      <c r="J228" s="58" t="s">
        <v>932</v>
      </c>
      <c r="K228" s="58" t="s">
        <v>52</v>
      </c>
      <c r="L228" s="56" t="s">
        <v>943</v>
      </c>
      <c r="M228" s="7" t="s">
        <v>60</v>
      </c>
      <c r="N228" s="7" t="s">
        <v>60</v>
      </c>
      <c r="O228" s="7" t="s">
        <v>60</v>
      </c>
      <c r="P228" s="56">
        <v>11.5</v>
      </c>
      <c r="Q228" s="54" t="s">
        <v>41</v>
      </c>
      <c r="R228" s="54" t="s">
        <v>42</v>
      </c>
      <c r="S228" s="54" t="s">
        <v>43</v>
      </c>
      <c r="T228" s="15">
        <v>10200000</v>
      </c>
      <c r="U228" s="15">
        <v>10200000</v>
      </c>
      <c r="V228" s="54" t="s">
        <v>44</v>
      </c>
      <c r="W228" s="54" t="s">
        <v>36</v>
      </c>
      <c r="X228" s="54" t="s">
        <v>874</v>
      </c>
      <c r="Y228" s="54" t="s">
        <v>875</v>
      </c>
      <c r="Z228" s="54">
        <v>6012220601</v>
      </c>
      <c r="AA228" s="54" t="s">
        <v>876</v>
      </c>
      <c r="AB228" s="71">
        <v>10200000</v>
      </c>
      <c r="AC228" s="71"/>
      <c r="AD228" s="71"/>
      <c r="AE228" s="71"/>
      <c r="AF228" s="71"/>
      <c r="AG228" s="71"/>
      <c r="AH228" s="71"/>
      <c r="AI228" s="71"/>
      <c r="AJ228" s="71"/>
      <c r="AK228" s="71">
        <v>0</v>
      </c>
      <c r="AL228" s="71"/>
      <c r="AM228" s="71">
        <v>0</v>
      </c>
      <c r="AN228" s="71"/>
      <c r="AO228" s="71">
        <v>0</v>
      </c>
      <c r="AP228" s="71"/>
      <c r="AQ228" s="71">
        <v>0</v>
      </c>
      <c r="AR228" s="71"/>
      <c r="AS228" s="71">
        <v>1200000</v>
      </c>
      <c r="AT228" s="71"/>
      <c r="AU228" s="71">
        <v>4500000</v>
      </c>
      <c r="AV228" s="71"/>
      <c r="AW228" s="71">
        <v>4500000</v>
      </c>
      <c r="AX228" s="71"/>
      <c r="AY228" s="71">
        <v>0</v>
      </c>
      <c r="AZ228" s="63">
        <f t="shared" ref="AZ228:BA228" si="229">AB228+AD228+AF228+AH228+AJ228+AL228+AN228+AP228+AR228+AT228+AV228+AX228</f>
        <v>10200000</v>
      </c>
      <c r="BA228" s="63">
        <f t="shared" si="229"/>
        <v>10200000</v>
      </c>
      <c r="BB228" s="15">
        <f t="shared" si="1"/>
        <v>0</v>
      </c>
      <c r="BC228" s="10">
        <f t="shared" si="2"/>
        <v>0</v>
      </c>
      <c r="BD228" s="10">
        <f t="shared" si="3"/>
        <v>0</v>
      </c>
    </row>
    <row r="229" spans="1:56" ht="14.25" customHeight="1">
      <c r="A229" s="51" t="s">
        <v>28</v>
      </c>
      <c r="B229" s="51" t="s">
        <v>867</v>
      </c>
      <c r="C229" s="53" t="s">
        <v>31</v>
      </c>
      <c r="D229" s="53">
        <v>4</v>
      </c>
      <c r="E229" s="54" t="s">
        <v>944</v>
      </c>
      <c r="F229" s="56" t="s">
        <v>903</v>
      </c>
      <c r="G229" s="56" t="s">
        <v>931</v>
      </c>
      <c r="H229" s="56" t="s">
        <v>890</v>
      </c>
      <c r="I229" s="79">
        <v>80111620</v>
      </c>
      <c r="J229" s="68" t="s">
        <v>932</v>
      </c>
      <c r="K229" s="58" t="s">
        <v>52</v>
      </c>
      <c r="L229" s="56" t="s">
        <v>945</v>
      </c>
      <c r="M229" s="7" t="s">
        <v>60</v>
      </c>
      <c r="N229" s="7" t="s">
        <v>60</v>
      </c>
      <c r="O229" s="6" t="s">
        <v>54</v>
      </c>
      <c r="P229" s="56">
        <v>11</v>
      </c>
      <c r="Q229" s="54" t="s">
        <v>41</v>
      </c>
      <c r="R229" s="54" t="s">
        <v>42</v>
      </c>
      <c r="S229" s="54" t="s">
        <v>43</v>
      </c>
      <c r="T229" s="15">
        <v>76325000</v>
      </c>
      <c r="U229" s="15">
        <v>76325000</v>
      </c>
      <c r="V229" s="54" t="s">
        <v>44</v>
      </c>
      <c r="W229" s="54" t="s">
        <v>36</v>
      </c>
      <c r="X229" s="54" t="s">
        <v>874</v>
      </c>
      <c r="Y229" s="54" t="s">
        <v>875</v>
      </c>
      <c r="Z229" s="54">
        <v>6012220601</v>
      </c>
      <c r="AA229" s="54" t="s">
        <v>876</v>
      </c>
      <c r="AB229" s="71"/>
      <c r="AC229" s="71"/>
      <c r="AD229" s="71">
        <v>76206667</v>
      </c>
      <c r="AE229" s="71"/>
      <c r="AF229" s="71"/>
      <c r="AG229" s="71">
        <v>6938636</v>
      </c>
      <c r="AH229" s="71"/>
      <c r="AI229" s="71">
        <v>6938636</v>
      </c>
      <c r="AJ229" s="71"/>
      <c r="AK229" s="71">
        <v>6938636</v>
      </c>
      <c r="AL229" s="71"/>
      <c r="AM229" s="71">
        <v>6938636</v>
      </c>
      <c r="AN229" s="71"/>
      <c r="AO229" s="71">
        <v>6938636</v>
      </c>
      <c r="AP229" s="71"/>
      <c r="AQ229" s="71">
        <v>6938636</v>
      </c>
      <c r="AR229" s="71"/>
      <c r="AS229" s="71">
        <v>6938636</v>
      </c>
      <c r="AT229" s="71">
        <v>118333</v>
      </c>
      <c r="AU229" s="71">
        <v>6938636</v>
      </c>
      <c r="AV229" s="71"/>
      <c r="AW229" s="71">
        <v>6938636</v>
      </c>
      <c r="AX229" s="71"/>
      <c r="AY229" s="71">
        <v>13877276</v>
      </c>
      <c r="AZ229" s="63">
        <f t="shared" ref="AZ229:BA229" si="230">AB229+AD229+AF229+AH229+AJ229+AL229+AN229+AP229+AR229+AT229+AV229+AX229</f>
        <v>76325000</v>
      </c>
      <c r="BA229" s="63">
        <f t="shared" si="230"/>
        <v>76325000</v>
      </c>
      <c r="BB229" s="15">
        <f t="shared" si="1"/>
        <v>0</v>
      </c>
      <c r="BC229" s="10">
        <f t="shared" si="2"/>
        <v>0</v>
      </c>
      <c r="BD229" s="10">
        <f t="shared" si="3"/>
        <v>0</v>
      </c>
    </row>
    <row r="230" spans="1:56" ht="14.25" customHeight="1">
      <c r="A230" s="51" t="s">
        <v>28</v>
      </c>
      <c r="B230" s="51" t="s">
        <v>867</v>
      </c>
      <c r="C230" s="53" t="s">
        <v>31</v>
      </c>
      <c r="D230" s="53">
        <v>4</v>
      </c>
      <c r="E230" s="54" t="s">
        <v>946</v>
      </c>
      <c r="F230" s="56" t="s">
        <v>903</v>
      </c>
      <c r="G230" s="56" t="s">
        <v>931</v>
      </c>
      <c r="H230" s="56" t="s">
        <v>890</v>
      </c>
      <c r="I230" s="79">
        <v>80111620</v>
      </c>
      <c r="J230" s="68" t="s">
        <v>932</v>
      </c>
      <c r="K230" s="58" t="s">
        <v>52</v>
      </c>
      <c r="L230" s="56" t="s">
        <v>947</v>
      </c>
      <c r="M230" s="7" t="s">
        <v>60</v>
      </c>
      <c r="N230" s="7" t="s">
        <v>60</v>
      </c>
      <c r="O230" s="6" t="s">
        <v>54</v>
      </c>
      <c r="P230" s="68">
        <v>11</v>
      </c>
      <c r="Q230" s="54" t="s">
        <v>41</v>
      </c>
      <c r="R230" s="54" t="s">
        <v>42</v>
      </c>
      <c r="S230" s="58" t="s">
        <v>43</v>
      </c>
      <c r="T230" s="15">
        <v>64500000</v>
      </c>
      <c r="U230" s="15">
        <v>64500000</v>
      </c>
      <c r="V230" s="54" t="s">
        <v>44</v>
      </c>
      <c r="W230" s="54" t="s">
        <v>36</v>
      </c>
      <c r="X230" s="54" t="s">
        <v>874</v>
      </c>
      <c r="Y230" s="54" t="s">
        <v>875</v>
      </c>
      <c r="Z230" s="54">
        <v>6012220601</v>
      </c>
      <c r="AA230" s="54" t="s">
        <v>876</v>
      </c>
      <c r="AB230" s="71"/>
      <c r="AC230" s="71"/>
      <c r="AD230" s="71">
        <v>64400000</v>
      </c>
      <c r="AE230" s="71"/>
      <c r="AF230" s="71"/>
      <c r="AG230" s="71">
        <v>5863636</v>
      </c>
      <c r="AH230" s="71"/>
      <c r="AI230" s="71">
        <v>5863636</v>
      </c>
      <c r="AJ230" s="71"/>
      <c r="AK230" s="71">
        <v>5863636</v>
      </c>
      <c r="AL230" s="71"/>
      <c r="AM230" s="71">
        <v>5863636</v>
      </c>
      <c r="AN230" s="71"/>
      <c r="AO230" s="71">
        <v>5863636</v>
      </c>
      <c r="AP230" s="71"/>
      <c r="AQ230" s="71">
        <v>5863636</v>
      </c>
      <c r="AR230" s="71"/>
      <c r="AS230" s="71">
        <v>5863636</v>
      </c>
      <c r="AT230" s="71">
        <v>100000</v>
      </c>
      <c r="AU230" s="71">
        <v>5863636</v>
      </c>
      <c r="AV230" s="71"/>
      <c r="AW230" s="71">
        <v>5863636</v>
      </c>
      <c r="AX230" s="71"/>
      <c r="AY230" s="71">
        <v>11727276</v>
      </c>
      <c r="AZ230" s="63">
        <f t="shared" ref="AZ230:BA230" si="231">AB230+AD230+AF230+AH230+AJ230+AL230+AN230+AP230+AR230+AT230+AV230+AX230</f>
        <v>64500000</v>
      </c>
      <c r="BA230" s="63">
        <f t="shared" si="231"/>
        <v>64500000</v>
      </c>
      <c r="BB230" s="15">
        <f t="shared" si="1"/>
        <v>0</v>
      </c>
      <c r="BC230" s="10">
        <f t="shared" si="2"/>
        <v>0</v>
      </c>
      <c r="BD230" s="10">
        <f t="shared" si="3"/>
        <v>0</v>
      </c>
    </row>
    <row r="231" spans="1:56" ht="14.25" customHeight="1">
      <c r="A231" s="51" t="s">
        <v>28</v>
      </c>
      <c r="B231" s="51" t="s">
        <v>867</v>
      </c>
      <c r="C231" s="53" t="s">
        <v>31</v>
      </c>
      <c r="D231" s="53">
        <v>6</v>
      </c>
      <c r="E231" s="54" t="s">
        <v>948</v>
      </c>
      <c r="F231" s="56" t="s">
        <v>903</v>
      </c>
      <c r="G231" s="56" t="s">
        <v>931</v>
      </c>
      <c r="H231" s="56" t="s">
        <v>890</v>
      </c>
      <c r="I231" s="79">
        <v>80111620</v>
      </c>
      <c r="J231" s="68" t="s">
        <v>932</v>
      </c>
      <c r="K231" s="58" t="s">
        <v>52</v>
      </c>
      <c r="L231" s="56" t="s">
        <v>949</v>
      </c>
      <c r="M231" s="7" t="s">
        <v>54</v>
      </c>
      <c r="N231" s="7" t="s">
        <v>54</v>
      </c>
      <c r="O231" s="7" t="s">
        <v>54</v>
      </c>
      <c r="P231" s="68">
        <v>11</v>
      </c>
      <c r="Q231" s="54" t="s">
        <v>41</v>
      </c>
      <c r="R231" s="54" t="s">
        <v>42</v>
      </c>
      <c r="S231" s="58" t="s">
        <v>43</v>
      </c>
      <c r="T231" s="15">
        <v>20498333</v>
      </c>
      <c r="U231" s="15">
        <v>20498333</v>
      </c>
      <c r="V231" s="54" t="s">
        <v>44</v>
      </c>
      <c r="W231" s="54" t="s">
        <v>36</v>
      </c>
      <c r="X231" s="54" t="s">
        <v>874</v>
      </c>
      <c r="Y231" s="54" t="s">
        <v>875</v>
      </c>
      <c r="Z231" s="54">
        <v>6012220601</v>
      </c>
      <c r="AA231" s="54" t="s">
        <v>876</v>
      </c>
      <c r="AB231" s="71"/>
      <c r="AC231" s="71"/>
      <c r="AD231" s="71">
        <v>20498333</v>
      </c>
      <c r="AE231" s="71"/>
      <c r="AF231" s="71"/>
      <c r="AG231" s="71"/>
      <c r="AH231" s="71"/>
      <c r="AI231" s="71">
        <v>0</v>
      </c>
      <c r="AJ231" s="71"/>
      <c r="AK231" s="71">
        <v>0</v>
      </c>
      <c r="AL231" s="71"/>
      <c r="AM231" s="71">
        <v>0</v>
      </c>
      <c r="AN231" s="71"/>
      <c r="AO231" s="71">
        <v>0</v>
      </c>
      <c r="AP231" s="71"/>
      <c r="AQ231" s="71">
        <v>0</v>
      </c>
      <c r="AR231" s="71"/>
      <c r="AS231" s="71">
        <v>11765000</v>
      </c>
      <c r="AT231" s="71"/>
      <c r="AU231" s="71">
        <v>7000000</v>
      </c>
      <c r="AV231" s="71"/>
      <c r="AW231" s="71">
        <v>0</v>
      </c>
      <c r="AX231" s="71"/>
      <c r="AY231" s="71">
        <v>1733333</v>
      </c>
      <c r="AZ231" s="63">
        <f t="shared" ref="AZ231:BA231" si="232">AB231+AD231+AF231+AH231+AJ231+AL231+AN231+AP231+AR231+AT231+AV231+AX231</f>
        <v>20498333</v>
      </c>
      <c r="BA231" s="63">
        <f t="shared" si="232"/>
        <v>20498333</v>
      </c>
      <c r="BB231" s="15">
        <f t="shared" si="1"/>
        <v>0</v>
      </c>
      <c r="BC231" s="10">
        <f t="shared" si="2"/>
        <v>0</v>
      </c>
      <c r="BD231" s="10">
        <f t="shared" si="3"/>
        <v>0</v>
      </c>
    </row>
    <row r="232" spans="1:56" ht="14.25" customHeight="1">
      <c r="A232" s="51" t="s">
        <v>28</v>
      </c>
      <c r="B232" s="51" t="s">
        <v>867</v>
      </c>
      <c r="C232" s="53" t="s">
        <v>31</v>
      </c>
      <c r="D232" s="53">
        <v>6</v>
      </c>
      <c r="E232" s="54" t="s">
        <v>950</v>
      </c>
      <c r="F232" s="54" t="s">
        <v>951</v>
      </c>
      <c r="G232" s="54" t="s">
        <v>952</v>
      </c>
      <c r="H232" s="54" t="s">
        <v>953</v>
      </c>
      <c r="I232" s="79">
        <v>80111620</v>
      </c>
      <c r="J232" s="68" t="s">
        <v>887</v>
      </c>
      <c r="K232" s="58" t="s">
        <v>52</v>
      </c>
      <c r="L232" s="56" t="s">
        <v>2478</v>
      </c>
      <c r="M232" s="7" t="s">
        <v>68</v>
      </c>
      <c r="N232" s="7" t="s">
        <v>68</v>
      </c>
      <c r="O232" s="7" t="s">
        <v>68</v>
      </c>
      <c r="P232" s="56">
        <v>9.5</v>
      </c>
      <c r="Q232" s="54" t="s">
        <v>41</v>
      </c>
      <c r="R232" s="54" t="s">
        <v>955</v>
      </c>
      <c r="S232" s="58" t="s">
        <v>43</v>
      </c>
      <c r="T232" s="15">
        <v>7853130</v>
      </c>
      <c r="U232" s="15">
        <v>7853130</v>
      </c>
      <c r="V232" s="54" t="s">
        <v>44</v>
      </c>
      <c r="W232" s="54" t="s">
        <v>36</v>
      </c>
      <c r="X232" s="54" t="s">
        <v>874</v>
      </c>
      <c r="Y232" s="54" t="s">
        <v>875</v>
      </c>
      <c r="Z232" s="54">
        <v>6012220601</v>
      </c>
      <c r="AA232" s="54" t="s">
        <v>876</v>
      </c>
      <c r="AB232" s="63"/>
      <c r="AC232" s="63"/>
      <c r="AD232" s="63"/>
      <c r="AE232" s="63"/>
      <c r="AF232" s="63"/>
      <c r="AG232" s="63"/>
      <c r="AH232" s="63">
        <v>7853130</v>
      </c>
      <c r="AI232" s="63">
        <v>0</v>
      </c>
      <c r="AJ232" s="63"/>
      <c r="AK232" s="89">
        <v>0</v>
      </c>
      <c r="AL232" s="89"/>
      <c r="AM232" s="63">
        <v>0</v>
      </c>
      <c r="AN232" s="63"/>
      <c r="AO232" s="63">
        <v>0</v>
      </c>
      <c r="AP232" s="63"/>
      <c r="AQ232" s="63">
        <v>0</v>
      </c>
      <c r="AR232" s="63"/>
      <c r="AS232" s="63">
        <v>0</v>
      </c>
      <c r="AT232" s="63"/>
      <c r="AU232" s="63">
        <v>0</v>
      </c>
      <c r="AV232" s="63"/>
      <c r="AW232" s="63">
        <v>0</v>
      </c>
      <c r="AX232" s="63"/>
      <c r="AY232" s="12">
        <v>7853130</v>
      </c>
      <c r="AZ232" s="63">
        <f t="shared" ref="AZ232:BA232" si="233">AB232+AD232+AF232+AH232+AJ232+AL232+AN232+AP232+AR232+AT232+AV232+AX232</f>
        <v>7853130</v>
      </c>
      <c r="BA232" s="63">
        <f t="shared" si="233"/>
        <v>7853130</v>
      </c>
      <c r="BB232" s="15">
        <f t="shared" si="1"/>
        <v>0</v>
      </c>
      <c r="BC232" s="10">
        <f t="shared" si="2"/>
        <v>0</v>
      </c>
      <c r="BD232" s="10">
        <f t="shared" si="3"/>
        <v>0</v>
      </c>
    </row>
    <row r="233" spans="1:56" ht="14.25" customHeight="1">
      <c r="A233" s="51" t="s">
        <v>28</v>
      </c>
      <c r="B233" s="51" t="s">
        <v>867</v>
      </c>
      <c r="C233" s="53" t="s">
        <v>31</v>
      </c>
      <c r="D233" s="53">
        <v>6</v>
      </c>
      <c r="E233" s="54" t="s">
        <v>956</v>
      </c>
      <c r="F233" s="56" t="s">
        <v>951</v>
      </c>
      <c r="G233" s="56" t="s">
        <v>952</v>
      </c>
      <c r="H233" s="54" t="s">
        <v>953</v>
      </c>
      <c r="I233" s="79">
        <v>80111620</v>
      </c>
      <c r="J233" s="68" t="s">
        <v>887</v>
      </c>
      <c r="K233" s="58" t="s">
        <v>52</v>
      </c>
      <c r="L233" s="56" t="s">
        <v>957</v>
      </c>
      <c r="M233" s="7" t="s">
        <v>54</v>
      </c>
      <c r="N233" s="7" t="s">
        <v>54</v>
      </c>
      <c r="O233" s="7" t="s">
        <v>54</v>
      </c>
      <c r="P233" s="68">
        <v>11</v>
      </c>
      <c r="Q233" s="54" t="s">
        <v>41</v>
      </c>
      <c r="R233" s="54" t="s">
        <v>42</v>
      </c>
      <c r="S233" s="58" t="s">
        <v>958</v>
      </c>
      <c r="T233" s="15">
        <v>4000000</v>
      </c>
      <c r="U233" s="15">
        <v>4000000</v>
      </c>
      <c r="V233" s="54" t="s">
        <v>44</v>
      </c>
      <c r="W233" s="54" t="s">
        <v>36</v>
      </c>
      <c r="X233" s="54" t="s">
        <v>874</v>
      </c>
      <c r="Y233" s="54" t="s">
        <v>875</v>
      </c>
      <c r="Z233" s="54">
        <v>6012220601</v>
      </c>
      <c r="AA233" s="54" t="s">
        <v>876</v>
      </c>
      <c r="AB233" s="71"/>
      <c r="AC233" s="71"/>
      <c r="AD233" s="71">
        <v>4000000</v>
      </c>
      <c r="AE233" s="71"/>
      <c r="AF233" s="71"/>
      <c r="AG233" s="71"/>
      <c r="AH233" s="71"/>
      <c r="AI233" s="71">
        <v>0</v>
      </c>
      <c r="AJ233" s="71"/>
      <c r="AK233" s="71">
        <v>0</v>
      </c>
      <c r="AL233" s="71"/>
      <c r="AM233" s="71">
        <v>0</v>
      </c>
      <c r="AN233" s="71"/>
      <c r="AO233" s="71">
        <v>0</v>
      </c>
      <c r="AP233" s="71"/>
      <c r="AQ233" s="71">
        <v>0</v>
      </c>
      <c r="AR233" s="71"/>
      <c r="AS233" s="71">
        <v>0</v>
      </c>
      <c r="AT233" s="71"/>
      <c r="AU233" s="71">
        <v>0</v>
      </c>
      <c r="AV233" s="71"/>
      <c r="AW233" s="71">
        <v>0</v>
      </c>
      <c r="AX233" s="71"/>
      <c r="AY233" s="71">
        <v>4000000</v>
      </c>
      <c r="AZ233" s="63">
        <f t="shared" ref="AZ233:BA233" si="234">AB233+AD233+AF233+AH233+AJ233+AL233+AN233+AP233+AR233+AT233+AV233+AX233</f>
        <v>4000000</v>
      </c>
      <c r="BA233" s="63">
        <f t="shared" si="234"/>
        <v>4000000</v>
      </c>
      <c r="BB233" s="15">
        <f t="shared" si="1"/>
        <v>0</v>
      </c>
      <c r="BC233" s="10">
        <f t="shared" si="2"/>
        <v>0</v>
      </c>
      <c r="BD233" s="10">
        <f t="shared" si="3"/>
        <v>0</v>
      </c>
    </row>
    <row r="234" spans="1:56" ht="14.25" customHeight="1">
      <c r="A234" s="51" t="s">
        <v>28</v>
      </c>
      <c r="B234" s="51" t="s">
        <v>867</v>
      </c>
      <c r="C234" s="53" t="s">
        <v>31</v>
      </c>
      <c r="D234" s="53">
        <v>6</v>
      </c>
      <c r="E234" s="54" t="s">
        <v>959</v>
      </c>
      <c r="F234" s="54" t="s">
        <v>951</v>
      </c>
      <c r="G234" s="54" t="s">
        <v>952</v>
      </c>
      <c r="H234" s="54" t="s">
        <v>953</v>
      </c>
      <c r="I234" s="79">
        <v>80111620</v>
      </c>
      <c r="J234" s="68" t="s">
        <v>887</v>
      </c>
      <c r="K234" s="58" t="s">
        <v>52</v>
      </c>
      <c r="L234" s="56" t="s">
        <v>2479</v>
      </c>
      <c r="M234" s="7" t="s">
        <v>68</v>
      </c>
      <c r="N234" s="7" t="s">
        <v>68</v>
      </c>
      <c r="O234" s="7" t="s">
        <v>68</v>
      </c>
      <c r="P234" s="56">
        <v>9.5</v>
      </c>
      <c r="Q234" s="54" t="s">
        <v>41</v>
      </c>
      <c r="R234" s="54" t="s">
        <v>955</v>
      </c>
      <c r="S234" s="58" t="s">
        <v>958</v>
      </c>
      <c r="T234" s="15">
        <v>67981684</v>
      </c>
      <c r="U234" s="15">
        <v>67981684</v>
      </c>
      <c r="V234" s="54" t="s">
        <v>44</v>
      </c>
      <c r="W234" s="54" t="s">
        <v>36</v>
      </c>
      <c r="X234" s="54" t="s">
        <v>874</v>
      </c>
      <c r="Y234" s="54" t="s">
        <v>875</v>
      </c>
      <c r="Z234" s="54">
        <v>6012220601</v>
      </c>
      <c r="AA234" s="54" t="s">
        <v>876</v>
      </c>
      <c r="AB234" s="63"/>
      <c r="AC234" s="63"/>
      <c r="AD234" s="63"/>
      <c r="AE234" s="63"/>
      <c r="AF234" s="63"/>
      <c r="AG234" s="63"/>
      <c r="AH234" s="63">
        <v>67981684</v>
      </c>
      <c r="AI234" s="63">
        <v>0</v>
      </c>
      <c r="AJ234" s="63"/>
      <c r="AK234" s="89">
        <v>0</v>
      </c>
      <c r="AL234" s="89"/>
      <c r="AM234" s="63">
        <v>0</v>
      </c>
      <c r="AN234" s="63"/>
      <c r="AO234" s="63">
        <v>0</v>
      </c>
      <c r="AP234" s="63"/>
      <c r="AQ234" s="63">
        <v>0</v>
      </c>
      <c r="AR234" s="63"/>
      <c r="AS234" s="63">
        <v>0</v>
      </c>
      <c r="AT234" s="63"/>
      <c r="AU234" s="63">
        <v>0</v>
      </c>
      <c r="AV234" s="63"/>
      <c r="AW234" s="63">
        <v>0</v>
      </c>
      <c r="AX234" s="63"/>
      <c r="AY234" s="63">
        <v>67981684</v>
      </c>
      <c r="AZ234" s="63">
        <f t="shared" ref="AZ234:BA234" si="235">AB234+AD234+AF234+AH234+AJ234+AL234+AN234+AP234+AR234+AT234+AV234+AX234</f>
        <v>67981684</v>
      </c>
      <c r="BA234" s="63">
        <f t="shared" si="235"/>
        <v>67981684</v>
      </c>
      <c r="BB234" s="15">
        <f t="shared" si="1"/>
        <v>0</v>
      </c>
      <c r="BC234" s="10">
        <f t="shared" si="2"/>
        <v>0</v>
      </c>
      <c r="BD234" s="10">
        <f t="shared" si="3"/>
        <v>0</v>
      </c>
    </row>
    <row r="235" spans="1:56" ht="14.25" customHeight="1">
      <c r="A235" s="51" t="s">
        <v>28</v>
      </c>
      <c r="B235" s="51" t="s">
        <v>867</v>
      </c>
      <c r="C235" s="53" t="s">
        <v>31</v>
      </c>
      <c r="D235" s="53">
        <v>4</v>
      </c>
      <c r="E235" s="54" t="s">
        <v>961</v>
      </c>
      <c r="F235" s="56" t="s">
        <v>951</v>
      </c>
      <c r="G235" s="56" t="s">
        <v>952</v>
      </c>
      <c r="H235" s="56" t="s">
        <v>890</v>
      </c>
      <c r="I235" s="79">
        <v>80111620</v>
      </c>
      <c r="J235" s="68" t="s">
        <v>887</v>
      </c>
      <c r="K235" s="58" t="s">
        <v>52</v>
      </c>
      <c r="L235" s="56" t="s">
        <v>962</v>
      </c>
      <c r="M235" s="7" t="s">
        <v>60</v>
      </c>
      <c r="N235" s="7" t="s">
        <v>60</v>
      </c>
      <c r="O235" s="7" t="s">
        <v>60</v>
      </c>
      <c r="P235" s="68">
        <v>11.5</v>
      </c>
      <c r="Q235" s="54" t="s">
        <v>41</v>
      </c>
      <c r="R235" s="54" t="s">
        <v>42</v>
      </c>
      <c r="S235" s="68" t="s">
        <v>958</v>
      </c>
      <c r="T235" s="63">
        <v>20839740</v>
      </c>
      <c r="U235" s="63">
        <v>20839740</v>
      </c>
      <c r="V235" s="54" t="s">
        <v>44</v>
      </c>
      <c r="W235" s="54" t="s">
        <v>36</v>
      </c>
      <c r="X235" s="54" t="s">
        <v>874</v>
      </c>
      <c r="Y235" s="54" t="s">
        <v>875</v>
      </c>
      <c r="Z235" s="54">
        <v>6012220601</v>
      </c>
      <c r="AA235" s="54" t="s">
        <v>876</v>
      </c>
      <c r="AB235" s="71">
        <v>20839740</v>
      </c>
      <c r="AC235" s="71"/>
      <c r="AD235" s="71"/>
      <c r="AE235" s="71"/>
      <c r="AF235" s="71"/>
      <c r="AG235" s="71"/>
      <c r="AH235" s="71"/>
      <c r="AI235" s="71">
        <v>0</v>
      </c>
      <c r="AJ235" s="71"/>
      <c r="AK235" s="71">
        <v>0</v>
      </c>
      <c r="AL235" s="71"/>
      <c r="AM235" s="71">
        <v>0</v>
      </c>
      <c r="AN235" s="71"/>
      <c r="AO235" s="71">
        <v>0</v>
      </c>
      <c r="AP235" s="71"/>
      <c r="AQ235" s="71">
        <v>0</v>
      </c>
      <c r="AR235" s="71"/>
      <c r="AS235" s="71">
        <v>0</v>
      </c>
      <c r="AT235" s="71"/>
      <c r="AU235" s="71">
        <v>11111548</v>
      </c>
      <c r="AV235" s="71"/>
      <c r="AW235" s="71">
        <v>9728192</v>
      </c>
      <c r="AX235" s="71"/>
      <c r="AY235" s="71">
        <v>0</v>
      </c>
      <c r="AZ235" s="63">
        <f t="shared" ref="AZ235:BA235" si="236">AB235+AD235+AF235+AH235+AJ235+AL235+AN235+AP235+AR235+AT235+AV235+AX235</f>
        <v>20839740</v>
      </c>
      <c r="BA235" s="63">
        <f t="shared" si="236"/>
        <v>20839740</v>
      </c>
      <c r="BB235" s="15">
        <f t="shared" si="1"/>
        <v>0</v>
      </c>
      <c r="BC235" s="10">
        <f t="shared" si="2"/>
        <v>0</v>
      </c>
      <c r="BD235" s="10">
        <f t="shared" si="3"/>
        <v>0</v>
      </c>
    </row>
    <row r="236" spans="1:56" ht="14.25" customHeight="1">
      <c r="A236" s="51" t="s">
        <v>28</v>
      </c>
      <c r="B236" s="51" t="s">
        <v>867</v>
      </c>
      <c r="C236" s="53" t="s">
        <v>31</v>
      </c>
      <c r="D236" s="53">
        <v>6</v>
      </c>
      <c r="E236" s="54" t="s">
        <v>963</v>
      </c>
      <c r="F236" s="56" t="s">
        <v>951</v>
      </c>
      <c r="G236" s="56" t="s">
        <v>952</v>
      </c>
      <c r="H236" s="56" t="s">
        <v>890</v>
      </c>
      <c r="I236" s="79">
        <v>80111620</v>
      </c>
      <c r="J236" s="68" t="s">
        <v>887</v>
      </c>
      <c r="K236" s="58" t="s">
        <v>52</v>
      </c>
      <c r="L236" s="56" t="s">
        <v>964</v>
      </c>
      <c r="M236" s="7" t="s">
        <v>60</v>
      </c>
      <c r="N236" s="7" t="s">
        <v>60</v>
      </c>
      <c r="O236" s="7" t="s">
        <v>60</v>
      </c>
      <c r="P236" s="58">
        <v>10</v>
      </c>
      <c r="Q236" s="54" t="s">
        <v>41</v>
      </c>
      <c r="R236" s="54" t="s">
        <v>42</v>
      </c>
      <c r="S236" s="58" t="s">
        <v>958</v>
      </c>
      <c r="T236" s="63">
        <v>84000000</v>
      </c>
      <c r="U236" s="63">
        <v>84000000</v>
      </c>
      <c r="V236" s="54" t="s">
        <v>44</v>
      </c>
      <c r="W236" s="54" t="s">
        <v>36</v>
      </c>
      <c r="X236" s="54" t="s">
        <v>874</v>
      </c>
      <c r="Y236" s="54" t="s">
        <v>875</v>
      </c>
      <c r="Z236" s="54">
        <v>6012220601</v>
      </c>
      <c r="AA236" s="54" t="s">
        <v>876</v>
      </c>
      <c r="AB236" s="63">
        <v>76000000</v>
      </c>
      <c r="AC236" s="63"/>
      <c r="AD236" s="63"/>
      <c r="AE236" s="63">
        <v>4000000</v>
      </c>
      <c r="AF236" s="63"/>
      <c r="AG236" s="63">
        <v>8000000</v>
      </c>
      <c r="AH236" s="63"/>
      <c r="AI236" s="63">
        <v>8000000</v>
      </c>
      <c r="AJ236" s="63"/>
      <c r="AK236" s="89">
        <v>8000000</v>
      </c>
      <c r="AL236" s="89"/>
      <c r="AM236" s="63">
        <v>8000000</v>
      </c>
      <c r="AN236" s="63"/>
      <c r="AO236" s="63">
        <v>8000000</v>
      </c>
      <c r="AP236" s="63"/>
      <c r="AQ236" s="63">
        <v>8000000</v>
      </c>
      <c r="AR236" s="63"/>
      <c r="AS236" s="63">
        <v>8000000</v>
      </c>
      <c r="AT236" s="63">
        <v>8000000</v>
      </c>
      <c r="AU236" s="63">
        <v>8000000</v>
      </c>
      <c r="AV236" s="63"/>
      <c r="AW236" s="63">
        <v>8000000</v>
      </c>
      <c r="AX236" s="63"/>
      <c r="AY236" s="70">
        <v>8000000</v>
      </c>
      <c r="AZ236" s="63">
        <f t="shared" ref="AZ236:BA236" si="237">AB236+AD236+AF236+AH236+AJ236+AL236+AN236+AP236+AR236+AT236+AV236+AX236</f>
        <v>84000000</v>
      </c>
      <c r="BA236" s="63">
        <f t="shared" si="237"/>
        <v>84000000</v>
      </c>
      <c r="BB236" s="15">
        <f t="shared" si="1"/>
        <v>0</v>
      </c>
      <c r="BC236" s="10">
        <f t="shared" si="2"/>
        <v>0</v>
      </c>
      <c r="BD236" s="10">
        <f t="shared" si="3"/>
        <v>0</v>
      </c>
    </row>
    <row r="237" spans="1:56" ht="14.25" customHeight="1">
      <c r="A237" s="51" t="s">
        <v>28</v>
      </c>
      <c r="B237" s="51" t="s">
        <v>867</v>
      </c>
      <c r="C237" s="53" t="s">
        <v>31</v>
      </c>
      <c r="D237" s="53">
        <v>6</v>
      </c>
      <c r="E237" s="54" t="s">
        <v>965</v>
      </c>
      <c r="F237" s="56" t="s">
        <v>951</v>
      </c>
      <c r="G237" s="56" t="s">
        <v>952</v>
      </c>
      <c r="H237" s="56" t="s">
        <v>890</v>
      </c>
      <c r="I237" s="79">
        <v>80111620</v>
      </c>
      <c r="J237" s="68" t="s">
        <v>887</v>
      </c>
      <c r="K237" s="58" t="s">
        <v>52</v>
      </c>
      <c r="L237" s="56" t="s">
        <v>966</v>
      </c>
      <c r="M237" s="7" t="s">
        <v>54</v>
      </c>
      <c r="N237" s="7" t="s">
        <v>54</v>
      </c>
      <c r="O237" s="7" t="s">
        <v>54</v>
      </c>
      <c r="P237" s="68">
        <v>11</v>
      </c>
      <c r="Q237" s="54" t="s">
        <v>41</v>
      </c>
      <c r="R237" s="54" t="s">
        <v>42</v>
      </c>
      <c r="S237" s="58" t="s">
        <v>958</v>
      </c>
      <c r="T237" s="63">
        <v>84000000</v>
      </c>
      <c r="U237" s="63">
        <v>84000000</v>
      </c>
      <c r="V237" s="54" t="s">
        <v>44</v>
      </c>
      <c r="W237" s="54" t="s">
        <v>36</v>
      </c>
      <c r="X237" s="54" t="s">
        <v>874</v>
      </c>
      <c r="Y237" s="54" t="s">
        <v>875</v>
      </c>
      <c r="Z237" s="54">
        <v>6012220601</v>
      </c>
      <c r="AA237" s="54" t="s">
        <v>876</v>
      </c>
      <c r="AB237" s="71"/>
      <c r="AC237" s="71"/>
      <c r="AD237" s="71">
        <v>84000000</v>
      </c>
      <c r="AE237" s="71"/>
      <c r="AF237" s="71"/>
      <c r="AG237" s="71">
        <v>8000000</v>
      </c>
      <c r="AH237" s="71"/>
      <c r="AI237" s="71">
        <v>8000000</v>
      </c>
      <c r="AJ237" s="71"/>
      <c r="AK237" s="71">
        <v>8000000</v>
      </c>
      <c r="AL237" s="71"/>
      <c r="AM237" s="71">
        <v>8000000</v>
      </c>
      <c r="AN237" s="71"/>
      <c r="AO237" s="71">
        <v>8000000</v>
      </c>
      <c r="AP237" s="71"/>
      <c r="AQ237" s="71">
        <v>8000000</v>
      </c>
      <c r="AR237" s="71"/>
      <c r="AS237" s="71">
        <v>8000000</v>
      </c>
      <c r="AT237" s="71"/>
      <c r="AU237" s="71">
        <v>8000000</v>
      </c>
      <c r="AV237" s="71"/>
      <c r="AW237" s="71">
        <v>8000000</v>
      </c>
      <c r="AX237" s="71"/>
      <c r="AY237" s="71">
        <v>12000000</v>
      </c>
      <c r="AZ237" s="63">
        <f t="shared" ref="AZ237:BA237" si="238">AB237+AD237+AF237+AH237+AJ237+AL237+AN237+AP237+AR237+AT237+AV237+AX237</f>
        <v>84000000</v>
      </c>
      <c r="BA237" s="63">
        <f t="shared" si="238"/>
        <v>84000000</v>
      </c>
      <c r="BB237" s="15">
        <f t="shared" si="1"/>
        <v>0</v>
      </c>
      <c r="BC237" s="10">
        <f t="shared" si="2"/>
        <v>0</v>
      </c>
      <c r="BD237" s="10">
        <f t="shared" si="3"/>
        <v>0</v>
      </c>
    </row>
    <row r="238" spans="1:56" ht="14.25" customHeight="1">
      <c r="A238" s="51" t="s">
        <v>28</v>
      </c>
      <c r="B238" s="51" t="s">
        <v>867</v>
      </c>
      <c r="C238" s="53" t="s">
        <v>31</v>
      </c>
      <c r="D238" s="53">
        <v>6</v>
      </c>
      <c r="E238" s="54" t="s">
        <v>967</v>
      </c>
      <c r="F238" s="56" t="s">
        <v>951</v>
      </c>
      <c r="G238" s="56" t="s">
        <v>952</v>
      </c>
      <c r="H238" s="56" t="s">
        <v>890</v>
      </c>
      <c r="I238" s="79">
        <v>80111620</v>
      </c>
      <c r="J238" s="68" t="s">
        <v>887</v>
      </c>
      <c r="K238" s="58" t="s">
        <v>52</v>
      </c>
      <c r="L238" s="56" t="s">
        <v>968</v>
      </c>
      <c r="M238" s="80" t="s">
        <v>60</v>
      </c>
      <c r="N238" s="80" t="s">
        <v>60</v>
      </c>
      <c r="O238" s="7" t="s">
        <v>60</v>
      </c>
      <c r="P238" s="58">
        <v>11</v>
      </c>
      <c r="Q238" s="54" t="s">
        <v>41</v>
      </c>
      <c r="R238" s="54" t="s">
        <v>42</v>
      </c>
      <c r="S238" s="58" t="s">
        <v>958</v>
      </c>
      <c r="T238" s="15">
        <v>146813213</v>
      </c>
      <c r="U238" s="15">
        <v>146813213</v>
      </c>
      <c r="V238" s="54" t="s">
        <v>44</v>
      </c>
      <c r="W238" s="54" t="s">
        <v>36</v>
      </c>
      <c r="X238" s="54" t="s">
        <v>874</v>
      </c>
      <c r="Y238" s="54" t="s">
        <v>875</v>
      </c>
      <c r="Z238" s="54">
        <v>6012220601</v>
      </c>
      <c r="AA238" s="54" t="s">
        <v>876</v>
      </c>
      <c r="AB238" s="63">
        <v>133446547</v>
      </c>
      <c r="AC238" s="63"/>
      <c r="AD238" s="63"/>
      <c r="AE238" s="63">
        <v>6369540</v>
      </c>
      <c r="AF238" s="63"/>
      <c r="AG238" s="63">
        <v>12739080</v>
      </c>
      <c r="AH238" s="63"/>
      <c r="AI238" s="63">
        <v>12739080</v>
      </c>
      <c r="AJ238" s="63"/>
      <c r="AK238" s="89">
        <v>12739080</v>
      </c>
      <c r="AL238" s="89"/>
      <c r="AM238" s="63">
        <v>12739080</v>
      </c>
      <c r="AN238" s="63"/>
      <c r="AO238" s="63">
        <v>12739080</v>
      </c>
      <c r="AP238" s="63"/>
      <c r="AQ238" s="63">
        <v>12739080</v>
      </c>
      <c r="AR238" s="63"/>
      <c r="AS238" s="63">
        <v>12739080</v>
      </c>
      <c r="AT238" s="63">
        <v>6683333</v>
      </c>
      <c r="AU238" s="63">
        <v>12739080</v>
      </c>
      <c r="AV238" s="63">
        <v>6683333</v>
      </c>
      <c r="AW238" s="63">
        <v>12739080</v>
      </c>
      <c r="AX238" s="63"/>
      <c r="AY238" s="63">
        <v>25791953</v>
      </c>
      <c r="AZ238" s="63">
        <f t="shared" ref="AZ238:BA238" si="239">AB238+AD238+AF238+AH238+AJ238+AL238+AN238+AP238+AR238+AT238+AV238+AX238</f>
        <v>146813213</v>
      </c>
      <c r="BA238" s="63">
        <f t="shared" si="239"/>
        <v>146813213</v>
      </c>
      <c r="BB238" s="15">
        <f t="shared" si="1"/>
        <v>0</v>
      </c>
      <c r="BC238" s="10">
        <f t="shared" si="2"/>
        <v>0</v>
      </c>
      <c r="BD238" s="10">
        <f t="shared" si="3"/>
        <v>0</v>
      </c>
    </row>
    <row r="239" spans="1:56" ht="14.25" customHeight="1">
      <c r="A239" s="51" t="s">
        <v>28</v>
      </c>
      <c r="B239" s="51" t="s">
        <v>867</v>
      </c>
      <c r="C239" s="53" t="s">
        <v>31</v>
      </c>
      <c r="D239" s="53">
        <v>6</v>
      </c>
      <c r="E239" s="54" t="s">
        <v>969</v>
      </c>
      <c r="F239" s="56" t="s">
        <v>951</v>
      </c>
      <c r="G239" s="54" t="s">
        <v>952</v>
      </c>
      <c r="H239" s="56" t="s">
        <v>890</v>
      </c>
      <c r="I239" s="79">
        <v>80111620</v>
      </c>
      <c r="J239" s="68" t="s">
        <v>887</v>
      </c>
      <c r="K239" s="68" t="s">
        <v>52</v>
      </c>
      <c r="L239" s="56" t="s">
        <v>970</v>
      </c>
      <c r="M239" s="80" t="s">
        <v>60</v>
      </c>
      <c r="N239" s="80" t="s">
        <v>60</v>
      </c>
      <c r="O239" s="80" t="s">
        <v>60</v>
      </c>
      <c r="P239" s="68">
        <v>11.5</v>
      </c>
      <c r="Q239" s="54" t="s">
        <v>41</v>
      </c>
      <c r="R239" s="54" t="s">
        <v>42</v>
      </c>
      <c r="S239" s="58" t="s">
        <v>958</v>
      </c>
      <c r="T239" s="15">
        <v>45066667</v>
      </c>
      <c r="U239" s="15">
        <v>45066667</v>
      </c>
      <c r="V239" s="54" t="s">
        <v>44</v>
      </c>
      <c r="W239" s="54" t="s">
        <v>36</v>
      </c>
      <c r="X239" s="54" t="s">
        <v>874</v>
      </c>
      <c r="Y239" s="54" t="s">
        <v>875</v>
      </c>
      <c r="Z239" s="54">
        <v>6012220601</v>
      </c>
      <c r="AA239" s="54" t="s">
        <v>876</v>
      </c>
      <c r="AB239" s="71">
        <v>45066667</v>
      </c>
      <c r="AC239" s="71"/>
      <c r="AD239" s="71"/>
      <c r="AE239" s="71">
        <v>1066667</v>
      </c>
      <c r="AF239" s="71"/>
      <c r="AG239" s="71">
        <v>4000000</v>
      </c>
      <c r="AH239" s="71"/>
      <c r="AI239" s="71">
        <v>4000000</v>
      </c>
      <c r="AJ239" s="71"/>
      <c r="AK239" s="71">
        <v>4000000</v>
      </c>
      <c r="AL239" s="71"/>
      <c r="AM239" s="71">
        <v>4000000</v>
      </c>
      <c r="AN239" s="71"/>
      <c r="AO239" s="71">
        <v>4000000</v>
      </c>
      <c r="AP239" s="71"/>
      <c r="AQ239" s="71">
        <v>4000000</v>
      </c>
      <c r="AR239" s="71"/>
      <c r="AS239" s="71">
        <v>4000000</v>
      </c>
      <c r="AT239" s="71"/>
      <c r="AU239" s="71">
        <v>4000000</v>
      </c>
      <c r="AV239" s="71"/>
      <c r="AW239" s="71">
        <v>4000000</v>
      </c>
      <c r="AX239" s="71"/>
      <c r="AY239" s="71">
        <v>8000000</v>
      </c>
      <c r="AZ239" s="63">
        <f t="shared" ref="AZ239:BA239" si="240">AB239+AD239+AF239+AH239+AJ239+AL239+AN239+AP239+AR239+AT239+AV239+AX239</f>
        <v>45066667</v>
      </c>
      <c r="BA239" s="63">
        <f t="shared" si="240"/>
        <v>45066667</v>
      </c>
      <c r="BB239" s="15">
        <f t="shared" si="1"/>
        <v>0</v>
      </c>
      <c r="BC239" s="10">
        <f t="shared" si="2"/>
        <v>0</v>
      </c>
      <c r="BD239" s="10">
        <f t="shared" si="3"/>
        <v>0</v>
      </c>
    </row>
    <row r="240" spans="1:56" ht="14.25" customHeight="1">
      <c r="A240" s="51" t="s">
        <v>28</v>
      </c>
      <c r="B240" s="51" t="s">
        <v>867</v>
      </c>
      <c r="C240" s="53" t="s">
        <v>31</v>
      </c>
      <c r="D240" s="53">
        <v>6</v>
      </c>
      <c r="E240" s="54" t="s">
        <v>971</v>
      </c>
      <c r="F240" s="56" t="s">
        <v>951</v>
      </c>
      <c r="G240" s="54" t="s">
        <v>952</v>
      </c>
      <c r="H240" s="56" t="s">
        <v>890</v>
      </c>
      <c r="I240" s="79">
        <v>80111620</v>
      </c>
      <c r="J240" s="68" t="s">
        <v>887</v>
      </c>
      <c r="K240" s="58" t="s">
        <v>52</v>
      </c>
      <c r="L240" s="56" t="s">
        <v>2480</v>
      </c>
      <c r="M240" s="18" t="s">
        <v>68</v>
      </c>
      <c r="N240" s="18" t="s">
        <v>68</v>
      </c>
      <c r="O240" s="18" t="s">
        <v>68</v>
      </c>
      <c r="P240" s="68">
        <v>10.5</v>
      </c>
      <c r="Q240" s="54" t="s">
        <v>41</v>
      </c>
      <c r="R240" s="54" t="s">
        <v>42</v>
      </c>
      <c r="S240" s="58" t="s">
        <v>958</v>
      </c>
      <c r="T240" s="63">
        <v>45000000</v>
      </c>
      <c r="U240" s="63">
        <v>45000000</v>
      </c>
      <c r="V240" s="54" t="s">
        <v>44</v>
      </c>
      <c r="W240" s="54" t="s">
        <v>36</v>
      </c>
      <c r="X240" s="54" t="s">
        <v>874</v>
      </c>
      <c r="Y240" s="54" t="s">
        <v>875</v>
      </c>
      <c r="Z240" s="54">
        <v>6012220601</v>
      </c>
      <c r="AA240" s="54" t="s">
        <v>876</v>
      </c>
      <c r="AB240" s="63"/>
      <c r="AC240" s="63"/>
      <c r="AD240" s="63"/>
      <c r="AE240" s="63"/>
      <c r="AF240" s="63"/>
      <c r="AG240" s="63"/>
      <c r="AH240" s="63">
        <v>45000000</v>
      </c>
      <c r="AI240" s="63">
        <v>0</v>
      </c>
      <c r="AJ240" s="63"/>
      <c r="AK240" s="89">
        <v>5625000</v>
      </c>
      <c r="AL240" s="89"/>
      <c r="AM240" s="63">
        <v>5625000</v>
      </c>
      <c r="AN240" s="63"/>
      <c r="AO240" s="63">
        <v>5625000</v>
      </c>
      <c r="AP240" s="63"/>
      <c r="AQ240" s="63">
        <v>5625000</v>
      </c>
      <c r="AR240" s="128"/>
      <c r="AS240" s="63">
        <v>5625000</v>
      </c>
      <c r="AT240" s="63"/>
      <c r="AU240" s="63">
        <v>5625000</v>
      </c>
      <c r="AV240" s="63"/>
      <c r="AW240" s="63">
        <v>5625000</v>
      </c>
      <c r="AX240" s="63"/>
      <c r="AY240" s="63">
        <v>5625000</v>
      </c>
      <c r="AZ240" s="63">
        <f t="shared" ref="AZ240:BA240" si="241">AB240+AD240+AF240+AH240+AJ240+AL240+AN240+AP240+AR240+AT240+AV240+AX240</f>
        <v>45000000</v>
      </c>
      <c r="BA240" s="63">
        <f t="shared" si="241"/>
        <v>45000000</v>
      </c>
      <c r="BB240" s="15">
        <f t="shared" si="1"/>
        <v>0</v>
      </c>
      <c r="BC240" s="10">
        <f t="shared" si="2"/>
        <v>0</v>
      </c>
      <c r="BD240" s="10">
        <f t="shared" si="3"/>
        <v>0</v>
      </c>
    </row>
    <row r="241" spans="1:56" ht="14.25" hidden="1" customHeight="1">
      <c r="A241" s="51" t="s">
        <v>28</v>
      </c>
      <c r="B241" s="51" t="s">
        <v>867</v>
      </c>
      <c r="C241" s="53" t="s">
        <v>31</v>
      </c>
      <c r="D241" s="53">
        <v>2</v>
      </c>
      <c r="E241" s="54" t="s">
        <v>973</v>
      </c>
      <c r="F241" s="54" t="s">
        <v>951</v>
      </c>
      <c r="G241" s="54" t="s">
        <v>974</v>
      </c>
      <c r="H241" s="56" t="s">
        <v>975</v>
      </c>
      <c r="I241" s="79">
        <v>78111502</v>
      </c>
      <c r="J241" s="58" t="s">
        <v>976</v>
      </c>
      <c r="K241" s="54" t="s">
        <v>343</v>
      </c>
      <c r="L241" s="56" t="s">
        <v>977</v>
      </c>
      <c r="M241" s="80" t="s">
        <v>40</v>
      </c>
      <c r="N241" s="80" t="s">
        <v>40</v>
      </c>
      <c r="O241" s="80" t="s">
        <v>40</v>
      </c>
      <c r="P241" s="58">
        <v>3</v>
      </c>
      <c r="Q241" s="54" t="s">
        <v>41</v>
      </c>
      <c r="R241" s="80" t="s">
        <v>345</v>
      </c>
      <c r="S241" s="58" t="s">
        <v>958</v>
      </c>
      <c r="T241" s="63">
        <v>25000000</v>
      </c>
      <c r="U241" s="63">
        <v>25000000</v>
      </c>
      <c r="V241" s="54" t="s">
        <v>44</v>
      </c>
      <c r="W241" s="54" t="s">
        <v>36</v>
      </c>
      <c r="X241" s="54" t="s">
        <v>874</v>
      </c>
      <c r="Y241" s="54" t="s">
        <v>875</v>
      </c>
      <c r="Z241" s="54">
        <v>6012220601</v>
      </c>
      <c r="AA241" s="54" t="s">
        <v>876</v>
      </c>
      <c r="AB241" s="63"/>
      <c r="AC241" s="63"/>
      <c r="AD241" s="63"/>
      <c r="AE241" s="63"/>
      <c r="AF241" s="63"/>
      <c r="AG241" s="63"/>
      <c r="AH241" s="63"/>
      <c r="AI241" s="63"/>
      <c r="AJ241" s="63"/>
      <c r="AK241" s="89"/>
      <c r="AL241" s="89"/>
      <c r="AM241" s="63"/>
      <c r="AN241" s="63"/>
      <c r="AO241" s="63"/>
      <c r="AP241" s="63"/>
      <c r="AQ241" s="63"/>
      <c r="AR241" s="63">
        <v>25000000</v>
      </c>
      <c r="AS241" s="63"/>
      <c r="AT241" s="63"/>
      <c r="AU241" s="63">
        <v>5000000</v>
      </c>
      <c r="AV241" s="63"/>
      <c r="AW241" s="63">
        <v>10000000</v>
      </c>
      <c r="AX241" s="63"/>
      <c r="AY241" s="70">
        <v>10000000</v>
      </c>
      <c r="AZ241" s="63">
        <f t="shared" ref="AZ241:BA241" si="242">AB241+AD241+AF241+AH241+AJ241+AL241+AN241+AP241+AR241+AT241+AV241+AX241</f>
        <v>25000000</v>
      </c>
      <c r="BA241" s="63">
        <f t="shared" si="242"/>
        <v>25000000</v>
      </c>
      <c r="BB241" s="15">
        <f t="shared" si="1"/>
        <v>0</v>
      </c>
      <c r="BC241" s="10">
        <f t="shared" si="2"/>
        <v>0</v>
      </c>
      <c r="BD241" s="10">
        <f t="shared" si="3"/>
        <v>0</v>
      </c>
    </row>
    <row r="242" spans="1:56" ht="14.25" hidden="1" customHeight="1">
      <c r="A242" s="51" t="s">
        <v>28</v>
      </c>
      <c r="B242" s="51" t="s">
        <v>867</v>
      </c>
      <c r="C242" s="53" t="s">
        <v>31</v>
      </c>
      <c r="D242" s="53">
        <v>6</v>
      </c>
      <c r="E242" s="54" t="s">
        <v>978</v>
      </c>
      <c r="F242" s="54" t="s">
        <v>951</v>
      </c>
      <c r="G242" s="54" t="s">
        <v>974</v>
      </c>
      <c r="H242" s="56" t="s">
        <v>975</v>
      </c>
      <c r="I242" s="79">
        <v>80141607</v>
      </c>
      <c r="J242" s="58" t="s">
        <v>976</v>
      </c>
      <c r="K242" s="58" t="s">
        <v>979</v>
      </c>
      <c r="L242" s="56" t="s">
        <v>2481</v>
      </c>
      <c r="M242" s="7" t="s">
        <v>55</v>
      </c>
      <c r="N242" s="7" t="s">
        <v>55</v>
      </c>
      <c r="O242" s="18" t="s">
        <v>55</v>
      </c>
      <c r="P242" s="68">
        <v>11</v>
      </c>
      <c r="Q242" s="54" t="s">
        <v>41</v>
      </c>
      <c r="R242" s="54" t="s">
        <v>295</v>
      </c>
      <c r="S242" s="58" t="s">
        <v>958</v>
      </c>
      <c r="T242" s="63">
        <v>34000000</v>
      </c>
      <c r="U242" s="63">
        <v>34000000</v>
      </c>
      <c r="V242" s="54" t="s">
        <v>44</v>
      </c>
      <c r="W242" s="54" t="s">
        <v>36</v>
      </c>
      <c r="X242" s="54" t="s">
        <v>874</v>
      </c>
      <c r="Y242" s="54" t="s">
        <v>875</v>
      </c>
      <c r="Z242" s="54">
        <v>6012220601</v>
      </c>
      <c r="AA242" s="54" t="s">
        <v>876</v>
      </c>
      <c r="AB242" s="63"/>
      <c r="AC242" s="63"/>
      <c r="AD242" s="63"/>
      <c r="AE242" s="63"/>
      <c r="AF242" s="63">
        <v>34000000</v>
      </c>
      <c r="AG242" s="63"/>
      <c r="AH242" s="63"/>
      <c r="AI242" s="63">
        <v>0</v>
      </c>
      <c r="AJ242" s="63"/>
      <c r="AK242" s="89">
        <v>0</v>
      </c>
      <c r="AL242" s="89"/>
      <c r="AM242" s="63">
        <v>0</v>
      </c>
      <c r="AN242" s="63"/>
      <c r="AO242" s="63">
        <v>0</v>
      </c>
      <c r="AP242" s="63"/>
      <c r="AQ242" s="63">
        <v>0</v>
      </c>
      <c r="AR242" s="63"/>
      <c r="AS242" s="63">
        <v>0</v>
      </c>
      <c r="AT242" s="63"/>
      <c r="AU242" s="63">
        <v>0</v>
      </c>
      <c r="AV242" s="63"/>
      <c r="AW242" s="63">
        <v>34000000</v>
      </c>
      <c r="AX242" s="63"/>
      <c r="AY242" s="70">
        <v>0</v>
      </c>
      <c r="AZ242" s="63">
        <f t="shared" ref="AZ242:BA242" si="243">AB242+AD242+AF242+AH242+AJ242+AL242+AN242+AP242+AR242+AT242+AV242+AX242</f>
        <v>34000000</v>
      </c>
      <c r="BA242" s="63">
        <f t="shared" si="243"/>
        <v>34000000</v>
      </c>
      <c r="BB242" s="15">
        <f t="shared" si="1"/>
        <v>0</v>
      </c>
      <c r="BC242" s="10">
        <f t="shared" si="2"/>
        <v>0</v>
      </c>
      <c r="BD242" s="10">
        <f t="shared" si="3"/>
        <v>0</v>
      </c>
    </row>
    <row r="243" spans="1:56" ht="14.25" customHeight="1">
      <c r="A243" s="51" t="s">
        <v>28</v>
      </c>
      <c r="B243" s="51" t="s">
        <v>867</v>
      </c>
      <c r="C243" s="53" t="s">
        <v>31</v>
      </c>
      <c r="D243" s="53">
        <v>6</v>
      </c>
      <c r="E243" s="54" t="s">
        <v>982</v>
      </c>
      <c r="F243" s="56" t="s">
        <v>951</v>
      </c>
      <c r="G243" s="56" t="s">
        <v>974</v>
      </c>
      <c r="H243" s="56" t="s">
        <v>975</v>
      </c>
      <c r="I243" s="79">
        <v>80111620</v>
      </c>
      <c r="J243" s="58" t="s">
        <v>976</v>
      </c>
      <c r="K243" s="58" t="s">
        <v>52</v>
      </c>
      <c r="L243" s="56" t="s">
        <v>983</v>
      </c>
      <c r="M243" s="80" t="s">
        <v>54</v>
      </c>
      <c r="N243" s="80" t="s">
        <v>54</v>
      </c>
      <c r="O243" s="80" t="s">
        <v>54</v>
      </c>
      <c r="P243" s="68">
        <v>11</v>
      </c>
      <c r="Q243" s="54" t="s">
        <v>41</v>
      </c>
      <c r="R243" s="54" t="s">
        <v>42</v>
      </c>
      <c r="S243" s="58" t="s">
        <v>958</v>
      </c>
      <c r="T243" s="63">
        <v>66000000</v>
      </c>
      <c r="U243" s="63">
        <v>66000000</v>
      </c>
      <c r="V243" s="54" t="s">
        <v>44</v>
      </c>
      <c r="W243" s="54" t="s">
        <v>36</v>
      </c>
      <c r="X243" s="54" t="s">
        <v>874</v>
      </c>
      <c r="Y243" s="54" t="s">
        <v>875</v>
      </c>
      <c r="Z243" s="54">
        <v>6012220601</v>
      </c>
      <c r="AA243" s="54" t="s">
        <v>876</v>
      </c>
      <c r="AB243" s="71"/>
      <c r="AC243" s="71"/>
      <c r="AD243" s="71">
        <v>66000000</v>
      </c>
      <c r="AE243" s="71"/>
      <c r="AF243" s="71"/>
      <c r="AG243" s="71">
        <v>6000000</v>
      </c>
      <c r="AH243" s="71"/>
      <c r="AI243" s="71">
        <v>6000000</v>
      </c>
      <c r="AJ243" s="71"/>
      <c r="AK243" s="71">
        <v>6000000</v>
      </c>
      <c r="AL243" s="71"/>
      <c r="AM243" s="71">
        <v>6000000</v>
      </c>
      <c r="AN243" s="71"/>
      <c r="AO243" s="71">
        <v>6000000</v>
      </c>
      <c r="AP243" s="71"/>
      <c r="AQ243" s="71">
        <v>6000000</v>
      </c>
      <c r="AR243" s="71"/>
      <c r="AS243" s="71">
        <v>6000000</v>
      </c>
      <c r="AT243" s="71"/>
      <c r="AU243" s="71">
        <v>6000000</v>
      </c>
      <c r="AV243" s="71"/>
      <c r="AW243" s="71">
        <v>6000000</v>
      </c>
      <c r="AX243" s="71"/>
      <c r="AY243" s="71">
        <v>12000000</v>
      </c>
      <c r="AZ243" s="63">
        <f t="shared" ref="AZ243:BA243" si="244">AB243+AD243+AF243+AH243+AJ243+AL243+AN243+AP243+AR243+AT243+AV243+AX243</f>
        <v>66000000</v>
      </c>
      <c r="BA243" s="63">
        <f t="shared" si="244"/>
        <v>66000000</v>
      </c>
      <c r="BB243" s="15">
        <f t="shared" si="1"/>
        <v>0</v>
      </c>
      <c r="BC243" s="10">
        <f t="shared" si="2"/>
        <v>0</v>
      </c>
      <c r="BD243" s="10">
        <f t="shared" si="3"/>
        <v>0</v>
      </c>
    </row>
    <row r="244" spans="1:56" ht="14.25" customHeight="1">
      <c r="A244" s="51" t="s">
        <v>28</v>
      </c>
      <c r="B244" s="51" t="s">
        <v>867</v>
      </c>
      <c r="C244" s="53" t="s">
        <v>31</v>
      </c>
      <c r="D244" s="53">
        <v>6</v>
      </c>
      <c r="E244" s="54" t="s">
        <v>984</v>
      </c>
      <c r="F244" s="56" t="s">
        <v>951</v>
      </c>
      <c r="G244" s="54" t="s">
        <v>974</v>
      </c>
      <c r="H244" s="56" t="s">
        <v>975</v>
      </c>
      <c r="I244" s="79">
        <v>80111620</v>
      </c>
      <c r="J244" s="68" t="s">
        <v>976</v>
      </c>
      <c r="K244" s="68" t="s">
        <v>52</v>
      </c>
      <c r="L244" s="56" t="s">
        <v>985</v>
      </c>
      <c r="M244" s="7" t="s">
        <v>60</v>
      </c>
      <c r="N244" s="7" t="s">
        <v>60</v>
      </c>
      <c r="O244" s="7" t="s">
        <v>60</v>
      </c>
      <c r="P244" s="58">
        <v>10</v>
      </c>
      <c r="Q244" s="54" t="s">
        <v>41</v>
      </c>
      <c r="R244" s="54" t="s">
        <v>42</v>
      </c>
      <c r="S244" s="58" t="s">
        <v>958</v>
      </c>
      <c r="T244" s="63">
        <v>80500000</v>
      </c>
      <c r="U244" s="63">
        <v>80500000</v>
      </c>
      <c r="V244" s="54" t="s">
        <v>44</v>
      </c>
      <c r="W244" s="54" t="s">
        <v>36</v>
      </c>
      <c r="X244" s="54" t="s">
        <v>874</v>
      </c>
      <c r="Y244" s="54" t="s">
        <v>875</v>
      </c>
      <c r="Z244" s="54">
        <v>6012220601</v>
      </c>
      <c r="AA244" s="54" t="s">
        <v>876</v>
      </c>
      <c r="AB244" s="63">
        <v>80500000</v>
      </c>
      <c r="AC244" s="63"/>
      <c r="AD244" s="63"/>
      <c r="AE244" s="63">
        <v>3500000</v>
      </c>
      <c r="AF244" s="63"/>
      <c r="AG244" s="63">
        <v>7000000</v>
      </c>
      <c r="AH244" s="63"/>
      <c r="AI244" s="63">
        <v>7000000</v>
      </c>
      <c r="AJ244" s="63"/>
      <c r="AK244" s="89">
        <v>7000000</v>
      </c>
      <c r="AL244" s="89"/>
      <c r="AM244" s="63">
        <v>7000000</v>
      </c>
      <c r="AN244" s="63"/>
      <c r="AO244" s="63">
        <v>7000000</v>
      </c>
      <c r="AP244" s="63"/>
      <c r="AQ244" s="63">
        <v>7000000</v>
      </c>
      <c r="AR244" s="63"/>
      <c r="AS244" s="63">
        <v>7000000</v>
      </c>
      <c r="AT244" s="63"/>
      <c r="AU244" s="63">
        <v>7000000</v>
      </c>
      <c r="AV244" s="63"/>
      <c r="AW244" s="63">
        <v>7000000</v>
      </c>
      <c r="AX244" s="63"/>
      <c r="AY244" s="63">
        <v>14000000</v>
      </c>
      <c r="AZ244" s="63">
        <f t="shared" ref="AZ244:BA244" si="245">AB244+AD244+AF244+AH244+AJ244+AL244+AN244+AP244+AR244+AT244+AV244+AX244</f>
        <v>80500000</v>
      </c>
      <c r="BA244" s="63">
        <f t="shared" si="245"/>
        <v>80500000</v>
      </c>
      <c r="BB244" s="15">
        <f t="shared" si="1"/>
        <v>0</v>
      </c>
      <c r="BC244" s="10">
        <f t="shared" si="2"/>
        <v>0</v>
      </c>
      <c r="BD244" s="10">
        <f t="shared" si="3"/>
        <v>0</v>
      </c>
    </row>
    <row r="245" spans="1:56" ht="14.25" hidden="1" customHeight="1">
      <c r="A245" s="51" t="s">
        <v>28</v>
      </c>
      <c r="B245" s="51" t="s">
        <v>867</v>
      </c>
      <c r="C245" s="53" t="s">
        <v>31</v>
      </c>
      <c r="D245" s="53" t="s">
        <v>83</v>
      </c>
      <c r="E245" s="68" t="s">
        <v>986</v>
      </c>
      <c r="F245" s="68" t="s">
        <v>951</v>
      </c>
      <c r="G245" s="58" t="s">
        <v>974</v>
      </c>
      <c r="H245" s="68" t="s">
        <v>987</v>
      </c>
      <c r="I245" s="55" t="s">
        <v>36</v>
      </c>
      <c r="J245" s="58" t="s">
        <v>976</v>
      </c>
      <c r="K245" s="68" t="s">
        <v>293</v>
      </c>
      <c r="L245" s="7" t="s">
        <v>988</v>
      </c>
      <c r="M245" s="81" t="s">
        <v>60</v>
      </c>
      <c r="N245" s="81" t="s">
        <v>60</v>
      </c>
      <c r="O245" s="81" t="s">
        <v>40</v>
      </c>
      <c r="P245" s="68">
        <v>12</v>
      </c>
      <c r="Q245" s="81" t="s">
        <v>41</v>
      </c>
      <c r="R245" s="6" t="s">
        <v>36</v>
      </c>
      <c r="S245" s="81" t="s">
        <v>958</v>
      </c>
      <c r="T245" s="12">
        <v>17726220</v>
      </c>
      <c r="U245" s="12">
        <v>17726220</v>
      </c>
      <c r="V245" s="58" t="s">
        <v>44</v>
      </c>
      <c r="W245" s="58" t="s">
        <v>36</v>
      </c>
      <c r="X245" s="80" t="s">
        <v>874</v>
      </c>
      <c r="Y245" s="80" t="s">
        <v>875</v>
      </c>
      <c r="Z245" s="54">
        <v>6012220601</v>
      </c>
      <c r="AA245" s="80" t="s">
        <v>876</v>
      </c>
      <c r="AB245" s="12"/>
      <c r="AC245" s="63"/>
      <c r="AD245" s="63"/>
      <c r="AE245" s="63"/>
      <c r="AF245" s="63"/>
      <c r="AG245" s="63"/>
      <c r="AH245" s="63"/>
      <c r="AI245" s="15"/>
      <c r="AJ245" s="63"/>
      <c r="AK245" s="89"/>
      <c r="AL245" s="89"/>
      <c r="AM245" s="63"/>
      <c r="AN245" s="63"/>
      <c r="AO245" s="63"/>
      <c r="AP245" s="63"/>
      <c r="AQ245" s="63"/>
      <c r="AR245" s="63">
        <v>17726220</v>
      </c>
      <c r="AS245" s="63"/>
      <c r="AT245" s="63"/>
      <c r="AU245" s="63">
        <v>5908740</v>
      </c>
      <c r="AV245" s="63"/>
      <c r="AW245" s="63">
        <v>5908740</v>
      </c>
      <c r="AX245" s="63"/>
      <c r="AY245" s="63">
        <v>5908740</v>
      </c>
      <c r="AZ245" s="63">
        <f t="shared" ref="AZ245:BA245" si="246">AB245+AD245+AF245+AH245+AJ245+AL245+AN245+AP245+AR245+AT245+AV245+AX245</f>
        <v>17726220</v>
      </c>
      <c r="BA245" s="63">
        <f t="shared" si="246"/>
        <v>17726220</v>
      </c>
      <c r="BB245" s="15">
        <f t="shared" si="1"/>
        <v>0</v>
      </c>
      <c r="BC245" s="10">
        <f t="shared" si="2"/>
        <v>0</v>
      </c>
      <c r="BD245" s="10">
        <f t="shared" si="3"/>
        <v>0</v>
      </c>
    </row>
    <row r="246" spans="1:56" ht="14.25" customHeight="1">
      <c r="A246" s="51" t="s">
        <v>28</v>
      </c>
      <c r="B246" s="51" t="s">
        <v>867</v>
      </c>
      <c r="C246" s="53" t="s">
        <v>31</v>
      </c>
      <c r="D246" s="53">
        <v>3</v>
      </c>
      <c r="E246" s="68" t="s">
        <v>989</v>
      </c>
      <c r="F246" s="68" t="s">
        <v>951</v>
      </c>
      <c r="G246" s="58" t="s">
        <v>974</v>
      </c>
      <c r="H246" s="68" t="s">
        <v>987</v>
      </c>
      <c r="I246" s="84">
        <v>80111620</v>
      </c>
      <c r="J246" s="58" t="s">
        <v>976</v>
      </c>
      <c r="K246" s="68" t="s">
        <v>52</v>
      </c>
      <c r="L246" s="7" t="s">
        <v>990</v>
      </c>
      <c r="M246" s="6" t="s">
        <v>60</v>
      </c>
      <c r="N246" s="6" t="s">
        <v>60</v>
      </c>
      <c r="O246" s="6" t="s">
        <v>60</v>
      </c>
      <c r="P246" s="68">
        <v>11.5</v>
      </c>
      <c r="Q246" s="81" t="s">
        <v>41</v>
      </c>
      <c r="R246" s="6" t="s">
        <v>42</v>
      </c>
      <c r="S246" s="81" t="s">
        <v>958</v>
      </c>
      <c r="T246" s="12">
        <v>82800000</v>
      </c>
      <c r="U246" s="12">
        <v>82800000</v>
      </c>
      <c r="V246" s="58" t="s">
        <v>44</v>
      </c>
      <c r="W246" s="58" t="s">
        <v>36</v>
      </c>
      <c r="X246" s="80" t="s">
        <v>874</v>
      </c>
      <c r="Y246" s="80" t="s">
        <v>875</v>
      </c>
      <c r="Z246" s="54">
        <v>6012220601</v>
      </c>
      <c r="AA246" s="80" t="s">
        <v>876</v>
      </c>
      <c r="AB246" s="71">
        <v>76320000</v>
      </c>
      <c r="AC246" s="71"/>
      <c r="AD246" s="71"/>
      <c r="AE246" s="71"/>
      <c r="AF246" s="71">
        <v>4800000</v>
      </c>
      <c r="AG246" s="71">
        <v>7200000</v>
      </c>
      <c r="AH246" s="71"/>
      <c r="AI246" s="71">
        <v>7200000</v>
      </c>
      <c r="AJ246" s="71"/>
      <c r="AK246" s="71">
        <v>7200000</v>
      </c>
      <c r="AL246" s="71"/>
      <c r="AM246" s="71">
        <v>7200000</v>
      </c>
      <c r="AN246" s="71"/>
      <c r="AO246" s="71">
        <v>7200000</v>
      </c>
      <c r="AP246" s="71"/>
      <c r="AQ246" s="71">
        <v>7200000</v>
      </c>
      <c r="AR246" s="71"/>
      <c r="AS246" s="71">
        <v>7200000</v>
      </c>
      <c r="AT246" s="71">
        <v>1680000</v>
      </c>
      <c r="AU246" s="71">
        <v>7200000</v>
      </c>
      <c r="AV246" s="71"/>
      <c r="AW246" s="71">
        <v>7200000</v>
      </c>
      <c r="AX246" s="71"/>
      <c r="AY246" s="71">
        <v>18000000</v>
      </c>
      <c r="AZ246" s="63">
        <f t="shared" ref="AZ246:BA246" si="247">AB246+AD246+AF246+AH246+AJ246+AL246+AN246+AP246+AR246+AT246+AV246+AX246</f>
        <v>82800000</v>
      </c>
      <c r="BA246" s="63">
        <f t="shared" si="247"/>
        <v>82800000</v>
      </c>
      <c r="BB246" s="15">
        <f t="shared" si="1"/>
        <v>0</v>
      </c>
      <c r="BC246" s="10">
        <f t="shared" si="2"/>
        <v>0</v>
      </c>
      <c r="BD246" s="10">
        <f t="shared" si="3"/>
        <v>0</v>
      </c>
    </row>
    <row r="247" spans="1:56" ht="14.25" customHeight="1">
      <c r="A247" s="51" t="s">
        <v>28</v>
      </c>
      <c r="B247" s="51" t="s">
        <v>867</v>
      </c>
      <c r="C247" s="53" t="s">
        <v>31</v>
      </c>
      <c r="D247" s="53">
        <v>6</v>
      </c>
      <c r="E247" s="68" t="s">
        <v>991</v>
      </c>
      <c r="F247" s="68" t="s">
        <v>951</v>
      </c>
      <c r="G247" s="68" t="s">
        <v>974</v>
      </c>
      <c r="H247" s="68" t="s">
        <v>987</v>
      </c>
      <c r="I247" s="84">
        <v>80111620</v>
      </c>
      <c r="J247" s="58" t="s">
        <v>976</v>
      </c>
      <c r="K247" s="68" t="s">
        <v>52</v>
      </c>
      <c r="L247" s="7" t="s">
        <v>992</v>
      </c>
      <c r="M247" s="6" t="s">
        <v>54</v>
      </c>
      <c r="N247" s="6" t="s">
        <v>54</v>
      </c>
      <c r="O247" s="6" t="s">
        <v>54</v>
      </c>
      <c r="P247" s="68">
        <v>11</v>
      </c>
      <c r="Q247" s="81" t="s">
        <v>41</v>
      </c>
      <c r="R247" s="6" t="s">
        <v>42</v>
      </c>
      <c r="S247" s="81" t="s">
        <v>958</v>
      </c>
      <c r="T247" s="12">
        <v>41419000</v>
      </c>
      <c r="U247" s="12">
        <v>41419000</v>
      </c>
      <c r="V247" s="58" t="s">
        <v>44</v>
      </c>
      <c r="W247" s="58" t="s">
        <v>36</v>
      </c>
      <c r="X247" s="80" t="s">
        <v>874</v>
      </c>
      <c r="Y247" s="80" t="s">
        <v>875</v>
      </c>
      <c r="Z247" s="54">
        <v>6012220601</v>
      </c>
      <c r="AA247" s="80" t="s">
        <v>876</v>
      </c>
      <c r="AB247" s="71"/>
      <c r="AC247" s="71"/>
      <c r="AD247" s="71">
        <v>41419000</v>
      </c>
      <c r="AE247" s="71"/>
      <c r="AF247" s="71"/>
      <c r="AG247" s="71">
        <v>3290000</v>
      </c>
      <c r="AH247" s="71"/>
      <c r="AI247" s="71">
        <v>3290000</v>
      </c>
      <c r="AJ247" s="71"/>
      <c r="AK247" s="71">
        <v>3290000</v>
      </c>
      <c r="AL247" s="71"/>
      <c r="AM247" s="71">
        <v>3290000</v>
      </c>
      <c r="AN247" s="71"/>
      <c r="AO247" s="71">
        <v>3290000</v>
      </c>
      <c r="AP247" s="71"/>
      <c r="AQ247" s="71">
        <v>3290000</v>
      </c>
      <c r="AR247" s="71"/>
      <c r="AS247" s="71">
        <v>3290000</v>
      </c>
      <c r="AT247" s="71"/>
      <c r="AU247" s="71">
        <v>3290000</v>
      </c>
      <c r="AV247" s="71"/>
      <c r="AW247" s="71">
        <v>3290000</v>
      </c>
      <c r="AX247" s="71"/>
      <c r="AY247" s="71">
        <v>11809000</v>
      </c>
      <c r="AZ247" s="63">
        <f t="shared" ref="AZ247:BA247" si="248">AB247+AD247+AF247+AH247+AJ247+AL247+AN247+AP247+AR247+AT247+AV247+AX247</f>
        <v>41419000</v>
      </c>
      <c r="BA247" s="63">
        <f t="shared" si="248"/>
        <v>41419000</v>
      </c>
      <c r="BB247" s="15">
        <f t="shared" si="1"/>
        <v>0</v>
      </c>
      <c r="BC247" s="10">
        <f t="shared" si="2"/>
        <v>0</v>
      </c>
      <c r="BD247" s="10">
        <f t="shared" si="3"/>
        <v>0</v>
      </c>
    </row>
    <row r="248" spans="1:56" ht="14.25" hidden="1" customHeight="1">
      <c r="A248" s="105" t="s">
        <v>28</v>
      </c>
      <c r="B248" s="105" t="s">
        <v>867</v>
      </c>
      <c r="C248" s="53" t="s">
        <v>31</v>
      </c>
      <c r="D248" s="53">
        <v>2</v>
      </c>
      <c r="E248" s="68" t="s">
        <v>993</v>
      </c>
      <c r="F248" s="58" t="s">
        <v>951</v>
      </c>
      <c r="G248" s="58" t="s">
        <v>974</v>
      </c>
      <c r="H248" s="68" t="s">
        <v>987</v>
      </c>
      <c r="I248" s="84">
        <v>78111502</v>
      </c>
      <c r="J248" s="58" t="s">
        <v>976</v>
      </c>
      <c r="K248" s="54" t="s">
        <v>343</v>
      </c>
      <c r="L248" s="7" t="s">
        <v>2482</v>
      </c>
      <c r="M248" s="81" t="s">
        <v>40</v>
      </c>
      <c r="N248" s="81" t="s">
        <v>40</v>
      </c>
      <c r="O248" s="81" t="s">
        <v>40</v>
      </c>
      <c r="P248" s="68">
        <v>3</v>
      </c>
      <c r="Q248" s="81" t="s">
        <v>41</v>
      </c>
      <c r="R248" s="80" t="s">
        <v>345</v>
      </c>
      <c r="S248" s="81" t="s">
        <v>958</v>
      </c>
      <c r="T248" s="12">
        <v>5000000</v>
      </c>
      <c r="U248" s="12">
        <v>5000000</v>
      </c>
      <c r="V248" s="58" t="s">
        <v>44</v>
      </c>
      <c r="W248" s="58" t="s">
        <v>36</v>
      </c>
      <c r="X248" s="80" t="s">
        <v>874</v>
      </c>
      <c r="Y248" s="80" t="s">
        <v>875</v>
      </c>
      <c r="Z248" s="54">
        <v>6012220601</v>
      </c>
      <c r="AA248" s="80" t="s">
        <v>876</v>
      </c>
      <c r="AB248" s="12"/>
      <c r="AC248" s="63"/>
      <c r="AD248" s="63"/>
      <c r="AE248" s="63"/>
      <c r="AF248" s="63"/>
      <c r="AG248" s="63"/>
      <c r="AH248" s="63"/>
      <c r="AI248" s="15"/>
      <c r="AJ248" s="63"/>
      <c r="AK248" s="89"/>
      <c r="AL248" s="89"/>
      <c r="AM248" s="63"/>
      <c r="AN248" s="63"/>
      <c r="AO248" s="63"/>
      <c r="AP248" s="63"/>
      <c r="AQ248" s="63"/>
      <c r="AR248" s="63">
        <v>5000000</v>
      </c>
      <c r="AS248" s="63"/>
      <c r="AT248" s="63"/>
      <c r="AU248" s="63">
        <v>5000000</v>
      </c>
      <c r="AV248" s="63"/>
      <c r="AW248" s="63"/>
      <c r="AX248" s="63"/>
      <c r="AY248" s="63"/>
      <c r="AZ248" s="63">
        <f t="shared" ref="AZ248:BA248" si="249">AB248+AD248+AF248+AH248+AJ248+AL248+AN248+AP248+AR248+AT248+AV248+AX248</f>
        <v>5000000</v>
      </c>
      <c r="BA248" s="63">
        <f t="shared" si="249"/>
        <v>5000000</v>
      </c>
      <c r="BB248" s="15">
        <f t="shared" si="1"/>
        <v>0</v>
      </c>
      <c r="BC248" s="10">
        <f t="shared" si="2"/>
        <v>0</v>
      </c>
      <c r="BD248" s="10">
        <f t="shared" si="3"/>
        <v>0</v>
      </c>
    </row>
    <row r="249" spans="1:56" ht="14.25" customHeight="1">
      <c r="A249" s="105" t="s">
        <v>28</v>
      </c>
      <c r="B249" s="105" t="s">
        <v>867</v>
      </c>
      <c r="C249" s="53" t="s">
        <v>31</v>
      </c>
      <c r="D249" s="53">
        <v>6</v>
      </c>
      <c r="E249" s="68" t="s">
        <v>995</v>
      </c>
      <c r="F249" s="58" t="s">
        <v>951</v>
      </c>
      <c r="G249" s="54" t="s">
        <v>952</v>
      </c>
      <c r="H249" s="54" t="s">
        <v>953</v>
      </c>
      <c r="I249" s="84">
        <v>80111620</v>
      </c>
      <c r="J249" s="68" t="s">
        <v>887</v>
      </c>
      <c r="K249" s="68" t="s">
        <v>52</v>
      </c>
      <c r="L249" s="7" t="s">
        <v>996</v>
      </c>
      <c r="M249" s="6" t="s">
        <v>54</v>
      </c>
      <c r="N249" s="6" t="s">
        <v>54</v>
      </c>
      <c r="O249" s="6" t="s">
        <v>54</v>
      </c>
      <c r="P249" s="68">
        <v>10.5</v>
      </c>
      <c r="Q249" s="81" t="s">
        <v>41</v>
      </c>
      <c r="R249" s="6" t="s">
        <v>42</v>
      </c>
      <c r="S249" s="54" t="s">
        <v>43</v>
      </c>
      <c r="T249" s="12">
        <v>42115186</v>
      </c>
      <c r="U249" s="12">
        <v>42115186</v>
      </c>
      <c r="V249" s="58" t="s">
        <v>44</v>
      </c>
      <c r="W249" s="58" t="s">
        <v>36</v>
      </c>
      <c r="X249" s="80" t="s">
        <v>874</v>
      </c>
      <c r="Y249" s="80" t="s">
        <v>875</v>
      </c>
      <c r="Z249" s="54">
        <v>6012220601</v>
      </c>
      <c r="AA249" s="80" t="s">
        <v>876</v>
      </c>
      <c r="AB249" s="12"/>
      <c r="AC249" s="63"/>
      <c r="AD249" s="63">
        <v>42115186</v>
      </c>
      <c r="AE249" s="63"/>
      <c r="AF249" s="63"/>
      <c r="AG249" s="63"/>
      <c r="AH249" s="63"/>
      <c r="AI249" s="15">
        <v>0</v>
      </c>
      <c r="AJ249" s="63"/>
      <c r="AK249" s="89">
        <v>0</v>
      </c>
      <c r="AL249" s="89"/>
      <c r="AM249" s="63">
        <v>0</v>
      </c>
      <c r="AN249" s="63"/>
      <c r="AO249" s="63">
        <v>3615186</v>
      </c>
      <c r="AP249" s="63"/>
      <c r="AQ249" s="63">
        <v>7000000</v>
      </c>
      <c r="AR249" s="63"/>
      <c r="AS249" s="63">
        <v>7000000</v>
      </c>
      <c r="AT249" s="63"/>
      <c r="AU249" s="63">
        <v>7000000</v>
      </c>
      <c r="AV249" s="63"/>
      <c r="AW249" s="63">
        <v>7000000</v>
      </c>
      <c r="AX249" s="63"/>
      <c r="AY249" s="63">
        <v>10500000</v>
      </c>
      <c r="AZ249" s="63">
        <f t="shared" ref="AZ249:BA249" si="250">AB249+AD249+AF249+AH249+AJ249+AL249+AN249+AP249+AR249+AT249+AV249+AX249</f>
        <v>42115186</v>
      </c>
      <c r="BA249" s="63">
        <f t="shared" si="250"/>
        <v>42115186</v>
      </c>
      <c r="BB249" s="15">
        <f t="shared" si="1"/>
        <v>0</v>
      </c>
      <c r="BC249" s="10">
        <f t="shared" si="2"/>
        <v>0</v>
      </c>
      <c r="BD249" s="10">
        <f t="shared" si="3"/>
        <v>0</v>
      </c>
    </row>
    <row r="250" spans="1:56" ht="14.25" customHeight="1">
      <c r="A250" s="105" t="s">
        <v>28</v>
      </c>
      <c r="B250" s="105" t="s">
        <v>867</v>
      </c>
      <c r="C250" s="53" t="s">
        <v>31</v>
      </c>
      <c r="D250" s="53">
        <v>6</v>
      </c>
      <c r="E250" s="68" t="s">
        <v>997</v>
      </c>
      <c r="F250" s="58" t="s">
        <v>951</v>
      </c>
      <c r="G250" s="54" t="s">
        <v>952</v>
      </c>
      <c r="H250" s="54" t="s">
        <v>953</v>
      </c>
      <c r="I250" s="84">
        <v>80101507</v>
      </c>
      <c r="J250" s="68" t="s">
        <v>887</v>
      </c>
      <c r="K250" s="56" t="s">
        <v>194</v>
      </c>
      <c r="L250" s="7" t="s">
        <v>2483</v>
      </c>
      <c r="M250" s="6" t="s">
        <v>55</v>
      </c>
      <c r="N250" s="6" t="s">
        <v>68</v>
      </c>
      <c r="O250" s="6" t="s">
        <v>96</v>
      </c>
      <c r="P250" s="68">
        <v>7</v>
      </c>
      <c r="Q250" s="81" t="s">
        <v>41</v>
      </c>
      <c r="R250" s="80" t="s">
        <v>345</v>
      </c>
      <c r="S250" s="81" t="s">
        <v>958</v>
      </c>
      <c r="T250" s="12">
        <v>30000000</v>
      </c>
      <c r="U250" s="12">
        <v>30000000</v>
      </c>
      <c r="V250" s="58" t="s">
        <v>44</v>
      </c>
      <c r="W250" s="58" t="s">
        <v>36</v>
      </c>
      <c r="X250" s="80" t="s">
        <v>874</v>
      </c>
      <c r="Y250" s="80" t="s">
        <v>875</v>
      </c>
      <c r="Z250" s="54">
        <v>6012220601</v>
      </c>
      <c r="AA250" s="80" t="s">
        <v>876</v>
      </c>
      <c r="AB250" s="12"/>
      <c r="AC250" s="63"/>
      <c r="AD250" s="63"/>
      <c r="AE250" s="63"/>
      <c r="AF250" s="63"/>
      <c r="AG250" s="63"/>
      <c r="AH250" s="63"/>
      <c r="AI250" s="15">
        <v>0</v>
      </c>
      <c r="AJ250" s="63">
        <v>30000000</v>
      </c>
      <c r="AK250" s="89">
        <v>0</v>
      </c>
      <c r="AL250" s="89"/>
      <c r="AM250" s="63">
        <v>0</v>
      </c>
      <c r="AN250" s="63"/>
      <c r="AO250" s="63">
        <v>0</v>
      </c>
      <c r="AP250" s="63"/>
      <c r="AQ250" s="63">
        <v>0</v>
      </c>
      <c r="AR250" s="63"/>
      <c r="AS250" s="63">
        <v>0</v>
      </c>
      <c r="AT250" s="63"/>
      <c r="AU250" s="63">
        <v>0</v>
      </c>
      <c r="AV250" s="63"/>
      <c r="AW250" s="63">
        <v>30000000</v>
      </c>
      <c r="AX250" s="63"/>
      <c r="AY250" s="63">
        <v>0</v>
      </c>
      <c r="AZ250" s="63">
        <f t="shared" ref="AZ250:BA250" si="251">AB250+AD250+AF250+AH250+AJ250+AL250+AN250+AP250+AR250+AT250+AV250+AX250</f>
        <v>30000000</v>
      </c>
      <c r="BA250" s="63">
        <f t="shared" si="251"/>
        <v>30000000</v>
      </c>
      <c r="BB250" s="15">
        <f t="shared" si="1"/>
        <v>0</v>
      </c>
      <c r="BC250" s="10">
        <f t="shared" si="2"/>
        <v>0</v>
      </c>
      <c r="BD250" s="10">
        <f t="shared" si="3"/>
        <v>0</v>
      </c>
    </row>
    <row r="251" spans="1:56" ht="14.25" customHeight="1">
      <c r="A251" s="105" t="s">
        <v>28</v>
      </c>
      <c r="B251" s="105" t="s">
        <v>867</v>
      </c>
      <c r="C251" s="53" t="s">
        <v>31</v>
      </c>
      <c r="D251" s="53">
        <v>6</v>
      </c>
      <c r="E251" s="68" t="s">
        <v>999</v>
      </c>
      <c r="F251" s="58" t="s">
        <v>951</v>
      </c>
      <c r="G251" s="54" t="s">
        <v>952</v>
      </c>
      <c r="H251" s="54" t="s">
        <v>953</v>
      </c>
      <c r="I251" s="84">
        <v>82111801</v>
      </c>
      <c r="J251" s="68" t="s">
        <v>887</v>
      </c>
      <c r="K251" s="56" t="s">
        <v>100</v>
      </c>
      <c r="L251" s="7" t="s">
        <v>2484</v>
      </c>
      <c r="M251" s="18" t="s">
        <v>96</v>
      </c>
      <c r="N251" s="18" t="s">
        <v>96</v>
      </c>
      <c r="O251" s="18" t="s">
        <v>97</v>
      </c>
      <c r="P251" s="57">
        <v>7</v>
      </c>
      <c r="Q251" s="81" t="s">
        <v>41</v>
      </c>
      <c r="R251" s="6" t="s">
        <v>42</v>
      </c>
      <c r="S251" s="81" t="s">
        <v>958</v>
      </c>
      <c r="T251" s="12">
        <v>15000000</v>
      </c>
      <c r="U251" s="12">
        <v>15000000</v>
      </c>
      <c r="V251" s="58" t="s">
        <v>44</v>
      </c>
      <c r="W251" s="58" t="s">
        <v>36</v>
      </c>
      <c r="X251" s="80" t="s">
        <v>874</v>
      </c>
      <c r="Y251" s="80" t="s">
        <v>875</v>
      </c>
      <c r="Z251" s="54">
        <v>6012220601</v>
      </c>
      <c r="AA251" s="80" t="s">
        <v>876</v>
      </c>
      <c r="AB251" s="12"/>
      <c r="AC251" s="63"/>
      <c r="AD251" s="63"/>
      <c r="AE251" s="63"/>
      <c r="AF251" s="63"/>
      <c r="AG251" s="63"/>
      <c r="AH251" s="63"/>
      <c r="AI251" s="15"/>
      <c r="AJ251" s="63"/>
      <c r="AK251" s="89"/>
      <c r="AL251" s="127">
        <v>15000000</v>
      </c>
      <c r="AM251" s="63"/>
      <c r="AN251" s="63"/>
      <c r="AO251" s="63"/>
      <c r="AP251" s="63"/>
      <c r="AQ251" s="63"/>
      <c r="AR251" s="63"/>
      <c r="AS251" s="63"/>
      <c r="AT251" s="63"/>
      <c r="AU251" s="63"/>
      <c r="AV251" s="63"/>
      <c r="AW251" s="127">
        <v>15000000</v>
      </c>
      <c r="AX251" s="63"/>
      <c r="AY251" s="63"/>
      <c r="AZ251" s="63">
        <f t="shared" ref="AZ251:BA251" si="252">AB251+AD251+AF251+AH251+AJ251+AL251+AN251+AP251+AR251+AT251+AV251+AX251</f>
        <v>15000000</v>
      </c>
      <c r="BA251" s="63">
        <f t="shared" si="252"/>
        <v>15000000</v>
      </c>
      <c r="BB251" s="15">
        <f t="shared" si="1"/>
        <v>0</v>
      </c>
      <c r="BC251" s="10">
        <f t="shared" si="2"/>
        <v>0</v>
      </c>
      <c r="BD251" s="10">
        <f t="shared" si="3"/>
        <v>0</v>
      </c>
    </row>
    <row r="252" spans="1:56" ht="14.25" customHeight="1">
      <c r="A252" s="51" t="s">
        <v>28</v>
      </c>
      <c r="B252" s="52" t="s">
        <v>1060</v>
      </c>
      <c r="C252" s="53" t="s">
        <v>31</v>
      </c>
      <c r="D252" s="53">
        <v>4</v>
      </c>
      <c r="E252" s="54" t="s">
        <v>1062</v>
      </c>
      <c r="F252" s="54" t="s">
        <v>1063</v>
      </c>
      <c r="G252" s="54" t="s">
        <v>1064</v>
      </c>
      <c r="H252" s="54" t="s">
        <v>784</v>
      </c>
      <c r="I252" s="55">
        <v>93151509</v>
      </c>
      <c r="J252" s="54" t="s">
        <v>1065</v>
      </c>
      <c r="K252" s="54" t="s">
        <v>535</v>
      </c>
      <c r="L252" s="56" t="s">
        <v>2485</v>
      </c>
      <c r="M252" s="80" t="s">
        <v>40</v>
      </c>
      <c r="N252" s="80" t="s">
        <v>40</v>
      </c>
      <c r="O252" s="81" t="s">
        <v>161</v>
      </c>
      <c r="P252" s="54">
        <v>12</v>
      </c>
      <c r="Q252" s="89" t="s">
        <v>41</v>
      </c>
      <c r="R252" s="89" t="s">
        <v>98</v>
      </c>
      <c r="S252" s="54" t="s">
        <v>43</v>
      </c>
      <c r="T252" s="15">
        <v>472171348</v>
      </c>
      <c r="U252" s="15">
        <v>472171348</v>
      </c>
      <c r="V252" s="54" t="s">
        <v>44</v>
      </c>
      <c r="W252" s="54" t="s">
        <v>36</v>
      </c>
      <c r="X252" s="54" t="s">
        <v>1067</v>
      </c>
      <c r="Y252" s="54" t="s">
        <v>1068</v>
      </c>
      <c r="Z252" s="54">
        <v>6012220601</v>
      </c>
      <c r="AA252" s="54" t="s">
        <v>1069</v>
      </c>
      <c r="AB252" s="71"/>
      <c r="AC252" s="71"/>
      <c r="AD252" s="71"/>
      <c r="AE252" s="71"/>
      <c r="AF252" s="71"/>
      <c r="AG252" s="71"/>
      <c r="AH252" s="71"/>
      <c r="AI252" s="71">
        <v>0</v>
      </c>
      <c r="AJ252" s="71"/>
      <c r="AK252" s="71">
        <v>0</v>
      </c>
      <c r="AL252" s="71"/>
      <c r="AM252" s="71">
        <v>0</v>
      </c>
      <c r="AN252" s="71"/>
      <c r="AO252" s="71">
        <v>0</v>
      </c>
      <c r="AP252" s="71"/>
      <c r="AQ252" s="71">
        <v>0</v>
      </c>
      <c r="AR252" s="71"/>
      <c r="AS252" s="71">
        <v>0</v>
      </c>
      <c r="AT252" s="71"/>
      <c r="AU252" s="71">
        <v>0</v>
      </c>
      <c r="AV252" s="71">
        <v>472171348</v>
      </c>
      <c r="AW252" s="71">
        <v>0</v>
      </c>
      <c r="AX252" s="71"/>
      <c r="AY252" s="71">
        <v>472171348</v>
      </c>
      <c r="AZ252" s="63">
        <f t="shared" ref="AZ252:BA252" si="253">AB252+AD252+AF252+AH252+AJ252+AL252+AN252+AP252+AR252+AT252+AV252+AX252</f>
        <v>472171348</v>
      </c>
      <c r="BA252" s="63">
        <f t="shared" si="253"/>
        <v>472171348</v>
      </c>
      <c r="BB252" s="15">
        <f t="shared" si="1"/>
        <v>0</v>
      </c>
      <c r="BC252" s="10">
        <f t="shared" si="2"/>
        <v>0</v>
      </c>
      <c r="BD252" s="10">
        <f t="shared" si="3"/>
        <v>0</v>
      </c>
    </row>
    <row r="253" spans="1:56" ht="14.25" customHeight="1">
      <c r="A253" s="51" t="s">
        <v>28</v>
      </c>
      <c r="B253" s="52" t="s">
        <v>1060</v>
      </c>
      <c r="C253" s="53" t="s">
        <v>31</v>
      </c>
      <c r="D253" s="53" t="s">
        <v>83</v>
      </c>
      <c r="E253" s="54" t="s">
        <v>1070</v>
      </c>
      <c r="F253" s="54" t="s">
        <v>1063</v>
      </c>
      <c r="G253" s="54" t="s">
        <v>1064</v>
      </c>
      <c r="H253" s="54" t="s">
        <v>784</v>
      </c>
      <c r="I253" s="55">
        <v>93151509</v>
      </c>
      <c r="J253" s="54" t="s">
        <v>1065</v>
      </c>
      <c r="K253" s="54" t="s">
        <v>535</v>
      </c>
      <c r="L253" s="56" t="s">
        <v>1071</v>
      </c>
      <c r="M253" s="80" t="s">
        <v>40</v>
      </c>
      <c r="N253" s="80" t="s">
        <v>40</v>
      </c>
      <c r="O253" s="81" t="s">
        <v>161</v>
      </c>
      <c r="P253" s="54">
        <v>12</v>
      </c>
      <c r="Q253" s="89" t="s">
        <v>41</v>
      </c>
      <c r="R253" s="89" t="s">
        <v>98</v>
      </c>
      <c r="S253" s="54" t="s">
        <v>43</v>
      </c>
      <c r="T253" s="63">
        <v>500000000</v>
      </c>
      <c r="U253" s="63">
        <v>500000000</v>
      </c>
      <c r="V253" s="54" t="s">
        <v>44</v>
      </c>
      <c r="W253" s="54" t="s">
        <v>36</v>
      </c>
      <c r="X253" s="54" t="s">
        <v>1067</v>
      </c>
      <c r="Y253" s="54" t="s">
        <v>1068</v>
      </c>
      <c r="Z253" s="54">
        <v>6012220601</v>
      </c>
      <c r="AA253" s="54" t="s">
        <v>1069</v>
      </c>
      <c r="AB253" s="63"/>
      <c r="AC253" s="63"/>
      <c r="AD253" s="63"/>
      <c r="AE253" s="63"/>
      <c r="AF253" s="63"/>
      <c r="AG253" s="63"/>
      <c r="AH253" s="63"/>
      <c r="AI253" s="63"/>
      <c r="AJ253" s="63"/>
      <c r="AK253" s="89"/>
      <c r="AL253" s="89"/>
      <c r="AM253" s="63"/>
      <c r="AN253" s="63"/>
      <c r="AO253" s="63"/>
      <c r="AP253" s="63"/>
      <c r="AQ253" s="63"/>
      <c r="AR253" s="63"/>
      <c r="AS253" s="63"/>
      <c r="AT253" s="63"/>
      <c r="AU253" s="63"/>
      <c r="AV253" s="63">
        <v>500000000</v>
      </c>
      <c r="AW253" s="63">
        <v>500000000</v>
      </c>
      <c r="AX253" s="70"/>
      <c r="AY253" s="63"/>
      <c r="AZ253" s="63">
        <f t="shared" ref="AZ253:BA253" si="254">AB253+AD253+AF253+AH253+AJ253+AL253+AN253+AP253+AR253+AT253+AV253+AX253</f>
        <v>500000000</v>
      </c>
      <c r="BA253" s="63">
        <f t="shared" si="254"/>
        <v>500000000</v>
      </c>
      <c r="BB253" s="15">
        <f t="shared" si="1"/>
        <v>0</v>
      </c>
      <c r="BC253" s="10">
        <f t="shared" si="2"/>
        <v>0</v>
      </c>
      <c r="BD253" s="10">
        <f t="shared" si="3"/>
        <v>0</v>
      </c>
    </row>
    <row r="254" spans="1:56" ht="14.25" customHeight="1">
      <c r="A254" s="51" t="s">
        <v>28</v>
      </c>
      <c r="B254" s="52" t="s">
        <v>1060</v>
      </c>
      <c r="C254" s="53" t="s">
        <v>31</v>
      </c>
      <c r="D254" s="53">
        <v>6</v>
      </c>
      <c r="E254" s="54" t="s">
        <v>1072</v>
      </c>
      <c r="F254" s="54" t="s">
        <v>1063</v>
      </c>
      <c r="G254" s="54" t="s">
        <v>1064</v>
      </c>
      <c r="H254" s="54" t="s">
        <v>784</v>
      </c>
      <c r="I254" s="55">
        <v>93151509</v>
      </c>
      <c r="J254" s="54" t="s">
        <v>1065</v>
      </c>
      <c r="K254" s="54" t="s">
        <v>535</v>
      </c>
      <c r="L254" s="56" t="s">
        <v>2486</v>
      </c>
      <c r="M254" s="125" t="s">
        <v>40</v>
      </c>
      <c r="N254" s="125" t="s">
        <v>40</v>
      </c>
      <c r="O254" s="125" t="s">
        <v>161</v>
      </c>
      <c r="P254" s="54">
        <v>12</v>
      </c>
      <c r="Q254" s="89" t="s">
        <v>41</v>
      </c>
      <c r="R254" s="89" t="s">
        <v>98</v>
      </c>
      <c r="S254" s="54" t="s">
        <v>43</v>
      </c>
      <c r="T254" s="63">
        <v>118566180</v>
      </c>
      <c r="U254" s="63">
        <v>118566180</v>
      </c>
      <c r="V254" s="54" t="s">
        <v>44</v>
      </c>
      <c r="W254" s="54" t="s">
        <v>36</v>
      </c>
      <c r="X254" s="54" t="s">
        <v>1067</v>
      </c>
      <c r="Y254" s="89" t="s">
        <v>1068</v>
      </c>
      <c r="Z254" s="54">
        <v>6012220601</v>
      </c>
      <c r="AA254" s="54" t="s">
        <v>1069</v>
      </c>
      <c r="AB254" s="63"/>
      <c r="AC254" s="63"/>
      <c r="AD254" s="63"/>
      <c r="AE254" s="63"/>
      <c r="AF254" s="63"/>
      <c r="AG254" s="63"/>
      <c r="AH254" s="63"/>
      <c r="AJ254" s="63"/>
      <c r="AK254" s="89"/>
      <c r="AL254" s="89"/>
      <c r="AM254" s="63"/>
      <c r="AN254" s="63"/>
      <c r="AO254" s="63"/>
      <c r="AP254" s="63"/>
      <c r="AQ254" s="63"/>
      <c r="AR254" s="63"/>
      <c r="AS254" s="63"/>
      <c r="AT254" s="63"/>
      <c r="AU254" s="63"/>
      <c r="AV254" s="88">
        <v>118566180</v>
      </c>
      <c r="AW254" s="63"/>
      <c r="AX254" s="63"/>
      <c r="AY254" s="88">
        <v>118566180</v>
      </c>
      <c r="AZ254" s="63">
        <f t="shared" ref="AZ254:BA254" si="255">AB254+AD254+AF254+AH254+AJ254+AL254+AN254+AP254+AR254+AT254+AV254+AX254</f>
        <v>118566180</v>
      </c>
      <c r="BA254" s="63">
        <f t="shared" si="255"/>
        <v>118566180</v>
      </c>
      <c r="BB254" s="15">
        <f t="shared" si="1"/>
        <v>0</v>
      </c>
      <c r="BC254" s="10">
        <f t="shared" si="2"/>
        <v>0</v>
      </c>
      <c r="BD254" s="10">
        <f t="shared" si="3"/>
        <v>0</v>
      </c>
    </row>
    <row r="255" spans="1:56" ht="14.25" customHeight="1">
      <c r="A255" s="51" t="s">
        <v>28</v>
      </c>
      <c r="B255" s="52" t="s">
        <v>1060</v>
      </c>
      <c r="C255" s="53" t="s">
        <v>31</v>
      </c>
      <c r="D255" s="53" t="s">
        <v>83</v>
      </c>
      <c r="E255" s="54" t="s">
        <v>1074</v>
      </c>
      <c r="F255" s="54" t="s">
        <v>1063</v>
      </c>
      <c r="G255" s="54" t="s">
        <v>1064</v>
      </c>
      <c r="H255" s="54" t="s">
        <v>784</v>
      </c>
      <c r="I255" s="55">
        <v>80111620</v>
      </c>
      <c r="J255" s="54" t="s">
        <v>1065</v>
      </c>
      <c r="K255" s="54" t="s">
        <v>52</v>
      </c>
      <c r="L255" s="56" t="s">
        <v>1075</v>
      </c>
      <c r="M255" s="80" t="s">
        <v>60</v>
      </c>
      <c r="N255" s="80" t="s">
        <v>60</v>
      </c>
      <c r="O255" s="80" t="s">
        <v>60</v>
      </c>
      <c r="P255" s="54">
        <v>11.7</v>
      </c>
      <c r="Q255" s="89" t="s">
        <v>41</v>
      </c>
      <c r="R255" s="89" t="s">
        <v>42</v>
      </c>
      <c r="S255" s="89" t="s">
        <v>43</v>
      </c>
      <c r="T255" s="63">
        <v>105270165</v>
      </c>
      <c r="U255" s="63">
        <v>105270165</v>
      </c>
      <c r="V255" s="89" t="s">
        <v>44</v>
      </c>
      <c r="W255" s="54" t="s">
        <v>36</v>
      </c>
      <c r="X255" s="89" t="s">
        <v>1067</v>
      </c>
      <c r="Y255" s="89" t="s">
        <v>1068</v>
      </c>
      <c r="Z255" s="54">
        <v>6012220601</v>
      </c>
      <c r="AA255" s="89" t="s">
        <v>1069</v>
      </c>
      <c r="AB255" s="63">
        <v>105270165</v>
      </c>
      <c r="AC255" s="70"/>
      <c r="AD255" s="70"/>
      <c r="AE255" s="70">
        <v>6298215</v>
      </c>
      <c r="AF255" s="63"/>
      <c r="AG255" s="63">
        <v>8997450</v>
      </c>
      <c r="AH255" s="63"/>
      <c r="AI255" s="63">
        <v>8997450</v>
      </c>
      <c r="AJ255" s="63"/>
      <c r="AK255" s="89">
        <v>8997450</v>
      </c>
      <c r="AL255" s="89"/>
      <c r="AM255" s="63">
        <v>8997450</v>
      </c>
      <c r="AN255" s="63"/>
      <c r="AO255" s="63">
        <v>8997450</v>
      </c>
      <c r="AP255" s="63"/>
      <c r="AQ255" s="63">
        <v>8997450</v>
      </c>
      <c r="AR255" s="63"/>
      <c r="AS255" s="63">
        <v>8997450</v>
      </c>
      <c r="AT255" s="63"/>
      <c r="AU255" s="63">
        <v>8997450</v>
      </c>
      <c r="AV255" s="63"/>
      <c r="AW255" s="63">
        <v>8997450</v>
      </c>
      <c r="AX255" s="63"/>
      <c r="AY255" s="63">
        <v>17994900</v>
      </c>
      <c r="AZ255" s="63">
        <f t="shared" ref="AZ255:BA255" si="256">AB255+AD255+AF255+AH255+AJ255+AL255+AN255+AP255+AR255+AT255+AV255+AX255</f>
        <v>105270165</v>
      </c>
      <c r="BA255" s="63">
        <f t="shared" si="256"/>
        <v>105270165</v>
      </c>
      <c r="BB255" s="15">
        <f t="shared" si="1"/>
        <v>0</v>
      </c>
      <c r="BC255" s="10">
        <f t="shared" si="2"/>
        <v>0</v>
      </c>
      <c r="BD255" s="10">
        <f t="shared" si="3"/>
        <v>0</v>
      </c>
    </row>
    <row r="256" spans="1:56" ht="14.25" customHeight="1">
      <c r="A256" s="51" t="s">
        <v>28</v>
      </c>
      <c r="B256" s="52" t="s">
        <v>1060</v>
      </c>
      <c r="C256" s="53" t="s">
        <v>31</v>
      </c>
      <c r="D256" s="53" t="s">
        <v>83</v>
      </c>
      <c r="E256" s="54" t="s">
        <v>1076</v>
      </c>
      <c r="F256" s="56" t="s">
        <v>1063</v>
      </c>
      <c r="G256" s="56" t="s">
        <v>1064</v>
      </c>
      <c r="H256" s="54" t="s">
        <v>784</v>
      </c>
      <c r="I256" s="55">
        <v>80111620</v>
      </c>
      <c r="J256" s="54" t="s">
        <v>1065</v>
      </c>
      <c r="K256" s="54" t="s">
        <v>52</v>
      </c>
      <c r="L256" s="56" t="s">
        <v>1077</v>
      </c>
      <c r="M256" s="80" t="s">
        <v>60</v>
      </c>
      <c r="N256" s="80" t="s">
        <v>60</v>
      </c>
      <c r="O256" s="81" t="s">
        <v>54</v>
      </c>
      <c r="P256" s="54">
        <v>11</v>
      </c>
      <c r="Q256" s="89" t="s">
        <v>41</v>
      </c>
      <c r="R256" s="89" t="s">
        <v>42</v>
      </c>
      <c r="S256" s="54" t="s">
        <v>43</v>
      </c>
      <c r="T256" s="63">
        <v>115999100</v>
      </c>
      <c r="U256" s="63">
        <v>115999100</v>
      </c>
      <c r="V256" s="54" t="s">
        <v>44</v>
      </c>
      <c r="W256" s="54" t="s">
        <v>36</v>
      </c>
      <c r="X256" s="89" t="s">
        <v>1067</v>
      </c>
      <c r="Y256" s="54" t="s">
        <v>1068</v>
      </c>
      <c r="Z256" s="54">
        <v>6012220601</v>
      </c>
      <c r="AA256" s="89" t="s">
        <v>1069</v>
      </c>
      <c r="AB256" s="70"/>
      <c r="AC256" s="70"/>
      <c r="AD256" s="70">
        <v>115999100</v>
      </c>
      <c r="AE256" s="70"/>
      <c r="AF256" s="63"/>
      <c r="AG256" s="63">
        <v>10418100</v>
      </c>
      <c r="AH256" s="63"/>
      <c r="AI256" s="63">
        <v>10418100</v>
      </c>
      <c r="AJ256" s="63"/>
      <c r="AK256" s="89">
        <v>10418100</v>
      </c>
      <c r="AL256" s="89"/>
      <c r="AM256" s="63">
        <v>10418100</v>
      </c>
      <c r="AN256" s="63"/>
      <c r="AO256" s="63">
        <v>10818100</v>
      </c>
      <c r="AP256" s="63"/>
      <c r="AQ256" s="63">
        <v>10418100</v>
      </c>
      <c r="AR256" s="63"/>
      <c r="AS256" s="63">
        <v>11418100</v>
      </c>
      <c r="AT256" s="63"/>
      <c r="AU256" s="63">
        <v>10418100</v>
      </c>
      <c r="AV256" s="63"/>
      <c r="AW256" s="63">
        <v>10418100</v>
      </c>
      <c r="AX256" s="63"/>
      <c r="AY256" s="63">
        <v>20836200</v>
      </c>
      <c r="AZ256" s="63">
        <f t="shared" ref="AZ256:BA256" si="257">AB256+AD256+AF256+AH256+AJ256+AL256+AN256+AP256+AR256+AT256+AV256+AX256</f>
        <v>115999100</v>
      </c>
      <c r="BA256" s="63">
        <f t="shared" si="257"/>
        <v>115999100</v>
      </c>
      <c r="BB256" s="15">
        <f t="shared" si="1"/>
        <v>0</v>
      </c>
      <c r="BC256" s="10">
        <f t="shared" si="2"/>
        <v>0</v>
      </c>
      <c r="BD256" s="10">
        <f t="shared" si="3"/>
        <v>0</v>
      </c>
    </row>
    <row r="257" spans="1:56" ht="14.25" customHeight="1">
      <c r="A257" s="51" t="s">
        <v>28</v>
      </c>
      <c r="B257" s="52" t="s">
        <v>1060</v>
      </c>
      <c r="C257" s="53" t="s">
        <v>31</v>
      </c>
      <c r="D257" s="53" t="s">
        <v>83</v>
      </c>
      <c r="E257" s="54" t="s">
        <v>1078</v>
      </c>
      <c r="F257" s="56" t="s">
        <v>1063</v>
      </c>
      <c r="G257" s="56" t="s">
        <v>1064</v>
      </c>
      <c r="H257" s="54" t="s">
        <v>784</v>
      </c>
      <c r="I257" s="55">
        <v>80111620</v>
      </c>
      <c r="J257" s="54" t="s">
        <v>1065</v>
      </c>
      <c r="K257" s="54" t="s">
        <v>52</v>
      </c>
      <c r="L257" s="56" t="s">
        <v>1079</v>
      </c>
      <c r="M257" s="80" t="s">
        <v>60</v>
      </c>
      <c r="N257" s="80" t="s">
        <v>60</v>
      </c>
      <c r="O257" s="81" t="s">
        <v>54</v>
      </c>
      <c r="P257" s="54">
        <v>11</v>
      </c>
      <c r="Q257" s="89" t="s">
        <v>41</v>
      </c>
      <c r="R257" s="89" t="s">
        <v>42</v>
      </c>
      <c r="S257" s="54" t="s">
        <v>43</v>
      </c>
      <c r="T257" s="63">
        <v>99571950</v>
      </c>
      <c r="U257" s="63">
        <v>99571950</v>
      </c>
      <c r="V257" s="54" t="s">
        <v>44</v>
      </c>
      <c r="W257" s="54" t="s">
        <v>36</v>
      </c>
      <c r="X257" s="89" t="s">
        <v>1067</v>
      </c>
      <c r="Y257" s="54" t="s">
        <v>1068</v>
      </c>
      <c r="Z257" s="54">
        <v>6012220601</v>
      </c>
      <c r="AA257" s="89" t="s">
        <v>1069</v>
      </c>
      <c r="AB257" s="70"/>
      <c r="AC257" s="70"/>
      <c r="AD257" s="70">
        <v>99571950</v>
      </c>
      <c r="AE257" s="70"/>
      <c r="AF257" s="63"/>
      <c r="AG257" s="63">
        <v>8997450</v>
      </c>
      <c r="AH257" s="63"/>
      <c r="AI257" s="63">
        <v>8997450</v>
      </c>
      <c r="AJ257" s="63"/>
      <c r="AK257" s="89">
        <v>8997450</v>
      </c>
      <c r="AL257" s="89"/>
      <c r="AM257" s="70">
        <v>8997450</v>
      </c>
      <c r="AN257" s="70"/>
      <c r="AO257" s="70">
        <v>8997450</v>
      </c>
      <c r="AP257" s="63"/>
      <c r="AQ257" s="63">
        <v>9597450</v>
      </c>
      <c r="AR257" s="63"/>
      <c r="AS257" s="63">
        <v>8997450</v>
      </c>
      <c r="AT257" s="63"/>
      <c r="AU257" s="63">
        <v>8997450</v>
      </c>
      <c r="AV257" s="63"/>
      <c r="AW257" s="63">
        <v>8997450</v>
      </c>
      <c r="AX257" s="63"/>
      <c r="AY257" s="63">
        <v>17994900</v>
      </c>
      <c r="AZ257" s="63">
        <f t="shared" ref="AZ257:BA257" si="258">AB257+AD257+AF257+AH257+AJ257+AL257+AN257+AP257+AR257+AT257+AV257+AX257</f>
        <v>99571950</v>
      </c>
      <c r="BA257" s="63">
        <f t="shared" si="258"/>
        <v>99571950</v>
      </c>
      <c r="BB257" s="15">
        <f t="shared" ref="BB257:BB455" si="259">AZ257-BA257</f>
        <v>0</v>
      </c>
      <c r="BC257" s="10">
        <f t="shared" ref="BC257:BC455" si="260">U257-AZ257</f>
        <v>0</v>
      </c>
      <c r="BD257" s="10">
        <f t="shared" ref="BD257:BD455" si="261">U257-BA257</f>
        <v>0</v>
      </c>
    </row>
    <row r="258" spans="1:56" ht="14.25" customHeight="1">
      <c r="A258" s="51" t="s">
        <v>28</v>
      </c>
      <c r="B258" s="52" t="s">
        <v>1060</v>
      </c>
      <c r="C258" s="53" t="s">
        <v>31</v>
      </c>
      <c r="D258" s="53" t="s">
        <v>83</v>
      </c>
      <c r="E258" s="54" t="s">
        <v>1080</v>
      </c>
      <c r="F258" s="56" t="s">
        <v>1063</v>
      </c>
      <c r="G258" s="56" t="s">
        <v>1064</v>
      </c>
      <c r="H258" s="54" t="s">
        <v>784</v>
      </c>
      <c r="I258" s="55">
        <v>80111620</v>
      </c>
      <c r="J258" s="54" t="s">
        <v>1065</v>
      </c>
      <c r="K258" s="54" t="s">
        <v>52</v>
      </c>
      <c r="L258" s="56" t="s">
        <v>1081</v>
      </c>
      <c r="M258" s="80" t="s">
        <v>60</v>
      </c>
      <c r="N258" s="80" t="s">
        <v>60</v>
      </c>
      <c r="O258" s="81" t="s">
        <v>54</v>
      </c>
      <c r="P258" s="54">
        <v>11</v>
      </c>
      <c r="Q258" s="89" t="s">
        <v>41</v>
      </c>
      <c r="R258" s="89" t="s">
        <v>42</v>
      </c>
      <c r="S258" s="54" t="s">
        <v>43</v>
      </c>
      <c r="T258" s="63">
        <v>115599100</v>
      </c>
      <c r="U258" s="63">
        <v>115599100</v>
      </c>
      <c r="V258" s="54" t="s">
        <v>44</v>
      </c>
      <c r="W258" s="54" t="s">
        <v>36</v>
      </c>
      <c r="X258" s="89" t="s">
        <v>1067</v>
      </c>
      <c r="Y258" s="54" t="s">
        <v>1068</v>
      </c>
      <c r="Z258" s="54">
        <v>6012220601</v>
      </c>
      <c r="AA258" s="89" t="s">
        <v>1069</v>
      </c>
      <c r="AB258" s="70"/>
      <c r="AC258" s="70"/>
      <c r="AD258" s="70">
        <v>115599100</v>
      </c>
      <c r="AE258" s="70"/>
      <c r="AF258" s="63"/>
      <c r="AG258" s="63">
        <v>10418100</v>
      </c>
      <c r="AH258" s="63"/>
      <c r="AI258" s="63">
        <v>10418100</v>
      </c>
      <c r="AJ258" s="63"/>
      <c r="AK258" s="89">
        <v>10418100</v>
      </c>
      <c r="AL258" s="89"/>
      <c r="AM258" s="63">
        <v>10418100</v>
      </c>
      <c r="AN258" s="63"/>
      <c r="AO258" s="63">
        <v>10918100</v>
      </c>
      <c r="AP258" s="63"/>
      <c r="AQ258" s="63">
        <v>10418100</v>
      </c>
      <c r="AR258" s="63"/>
      <c r="AS258" s="63">
        <v>10918100</v>
      </c>
      <c r="AT258" s="63"/>
      <c r="AU258" s="63">
        <v>10418100</v>
      </c>
      <c r="AV258" s="63"/>
      <c r="AW258" s="63">
        <v>10418100</v>
      </c>
      <c r="AX258" s="63"/>
      <c r="AY258" s="63">
        <v>20836200</v>
      </c>
      <c r="AZ258" s="63">
        <f t="shared" ref="AZ258:BA258" si="262">AB258+AD258+AF258+AH258+AJ258+AL258+AN258+AP258+AR258+AT258+AV258+AX258</f>
        <v>115599100</v>
      </c>
      <c r="BA258" s="63">
        <f t="shared" si="262"/>
        <v>115599100</v>
      </c>
      <c r="BB258" s="15">
        <f t="shared" si="259"/>
        <v>0</v>
      </c>
      <c r="BC258" s="10">
        <f t="shared" si="260"/>
        <v>0</v>
      </c>
      <c r="BD258" s="10">
        <f t="shared" si="261"/>
        <v>0</v>
      </c>
    </row>
    <row r="259" spans="1:56" ht="14.25" customHeight="1">
      <c r="A259" s="51" t="s">
        <v>28</v>
      </c>
      <c r="B259" s="52" t="s">
        <v>1060</v>
      </c>
      <c r="C259" s="53" t="s">
        <v>31</v>
      </c>
      <c r="D259" s="53">
        <v>4</v>
      </c>
      <c r="E259" s="54" t="s">
        <v>1082</v>
      </c>
      <c r="F259" s="54" t="s">
        <v>1063</v>
      </c>
      <c r="G259" s="54" t="s">
        <v>1064</v>
      </c>
      <c r="H259" s="54" t="s">
        <v>784</v>
      </c>
      <c r="I259" s="55">
        <v>80111620</v>
      </c>
      <c r="J259" s="54" t="s">
        <v>1065</v>
      </c>
      <c r="K259" s="54" t="s">
        <v>52</v>
      </c>
      <c r="L259" s="56" t="s">
        <v>1083</v>
      </c>
      <c r="M259" s="80" t="s">
        <v>60</v>
      </c>
      <c r="N259" s="80" t="s">
        <v>60</v>
      </c>
      <c r="O259" s="80" t="s">
        <v>60</v>
      </c>
      <c r="P259" s="54">
        <v>11.2</v>
      </c>
      <c r="Q259" s="89" t="s">
        <v>41</v>
      </c>
      <c r="R259" s="89" t="s">
        <v>42</v>
      </c>
      <c r="S259" s="89" t="s">
        <v>43</v>
      </c>
      <c r="T259" s="15">
        <v>64170925</v>
      </c>
      <c r="U259" s="15">
        <v>64170925</v>
      </c>
      <c r="V259" s="89" t="s">
        <v>44</v>
      </c>
      <c r="W259" s="54" t="s">
        <v>36</v>
      </c>
      <c r="X259" s="89" t="s">
        <v>1067</v>
      </c>
      <c r="Y259" s="89" t="s">
        <v>1068</v>
      </c>
      <c r="Z259" s="54">
        <v>6012220601</v>
      </c>
      <c r="AA259" s="89" t="s">
        <v>1069</v>
      </c>
      <c r="AB259" s="71">
        <v>64170925</v>
      </c>
      <c r="AC259" s="71"/>
      <c r="AD259" s="71"/>
      <c r="AE259" s="71">
        <v>957775</v>
      </c>
      <c r="AF259" s="71"/>
      <c r="AG259" s="71">
        <v>5746650</v>
      </c>
      <c r="AH259" s="71"/>
      <c r="AI259" s="71">
        <v>5746650</v>
      </c>
      <c r="AJ259" s="71"/>
      <c r="AK259" s="71">
        <v>5746650</v>
      </c>
      <c r="AL259" s="71"/>
      <c r="AM259" s="71">
        <v>5746650</v>
      </c>
      <c r="AN259" s="71"/>
      <c r="AO259" s="71">
        <v>5746650</v>
      </c>
      <c r="AP259" s="71"/>
      <c r="AQ259" s="71">
        <v>5746650</v>
      </c>
      <c r="AR259" s="71"/>
      <c r="AS259" s="71">
        <v>5746650</v>
      </c>
      <c r="AT259" s="71"/>
      <c r="AU259" s="71">
        <v>5746650</v>
      </c>
      <c r="AV259" s="71"/>
      <c r="AW259" s="71">
        <v>5746650</v>
      </c>
      <c r="AX259" s="71"/>
      <c r="AY259" s="71">
        <v>11493300</v>
      </c>
      <c r="AZ259" s="63">
        <f t="shared" ref="AZ259:BA259" si="263">AB259+AD259+AF259+AH259+AJ259+AL259+AN259+AP259+AR259+AT259+AV259+AX259</f>
        <v>64170925</v>
      </c>
      <c r="BA259" s="63">
        <f t="shared" si="263"/>
        <v>64170925</v>
      </c>
      <c r="BB259" s="15">
        <f t="shared" si="259"/>
        <v>0</v>
      </c>
      <c r="BC259" s="10">
        <f t="shared" si="260"/>
        <v>0</v>
      </c>
      <c r="BD259" s="10">
        <f t="shared" si="261"/>
        <v>0</v>
      </c>
    </row>
    <row r="260" spans="1:56" ht="14.25" customHeight="1">
      <c r="A260" s="51" t="s">
        <v>28</v>
      </c>
      <c r="B260" s="52" t="s">
        <v>1060</v>
      </c>
      <c r="C260" s="53" t="s">
        <v>31</v>
      </c>
      <c r="D260" s="53" t="s">
        <v>83</v>
      </c>
      <c r="E260" s="54" t="s">
        <v>1084</v>
      </c>
      <c r="F260" s="56" t="s">
        <v>1063</v>
      </c>
      <c r="G260" s="56" t="s">
        <v>1064</v>
      </c>
      <c r="H260" s="54" t="s">
        <v>784</v>
      </c>
      <c r="I260" s="55">
        <v>80111620</v>
      </c>
      <c r="J260" s="54" t="s">
        <v>1065</v>
      </c>
      <c r="K260" s="54" t="s">
        <v>52</v>
      </c>
      <c r="L260" s="56" t="s">
        <v>1085</v>
      </c>
      <c r="M260" s="80" t="s">
        <v>60</v>
      </c>
      <c r="N260" s="80" t="s">
        <v>60</v>
      </c>
      <c r="O260" s="81" t="s">
        <v>54</v>
      </c>
      <c r="P260" s="54">
        <v>10</v>
      </c>
      <c r="Q260" s="89" t="s">
        <v>41</v>
      </c>
      <c r="R260" s="89" t="s">
        <v>42</v>
      </c>
      <c r="S260" s="54" t="s">
        <v>43</v>
      </c>
      <c r="T260" s="63">
        <v>96778500</v>
      </c>
      <c r="U260" s="63">
        <v>96778500</v>
      </c>
      <c r="V260" s="54" t="s">
        <v>44</v>
      </c>
      <c r="W260" s="54" t="s">
        <v>36</v>
      </c>
      <c r="X260" s="89" t="s">
        <v>1067</v>
      </c>
      <c r="Y260" s="54" t="s">
        <v>1068</v>
      </c>
      <c r="Z260" s="54">
        <v>6012220601</v>
      </c>
      <c r="AA260" s="89" t="s">
        <v>1069</v>
      </c>
      <c r="AB260" s="70"/>
      <c r="AC260" s="70"/>
      <c r="AD260" s="70">
        <v>96778500</v>
      </c>
      <c r="AE260" s="70"/>
      <c r="AF260" s="63"/>
      <c r="AG260" s="63">
        <v>9677850</v>
      </c>
      <c r="AH260" s="63"/>
      <c r="AI260" s="63">
        <v>9677850</v>
      </c>
      <c r="AJ260" s="63"/>
      <c r="AK260" s="89">
        <v>9677850</v>
      </c>
      <c r="AL260" s="89"/>
      <c r="AM260" s="63">
        <v>9677850</v>
      </c>
      <c r="AN260" s="63"/>
      <c r="AO260" s="63">
        <v>9677850</v>
      </c>
      <c r="AP260" s="63"/>
      <c r="AQ260" s="63">
        <v>9677850</v>
      </c>
      <c r="AR260" s="63"/>
      <c r="AS260" s="63">
        <v>9677850</v>
      </c>
      <c r="AT260" s="63"/>
      <c r="AU260" s="63">
        <v>9677850</v>
      </c>
      <c r="AV260" s="63"/>
      <c r="AW260" s="63">
        <v>9677850</v>
      </c>
      <c r="AX260" s="63"/>
      <c r="AY260" s="63">
        <v>9677850</v>
      </c>
      <c r="AZ260" s="63">
        <f t="shared" ref="AZ260:BA260" si="264">AB260+AD260+AF260+AH260+AJ260+AL260+AN260+AP260+AR260+AT260+AV260+AX260</f>
        <v>96778500</v>
      </c>
      <c r="BA260" s="63">
        <f t="shared" si="264"/>
        <v>96778500</v>
      </c>
      <c r="BB260" s="15">
        <f t="shared" si="259"/>
        <v>0</v>
      </c>
      <c r="BC260" s="10">
        <f t="shared" si="260"/>
        <v>0</v>
      </c>
      <c r="BD260" s="10">
        <f t="shared" si="261"/>
        <v>0</v>
      </c>
    </row>
    <row r="261" spans="1:56" ht="14.25" customHeight="1">
      <c r="A261" s="51" t="s">
        <v>28</v>
      </c>
      <c r="B261" s="52" t="s">
        <v>1060</v>
      </c>
      <c r="C261" s="53" t="s">
        <v>31</v>
      </c>
      <c r="D261" s="53" t="s">
        <v>83</v>
      </c>
      <c r="E261" s="54" t="s">
        <v>1086</v>
      </c>
      <c r="F261" s="56" t="s">
        <v>1063</v>
      </c>
      <c r="G261" s="54" t="s">
        <v>1064</v>
      </c>
      <c r="H261" s="54" t="s">
        <v>784</v>
      </c>
      <c r="I261" s="55">
        <v>80111620</v>
      </c>
      <c r="J261" s="54" t="s">
        <v>1065</v>
      </c>
      <c r="K261" s="54" t="s">
        <v>52</v>
      </c>
      <c r="L261" s="56" t="s">
        <v>1087</v>
      </c>
      <c r="M261" s="80" t="s">
        <v>54</v>
      </c>
      <c r="N261" s="80" t="s">
        <v>54</v>
      </c>
      <c r="O261" s="81" t="s">
        <v>54</v>
      </c>
      <c r="P261" s="54">
        <v>10.199999999999999</v>
      </c>
      <c r="Q261" s="89" t="s">
        <v>41</v>
      </c>
      <c r="R261" s="89" t="s">
        <v>42</v>
      </c>
      <c r="S261" s="54" t="s">
        <v>43</v>
      </c>
      <c r="T261" s="63">
        <v>91773990</v>
      </c>
      <c r="U261" s="63">
        <v>91773990</v>
      </c>
      <c r="V261" s="54" t="s">
        <v>44</v>
      </c>
      <c r="W261" s="54" t="s">
        <v>36</v>
      </c>
      <c r="X261" s="89" t="s">
        <v>1067</v>
      </c>
      <c r="Y261" s="54" t="s">
        <v>1068</v>
      </c>
      <c r="Z261" s="54">
        <v>6012220601</v>
      </c>
      <c r="AA261" s="89" t="s">
        <v>1069</v>
      </c>
      <c r="AB261" s="70"/>
      <c r="AC261" s="63"/>
      <c r="AD261" s="63">
        <v>91773990</v>
      </c>
      <c r="AE261" s="63"/>
      <c r="AF261" s="63"/>
      <c r="AG261" s="63">
        <v>1799490</v>
      </c>
      <c r="AH261" s="63"/>
      <c r="AI261" s="63">
        <v>8997450</v>
      </c>
      <c r="AJ261" s="63"/>
      <c r="AK261" s="89">
        <v>8997450</v>
      </c>
      <c r="AL261" s="89"/>
      <c r="AM261" s="63">
        <v>8997450</v>
      </c>
      <c r="AN261" s="63"/>
      <c r="AO261" s="63">
        <v>8997450</v>
      </c>
      <c r="AP261" s="63"/>
      <c r="AQ261" s="63">
        <v>8997450</v>
      </c>
      <c r="AR261" s="63"/>
      <c r="AS261" s="63">
        <v>8997450</v>
      </c>
      <c r="AT261" s="63"/>
      <c r="AU261" s="63">
        <v>8997450</v>
      </c>
      <c r="AV261" s="63"/>
      <c r="AW261" s="63">
        <v>8997450</v>
      </c>
      <c r="AX261" s="63"/>
      <c r="AY261" s="63">
        <v>17994900</v>
      </c>
      <c r="AZ261" s="63">
        <f t="shared" ref="AZ261:BA261" si="265">AB261+AD261+AF261+AH261+AJ261+AL261+AN261+AP261+AR261+AT261+AV261+AX261</f>
        <v>91773990</v>
      </c>
      <c r="BA261" s="63">
        <f t="shared" si="265"/>
        <v>91773990</v>
      </c>
      <c r="BB261" s="15">
        <f t="shared" si="259"/>
        <v>0</v>
      </c>
      <c r="BC261" s="10">
        <f t="shared" si="260"/>
        <v>0</v>
      </c>
      <c r="BD261" s="10">
        <f t="shared" si="261"/>
        <v>0</v>
      </c>
    </row>
    <row r="262" spans="1:56" ht="14.25" customHeight="1">
      <c r="A262" s="129" t="s">
        <v>28</v>
      </c>
      <c r="B262" s="130" t="s">
        <v>1060</v>
      </c>
      <c r="C262" s="53" t="s">
        <v>31</v>
      </c>
      <c r="D262" s="53" t="s">
        <v>83</v>
      </c>
      <c r="E262" s="131" t="s">
        <v>1088</v>
      </c>
      <c r="F262" s="131" t="s">
        <v>1063</v>
      </c>
      <c r="G262" s="131" t="s">
        <v>1064</v>
      </c>
      <c r="H262" s="131" t="s">
        <v>784</v>
      </c>
      <c r="I262" s="132">
        <v>80111620</v>
      </c>
      <c r="J262" s="131" t="s">
        <v>1065</v>
      </c>
      <c r="K262" s="131" t="s">
        <v>52</v>
      </c>
      <c r="L262" s="133" t="s">
        <v>1089</v>
      </c>
      <c r="M262" s="134" t="s">
        <v>60</v>
      </c>
      <c r="N262" s="134" t="s">
        <v>60</v>
      </c>
      <c r="O262" s="134" t="s">
        <v>60</v>
      </c>
      <c r="P262" s="131">
        <v>11.5</v>
      </c>
      <c r="Q262" s="135" t="s">
        <v>41</v>
      </c>
      <c r="R262" s="135" t="s">
        <v>42</v>
      </c>
      <c r="S262" s="135" t="s">
        <v>43</v>
      </c>
      <c r="T262" s="136">
        <v>9759026</v>
      </c>
      <c r="U262" s="136">
        <v>9759026</v>
      </c>
      <c r="V262" s="135" t="s">
        <v>44</v>
      </c>
      <c r="W262" s="131" t="s">
        <v>36</v>
      </c>
      <c r="X262" s="133" t="s">
        <v>218</v>
      </c>
      <c r="Y262" s="131" t="s">
        <v>219</v>
      </c>
      <c r="Z262" s="54">
        <v>6012220601</v>
      </c>
      <c r="AA262" s="131" t="s">
        <v>220</v>
      </c>
      <c r="AB262" s="136">
        <v>9759026</v>
      </c>
      <c r="AC262" s="136"/>
      <c r="AD262" s="136"/>
      <c r="AE262" s="136"/>
      <c r="AF262" s="136"/>
      <c r="AG262" s="136"/>
      <c r="AH262" s="136"/>
      <c r="AI262" s="136"/>
      <c r="AJ262" s="136"/>
      <c r="AK262" s="135"/>
      <c r="AL262" s="135"/>
      <c r="AM262" s="136"/>
      <c r="AN262" s="136"/>
      <c r="AO262" s="136"/>
      <c r="AP262" s="136"/>
      <c r="AQ262" s="136"/>
      <c r="AR262" s="136"/>
      <c r="AS262" s="136">
        <v>3544065</v>
      </c>
      <c r="AT262" s="136"/>
      <c r="AU262" s="136">
        <v>6214961</v>
      </c>
      <c r="AV262" s="136"/>
      <c r="AW262" s="136"/>
      <c r="AX262" s="136"/>
      <c r="AY262" s="136"/>
      <c r="AZ262" s="63">
        <f t="shared" ref="AZ262:BA262" si="266">AB262+AD262+AF262+AH262+AJ262+AL262+AN262+AP262+AR262+AT262+AV262+AX262</f>
        <v>9759026</v>
      </c>
      <c r="BA262" s="63">
        <f t="shared" si="266"/>
        <v>9759026</v>
      </c>
      <c r="BB262" s="15">
        <f t="shared" si="259"/>
        <v>0</v>
      </c>
      <c r="BC262" s="10">
        <f t="shared" si="260"/>
        <v>0</v>
      </c>
      <c r="BD262" s="10">
        <f t="shared" si="261"/>
        <v>0</v>
      </c>
    </row>
    <row r="263" spans="1:56" ht="14.25" customHeight="1">
      <c r="A263" s="129" t="s">
        <v>28</v>
      </c>
      <c r="B263" s="130" t="s">
        <v>1060</v>
      </c>
      <c r="C263" s="53" t="s">
        <v>31</v>
      </c>
      <c r="D263" s="53" t="s">
        <v>83</v>
      </c>
      <c r="E263" s="131" t="s">
        <v>1090</v>
      </c>
      <c r="F263" s="131" t="s">
        <v>1063</v>
      </c>
      <c r="G263" s="133" t="s">
        <v>1064</v>
      </c>
      <c r="H263" s="131" t="s">
        <v>784</v>
      </c>
      <c r="I263" s="132">
        <v>80111620</v>
      </c>
      <c r="J263" s="131" t="s">
        <v>1065</v>
      </c>
      <c r="K263" s="131" t="s">
        <v>52</v>
      </c>
      <c r="L263" s="133" t="s">
        <v>1091</v>
      </c>
      <c r="M263" s="134" t="s">
        <v>60</v>
      </c>
      <c r="N263" s="134" t="s">
        <v>60</v>
      </c>
      <c r="O263" s="134" t="s">
        <v>60</v>
      </c>
      <c r="P263" s="131">
        <v>11.5</v>
      </c>
      <c r="Q263" s="135" t="s">
        <v>41</v>
      </c>
      <c r="R263" s="135" t="s">
        <v>42</v>
      </c>
      <c r="S263" s="135" t="s">
        <v>43</v>
      </c>
      <c r="T263" s="136">
        <v>9759026</v>
      </c>
      <c r="U263" s="136">
        <v>9759026</v>
      </c>
      <c r="V263" s="135" t="s">
        <v>44</v>
      </c>
      <c r="W263" s="131" t="s">
        <v>36</v>
      </c>
      <c r="X263" s="133" t="s">
        <v>218</v>
      </c>
      <c r="Y263" s="131" t="s">
        <v>219</v>
      </c>
      <c r="Z263" s="54">
        <v>6012220601</v>
      </c>
      <c r="AA263" s="131" t="s">
        <v>220</v>
      </c>
      <c r="AB263" s="136">
        <v>9759026</v>
      </c>
      <c r="AC263" s="136"/>
      <c r="AD263" s="136"/>
      <c r="AE263" s="136"/>
      <c r="AF263" s="136"/>
      <c r="AG263" s="136"/>
      <c r="AH263" s="136"/>
      <c r="AI263" s="136"/>
      <c r="AJ263" s="136"/>
      <c r="AK263" s="135"/>
      <c r="AL263" s="135"/>
      <c r="AM263" s="136"/>
      <c r="AN263" s="136"/>
      <c r="AO263" s="136"/>
      <c r="AP263" s="136"/>
      <c r="AQ263" s="136"/>
      <c r="AR263" s="136"/>
      <c r="AS263" s="136">
        <v>3544065</v>
      </c>
      <c r="AT263" s="136"/>
      <c r="AU263" s="136">
        <v>6214961</v>
      </c>
      <c r="AV263" s="136"/>
      <c r="AW263" s="136"/>
      <c r="AX263" s="136"/>
      <c r="AY263" s="136"/>
      <c r="AZ263" s="63">
        <f t="shared" ref="AZ263:BA263" si="267">AB263+AD263+AF263+AH263+AJ263+AL263+AN263+AP263+AR263+AT263+AV263+AX263</f>
        <v>9759026</v>
      </c>
      <c r="BA263" s="63">
        <f t="shared" si="267"/>
        <v>9759026</v>
      </c>
      <c r="BB263" s="15">
        <f t="shared" si="259"/>
        <v>0</v>
      </c>
      <c r="BC263" s="10">
        <f t="shared" si="260"/>
        <v>0</v>
      </c>
      <c r="BD263" s="10">
        <f t="shared" si="261"/>
        <v>0</v>
      </c>
    </row>
    <row r="264" spans="1:56" ht="14.25" customHeight="1">
      <c r="A264" s="51" t="s">
        <v>28</v>
      </c>
      <c r="B264" s="52" t="s">
        <v>1060</v>
      </c>
      <c r="C264" s="53" t="s">
        <v>31</v>
      </c>
      <c r="D264" s="53">
        <v>4</v>
      </c>
      <c r="E264" s="54" t="s">
        <v>1092</v>
      </c>
      <c r="F264" s="56" t="s">
        <v>1063</v>
      </c>
      <c r="G264" s="56" t="s">
        <v>1064</v>
      </c>
      <c r="H264" s="54" t="s">
        <v>784</v>
      </c>
      <c r="I264" s="55">
        <v>80111620</v>
      </c>
      <c r="J264" s="54" t="s">
        <v>1065</v>
      </c>
      <c r="K264" s="54" t="s">
        <v>52</v>
      </c>
      <c r="L264" s="56" t="s">
        <v>1093</v>
      </c>
      <c r="M264" s="80" t="s">
        <v>60</v>
      </c>
      <c r="N264" s="80" t="s">
        <v>60</v>
      </c>
      <c r="O264" s="81" t="s">
        <v>54</v>
      </c>
      <c r="P264" s="56">
        <v>11</v>
      </c>
      <c r="Q264" s="89" t="s">
        <v>41</v>
      </c>
      <c r="R264" s="89" t="s">
        <v>42</v>
      </c>
      <c r="S264" s="54" t="s">
        <v>43</v>
      </c>
      <c r="T264" s="15">
        <v>115999100</v>
      </c>
      <c r="U264" s="15">
        <v>115999100</v>
      </c>
      <c r="V264" s="54" t="s">
        <v>44</v>
      </c>
      <c r="W264" s="54" t="s">
        <v>36</v>
      </c>
      <c r="X264" s="89" t="s">
        <v>1067</v>
      </c>
      <c r="Y264" s="54" t="s">
        <v>1068</v>
      </c>
      <c r="Z264" s="54">
        <v>6012220601</v>
      </c>
      <c r="AA264" s="89" t="s">
        <v>1069</v>
      </c>
      <c r="AB264" s="71"/>
      <c r="AC264" s="71"/>
      <c r="AD264" s="71">
        <v>115999100</v>
      </c>
      <c r="AE264" s="71"/>
      <c r="AF264" s="71"/>
      <c r="AG264" s="71">
        <v>10418100</v>
      </c>
      <c r="AH264" s="71"/>
      <c r="AI264" s="71">
        <v>10418100</v>
      </c>
      <c r="AJ264" s="71"/>
      <c r="AK264" s="71">
        <v>10418100</v>
      </c>
      <c r="AL264" s="71"/>
      <c r="AM264" s="71">
        <v>10418100</v>
      </c>
      <c r="AN264" s="71"/>
      <c r="AO264" s="71">
        <v>10418100</v>
      </c>
      <c r="AP264" s="71"/>
      <c r="AQ264" s="71">
        <v>11118100</v>
      </c>
      <c r="AR264" s="71"/>
      <c r="AS264" s="71">
        <v>10418100</v>
      </c>
      <c r="AT264" s="71"/>
      <c r="AU264" s="71">
        <v>10418100</v>
      </c>
      <c r="AV264" s="71"/>
      <c r="AW264" s="71">
        <v>11118100</v>
      </c>
      <c r="AX264" s="71"/>
      <c r="AY264" s="71">
        <v>20836200</v>
      </c>
      <c r="AZ264" s="63">
        <f t="shared" ref="AZ264:BA264" si="268">AB264+AD264+AF264+AH264+AJ264+AL264+AN264+AP264+AR264+AT264+AV264+AX264</f>
        <v>115999100</v>
      </c>
      <c r="BA264" s="63">
        <f t="shared" si="268"/>
        <v>115999100</v>
      </c>
      <c r="BB264" s="15">
        <f t="shared" si="259"/>
        <v>0</v>
      </c>
      <c r="BC264" s="10">
        <f t="shared" si="260"/>
        <v>0</v>
      </c>
      <c r="BD264" s="10">
        <f t="shared" si="261"/>
        <v>0</v>
      </c>
    </row>
    <row r="265" spans="1:56" ht="14.25" hidden="1" customHeight="1">
      <c r="A265" s="51" t="s">
        <v>28</v>
      </c>
      <c r="B265" s="52" t="s">
        <v>1060</v>
      </c>
      <c r="C265" s="53" t="s">
        <v>31</v>
      </c>
      <c r="D265" s="53" t="s">
        <v>83</v>
      </c>
      <c r="E265" s="54" t="s">
        <v>1094</v>
      </c>
      <c r="F265" s="56" t="s">
        <v>1063</v>
      </c>
      <c r="G265" s="54" t="s">
        <v>1064</v>
      </c>
      <c r="H265" s="54" t="s">
        <v>784</v>
      </c>
      <c r="I265" s="55" t="s">
        <v>36</v>
      </c>
      <c r="J265" s="54" t="s">
        <v>1065</v>
      </c>
      <c r="K265" s="54" t="s">
        <v>293</v>
      </c>
      <c r="L265" s="56" t="s">
        <v>1095</v>
      </c>
      <c r="M265" s="80" t="s">
        <v>54</v>
      </c>
      <c r="N265" s="80" t="s">
        <v>54</v>
      </c>
      <c r="O265" s="81" t="s">
        <v>55</v>
      </c>
      <c r="P265" s="54">
        <v>10</v>
      </c>
      <c r="Q265" s="89" t="s">
        <v>41</v>
      </c>
      <c r="R265" s="6" t="s">
        <v>36</v>
      </c>
      <c r="S265" s="54" t="s">
        <v>43</v>
      </c>
      <c r="T265" s="63">
        <v>35000000</v>
      </c>
      <c r="U265" s="63">
        <v>35000000</v>
      </c>
      <c r="V265" s="54" t="s">
        <v>44</v>
      </c>
      <c r="W265" s="89" t="s">
        <v>36</v>
      </c>
      <c r="X265" s="89" t="s">
        <v>1067</v>
      </c>
      <c r="Y265" s="89" t="s">
        <v>1068</v>
      </c>
      <c r="Z265" s="54">
        <v>6012220601</v>
      </c>
      <c r="AA265" s="89" t="s">
        <v>1069</v>
      </c>
      <c r="AB265" s="70"/>
      <c r="AC265" s="70"/>
      <c r="AD265" s="70"/>
      <c r="AE265" s="70"/>
      <c r="AF265" s="70">
        <v>3500000</v>
      </c>
      <c r="AG265" s="63">
        <v>3500000</v>
      </c>
      <c r="AH265" s="63">
        <v>3500000</v>
      </c>
      <c r="AI265" s="63">
        <v>3500000</v>
      </c>
      <c r="AJ265" s="89">
        <v>3500000</v>
      </c>
      <c r="AK265" s="89">
        <v>3500000</v>
      </c>
      <c r="AL265" s="89">
        <v>3500000</v>
      </c>
      <c r="AM265" s="89">
        <v>3500000</v>
      </c>
      <c r="AN265" s="89">
        <v>3500000</v>
      </c>
      <c r="AO265" s="63">
        <v>3500000</v>
      </c>
      <c r="AP265" s="89">
        <v>3500000</v>
      </c>
      <c r="AQ265" s="63">
        <v>3500000</v>
      </c>
      <c r="AR265" s="89">
        <v>3500000</v>
      </c>
      <c r="AS265" s="63">
        <v>3500000</v>
      </c>
      <c r="AT265" s="89">
        <v>3500000</v>
      </c>
      <c r="AU265" s="63">
        <v>3500000</v>
      </c>
      <c r="AV265" s="89">
        <v>3500000</v>
      </c>
      <c r="AW265" s="63">
        <v>3500000</v>
      </c>
      <c r="AX265" s="89">
        <v>3500000</v>
      </c>
      <c r="AY265" s="63">
        <v>3500000</v>
      </c>
      <c r="AZ265" s="63">
        <f t="shared" ref="AZ265:BA265" si="269">AB265+AD265+AF265+AH265+AJ265+AL265+AN265+AP265+AR265+AT265+AV265+AX265</f>
        <v>35000000</v>
      </c>
      <c r="BA265" s="63">
        <f t="shared" si="269"/>
        <v>35000000</v>
      </c>
      <c r="BB265" s="15">
        <f t="shared" si="259"/>
        <v>0</v>
      </c>
      <c r="BC265" s="10">
        <f t="shared" si="260"/>
        <v>0</v>
      </c>
      <c r="BD265" s="10">
        <f t="shared" si="261"/>
        <v>0</v>
      </c>
    </row>
    <row r="266" spans="1:56" ht="14.25" customHeight="1">
      <c r="A266" s="51" t="s">
        <v>28</v>
      </c>
      <c r="B266" s="52" t="s">
        <v>1060</v>
      </c>
      <c r="C266" s="53" t="s">
        <v>31</v>
      </c>
      <c r="D266" s="53" t="s">
        <v>83</v>
      </c>
      <c r="E266" s="54" t="s">
        <v>1096</v>
      </c>
      <c r="F266" s="56" t="s">
        <v>1063</v>
      </c>
      <c r="G266" s="56" t="s">
        <v>1064</v>
      </c>
      <c r="H266" s="54" t="s">
        <v>784</v>
      </c>
      <c r="I266" s="55">
        <v>80111620</v>
      </c>
      <c r="J266" s="54" t="s">
        <v>1065</v>
      </c>
      <c r="K266" s="54" t="s">
        <v>52</v>
      </c>
      <c r="L266" s="56" t="s">
        <v>1097</v>
      </c>
      <c r="M266" s="80" t="s">
        <v>60</v>
      </c>
      <c r="N266" s="80" t="s">
        <v>60</v>
      </c>
      <c r="O266" s="80" t="s">
        <v>60</v>
      </c>
      <c r="P266" s="54">
        <v>11.5</v>
      </c>
      <c r="Q266" s="89" t="s">
        <v>41</v>
      </c>
      <c r="R266" s="89" t="s">
        <v>42</v>
      </c>
      <c r="S266" s="89" t="s">
        <v>43</v>
      </c>
      <c r="T266" s="63">
        <v>8050000</v>
      </c>
      <c r="U266" s="63">
        <v>8050000</v>
      </c>
      <c r="V266" s="89" t="s">
        <v>44</v>
      </c>
      <c r="W266" s="54" t="s">
        <v>36</v>
      </c>
      <c r="X266" s="89" t="s">
        <v>1067</v>
      </c>
      <c r="Y266" s="89" t="s">
        <v>1068</v>
      </c>
      <c r="Z266" s="54">
        <v>6012220601</v>
      </c>
      <c r="AA266" s="89" t="s">
        <v>1069</v>
      </c>
      <c r="AB266" s="63">
        <v>8050000</v>
      </c>
      <c r="AC266" s="70"/>
      <c r="AD266" s="70"/>
      <c r="AE266" s="70">
        <v>350000</v>
      </c>
      <c r="AF266" s="63"/>
      <c r="AG266" s="63">
        <v>700000</v>
      </c>
      <c r="AH266" s="63"/>
      <c r="AI266" s="63">
        <v>700000</v>
      </c>
      <c r="AJ266" s="63"/>
      <c r="AK266" s="89">
        <v>700000</v>
      </c>
      <c r="AL266" s="89"/>
      <c r="AM266" s="63">
        <v>700000</v>
      </c>
      <c r="AN266" s="63"/>
      <c r="AO266" s="63">
        <v>700000</v>
      </c>
      <c r="AP266" s="63"/>
      <c r="AQ266" s="63">
        <v>700000</v>
      </c>
      <c r="AR266" s="63"/>
      <c r="AS266" s="63">
        <v>700000</v>
      </c>
      <c r="AT266" s="63"/>
      <c r="AU266" s="63">
        <v>700000</v>
      </c>
      <c r="AV266" s="63"/>
      <c r="AW266" s="63">
        <v>700000</v>
      </c>
      <c r="AX266" s="63"/>
      <c r="AY266" s="63">
        <v>1400000</v>
      </c>
      <c r="AZ266" s="63">
        <f t="shared" ref="AZ266:BA266" si="270">AB266+AD266+AF266+AH266+AJ266+AL266+AN266+AP266+AR266+AT266+AV266+AX266</f>
        <v>8050000</v>
      </c>
      <c r="BA266" s="63">
        <f t="shared" si="270"/>
        <v>8050000</v>
      </c>
      <c r="BB266" s="15">
        <f t="shared" si="259"/>
        <v>0</v>
      </c>
      <c r="BC266" s="10">
        <f t="shared" si="260"/>
        <v>0</v>
      </c>
      <c r="BD266" s="10">
        <f t="shared" si="261"/>
        <v>0</v>
      </c>
    </row>
    <row r="267" spans="1:56" ht="14.25" customHeight="1">
      <c r="A267" s="51" t="s">
        <v>28</v>
      </c>
      <c r="B267" s="52" t="s">
        <v>1060</v>
      </c>
      <c r="C267" s="53" t="s">
        <v>31</v>
      </c>
      <c r="D267" s="53">
        <v>4</v>
      </c>
      <c r="E267" s="54" t="s">
        <v>1098</v>
      </c>
      <c r="F267" s="56" t="s">
        <v>1063</v>
      </c>
      <c r="G267" s="56" t="s">
        <v>1064</v>
      </c>
      <c r="H267" s="54" t="s">
        <v>784</v>
      </c>
      <c r="I267" s="55">
        <v>80111620</v>
      </c>
      <c r="J267" s="54" t="s">
        <v>1065</v>
      </c>
      <c r="K267" s="54" t="s">
        <v>52</v>
      </c>
      <c r="L267" s="56" t="s">
        <v>1099</v>
      </c>
      <c r="M267" s="7" t="s">
        <v>54</v>
      </c>
      <c r="N267" s="7" t="s">
        <v>54</v>
      </c>
      <c r="O267" s="7" t="s">
        <v>54</v>
      </c>
      <c r="P267" s="56">
        <v>11</v>
      </c>
      <c r="Q267" s="89" t="s">
        <v>41</v>
      </c>
      <c r="R267" s="89" t="s">
        <v>42</v>
      </c>
      <c r="S267" s="89" t="s">
        <v>43</v>
      </c>
      <c r="T267" s="15">
        <v>11400000</v>
      </c>
      <c r="U267" s="15">
        <v>11400000</v>
      </c>
      <c r="V267" s="89" t="s">
        <v>44</v>
      </c>
      <c r="W267" s="54" t="s">
        <v>36</v>
      </c>
      <c r="X267" s="89" t="s">
        <v>1067</v>
      </c>
      <c r="Y267" s="89" t="s">
        <v>1068</v>
      </c>
      <c r="Z267" s="54">
        <v>6012220601</v>
      </c>
      <c r="AA267" s="89" t="s">
        <v>1069</v>
      </c>
      <c r="AB267" s="71"/>
      <c r="AC267" s="71"/>
      <c r="AD267" s="71">
        <v>11400000</v>
      </c>
      <c r="AE267" s="71"/>
      <c r="AF267" s="71"/>
      <c r="AG267" s="71">
        <v>909091</v>
      </c>
      <c r="AH267" s="71"/>
      <c r="AI267" s="71">
        <v>909091</v>
      </c>
      <c r="AJ267" s="71"/>
      <c r="AK267" s="71">
        <v>909091</v>
      </c>
      <c r="AL267" s="71"/>
      <c r="AM267" s="71">
        <v>909091</v>
      </c>
      <c r="AN267" s="71"/>
      <c r="AO267" s="71">
        <v>909091</v>
      </c>
      <c r="AP267" s="71"/>
      <c r="AQ267" s="71">
        <v>1609091</v>
      </c>
      <c r="AR267" s="71"/>
      <c r="AS267" s="71">
        <v>909091</v>
      </c>
      <c r="AT267" s="71"/>
      <c r="AU267" s="71">
        <v>909091</v>
      </c>
      <c r="AV267" s="71"/>
      <c r="AW267" s="71">
        <v>1609092</v>
      </c>
      <c r="AX267" s="71"/>
      <c r="AY267" s="71">
        <v>1818180</v>
      </c>
      <c r="AZ267" s="15">
        <v>11400000</v>
      </c>
      <c r="BA267" s="15">
        <v>11400000</v>
      </c>
      <c r="BB267" s="15">
        <f t="shared" si="259"/>
        <v>0</v>
      </c>
      <c r="BC267" s="10">
        <f t="shared" si="260"/>
        <v>0</v>
      </c>
      <c r="BD267" s="10">
        <f t="shared" si="261"/>
        <v>0</v>
      </c>
    </row>
    <row r="268" spans="1:56" ht="14.25" customHeight="1">
      <c r="A268" s="51" t="s">
        <v>28</v>
      </c>
      <c r="B268" s="52" t="s">
        <v>1060</v>
      </c>
      <c r="C268" s="53" t="s">
        <v>31</v>
      </c>
      <c r="D268" s="53" t="s">
        <v>83</v>
      </c>
      <c r="E268" s="54" t="s">
        <v>1100</v>
      </c>
      <c r="F268" s="56" t="s">
        <v>1063</v>
      </c>
      <c r="G268" s="56" t="s">
        <v>1064</v>
      </c>
      <c r="H268" s="54" t="s">
        <v>784</v>
      </c>
      <c r="I268" s="55">
        <v>80111620</v>
      </c>
      <c r="J268" s="54" t="s">
        <v>1065</v>
      </c>
      <c r="K268" s="54" t="s">
        <v>52</v>
      </c>
      <c r="L268" s="56" t="s">
        <v>1101</v>
      </c>
      <c r="M268" s="80" t="s">
        <v>60</v>
      </c>
      <c r="N268" s="80" t="s">
        <v>60</v>
      </c>
      <c r="O268" s="80" t="s">
        <v>55</v>
      </c>
      <c r="P268" s="54">
        <v>10</v>
      </c>
      <c r="Q268" s="89" t="s">
        <v>41</v>
      </c>
      <c r="R268" s="89" t="s">
        <v>42</v>
      </c>
      <c r="S268" s="54" t="s">
        <v>43</v>
      </c>
      <c r="T268" s="63">
        <v>75000000</v>
      </c>
      <c r="U268" s="63">
        <v>75000000</v>
      </c>
      <c r="V268" s="54" t="s">
        <v>44</v>
      </c>
      <c r="W268" s="89" t="s">
        <v>36</v>
      </c>
      <c r="X268" s="54" t="s">
        <v>1067</v>
      </c>
      <c r="Y268" s="54" t="s">
        <v>1068</v>
      </c>
      <c r="Z268" s="54">
        <v>6012220601</v>
      </c>
      <c r="AA268" s="54" t="s">
        <v>1069</v>
      </c>
      <c r="AB268" s="63"/>
      <c r="AC268" s="70"/>
      <c r="AD268" s="70"/>
      <c r="AE268" s="70"/>
      <c r="AF268" s="137">
        <v>75000000</v>
      </c>
      <c r="AG268" s="63"/>
      <c r="AH268" s="63"/>
      <c r="AI268" s="63">
        <v>7500000</v>
      </c>
      <c r="AJ268" s="63"/>
      <c r="AK268" s="89">
        <v>7500000</v>
      </c>
      <c r="AL268" s="89"/>
      <c r="AM268" s="63">
        <v>7500000</v>
      </c>
      <c r="AN268" s="63"/>
      <c r="AO268" s="63">
        <v>7500000</v>
      </c>
      <c r="AP268" s="63"/>
      <c r="AQ268" s="63">
        <v>7500000</v>
      </c>
      <c r="AR268" s="63"/>
      <c r="AS268" s="63">
        <v>7500000</v>
      </c>
      <c r="AT268" s="63"/>
      <c r="AU268" s="63">
        <v>7500000</v>
      </c>
      <c r="AV268" s="63"/>
      <c r="AW268" s="63">
        <v>7500000</v>
      </c>
      <c r="AX268" s="63"/>
      <c r="AY268" s="63">
        <v>15000000</v>
      </c>
      <c r="AZ268" s="63">
        <f t="shared" ref="AZ268:BA268" si="271">AB268+AD268+AF268+AH268+AJ268+AL268+AN268+AP268+AR268+AT268+AV268+AX268</f>
        <v>75000000</v>
      </c>
      <c r="BA268" s="63">
        <f t="shared" si="271"/>
        <v>75000000</v>
      </c>
      <c r="BB268" s="15">
        <f t="shared" si="259"/>
        <v>0</v>
      </c>
      <c r="BC268" s="10">
        <f t="shared" si="260"/>
        <v>0</v>
      </c>
      <c r="BD268" s="10">
        <f t="shared" si="261"/>
        <v>0</v>
      </c>
    </row>
    <row r="269" spans="1:56" ht="14.25" customHeight="1">
      <c r="A269" s="51" t="s">
        <v>28</v>
      </c>
      <c r="B269" s="52" t="s">
        <v>1060</v>
      </c>
      <c r="C269" s="53" t="s">
        <v>31</v>
      </c>
      <c r="D269" s="53" t="s">
        <v>83</v>
      </c>
      <c r="E269" s="54" t="s">
        <v>1102</v>
      </c>
      <c r="F269" s="54" t="s">
        <v>1063</v>
      </c>
      <c r="G269" s="54" t="s">
        <v>1064</v>
      </c>
      <c r="H269" s="54" t="s">
        <v>784</v>
      </c>
      <c r="I269" s="55">
        <v>80111620</v>
      </c>
      <c r="J269" s="54" t="s">
        <v>1065</v>
      </c>
      <c r="K269" s="54" t="s">
        <v>52</v>
      </c>
      <c r="L269" s="56" t="s">
        <v>1103</v>
      </c>
      <c r="M269" s="80" t="s">
        <v>60</v>
      </c>
      <c r="N269" s="80" t="s">
        <v>60</v>
      </c>
      <c r="O269" s="80" t="s">
        <v>55</v>
      </c>
      <c r="P269" s="54">
        <v>10</v>
      </c>
      <c r="Q269" s="89" t="s">
        <v>41</v>
      </c>
      <c r="R269" s="89" t="s">
        <v>42</v>
      </c>
      <c r="S269" s="54" t="s">
        <v>43</v>
      </c>
      <c r="T269" s="63">
        <v>41619000</v>
      </c>
      <c r="U269" s="63">
        <v>41619000</v>
      </c>
      <c r="V269" s="54" t="s">
        <v>44</v>
      </c>
      <c r="W269" s="89" t="s">
        <v>36</v>
      </c>
      <c r="X269" s="54" t="s">
        <v>1067</v>
      </c>
      <c r="Y269" s="54" t="s">
        <v>1068</v>
      </c>
      <c r="Z269" s="54">
        <v>6012220601</v>
      </c>
      <c r="AA269" s="54" t="s">
        <v>1069</v>
      </c>
      <c r="AB269" s="63"/>
      <c r="AC269" s="70"/>
      <c r="AD269" s="70"/>
      <c r="AE269" s="70"/>
      <c r="AF269" s="137">
        <v>41619000</v>
      </c>
      <c r="AG269" s="63"/>
      <c r="AH269" s="63"/>
      <c r="AI269" s="63">
        <v>4161900</v>
      </c>
      <c r="AJ269" s="63"/>
      <c r="AK269" s="89">
        <v>4161900</v>
      </c>
      <c r="AL269" s="89"/>
      <c r="AM269" s="63">
        <v>4161900</v>
      </c>
      <c r="AN269" s="63"/>
      <c r="AO269" s="63">
        <v>4161900</v>
      </c>
      <c r="AP269" s="63"/>
      <c r="AQ269" s="63">
        <v>4161900</v>
      </c>
      <c r="AR269" s="63"/>
      <c r="AS269" s="63">
        <v>4161900</v>
      </c>
      <c r="AT269" s="63"/>
      <c r="AU269" s="63">
        <v>4161900</v>
      </c>
      <c r="AV269" s="63"/>
      <c r="AW269" s="63">
        <v>4161900</v>
      </c>
      <c r="AX269" s="63"/>
      <c r="AY269" s="63">
        <v>8323800</v>
      </c>
      <c r="AZ269" s="63">
        <f t="shared" ref="AZ269:BA269" si="272">AB269+AD269+AF269+AH269+AJ269+AL269+AN269+AP269+AR269+AT269+AV269+AX269</f>
        <v>41619000</v>
      </c>
      <c r="BA269" s="63">
        <f t="shared" si="272"/>
        <v>41619000</v>
      </c>
      <c r="BB269" s="15">
        <f t="shared" si="259"/>
        <v>0</v>
      </c>
      <c r="BC269" s="10">
        <f t="shared" si="260"/>
        <v>0</v>
      </c>
      <c r="BD269" s="10">
        <f t="shared" si="261"/>
        <v>0</v>
      </c>
    </row>
    <row r="270" spans="1:56" ht="14.25" customHeight="1">
      <c r="A270" s="51" t="s">
        <v>28</v>
      </c>
      <c r="B270" s="52" t="s">
        <v>1060</v>
      </c>
      <c r="C270" s="53" t="s">
        <v>31</v>
      </c>
      <c r="D270" s="53" t="s">
        <v>83</v>
      </c>
      <c r="E270" s="54" t="s">
        <v>1104</v>
      </c>
      <c r="F270" s="56" t="s">
        <v>1105</v>
      </c>
      <c r="G270" s="56" t="s">
        <v>1106</v>
      </c>
      <c r="H270" s="54" t="s">
        <v>306</v>
      </c>
      <c r="I270" s="55">
        <v>80111620</v>
      </c>
      <c r="J270" s="54" t="s">
        <v>1107</v>
      </c>
      <c r="K270" s="54" t="s">
        <v>52</v>
      </c>
      <c r="L270" s="56" t="s">
        <v>1108</v>
      </c>
      <c r="M270" s="80" t="s">
        <v>60</v>
      </c>
      <c r="N270" s="80" t="s">
        <v>60</v>
      </c>
      <c r="O270" s="80" t="s">
        <v>60</v>
      </c>
      <c r="P270" s="54">
        <v>11.2</v>
      </c>
      <c r="Q270" s="89" t="s">
        <v>41</v>
      </c>
      <c r="R270" s="89" t="s">
        <v>42</v>
      </c>
      <c r="S270" s="89" t="s">
        <v>43</v>
      </c>
      <c r="T270" s="63">
        <v>117977260</v>
      </c>
      <c r="U270" s="63">
        <v>117977260</v>
      </c>
      <c r="V270" s="89" t="s">
        <v>44</v>
      </c>
      <c r="W270" s="54" t="s">
        <v>36</v>
      </c>
      <c r="X270" s="89" t="s">
        <v>1067</v>
      </c>
      <c r="Y270" s="89" t="s">
        <v>1068</v>
      </c>
      <c r="Z270" s="54">
        <v>6012220601</v>
      </c>
      <c r="AA270" s="89" t="s">
        <v>1069</v>
      </c>
      <c r="AB270" s="63">
        <v>117977260</v>
      </c>
      <c r="AC270" s="70"/>
      <c r="AD270" s="70"/>
      <c r="AE270" s="70">
        <v>2778160</v>
      </c>
      <c r="AF270" s="63"/>
      <c r="AG270" s="63">
        <v>10418100</v>
      </c>
      <c r="AH270" s="63"/>
      <c r="AI270" s="63">
        <v>10418100</v>
      </c>
      <c r="AJ270" s="63"/>
      <c r="AK270" s="89">
        <v>10418100</v>
      </c>
      <c r="AL270" s="89"/>
      <c r="AM270" s="63">
        <v>10418100</v>
      </c>
      <c r="AN270" s="63"/>
      <c r="AO270" s="63">
        <v>10418100</v>
      </c>
      <c r="AP270" s="63"/>
      <c r="AQ270" s="63">
        <v>10418100</v>
      </c>
      <c r="AR270" s="63"/>
      <c r="AS270" s="63">
        <v>11018100</v>
      </c>
      <c r="AT270" s="63"/>
      <c r="AU270" s="63">
        <v>10418100</v>
      </c>
      <c r="AV270" s="63"/>
      <c r="AW270" s="63">
        <v>10418100</v>
      </c>
      <c r="AX270" s="63"/>
      <c r="AY270" s="63">
        <v>20836200</v>
      </c>
      <c r="AZ270" s="63">
        <f t="shared" ref="AZ270:BA270" si="273">AB270+AD270+AF270+AH270+AJ270+AL270+AN270+AP270+AR270+AT270+AV270+AX270</f>
        <v>117977260</v>
      </c>
      <c r="BA270" s="63">
        <f t="shared" si="273"/>
        <v>117977260</v>
      </c>
      <c r="BB270" s="15">
        <f t="shared" si="259"/>
        <v>0</v>
      </c>
      <c r="BC270" s="10">
        <f t="shared" si="260"/>
        <v>0</v>
      </c>
      <c r="BD270" s="10">
        <f t="shared" si="261"/>
        <v>0</v>
      </c>
    </row>
    <row r="271" spans="1:56" ht="14.25" customHeight="1">
      <c r="A271" s="51" t="s">
        <v>28</v>
      </c>
      <c r="B271" s="52" t="s">
        <v>1060</v>
      </c>
      <c r="C271" s="53" t="s">
        <v>31</v>
      </c>
      <c r="D271" s="53" t="s">
        <v>83</v>
      </c>
      <c r="E271" s="54" t="s">
        <v>1109</v>
      </c>
      <c r="F271" s="56" t="s">
        <v>1105</v>
      </c>
      <c r="G271" s="54" t="s">
        <v>1106</v>
      </c>
      <c r="H271" s="54" t="s">
        <v>306</v>
      </c>
      <c r="I271" s="55">
        <v>80111620</v>
      </c>
      <c r="J271" s="54" t="s">
        <v>1107</v>
      </c>
      <c r="K271" s="54" t="s">
        <v>52</v>
      </c>
      <c r="L271" s="56" t="s">
        <v>1110</v>
      </c>
      <c r="M271" s="80" t="s">
        <v>60</v>
      </c>
      <c r="N271" s="80" t="s">
        <v>60</v>
      </c>
      <c r="O271" s="80" t="s">
        <v>60</v>
      </c>
      <c r="P271" s="54">
        <v>11.5</v>
      </c>
      <c r="Q271" s="89" t="s">
        <v>41</v>
      </c>
      <c r="R271" s="89" t="s">
        <v>42</v>
      </c>
      <c r="S271" s="89" t="s">
        <v>43</v>
      </c>
      <c r="T271" s="63">
        <v>121208150</v>
      </c>
      <c r="U271" s="63">
        <v>121208150</v>
      </c>
      <c r="V271" s="89" t="s">
        <v>44</v>
      </c>
      <c r="W271" s="54" t="s">
        <v>36</v>
      </c>
      <c r="X271" s="89" t="s">
        <v>1067</v>
      </c>
      <c r="Y271" s="89" t="s">
        <v>1068</v>
      </c>
      <c r="Z271" s="54">
        <v>6012220601</v>
      </c>
      <c r="AA271" s="89" t="s">
        <v>1069</v>
      </c>
      <c r="AB271" s="63">
        <v>121208150</v>
      </c>
      <c r="AC271" s="70"/>
      <c r="AD271" s="70"/>
      <c r="AE271" s="70">
        <v>5209050</v>
      </c>
      <c r="AF271" s="63"/>
      <c r="AG271" s="63">
        <v>10418100</v>
      </c>
      <c r="AH271" s="63"/>
      <c r="AI271" s="63">
        <v>10418100</v>
      </c>
      <c r="AJ271" s="63"/>
      <c r="AK271" s="89">
        <v>10818100</v>
      </c>
      <c r="AL271" s="89"/>
      <c r="AM271" s="63">
        <v>10418100</v>
      </c>
      <c r="AN271" s="63"/>
      <c r="AO271" s="63">
        <v>10418100</v>
      </c>
      <c r="AP271" s="63"/>
      <c r="AQ271" s="63">
        <v>10418100</v>
      </c>
      <c r="AR271" s="63"/>
      <c r="AS271" s="63">
        <v>11418100</v>
      </c>
      <c r="AT271" s="63"/>
      <c r="AU271" s="63">
        <v>10418100</v>
      </c>
      <c r="AV271" s="63"/>
      <c r="AW271" s="63">
        <v>10418100</v>
      </c>
      <c r="AX271" s="63"/>
      <c r="AY271" s="63">
        <v>20836200</v>
      </c>
      <c r="AZ271" s="63">
        <f t="shared" ref="AZ271:BA271" si="274">AB271+AD271+AF271+AH271+AJ271+AL271+AN271+AP271+AR271+AT271+AV271+AX271</f>
        <v>121208150</v>
      </c>
      <c r="BA271" s="63">
        <f t="shared" si="274"/>
        <v>121208150</v>
      </c>
      <c r="BB271" s="15">
        <f t="shared" si="259"/>
        <v>0</v>
      </c>
      <c r="BC271" s="10">
        <f t="shared" si="260"/>
        <v>0</v>
      </c>
      <c r="BD271" s="10">
        <f t="shared" si="261"/>
        <v>0</v>
      </c>
    </row>
    <row r="272" spans="1:56" ht="14.25" customHeight="1">
      <c r="A272" s="51" t="s">
        <v>28</v>
      </c>
      <c r="B272" s="52" t="s">
        <v>1060</v>
      </c>
      <c r="C272" s="53" t="s">
        <v>31</v>
      </c>
      <c r="D272" s="53" t="s">
        <v>83</v>
      </c>
      <c r="E272" s="54" t="s">
        <v>1111</v>
      </c>
      <c r="F272" s="56" t="s">
        <v>1105</v>
      </c>
      <c r="G272" s="54" t="s">
        <v>1106</v>
      </c>
      <c r="H272" s="54" t="s">
        <v>306</v>
      </c>
      <c r="I272" s="55">
        <v>80111620</v>
      </c>
      <c r="J272" s="54" t="s">
        <v>1107</v>
      </c>
      <c r="K272" s="54" t="s">
        <v>52</v>
      </c>
      <c r="L272" s="56" t="s">
        <v>1112</v>
      </c>
      <c r="M272" s="80" t="s">
        <v>60</v>
      </c>
      <c r="N272" s="80" t="s">
        <v>60</v>
      </c>
      <c r="O272" s="80" t="s">
        <v>60</v>
      </c>
      <c r="P272" s="54">
        <v>11.5</v>
      </c>
      <c r="Q272" s="89" t="s">
        <v>41</v>
      </c>
      <c r="R272" s="89" t="s">
        <v>42</v>
      </c>
      <c r="S272" s="89" t="s">
        <v>43</v>
      </c>
      <c r="T272" s="63">
        <v>120408150</v>
      </c>
      <c r="U272" s="63">
        <v>120408150</v>
      </c>
      <c r="V272" s="89" t="s">
        <v>44</v>
      </c>
      <c r="W272" s="54" t="s">
        <v>36</v>
      </c>
      <c r="X272" s="89" t="s">
        <v>1067</v>
      </c>
      <c r="Y272" s="89" t="s">
        <v>1068</v>
      </c>
      <c r="Z272" s="54">
        <v>6012220601</v>
      </c>
      <c r="AA272" s="89" t="s">
        <v>1069</v>
      </c>
      <c r="AB272" s="63">
        <v>120408150</v>
      </c>
      <c r="AC272" s="70"/>
      <c r="AD272" s="70"/>
      <c r="AE272" s="70">
        <v>5209050</v>
      </c>
      <c r="AF272" s="63"/>
      <c r="AG272" s="63">
        <v>10418100</v>
      </c>
      <c r="AH272" s="63"/>
      <c r="AI272" s="63">
        <v>10418100</v>
      </c>
      <c r="AJ272" s="63"/>
      <c r="AK272" s="89">
        <v>10418100</v>
      </c>
      <c r="AL272" s="89"/>
      <c r="AM272" s="63">
        <v>10418100</v>
      </c>
      <c r="AN272" s="63"/>
      <c r="AO272" s="63">
        <v>10418100</v>
      </c>
      <c r="AP272" s="63"/>
      <c r="AQ272" s="63">
        <v>10418100</v>
      </c>
      <c r="AR272" s="63"/>
      <c r="AS272" s="63">
        <v>11018100</v>
      </c>
      <c r="AT272" s="63"/>
      <c r="AU272" s="63">
        <v>10418100</v>
      </c>
      <c r="AV272" s="63"/>
      <c r="AW272" s="63">
        <v>10418100</v>
      </c>
      <c r="AX272" s="63"/>
      <c r="AY272" s="63">
        <v>20836200</v>
      </c>
      <c r="AZ272" s="63">
        <f t="shared" ref="AZ272:BA272" si="275">AB272+AD272+AF272+AH272+AJ272+AL272+AN272+AP272+AR272+AT272+AV272+AX272</f>
        <v>120408150</v>
      </c>
      <c r="BA272" s="63">
        <f t="shared" si="275"/>
        <v>120408150</v>
      </c>
      <c r="BB272" s="15">
        <f t="shared" si="259"/>
        <v>0</v>
      </c>
      <c r="BC272" s="10">
        <f t="shared" si="260"/>
        <v>0</v>
      </c>
      <c r="BD272" s="10">
        <f t="shared" si="261"/>
        <v>0</v>
      </c>
    </row>
    <row r="273" spans="1:56" ht="14.25" customHeight="1">
      <c r="A273" s="51" t="s">
        <v>28</v>
      </c>
      <c r="B273" s="52" t="s">
        <v>1060</v>
      </c>
      <c r="C273" s="53" t="s">
        <v>31</v>
      </c>
      <c r="D273" s="53" t="s">
        <v>83</v>
      </c>
      <c r="E273" s="54" t="s">
        <v>1113</v>
      </c>
      <c r="F273" s="56" t="s">
        <v>1105</v>
      </c>
      <c r="G273" s="56" t="s">
        <v>1106</v>
      </c>
      <c r="H273" s="54" t="s">
        <v>306</v>
      </c>
      <c r="I273" s="55">
        <v>80111620</v>
      </c>
      <c r="J273" s="54" t="s">
        <v>1107</v>
      </c>
      <c r="K273" s="54" t="s">
        <v>52</v>
      </c>
      <c r="L273" s="56" t="s">
        <v>1114</v>
      </c>
      <c r="M273" s="80" t="s">
        <v>60</v>
      </c>
      <c r="N273" s="80" t="s">
        <v>60</v>
      </c>
      <c r="O273" s="81" t="s">
        <v>54</v>
      </c>
      <c r="P273" s="54">
        <v>11</v>
      </c>
      <c r="Q273" s="89" t="s">
        <v>41</v>
      </c>
      <c r="R273" s="89" t="s">
        <v>42</v>
      </c>
      <c r="S273" s="54" t="s">
        <v>43</v>
      </c>
      <c r="T273" s="63">
        <v>63213150</v>
      </c>
      <c r="U273" s="63">
        <v>63213150</v>
      </c>
      <c r="V273" s="54" t="s">
        <v>44</v>
      </c>
      <c r="W273" s="54" t="s">
        <v>36</v>
      </c>
      <c r="X273" s="89" t="s">
        <v>1067</v>
      </c>
      <c r="Y273" s="54" t="s">
        <v>1068</v>
      </c>
      <c r="Z273" s="54">
        <v>6012220601</v>
      </c>
      <c r="AA273" s="89" t="s">
        <v>1069</v>
      </c>
      <c r="AB273" s="70"/>
      <c r="AC273" s="70"/>
      <c r="AD273" s="137">
        <v>63213150</v>
      </c>
      <c r="AE273" s="70"/>
      <c r="AF273" s="63"/>
      <c r="AG273" s="63">
        <v>5746650</v>
      </c>
      <c r="AH273" s="63"/>
      <c r="AI273" s="63">
        <v>5746650</v>
      </c>
      <c r="AJ273" s="63"/>
      <c r="AK273" s="89">
        <v>5746650</v>
      </c>
      <c r="AL273" s="89"/>
      <c r="AM273" s="63">
        <v>5746650</v>
      </c>
      <c r="AN273" s="63"/>
      <c r="AO273" s="63">
        <v>5746650</v>
      </c>
      <c r="AP273" s="63"/>
      <c r="AQ273" s="63">
        <v>5746650</v>
      </c>
      <c r="AR273" s="63"/>
      <c r="AS273" s="63">
        <v>5746650</v>
      </c>
      <c r="AT273" s="63"/>
      <c r="AU273" s="63">
        <v>5746650</v>
      </c>
      <c r="AV273" s="63"/>
      <c r="AW273" s="63">
        <v>5746650</v>
      </c>
      <c r="AX273" s="63"/>
      <c r="AY273" s="63">
        <v>11493300</v>
      </c>
      <c r="AZ273" s="63">
        <f t="shared" ref="AZ273:BA273" si="276">AB273+AD273+AF273+AH273+AJ273+AL273+AN273+AP273+AR273+AT273+AV273+AX273</f>
        <v>63213150</v>
      </c>
      <c r="BA273" s="63">
        <f t="shared" si="276"/>
        <v>63213150</v>
      </c>
      <c r="BB273" s="15">
        <f t="shared" si="259"/>
        <v>0</v>
      </c>
      <c r="BC273" s="10">
        <f t="shared" si="260"/>
        <v>0</v>
      </c>
      <c r="BD273" s="10">
        <f t="shared" si="261"/>
        <v>0</v>
      </c>
    </row>
    <row r="274" spans="1:56" ht="14.25" customHeight="1">
      <c r="A274" s="51" t="s">
        <v>28</v>
      </c>
      <c r="B274" s="52" t="s">
        <v>1060</v>
      </c>
      <c r="C274" s="53" t="s">
        <v>31</v>
      </c>
      <c r="D274" s="53" t="s">
        <v>83</v>
      </c>
      <c r="E274" s="54" t="s">
        <v>1115</v>
      </c>
      <c r="F274" s="56" t="s">
        <v>1105</v>
      </c>
      <c r="G274" s="56" t="s">
        <v>1106</v>
      </c>
      <c r="H274" s="54" t="s">
        <v>306</v>
      </c>
      <c r="I274" s="55">
        <v>80111620</v>
      </c>
      <c r="J274" s="54" t="s">
        <v>1107</v>
      </c>
      <c r="K274" s="54" t="s">
        <v>52</v>
      </c>
      <c r="L274" s="56" t="s">
        <v>1116</v>
      </c>
      <c r="M274" s="80" t="s">
        <v>60</v>
      </c>
      <c r="N274" s="80" t="s">
        <v>60</v>
      </c>
      <c r="O274" s="81" t="s">
        <v>60</v>
      </c>
      <c r="P274" s="54">
        <v>11.2</v>
      </c>
      <c r="Q274" s="89" t="s">
        <v>41</v>
      </c>
      <c r="R274" s="89" t="s">
        <v>42</v>
      </c>
      <c r="S274" s="89" t="s">
        <v>43</v>
      </c>
      <c r="T274" s="63">
        <v>117977260</v>
      </c>
      <c r="U274" s="63">
        <v>117977260</v>
      </c>
      <c r="V274" s="89" t="s">
        <v>44</v>
      </c>
      <c r="W274" s="54" t="s">
        <v>36</v>
      </c>
      <c r="X274" s="89" t="s">
        <v>1067</v>
      </c>
      <c r="Y274" s="89" t="s">
        <v>1068</v>
      </c>
      <c r="Z274" s="54">
        <v>6012220601</v>
      </c>
      <c r="AA274" s="89" t="s">
        <v>1069</v>
      </c>
      <c r="AB274" s="70">
        <v>117977260</v>
      </c>
      <c r="AC274" s="70"/>
      <c r="AD274" s="70"/>
      <c r="AE274" s="70">
        <v>2778160</v>
      </c>
      <c r="AF274" s="63"/>
      <c r="AG274" s="63">
        <v>10418100</v>
      </c>
      <c r="AH274" s="63"/>
      <c r="AI274" s="63">
        <v>10418100</v>
      </c>
      <c r="AJ274" s="63"/>
      <c r="AK274" s="89">
        <v>10418100</v>
      </c>
      <c r="AL274" s="89"/>
      <c r="AM274" s="63">
        <v>10418100</v>
      </c>
      <c r="AN274" s="63"/>
      <c r="AO274" s="63">
        <v>10418100</v>
      </c>
      <c r="AP274" s="63"/>
      <c r="AQ274" s="63">
        <v>10418100</v>
      </c>
      <c r="AR274" s="63"/>
      <c r="AS274" s="63">
        <v>11018100</v>
      </c>
      <c r="AT274" s="63"/>
      <c r="AU274" s="63">
        <v>10418100</v>
      </c>
      <c r="AV274" s="63"/>
      <c r="AW274" s="63">
        <v>10418100</v>
      </c>
      <c r="AX274" s="63"/>
      <c r="AY274" s="63">
        <v>20836200</v>
      </c>
      <c r="AZ274" s="63">
        <f t="shared" ref="AZ274:BA274" si="277">AB274+AD274+AF274+AH274+AJ274+AL274+AN274+AP274+AR274+AT274+AV274+AX274</f>
        <v>117977260</v>
      </c>
      <c r="BA274" s="63">
        <f t="shared" si="277"/>
        <v>117977260</v>
      </c>
      <c r="BB274" s="15">
        <f t="shared" si="259"/>
        <v>0</v>
      </c>
      <c r="BC274" s="10">
        <f t="shared" si="260"/>
        <v>0</v>
      </c>
      <c r="BD274" s="10">
        <f t="shared" si="261"/>
        <v>0</v>
      </c>
    </row>
    <row r="275" spans="1:56" ht="14.25" customHeight="1">
      <c r="A275" s="51" t="s">
        <v>28</v>
      </c>
      <c r="B275" s="52" t="s">
        <v>1060</v>
      </c>
      <c r="C275" s="53" t="s">
        <v>31</v>
      </c>
      <c r="D275" s="53" t="s">
        <v>83</v>
      </c>
      <c r="E275" s="54" t="s">
        <v>1117</v>
      </c>
      <c r="F275" s="54" t="s">
        <v>1105</v>
      </c>
      <c r="G275" s="54" t="s">
        <v>1106</v>
      </c>
      <c r="H275" s="54" t="s">
        <v>306</v>
      </c>
      <c r="I275" s="55">
        <v>80111620</v>
      </c>
      <c r="J275" s="54" t="s">
        <v>1107</v>
      </c>
      <c r="K275" s="54" t="s">
        <v>52</v>
      </c>
      <c r="L275" s="56" t="s">
        <v>1118</v>
      </c>
      <c r="M275" s="80" t="s">
        <v>54</v>
      </c>
      <c r="N275" s="80" t="s">
        <v>54</v>
      </c>
      <c r="O275" s="81" t="s">
        <v>55</v>
      </c>
      <c r="P275" s="54">
        <v>10</v>
      </c>
      <c r="Q275" s="89" t="s">
        <v>41</v>
      </c>
      <c r="R275" s="89" t="s">
        <v>42</v>
      </c>
      <c r="S275" s="54" t="s">
        <v>43</v>
      </c>
      <c r="T275" s="63">
        <v>126189000</v>
      </c>
      <c r="U275" s="63">
        <v>126189000</v>
      </c>
      <c r="V275" s="54" t="s">
        <v>44</v>
      </c>
      <c r="W275" s="89" t="s">
        <v>36</v>
      </c>
      <c r="X275" s="54" t="s">
        <v>1067</v>
      </c>
      <c r="Y275" s="54" t="s">
        <v>1068</v>
      </c>
      <c r="Z275" s="54">
        <v>6012220601</v>
      </c>
      <c r="AA275" s="54" t="s">
        <v>1069</v>
      </c>
      <c r="AB275" s="70"/>
      <c r="AC275" s="70"/>
      <c r="AD275" s="70"/>
      <c r="AE275" s="70"/>
      <c r="AF275" s="63">
        <v>126189000</v>
      </c>
      <c r="AG275" s="63"/>
      <c r="AH275" s="63"/>
      <c r="AI275" s="63">
        <v>12618900</v>
      </c>
      <c r="AJ275" s="63"/>
      <c r="AK275" s="89">
        <v>12618900</v>
      </c>
      <c r="AL275" s="89"/>
      <c r="AM275" s="63">
        <v>12618900</v>
      </c>
      <c r="AN275" s="63"/>
      <c r="AO275" s="63">
        <v>12618900</v>
      </c>
      <c r="AP275" s="63"/>
      <c r="AQ275" s="63">
        <v>12618900</v>
      </c>
      <c r="AR275" s="63"/>
      <c r="AS275" s="63">
        <v>12618900</v>
      </c>
      <c r="AT275" s="63"/>
      <c r="AU275" s="63">
        <v>12618900</v>
      </c>
      <c r="AV275" s="63"/>
      <c r="AW275" s="63">
        <v>12618900</v>
      </c>
      <c r="AX275" s="63"/>
      <c r="AY275" s="63">
        <v>25237800</v>
      </c>
      <c r="AZ275" s="63">
        <f t="shared" ref="AZ275:BA275" si="278">AB275+AD275+AF275+AH275+AJ275+AL275+AN275+AP275+AR275+AT275+AV275+AX275</f>
        <v>126189000</v>
      </c>
      <c r="BA275" s="63">
        <f t="shared" si="278"/>
        <v>126189000</v>
      </c>
      <c r="BB275" s="15">
        <f t="shared" si="259"/>
        <v>0</v>
      </c>
      <c r="BC275" s="10">
        <f t="shared" si="260"/>
        <v>0</v>
      </c>
      <c r="BD275" s="10">
        <f t="shared" si="261"/>
        <v>0</v>
      </c>
    </row>
    <row r="276" spans="1:56" ht="14.25" hidden="1" customHeight="1">
      <c r="A276" s="51" t="s">
        <v>28</v>
      </c>
      <c r="B276" s="52" t="s">
        <v>1060</v>
      </c>
      <c r="C276" s="53" t="s">
        <v>31</v>
      </c>
      <c r="D276" s="53">
        <v>2</v>
      </c>
      <c r="E276" s="54" t="s">
        <v>1119</v>
      </c>
      <c r="F276" s="54" t="s">
        <v>1105</v>
      </c>
      <c r="G276" s="54" t="s">
        <v>1106</v>
      </c>
      <c r="H276" s="54" t="s">
        <v>306</v>
      </c>
      <c r="I276" s="79">
        <v>78111502</v>
      </c>
      <c r="J276" s="54" t="s">
        <v>1107</v>
      </c>
      <c r="K276" s="54" t="s">
        <v>343</v>
      </c>
      <c r="L276" s="68" t="s">
        <v>1120</v>
      </c>
      <c r="M276" s="81" t="s">
        <v>96</v>
      </c>
      <c r="N276" s="81" t="s">
        <v>96</v>
      </c>
      <c r="O276" s="81" t="s">
        <v>96</v>
      </c>
      <c r="P276" s="58">
        <v>8</v>
      </c>
      <c r="Q276" s="89" t="s">
        <v>41</v>
      </c>
      <c r="R276" s="80" t="s">
        <v>345</v>
      </c>
      <c r="S276" s="54" t="s">
        <v>43</v>
      </c>
      <c r="T276" s="63">
        <v>40899620</v>
      </c>
      <c r="U276" s="103">
        <v>40899620</v>
      </c>
      <c r="V276" s="54" t="s">
        <v>44</v>
      </c>
      <c r="W276" s="54" t="s">
        <v>36</v>
      </c>
      <c r="X276" s="54" t="s">
        <v>1067</v>
      </c>
      <c r="Y276" s="54" t="s">
        <v>1068</v>
      </c>
      <c r="Z276" s="54">
        <v>6012220601</v>
      </c>
      <c r="AA276" s="89" t="s">
        <v>1069</v>
      </c>
      <c r="AB276" s="89"/>
      <c r="AC276" s="89"/>
      <c r="AD276" s="89"/>
      <c r="AE276" s="89"/>
      <c r="AF276" s="109"/>
      <c r="AG276" s="109"/>
      <c r="AH276" s="89"/>
      <c r="AI276" s="89"/>
      <c r="AJ276" s="63">
        <v>40899620</v>
      </c>
      <c r="AK276" s="89">
        <v>3000000</v>
      </c>
      <c r="AL276" s="89"/>
      <c r="AM276" s="89">
        <v>4000000</v>
      </c>
      <c r="AN276" s="89"/>
      <c r="AO276" s="89">
        <v>4000000</v>
      </c>
      <c r="AP276" s="89"/>
      <c r="AQ276" s="89">
        <v>4000000</v>
      </c>
      <c r="AR276" s="89"/>
      <c r="AS276" s="89">
        <v>4000000</v>
      </c>
      <c r="AT276" s="89"/>
      <c r="AU276" s="89">
        <v>4000000</v>
      </c>
      <c r="AV276" s="89"/>
      <c r="AW276" s="89">
        <v>3000000</v>
      </c>
      <c r="AX276" s="89"/>
      <c r="AY276" s="89">
        <v>14899620</v>
      </c>
      <c r="AZ276" s="63">
        <f t="shared" ref="AZ276:BA276" si="279">AB276+AD276+AF276+AH276+AJ276+AL276+AN276+AP276+AR276+AT276+AV276+AX276</f>
        <v>40899620</v>
      </c>
      <c r="BA276" s="63">
        <f t="shared" si="279"/>
        <v>40899620</v>
      </c>
      <c r="BB276" s="15">
        <f t="shared" si="259"/>
        <v>0</v>
      </c>
      <c r="BC276" s="10">
        <f t="shared" si="260"/>
        <v>0</v>
      </c>
      <c r="BD276" s="10">
        <f t="shared" si="261"/>
        <v>0</v>
      </c>
    </row>
    <row r="277" spans="1:56" ht="14.25" customHeight="1">
      <c r="A277" s="51" t="s">
        <v>28</v>
      </c>
      <c r="B277" s="52" t="s">
        <v>1060</v>
      </c>
      <c r="C277" s="53" t="s">
        <v>31</v>
      </c>
      <c r="D277" s="53">
        <v>4</v>
      </c>
      <c r="E277" s="54" t="s">
        <v>1121</v>
      </c>
      <c r="F277" s="56" t="s">
        <v>1105</v>
      </c>
      <c r="G277" s="56" t="s">
        <v>1106</v>
      </c>
      <c r="H277" s="54" t="s">
        <v>306</v>
      </c>
      <c r="I277" s="79">
        <v>80111620</v>
      </c>
      <c r="J277" s="54" t="s">
        <v>1107</v>
      </c>
      <c r="K277" s="54" t="s">
        <v>52</v>
      </c>
      <c r="L277" s="68" t="s">
        <v>1122</v>
      </c>
      <c r="M277" s="81" t="s">
        <v>54</v>
      </c>
      <c r="N277" s="81" t="s">
        <v>54</v>
      </c>
      <c r="O277" s="6" t="s">
        <v>54</v>
      </c>
      <c r="P277" s="68">
        <v>11</v>
      </c>
      <c r="Q277" s="110" t="s">
        <v>41</v>
      </c>
      <c r="R277" s="54" t="s">
        <v>42</v>
      </c>
      <c r="S277" s="54" t="s">
        <v>43</v>
      </c>
      <c r="T277" s="63">
        <v>5640000</v>
      </c>
      <c r="U277" s="103">
        <v>5640000</v>
      </c>
      <c r="V277" s="54" t="s">
        <v>44</v>
      </c>
      <c r="W277" s="89" t="s">
        <v>36</v>
      </c>
      <c r="X277" s="54" t="s">
        <v>1067</v>
      </c>
      <c r="Y277" s="54" t="s">
        <v>1068</v>
      </c>
      <c r="Z277" s="54">
        <v>6012220601</v>
      </c>
      <c r="AA277" s="54" t="s">
        <v>1069</v>
      </c>
      <c r="AB277" s="71"/>
      <c r="AC277" s="71"/>
      <c r="AD277" s="71">
        <v>5640000</v>
      </c>
      <c r="AE277" s="71"/>
      <c r="AF277" s="71"/>
      <c r="AG277" s="71">
        <v>512727</v>
      </c>
      <c r="AH277" s="71"/>
      <c r="AI277" s="71">
        <v>512727</v>
      </c>
      <c r="AJ277" s="71"/>
      <c r="AK277" s="71">
        <v>512727</v>
      </c>
      <c r="AL277" s="71"/>
      <c r="AM277" s="71">
        <v>512727</v>
      </c>
      <c r="AN277" s="71"/>
      <c r="AO277" s="71">
        <v>512727</v>
      </c>
      <c r="AP277" s="71"/>
      <c r="AQ277" s="71">
        <v>512730</v>
      </c>
      <c r="AR277" s="71"/>
      <c r="AS277" s="71">
        <v>512727</v>
      </c>
      <c r="AT277" s="71"/>
      <c r="AU277" s="71">
        <v>512727</v>
      </c>
      <c r="AV277" s="71"/>
      <c r="AW277" s="71">
        <v>512727</v>
      </c>
      <c r="AX277" s="71"/>
      <c r="AY277" s="71">
        <v>1025454</v>
      </c>
      <c r="AZ277" s="63">
        <f t="shared" ref="AZ277:BA277" si="280">AB277+AD277+AF277+AH277+AJ277+AL277+AN277+AP277+AR277+AT277+AV277+AX277</f>
        <v>5640000</v>
      </c>
      <c r="BA277" s="63">
        <f t="shared" si="280"/>
        <v>5640000</v>
      </c>
      <c r="BB277" s="15">
        <f t="shared" si="259"/>
        <v>0</v>
      </c>
      <c r="BC277" s="10">
        <f t="shared" si="260"/>
        <v>0</v>
      </c>
      <c r="BD277" s="10">
        <f t="shared" si="261"/>
        <v>0</v>
      </c>
    </row>
    <row r="278" spans="1:56" ht="14.25" customHeight="1">
      <c r="A278" s="51" t="s">
        <v>28</v>
      </c>
      <c r="B278" s="52" t="s">
        <v>1179</v>
      </c>
      <c r="C278" s="53" t="s">
        <v>31</v>
      </c>
      <c r="D278" s="53" t="s">
        <v>83</v>
      </c>
      <c r="E278" s="54" t="s">
        <v>1181</v>
      </c>
      <c r="F278" s="56" t="s">
        <v>1182</v>
      </c>
      <c r="G278" s="54" t="s">
        <v>1183</v>
      </c>
      <c r="H278" s="54" t="s">
        <v>764</v>
      </c>
      <c r="I278" s="55">
        <v>80111620</v>
      </c>
      <c r="J278" s="54" t="s">
        <v>1184</v>
      </c>
      <c r="K278" s="54" t="s">
        <v>52</v>
      </c>
      <c r="L278" s="56" t="s">
        <v>1185</v>
      </c>
      <c r="M278" s="7" t="s">
        <v>54</v>
      </c>
      <c r="N278" s="7" t="s">
        <v>54</v>
      </c>
      <c r="O278" s="7" t="s">
        <v>54</v>
      </c>
      <c r="P278" s="54">
        <v>11</v>
      </c>
      <c r="Q278" s="54" t="s">
        <v>41</v>
      </c>
      <c r="R278" s="54" t="s">
        <v>42</v>
      </c>
      <c r="S278" s="54" t="s">
        <v>43</v>
      </c>
      <c r="T278" s="15">
        <v>134321600</v>
      </c>
      <c r="U278" s="63">
        <v>134321600</v>
      </c>
      <c r="V278" s="54" t="s">
        <v>44</v>
      </c>
      <c r="W278" s="54" t="s">
        <v>36</v>
      </c>
      <c r="X278" s="54" t="s">
        <v>1186</v>
      </c>
      <c r="Y278" s="54" t="s">
        <v>1187</v>
      </c>
      <c r="Z278" s="54">
        <v>6012220601</v>
      </c>
      <c r="AA278" s="54" t="s">
        <v>1188</v>
      </c>
      <c r="AB278" s="89"/>
      <c r="AC278" s="63"/>
      <c r="AD278" s="63">
        <v>134321600</v>
      </c>
      <c r="AE278" s="63"/>
      <c r="AF278" s="63"/>
      <c r="AG278" s="63">
        <v>5980227</v>
      </c>
      <c r="AH278" s="63"/>
      <c r="AI278" s="63">
        <v>11960454</v>
      </c>
      <c r="AJ278" s="63"/>
      <c r="AK278" s="63">
        <v>11960454</v>
      </c>
      <c r="AL278" s="89"/>
      <c r="AM278" s="63">
        <v>11960454</v>
      </c>
      <c r="AN278" s="63"/>
      <c r="AO278" s="63">
        <v>11960454</v>
      </c>
      <c r="AP278" s="63"/>
      <c r="AQ278" s="63">
        <v>11960454</v>
      </c>
      <c r="AR278" s="63"/>
      <c r="AS278" s="63">
        <v>11960454</v>
      </c>
      <c r="AT278" s="63"/>
      <c r="AU278" s="63">
        <v>11960454</v>
      </c>
      <c r="AV278" s="63"/>
      <c r="AW278" s="63">
        <v>12211055</v>
      </c>
      <c r="AX278" s="63"/>
      <c r="AY278" s="63">
        <v>32407140</v>
      </c>
      <c r="AZ278" s="63">
        <f t="shared" ref="AZ278:BA278" si="281">AB278+AD278+AF278+AH278+AJ278+AL278+AN278+AP278+AR278+AT278+AV278+AX278</f>
        <v>134321600</v>
      </c>
      <c r="BA278" s="63">
        <f t="shared" si="281"/>
        <v>134321600</v>
      </c>
      <c r="BB278" s="15">
        <f t="shared" si="259"/>
        <v>0</v>
      </c>
      <c r="BC278" s="10">
        <f t="shared" si="260"/>
        <v>0</v>
      </c>
      <c r="BD278" s="10">
        <f t="shared" si="261"/>
        <v>0</v>
      </c>
    </row>
    <row r="279" spans="1:56" ht="14.25" customHeight="1">
      <c r="A279" s="51" t="s">
        <v>28</v>
      </c>
      <c r="B279" s="51" t="s">
        <v>1179</v>
      </c>
      <c r="C279" s="53" t="s">
        <v>31</v>
      </c>
      <c r="D279" s="53" t="s">
        <v>83</v>
      </c>
      <c r="E279" s="54" t="s">
        <v>1189</v>
      </c>
      <c r="F279" s="56" t="s">
        <v>1182</v>
      </c>
      <c r="G279" s="54" t="s">
        <v>1183</v>
      </c>
      <c r="H279" s="56" t="s">
        <v>784</v>
      </c>
      <c r="I279" s="55">
        <v>80111620</v>
      </c>
      <c r="J279" s="54" t="s">
        <v>1184</v>
      </c>
      <c r="K279" s="54" t="s">
        <v>52</v>
      </c>
      <c r="L279" s="56" t="s">
        <v>1190</v>
      </c>
      <c r="M279" s="7" t="s">
        <v>54</v>
      </c>
      <c r="N279" s="7" t="s">
        <v>54</v>
      </c>
      <c r="O279" s="7" t="s">
        <v>54</v>
      </c>
      <c r="P279" s="54">
        <v>11</v>
      </c>
      <c r="Q279" s="54" t="s">
        <v>41</v>
      </c>
      <c r="R279" s="54" t="s">
        <v>42</v>
      </c>
      <c r="S279" s="54" t="s">
        <v>43</v>
      </c>
      <c r="T279" s="63">
        <v>91335300</v>
      </c>
      <c r="U279" s="63">
        <v>91335300</v>
      </c>
      <c r="V279" s="54" t="s">
        <v>44</v>
      </c>
      <c r="W279" s="54" t="s">
        <v>36</v>
      </c>
      <c r="X279" s="54" t="s">
        <v>1186</v>
      </c>
      <c r="Y279" s="54" t="s">
        <v>1187</v>
      </c>
      <c r="Z279" s="54">
        <v>6012220601</v>
      </c>
      <c r="AA279" s="54" t="s">
        <v>1188</v>
      </c>
      <c r="AB279" s="63"/>
      <c r="AC279" s="63"/>
      <c r="AD279" s="15">
        <v>91335300</v>
      </c>
      <c r="AE279" s="63"/>
      <c r="AF279" s="63"/>
      <c r="AG279" s="63">
        <v>5294800</v>
      </c>
      <c r="AH279" s="63"/>
      <c r="AI279" s="63">
        <v>7942200</v>
      </c>
      <c r="AJ279" s="63"/>
      <c r="AK279" s="63">
        <v>7942200</v>
      </c>
      <c r="AL279" s="89"/>
      <c r="AM279" s="63">
        <v>7942200</v>
      </c>
      <c r="AN279" s="63"/>
      <c r="AO279" s="63">
        <v>7942200</v>
      </c>
      <c r="AP279" s="63"/>
      <c r="AQ279" s="63">
        <v>7942200</v>
      </c>
      <c r="AR279" s="63"/>
      <c r="AS279" s="63">
        <v>7942200</v>
      </c>
      <c r="AT279" s="63"/>
      <c r="AU279" s="63">
        <v>7942200</v>
      </c>
      <c r="AV279" s="63"/>
      <c r="AW279" s="63">
        <v>7942200</v>
      </c>
      <c r="AX279" s="63"/>
      <c r="AY279" s="63">
        <v>22502900</v>
      </c>
      <c r="AZ279" s="63">
        <f t="shared" ref="AZ279:BA279" si="282">AB279+AD279+AF279+AH279+AJ279+AL279+AN279+AP279+AR279+AT279+AV279+AX279</f>
        <v>91335300</v>
      </c>
      <c r="BA279" s="63">
        <f t="shared" si="282"/>
        <v>91335300</v>
      </c>
      <c r="BB279" s="15">
        <f t="shared" si="259"/>
        <v>0</v>
      </c>
      <c r="BC279" s="10">
        <f t="shared" si="260"/>
        <v>0</v>
      </c>
      <c r="BD279" s="10">
        <f t="shared" si="261"/>
        <v>0</v>
      </c>
    </row>
    <row r="280" spans="1:56" ht="14.25" customHeight="1">
      <c r="A280" s="51" t="s">
        <v>28</v>
      </c>
      <c r="B280" s="51" t="s">
        <v>1179</v>
      </c>
      <c r="C280" s="53" t="s">
        <v>31</v>
      </c>
      <c r="D280" s="53" t="s">
        <v>83</v>
      </c>
      <c r="E280" s="54" t="s">
        <v>1191</v>
      </c>
      <c r="F280" s="56" t="s">
        <v>1182</v>
      </c>
      <c r="G280" s="54" t="s">
        <v>1183</v>
      </c>
      <c r="H280" s="56" t="s">
        <v>784</v>
      </c>
      <c r="I280" s="55">
        <v>80111620</v>
      </c>
      <c r="J280" s="54" t="s">
        <v>1184</v>
      </c>
      <c r="K280" s="54" t="s">
        <v>52</v>
      </c>
      <c r="L280" s="56" t="s">
        <v>1192</v>
      </c>
      <c r="M280" s="80" t="s">
        <v>60</v>
      </c>
      <c r="N280" s="80" t="s">
        <v>60</v>
      </c>
      <c r="O280" s="80" t="s">
        <v>60</v>
      </c>
      <c r="P280" s="54">
        <v>11.5</v>
      </c>
      <c r="Q280" s="54" t="s">
        <v>41</v>
      </c>
      <c r="R280" s="54" t="s">
        <v>42</v>
      </c>
      <c r="S280" s="54" t="s">
        <v>43</v>
      </c>
      <c r="T280" s="63">
        <v>119808150</v>
      </c>
      <c r="U280" s="63">
        <v>119808150</v>
      </c>
      <c r="V280" s="54" t="s">
        <v>44</v>
      </c>
      <c r="W280" s="54" t="s">
        <v>36</v>
      </c>
      <c r="X280" s="54" t="s">
        <v>1186</v>
      </c>
      <c r="Y280" s="54" t="s">
        <v>1187</v>
      </c>
      <c r="Z280" s="54">
        <v>6012220601</v>
      </c>
      <c r="AA280" s="54" t="s">
        <v>1188</v>
      </c>
      <c r="AB280" s="63">
        <v>119808150</v>
      </c>
      <c r="AC280" s="63"/>
      <c r="AD280" s="63"/>
      <c r="AE280" s="63">
        <v>5209050</v>
      </c>
      <c r="AF280" s="63"/>
      <c r="AG280" s="63">
        <v>10418100</v>
      </c>
      <c r="AH280" s="63"/>
      <c r="AI280" s="63">
        <v>10418100</v>
      </c>
      <c r="AJ280" s="63"/>
      <c r="AK280" s="63">
        <v>10418100</v>
      </c>
      <c r="AL280" s="89"/>
      <c r="AM280" s="63">
        <v>10418100</v>
      </c>
      <c r="AN280" s="63"/>
      <c r="AO280" s="63">
        <v>10418100</v>
      </c>
      <c r="AP280" s="63"/>
      <c r="AQ280" s="63">
        <v>10418100</v>
      </c>
      <c r="AR280" s="63"/>
      <c r="AS280" s="63">
        <v>10418100</v>
      </c>
      <c r="AT280" s="63"/>
      <c r="AU280" s="63">
        <v>10418100</v>
      </c>
      <c r="AV280" s="63"/>
      <c r="AW280" s="63">
        <v>10418100</v>
      </c>
      <c r="AX280" s="63"/>
      <c r="AY280" s="63">
        <v>20836200</v>
      </c>
      <c r="AZ280" s="63">
        <f t="shared" ref="AZ280:BA280" si="283">AB280+AD280+AF280+AH280+AJ280+AL280+AN280+AP280+AR280+AT280+AV280+AX280</f>
        <v>119808150</v>
      </c>
      <c r="BA280" s="63">
        <f t="shared" si="283"/>
        <v>119808150</v>
      </c>
      <c r="BB280" s="15">
        <f t="shared" si="259"/>
        <v>0</v>
      </c>
      <c r="BC280" s="10">
        <f t="shared" si="260"/>
        <v>0</v>
      </c>
      <c r="BD280" s="10">
        <f t="shared" si="261"/>
        <v>0</v>
      </c>
    </row>
    <row r="281" spans="1:56" ht="14.25" customHeight="1">
      <c r="A281" s="51" t="s">
        <v>28</v>
      </c>
      <c r="B281" s="51" t="s">
        <v>1179</v>
      </c>
      <c r="C281" s="53" t="s">
        <v>31</v>
      </c>
      <c r="D281" s="53" t="s">
        <v>83</v>
      </c>
      <c r="E281" s="54" t="s">
        <v>1193</v>
      </c>
      <c r="F281" s="56" t="s">
        <v>1182</v>
      </c>
      <c r="G281" s="54" t="s">
        <v>1183</v>
      </c>
      <c r="H281" s="56" t="s">
        <v>784</v>
      </c>
      <c r="I281" s="55">
        <v>80111620</v>
      </c>
      <c r="J281" s="54" t="s">
        <v>1184</v>
      </c>
      <c r="K281" s="54" t="s">
        <v>52</v>
      </c>
      <c r="L281" s="56" t="s">
        <v>1194</v>
      </c>
      <c r="M281" s="80" t="s">
        <v>60</v>
      </c>
      <c r="N281" s="80" t="s">
        <v>60</v>
      </c>
      <c r="O281" s="80" t="s">
        <v>60</v>
      </c>
      <c r="P281" s="54">
        <v>11.5</v>
      </c>
      <c r="Q281" s="54" t="s">
        <v>41</v>
      </c>
      <c r="R281" s="54" t="s">
        <v>42</v>
      </c>
      <c r="S281" s="54" t="s">
        <v>43</v>
      </c>
      <c r="T281" s="63">
        <v>119808150</v>
      </c>
      <c r="U281" s="63">
        <v>119808150</v>
      </c>
      <c r="V281" s="54" t="s">
        <v>44</v>
      </c>
      <c r="W281" s="54" t="s">
        <v>36</v>
      </c>
      <c r="X281" s="54" t="s">
        <v>1186</v>
      </c>
      <c r="Y281" s="54" t="s">
        <v>1187</v>
      </c>
      <c r="Z281" s="54">
        <v>6012220601</v>
      </c>
      <c r="AA281" s="54" t="s">
        <v>1188</v>
      </c>
      <c r="AB281" s="63">
        <v>119808150</v>
      </c>
      <c r="AC281" s="63"/>
      <c r="AD281" s="63"/>
      <c r="AE281" s="63">
        <v>5209050</v>
      </c>
      <c r="AF281" s="63"/>
      <c r="AG281" s="63">
        <v>10418100</v>
      </c>
      <c r="AH281" s="63"/>
      <c r="AI281" s="63">
        <v>10418100</v>
      </c>
      <c r="AJ281" s="63"/>
      <c r="AK281" s="63">
        <v>10418100</v>
      </c>
      <c r="AL281" s="89"/>
      <c r="AM281" s="63">
        <v>10418100</v>
      </c>
      <c r="AN281" s="63"/>
      <c r="AO281" s="63">
        <v>10418100</v>
      </c>
      <c r="AP281" s="63"/>
      <c r="AQ281" s="63">
        <v>10418100</v>
      </c>
      <c r="AR281" s="63"/>
      <c r="AS281" s="63">
        <v>10418100</v>
      </c>
      <c r="AT281" s="63"/>
      <c r="AU281" s="63">
        <v>10418100</v>
      </c>
      <c r="AV281" s="63"/>
      <c r="AW281" s="63">
        <v>10418100</v>
      </c>
      <c r="AX281" s="63"/>
      <c r="AY281" s="63">
        <v>20836200</v>
      </c>
      <c r="AZ281" s="63">
        <f t="shared" ref="AZ281:BA281" si="284">AB281+AD281+AF281+AH281+AJ281+AL281+AN281+AP281+AR281+AT281+AV281+AX281</f>
        <v>119808150</v>
      </c>
      <c r="BA281" s="63">
        <f t="shared" si="284"/>
        <v>119808150</v>
      </c>
      <c r="BB281" s="15">
        <f t="shared" si="259"/>
        <v>0</v>
      </c>
      <c r="BC281" s="10">
        <f t="shared" si="260"/>
        <v>0</v>
      </c>
      <c r="BD281" s="10">
        <f t="shared" si="261"/>
        <v>0</v>
      </c>
    </row>
    <row r="282" spans="1:56" ht="14.25" customHeight="1">
      <c r="A282" s="51" t="s">
        <v>28</v>
      </c>
      <c r="B282" s="51" t="s">
        <v>1179</v>
      </c>
      <c r="C282" s="53" t="s">
        <v>31</v>
      </c>
      <c r="D282" s="53" t="s">
        <v>83</v>
      </c>
      <c r="E282" s="54" t="s">
        <v>1195</v>
      </c>
      <c r="F282" s="56" t="s">
        <v>1182</v>
      </c>
      <c r="G282" s="54" t="s">
        <v>1183</v>
      </c>
      <c r="H282" s="56" t="s">
        <v>784</v>
      </c>
      <c r="I282" s="55">
        <v>80111620</v>
      </c>
      <c r="J282" s="54" t="s">
        <v>1184</v>
      </c>
      <c r="K282" s="54" t="s">
        <v>52</v>
      </c>
      <c r="L282" s="56" t="s">
        <v>1196</v>
      </c>
      <c r="M282" s="80" t="s">
        <v>60</v>
      </c>
      <c r="N282" s="80" t="s">
        <v>60</v>
      </c>
      <c r="O282" s="80" t="s">
        <v>60</v>
      </c>
      <c r="P282" s="54">
        <v>11.5</v>
      </c>
      <c r="Q282" s="54" t="s">
        <v>41</v>
      </c>
      <c r="R282" s="54" t="s">
        <v>42</v>
      </c>
      <c r="S282" s="54" t="s">
        <v>43</v>
      </c>
      <c r="T282" s="63">
        <v>96068700</v>
      </c>
      <c r="U282" s="63">
        <v>96068700</v>
      </c>
      <c r="V282" s="54" t="s">
        <v>44</v>
      </c>
      <c r="W282" s="54" t="s">
        <v>36</v>
      </c>
      <c r="X282" s="54" t="s">
        <v>1186</v>
      </c>
      <c r="Y282" s="54" t="s">
        <v>1187</v>
      </c>
      <c r="Z282" s="54">
        <v>6012220601</v>
      </c>
      <c r="AA282" s="54" t="s">
        <v>1188</v>
      </c>
      <c r="AB282" s="63">
        <v>96068700</v>
      </c>
      <c r="AC282" s="63"/>
      <c r="AD282" s="63"/>
      <c r="AE282" s="63">
        <v>4176900</v>
      </c>
      <c r="AF282" s="63"/>
      <c r="AG282" s="63">
        <v>8353800</v>
      </c>
      <c r="AH282" s="63"/>
      <c r="AI282" s="63">
        <v>8353800</v>
      </c>
      <c r="AJ282" s="63"/>
      <c r="AK282" s="63">
        <v>8353800</v>
      </c>
      <c r="AL282" s="89"/>
      <c r="AM282" s="63">
        <v>8353800</v>
      </c>
      <c r="AN282" s="63"/>
      <c r="AO282" s="63">
        <v>8353800</v>
      </c>
      <c r="AP282" s="63"/>
      <c r="AQ282" s="63">
        <v>8353800</v>
      </c>
      <c r="AR282" s="63"/>
      <c r="AS282" s="63">
        <v>8353800</v>
      </c>
      <c r="AT282" s="63"/>
      <c r="AU282" s="63">
        <v>8353800</v>
      </c>
      <c r="AV282" s="63"/>
      <c r="AW282" s="63">
        <v>8353800</v>
      </c>
      <c r="AX282" s="63"/>
      <c r="AY282" s="63">
        <v>16707600</v>
      </c>
      <c r="AZ282" s="63">
        <f t="shared" ref="AZ282:BA282" si="285">AB282+AD282+AF282+AH282+AJ282+AL282+AN282+AP282+AR282+AT282+AV282+AX282</f>
        <v>96068700</v>
      </c>
      <c r="BA282" s="63">
        <f t="shared" si="285"/>
        <v>96068700</v>
      </c>
      <c r="BB282" s="15">
        <f t="shared" si="259"/>
        <v>0</v>
      </c>
      <c r="BC282" s="10">
        <f t="shared" si="260"/>
        <v>0</v>
      </c>
      <c r="BD282" s="10">
        <f t="shared" si="261"/>
        <v>0</v>
      </c>
    </row>
    <row r="283" spans="1:56" ht="14.25" customHeight="1">
      <c r="A283" s="51" t="s">
        <v>28</v>
      </c>
      <c r="B283" s="52" t="s">
        <v>1179</v>
      </c>
      <c r="C283" s="53" t="s">
        <v>31</v>
      </c>
      <c r="D283" s="53" t="s">
        <v>83</v>
      </c>
      <c r="E283" s="54" t="s">
        <v>1197</v>
      </c>
      <c r="F283" s="56" t="s">
        <v>1182</v>
      </c>
      <c r="G283" s="54" t="s">
        <v>1183</v>
      </c>
      <c r="H283" s="56" t="s">
        <v>784</v>
      </c>
      <c r="I283" s="55">
        <v>80111620</v>
      </c>
      <c r="J283" s="54" t="s">
        <v>1184</v>
      </c>
      <c r="K283" s="54" t="s">
        <v>52</v>
      </c>
      <c r="L283" s="56" t="s">
        <v>1198</v>
      </c>
      <c r="M283" s="80" t="s">
        <v>60</v>
      </c>
      <c r="N283" s="80" t="s">
        <v>60</v>
      </c>
      <c r="O283" s="80" t="s">
        <v>54</v>
      </c>
      <c r="P283" s="54">
        <v>11</v>
      </c>
      <c r="Q283" s="54" t="s">
        <v>41</v>
      </c>
      <c r="R283" s="54" t="s">
        <v>42</v>
      </c>
      <c r="S283" s="54" t="s">
        <v>43</v>
      </c>
      <c r="T283" s="63">
        <v>53014500</v>
      </c>
      <c r="U283" s="63">
        <v>53014500</v>
      </c>
      <c r="V283" s="54" t="s">
        <v>44</v>
      </c>
      <c r="W283" s="54" t="s">
        <v>36</v>
      </c>
      <c r="X283" s="54" t="s">
        <v>1186</v>
      </c>
      <c r="Y283" s="54" t="s">
        <v>1187</v>
      </c>
      <c r="Z283" s="54">
        <v>6012220601</v>
      </c>
      <c r="AA283" s="54" t="s">
        <v>1188</v>
      </c>
      <c r="AB283" s="63"/>
      <c r="AC283" s="63"/>
      <c r="AD283" s="63">
        <v>53014500</v>
      </c>
      <c r="AE283" s="63"/>
      <c r="AF283" s="63"/>
      <c r="AG283" s="63">
        <v>3522750</v>
      </c>
      <c r="AH283" s="63"/>
      <c r="AI283" s="63">
        <v>4227300</v>
      </c>
      <c r="AJ283" s="63"/>
      <c r="AK283" s="63">
        <v>4227300</v>
      </c>
      <c r="AL283" s="89"/>
      <c r="AM283" s="63">
        <v>4227300</v>
      </c>
      <c r="AN283" s="63"/>
      <c r="AO283" s="63">
        <v>4227300</v>
      </c>
      <c r="AP283" s="63"/>
      <c r="AQ283" s="63">
        <v>4227300</v>
      </c>
      <c r="AR283" s="63"/>
      <c r="AS283" s="63">
        <v>4227300</v>
      </c>
      <c r="AT283" s="63"/>
      <c r="AU283" s="63">
        <v>4227300</v>
      </c>
      <c r="AV283" s="63"/>
      <c r="AW283" s="63">
        <v>4227300</v>
      </c>
      <c r="AX283" s="63"/>
      <c r="AY283" s="63">
        <v>15673350</v>
      </c>
      <c r="AZ283" s="63">
        <f t="shared" ref="AZ283:BA283" si="286">AB283+AD283+AF283+AH283+AJ283+AL283+AN283+AP283+AR283+AT283+AV283+AX283</f>
        <v>53014500</v>
      </c>
      <c r="BA283" s="63">
        <f t="shared" si="286"/>
        <v>53014500</v>
      </c>
      <c r="BB283" s="15">
        <f t="shared" si="259"/>
        <v>0</v>
      </c>
      <c r="BC283" s="10">
        <f t="shared" si="260"/>
        <v>0</v>
      </c>
      <c r="BD283" s="10">
        <f t="shared" si="261"/>
        <v>0</v>
      </c>
    </row>
    <row r="284" spans="1:56" ht="14.25" customHeight="1">
      <c r="A284" s="51" t="s">
        <v>28</v>
      </c>
      <c r="B284" s="51" t="s">
        <v>1179</v>
      </c>
      <c r="C284" s="53" t="s">
        <v>31</v>
      </c>
      <c r="D284" s="53" t="s">
        <v>83</v>
      </c>
      <c r="E284" s="54" t="s">
        <v>1199</v>
      </c>
      <c r="F284" s="56" t="s">
        <v>1200</v>
      </c>
      <c r="G284" s="54" t="s">
        <v>1201</v>
      </c>
      <c r="H284" s="54" t="s">
        <v>764</v>
      </c>
      <c r="I284" s="55">
        <v>80111620</v>
      </c>
      <c r="J284" s="54" t="s">
        <v>1202</v>
      </c>
      <c r="K284" s="54" t="s">
        <v>52</v>
      </c>
      <c r="L284" s="56" t="s">
        <v>1203</v>
      </c>
      <c r="M284" s="80" t="s">
        <v>60</v>
      </c>
      <c r="N284" s="80" t="s">
        <v>60</v>
      </c>
      <c r="O284" s="80" t="s">
        <v>60</v>
      </c>
      <c r="P284" s="54">
        <v>11.1</v>
      </c>
      <c r="Q284" s="54" t="s">
        <v>41</v>
      </c>
      <c r="R284" s="54" t="s">
        <v>42</v>
      </c>
      <c r="S284" s="54" t="s">
        <v>43</v>
      </c>
      <c r="T284" s="63">
        <v>155347200</v>
      </c>
      <c r="U284" s="63">
        <v>155347200</v>
      </c>
      <c r="V284" s="54" t="s">
        <v>44</v>
      </c>
      <c r="W284" s="54" t="s">
        <v>36</v>
      </c>
      <c r="X284" s="54" t="s">
        <v>1186</v>
      </c>
      <c r="Y284" s="54" t="s">
        <v>1187</v>
      </c>
      <c r="Z284" s="54">
        <v>6012220601</v>
      </c>
      <c r="AA284" s="54" t="s">
        <v>1188</v>
      </c>
      <c r="AB284" s="63">
        <v>155347200</v>
      </c>
      <c r="AC284" s="63"/>
      <c r="AD284" s="63"/>
      <c r="AE284" s="15"/>
      <c r="AF284" s="63"/>
      <c r="AG284" s="15">
        <v>13207810</v>
      </c>
      <c r="AH284" s="63"/>
      <c r="AI284" s="15">
        <v>13207810</v>
      </c>
      <c r="AJ284" s="63"/>
      <c r="AK284" s="15">
        <v>13207810</v>
      </c>
      <c r="AL284" s="89"/>
      <c r="AM284" s="15">
        <v>13207810</v>
      </c>
      <c r="AN284" s="63"/>
      <c r="AO284" s="15">
        <v>13207810</v>
      </c>
      <c r="AP284" s="63"/>
      <c r="AQ284" s="15">
        <v>13207810</v>
      </c>
      <c r="AR284" s="63"/>
      <c r="AS284" s="15">
        <v>13207810</v>
      </c>
      <c r="AT284" s="63"/>
      <c r="AU284" s="15">
        <v>13207810</v>
      </c>
      <c r="AV284" s="63"/>
      <c r="AW284" s="15">
        <v>13207810</v>
      </c>
      <c r="AX284" s="63"/>
      <c r="AY284" s="15">
        <v>36476910</v>
      </c>
      <c r="AZ284" s="63">
        <f t="shared" ref="AZ284:BA284" si="287">AB284+AD284+AF284+AH284+AJ284+AL284+AN284+AP284+AR284+AT284+AV284+AX284</f>
        <v>155347200</v>
      </c>
      <c r="BA284" s="63">
        <f t="shared" si="287"/>
        <v>155347200</v>
      </c>
      <c r="BB284" s="15">
        <f t="shared" si="259"/>
        <v>0</v>
      </c>
      <c r="BC284" s="10">
        <f t="shared" si="260"/>
        <v>0</v>
      </c>
      <c r="BD284" s="10">
        <f t="shared" si="261"/>
        <v>0</v>
      </c>
    </row>
    <row r="285" spans="1:56" ht="14.25" customHeight="1">
      <c r="A285" s="51" t="s">
        <v>28</v>
      </c>
      <c r="B285" s="51" t="s">
        <v>1179</v>
      </c>
      <c r="C285" s="53" t="s">
        <v>31</v>
      </c>
      <c r="D285" s="53" t="s">
        <v>83</v>
      </c>
      <c r="E285" s="54" t="s">
        <v>1204</v>
      </c>
      <c r="F285" s="56" t="s">
        <v>1205</v>
      </c>
      <c r="G285" s="54" t="s">
        <v>1206</v>
      </c>
      <c r="H285" s="56" t="s">
        <v>314</v>
      </c>
      <c r="I285" s="55">
        <v>80111620</v>
      </c>
      <c r="J285" s="54" t="s">
        <v>1207</v>
      </c>
      <c r="K285" s="54" t="s">
        <v>52</v>
      </c>
      <c r="L285" s="56" t="s">
        <v>1208</v>
      </c>
      <c r="M285" s="80" t="s">
        <v>60</v>
      </c>
      <c r="N285" s="80" t="s">
        <v>60</v>
      </c>
      <c r="O285" s="80" t="s">
        <v>60</v>
      </c>
      <c r="P285" s="54">
        <v>11.2</v>
      </c>
      <c r="Q285" s="54" t="s">
        <v>41</v>
      </c>
      <c r="R285" s="54" t="s">
        <v>42</v>
      </c>
      <c r="S285" s="54" t="s">
        <v>43</v>
      </c>
      <c r="T285" s="15">
        <v>114097500</v>
      </c>
      <c r="U285" s="15">
        <v>114097500</v>
      </c>
      <c r="V285" s="54" t="s">
        <v>44</v>
      </c>
      <c r="W285" s="54" t="s">
        <v>36</v>
      </c>
      <c r="X285" s="54" t="s">
        <v>1186</v>
      </c>
      <c r="Y285" s="54" t="s">
        <v>1187</v>
      </c>
      <c r="Z285" s="54">
        <v>6012220601</v>
      </c>
      <c r="AA285" s="54" t="s">
        <v>1188</v>
      </c>
      <c r="AB285" s="15">
        <v>114097500</v>
      </c>
      <c r="AC285" s="63"/>
      <c r="AD285" s="63"/>
      <c r="AE285" s="15">
        <v>4517310</v>
      </c>
      <c r="AF285" s="63"/>
      <c r="AG285" s="15">
        <v>9679950</v>
      </c>
      <c r="AH285" s="63"/>
      <c r="AI285" s="15">
        <v>9679950</v>
      </c>
      <c r="AJ285" s="63"/>
      <c r="AK285" s="15">
        <v>9679950</v>
      </c>
      <c r="AL285" s="89"/>
      <c r="AM285" s="15">
        <v>9679950</v>
      </c>
      <c r="AN285" s="63"/>
      <c r="AO285" s="15">
        <v>9679950</v>
      </c>
      <c r="AP285" s="63"/>
      <c r="AQ285" s="15">
        <v>9679950</v>
      </c>
      <c r="AR285" s="63"/>
      <c r="AS285" s="15">
        <v>9679950</v>
      </c>
      <c r="AT285" s="63"/>
      <c r="AU285" s="15">
        <v>9679950</v>
      </c>
      <c r="AV285" s="63"/>
      <c r="AW285" s="15">
        <v>9679950</v>
      </c>
      <c r="AX285" s="63"/>
      <c r="AY285" s="15">
        <v>22460640</v>
      </c>
      <c r="AZ285" s="63">
        <f t="shared" ref="AZ285:BA285" si="288">AB285+AD285+AF285+AH285+AJ285+AL285+AN285+AP285+AR285+AT285+AV285+AX285</f>
        <v>114097500</v>
      </c>
      <c r="BA285" s="63">
        <f t="shared" si="288"/>
        <v>114097500</v>
      </c>
      <c r="BB285" s="15">
        <f t="shared" si="259"/>
        <v>0</v>
      </c>
      <c r="BC285" s="10">
        <f t="shared" si="260"/>
        <v>0</v>
      </c>
      <c r="BD285" s="10">
        <f t="shared" si="261"/>
        <v>0</v>
      </c>
    </row>
    <row r="286" spans="1:56" ht="14.25" customHeight="1">
      <c r="A286" s="51" t="s">
        <v>28</v>
      </c>
      <c r="B286" s="51" t="s">
        <v>1179</v>
      </c>
      <c r="C286" s="53" t="s">
        <v>31</v>
      </c>
      <c r="D286" s="53" t="s">
        <v>83</v>
      </c>
      <c r="E286" s="54" t="s">
        <v>1209</v>
      </c>
      <c r="F286" s="56" t="s">
        <v>1182</v>
      </c>
      <c r="G286" s="54" t="s">
        <v>1183</v>
      </c>
      <c r="H286" s="54" t="s">
        <v>764</v>
      </c>
      <c r="I286" s="55">
        <v>80111620</v>
      </c>
      <c r="J286" s="54" t="s">
        <v>1184</v>
      </c>
      <c r="K286" s="54" t="s">
        <v>52</v>
      </c>
      <c r="L286" s="56" t="s">
        <v>1210</v>
      </c>
      <c r="M286" s="80" t="s">
        <v>60</v>
      </c>
      <c r="N286" s="80" t="s">
        <v>60</v>
      </c>
      <c r="O286" s="7" t="s">
        <v>60</v>
      </c>
      <c r="P286" s="54">
        <v>10.9</v>
      </c>
      <c r="Q286" s="54" t="s">
        <v>41</v>
      </c>
      <c r="R286" s="54" t="s">
        <v>42</v>
      </c>
      <c r="S286" s="54" t="s">
        <v>43</v>
      </c>
      <c r="T286" s="63">
        <v>144321600</v>
      </c>
      <c r="U286" s="63">
        <v>144321600</v>
      </c>
      <c r="V286" s="54" t="s">
        <v>44</v>
      </c>
      <c r="W286" s="54" t="s">
        <v>36</v>
      </c>
      <c r="X286" s="54" t="s">
        <v>1186</v>
      </c>
      <c r="Y286" s="54" t="s">
        <v>1187</v>
      </c>
      <c r="Z286" s="54">
        <v>6012220601</v>
      </c>
      <c r="AA286" s="54" t="s">
        <v>1188</v>
      </c>
      <c r="AB286" s="63">
        <v>144321600</v>
      </c>
      <c r="AC286" s="63"/>
      <c r="AD286" s="63"/>
      <c r="AE286" s="63">
        <v>7047338</v>
      </c>
      <c r="AF286" s="63"/>
      <c r="AG286" s="63">
        <v>13213760</v>
      </c>
      <c r="AH286" s="63"/>
      <c r="AI286" s="63">
        <v>13213760</v>
      </c>
      <c r="AJ286" s="63"/>
      <c r="AK286" s="63">
        <v>13213760</v>
      </c>
      <c r="AL286" s="89"/>
      <c r="AM286" s="63">
        <v>13213760</v>
      </c>
      <c r="AN286" s="63"/>
      <c r="AO286" s="63">
        <v>13213760</v>
      </c>
      <c r="AP286" s="63"/>
      <c r="AQ286" s="63">
        <v>13213760</v>
      </c>
      <c r="AR286" s="63"/>
      <c r="AS286" s="63">
        <v>13213760</v>
      </c>
      <c r="AT286" s="63"/>
      <c r="AU286" s="63">
        <v>13213760</v>
      </c>
      <c r="AV286" s="63"/>
      <c r="AW286" s="63">
        <v>13213760</v>
      </c>
      <c r="AX286" s="63"/>
      <c r="AY286" s="63">
        <v>18350422</v>
      </c>
      <c r="AZ286" s="63">
        <f t="shared" ref="AZ286:BA286" si="289">AB286+AD286+AF286+AH286+AJ286+AL286+AN286+AP286+AR286+AT286+AV286+AX286</f>
        <v>144321600</v>
      </c>
      <c r="BA286" s="63">
        <f t="shared" si="289"/>
        <v>144321600</v>
      </c>
      <c r="BB286" s="15">
        <f t="shared" si="259"/>
        <v>0</v>
      </c>
      <c r="BC286" s="10">
        <f t="shared" si="260"/>
        <v>0</v>
      </c>
      <c r="BD286" s="10">
        <f t="shared" si="261"/>
        <v>0</v>
      </c>
    </row>
    <row r="287" spans="1:56" ht="14.25" customHeight="1">
      <c r="A287" s="51" t="s">
        <v>28</v>
      </c>
      <c r="B287" s="51" t="s">
        <v>1179</v>
      </c>
      <c r="C287" s="53" t="s">
        <v>31</v>
      </c>
      <c r="D287" s="53" t="s">
        <v>83</v>
      </c>
      <c r="E287" s="54" t="s">
        <v>1211</v>
      </c>
      <c r="F287" s="54" t="s">
        <v>1200</v>
      </c>
      <c r="G287" s="54" t="s">
        <v>1201</v>
      </c>
      <c r="H287" s="54" t="s">
        <v>764</v>
      </c>
      <c r="I287" s="55">
        <v>93142104</v>
      </c>
      <c r="J287" s="54" t="s">
        <v>1202</v>
      </c>
      <c r="K287" s="54" t="s">
        <v>194</v>
      </c>
      <c r="L287" s="56" t="s">
        <v>2487</v>
      </c>
      <c r="M287" s="80" t="s">
        <v>54</v>
      </c>
      <c r="N287" s="80" t="s">
        <v>55</v>
      </c>
      <c r="O287" s="80" t="s">
        <v>68</v>
      </c>
      <c r="P287" s="54">
        <v>8</v>
      </c>
      <c r="Q287" s="54" t="s">
        <v>41</v>
      </c>
      <c r="R287" s="54" t="s">
        <v>506</v>
      </c>
      <c r="S287" s="54" t="s">
        <v>43</v>
      </c>
      <c r="T287" s="63">
        <v>300160000</v>
      </c>
      <c r="U287" s="63">
        <v>300160000</v>
      </c>
      <c r="V287" s="54" t="s">
        <v>44</v>
      </c>
      <c r="W287" s="54" t="s">
        <v>36</v>
      </c>
      <c r="X287" s="54" t="s">
        <v>1186</v>
      </c>
      <c r="Y287" s="54" t="s">
        <v>1187</v>
      </c>
      <c r="Z287" s="54">
        <v>6012220601</v>
      </c>
      <c r="AA287" s="54" t="s">
        <v>1188</v>
      </c>
      <c r="AB287" s="63"/>
      <c r="AC287" s="63"/>
      <c r="AD287" s="63"/>
      <c r="AE287" s="63"/>
      <c r="AF287" s="63"/>
      <c r="AG287" s="63"/>
      <c r="AH287" s="63">
        <v>300160000</v>
      </c>
      <c r="AI287" s="63"/>
      <c r="AJ287" s="63"/>
      <c r="AK287" s="63">
        <v>90048000</v>
      </c>
      <c r="AL287" s="89"/>
      <c r="AM287" s="63"/>
      <c r="AN287" s="63"/>
      <c r="AO287" s="63"/>
      <c r="AP287" s="63"/>
      <c r="AQ287" s="15">
        <v>120064000</v>
      </c>
      <c r="AR287" s="63"/>
      <c r="AS287" s="63"/>
      <c r="AT287" s="63"/>
      <c r="AU287" s="63"/>
      <c r="AV287" s="63"/>
      <c r="AW287" s="63"/>
      <c r="AX287" s="63"/>
      <c r="AY287" s="63">
        <v>90048000</v>
      </c>
      <c r="AZ287" s="63">
        <f t="shared" ref="AZ287:BA287" si="290">AB287+AD287+AF287+AH287+AJ287+AL287+AN287+AP287+AR287+AT287+AV287+AX287</f>
        <v>300160000</v>
      </c>
      <c r="BA287" s="63">
        <f t="shared" si="290"/>
        <v>300160000</v>
      </c>
      <c r="BB287" s="15">
        <f t="shared" si="259"/>
        <v>0</v>
      </c>
      <c r="BC287" s="10">
        <f t="shared" si="260"/>
        <v>0</v>
      </c>
      <c r="BD287" s="10">
        <f t="shared" si="261"/>
        <v>0</v>
      </c>
    </row>
    <row r="288" spans="1:56" ht="14.25" customHeight="1">
      <c r="A288" s="51" t="s">
        <v>28</v>
      </c>
      <c r="B288" s="51" t="s">
        <v>1179</v>
      </c>
      <c r="C288" s="53" t="s">
        <v>31</v>
      </c>
      <c r="D288" s="53" t="s">
        <v>83</v>
      </c>
      <c r="E288" s="54" t="s">
        <v>1213</v>
      </c>
      <c r="F288" s="54" t="s">
        <v>1200</v>
      </c>
      <c r="G288" s="54" t="s">
        <v>1201</v>
      </c>
      <c r="H288" s="56" t="s">
        <v>1214</v>
      </c>
      <c r="I288" s="55">
        <v>93142104</v>
      </c>
      <c r="J288" s="54" t="s">
        <v>1202</v>
      </c>
      <c r="K288" s="54" t="s">
        <v>194</v>
      </c>
      <c r="L288" s="56" t="s">
        <v>2488</v>
      </c>
      <c r="M288" s="80" t="s">
        <v>54</v>
      </c>
      <c r="N288" s="80" t="s">
        <v>55</v>
      </c>
      <c r="O288" s="80" t="s">
        <v>68</v>
      </c>
      <c r="P288" s="54">
        <v>8</v>
      </c>
      <c r="Q288" s="54" t="s">
        <v>41</v>
      </c>
      <c r="R288" s="54" t="s">
        <v>506</v>
      </c>
      <c r="S288" s="54" t="s">
        <v>43</v>
      </c>
      <c r="T288" s="63">
        <v>63660000</v>
      </c>
      <c r="U288" s="63">
        <v>63660000</v>
      </c>
      <c r="V288" s="54" t="s">
        <v>44</v>
      </c>
      <c r="W288" s="54" t="s">
        <v>36</v>
      </c>
      <c r="X288" s="54" t="s">
        <v>1186</v>
      </c>
      <c r="Y288" s="54" t="s">
        <v>1187</v>
      </c>
      <c r="Z288" s="54">
        <v>6012220601</v>
      </c>
      <c r="AA288" s="54" t="s">
        <v>1188</v>
      </c>
      <c r="AB288" s="63"/>
      <c r="AC288" s="63"/>
      <c r="AD288" s="63"/>
      <c r="AE288" s="63"/>
      <c r="AF288" s="63"/>
      <c r="AG288" s="63"/>
      <c r="AH288" s="63">
        <v>63660000</v>
      </c>
      <c r="AI288" s="63"/>
      <c r="AJ288" s="63"/>
      <c r="AK288" s="63">
        <v>19098000</v>
      </c>
      <c r="AL288" s="89"/>
      <c r="AM288" s="63"/>
      <c r="AN288" s="63"/>
      <c r="AO288" s="63"/>
      <c r="AP288" s="63"/>
      <c r="AQ288" s="63">
        <v>25464000</v>
      </c>
      <c r="AR288" s="63"/>
      <c r="AS288" s="63"/>
      <c r="AT288" s="63"/>
      <c r="AU288" s="63"/>
      <c r="AV288" s="63"/>
      <c r="AW288" s="63"/>
      <c r="AX288" s="63"/>
      <c r="AY288" s="63">
        <v>19098000</v>
      </c>
      <c r="AZ288" s="63">
        <f t="shared" ref="AZ288:BA288" si="291">AB288+AD288+AF288+AH288+AJ288+AL288+AN288+AP288+AR288+AT288+AV288+AX288</f>
        <v>63660000</v>
      </c>
      <c r="BA288" s="63">
        <f t="shared" si="291"/>
        <v>63660000</v>
      </c>
      <c r="BB288" s="15">
        <f t="shared" si="259"/>
        <v>0</v>
      </c>
      <c r="BC288" s="10">
        <f t="shared" si="260"/>
        <v>0</v>
      </c>
      <c r="BD288" s="10">
        <f t="shared" si="261"/>
        <v>0</v>
      </c>
    </row>
    <row r="289" spans="1:56" ht="14.25" customHeight="1">
      <c r="A289" s="51" t="s">
        <v>28</v>
      </c>
      <c r="B289" s="51" t="s">
        <v>1179</v>
      </c>
      <c r="C289" s="53" t="s">
        <v>31</v>
      </c>
      <c r="D289" s="53" t="s">
        <v>83</v>
      </c>
      <c r="E289" s="54" t="s">
        <v>1216</v>
      </c>
      <c r="F289" s="54" t="s">
        <v>1205</v>
      </c>
      <c r="G289" s="54" t="s">
        <v>1206</v>
      </c>
      <c r="H289" s="56" t="s">
        <v>306</v>
      </c>
      <c r="I289" s="55">
        <v>81101516</v>
      </c>
      <c r="J289" s="54" t="s">
        <v>1207</v>
      </c>
      <c r="K289" s="54" t="s">
        <v>194</v>
      </c>
      <c r="L289" s="56" t="s">
        <v>2489</v>
      </c>
      <c r="M289" s="80" t="s">
        <v>96</v>
      </c>
      <c r="N289" s="80" t="s">
        <v>97</v>
      </c>
      <c r="O289" s="80" t="s">
        <v>69</v>
      </c>
      <c r="P289" s="54">
        <v>6</v>
      </c>
      <c r="Q289" s="54" t="s">
        <v>41</v>
      </c>
      <c r="R289" s="54" t="s">
        <v>506</v>
      </c>
      <c r="S289" s="54" t="s">
        <v>43</v>
      </c>
      <c r="T289" s="63">
        <v>450240000</v>
      </c>
      <c r="U289" s="63">
        <v>450240000</v>
      </c>
      <c r="V289" s="54" t="s">
        <v>44</v>
      </c>
      <c r="W289" s="54" t="s">
        <v>36</v>
      </c>
      <c r="X289" s="54" t="s">
        <v>1186</v>
      </c>
      <c r="Y289" s="54" t="s">
        <v>1187</v>
      </c>
      <c r="Z289" s="54">
        <v>6012220601</v>
      </c>
      <c r="AA289" s="54" t="s">
        <v>1188</v>
      </c>
      <c r="AB289" s="63"/>
      <c r="AC289" s="63"/>
      <c r="AD289" s="63"/>
      <c r="AE289" s="63"/>
      <c r="AF289" s="63"/>
      <c r="AG289" s="63"/>
      <c r="AH289" s="63"/>
      <c r="AI289" s="63"/>
      <c r="AJ289" s="63"/>
      <c r="AK289" s="89"/>
      <c r="AL289" s="89"/>
      <c r="AM289" s="63"/>
      <c r="AN289" s="63">
        <v>450240000</v>
      </c>
      <c r="AO289" s="63"/>
      <c r="AP289" s="63"/>
      <c r="AQ289" s="63">
        <v>135072000</v>
      </c>
      <c r="AR289" s="63"/>
      <c r="AS289" s="63"/>
      <c r="AT289" s="63"/>
      <c r="AU289" s="63">
        <v>180096000</v>
      </c>
      <c r="AV289" s="63"/>
      <c r="AW289" s="63"/>
      <c r="AX289" s="63"/>
      <c r="AY289" s="63">
        <v>135072000</v>
      </c>
      <c r="AZ289" s="63">
        <f t="shared" ref="AZ289:BA289" si="292">AB289+AD289+AF289+AH289+AJ289+AL289+AN289+AP289+AR289+AT289+AV289+AX289</f>
        <v>450240000</v>
      </c>
      <c r="BA289" s="63">
        <f t="shared" si="292"/>
        <v>450240000</v>
      </c>
      <c r="BB289" s="15">
        <f t="shared" si="259"/>
        <v>0</v>
      </c>
      <c r="BC289" s="10">
        <f t="shared" si="260"/>
        <v>0</v>
      </c>
      <c r="BD289" s="10">
        <f t="shared" si="261"/>
        <v>0</v>
      </c>
    </row>
    <row r="290" spans="1:56" ht="14.25" customHeight="1">
      <c r="A290" s="51" t="s">
        <v>28</v>
      </c>
      <c r="B290" s="51" t="s">
        <v>1179</v>
      </c>
      <c r="C290" s="53" t="s">
        <v>31</v>
      </c>
      <c r="D290" s="53" t="s">
        <v>83</v>
      </c>
      <c r="E290" s="54" t="s">
        <v>1218</v>
      </c>
      <c r="F290" s="54" t="s">
        <v>1205</v>
      </c>
      <c r="G290" s="54" t="s">
        <v>1206</v>
      </c>
      <c r="H290" s="56" t="s">
        <v>306</v>
      </c>
      <c r="I290" s="55">
        <v>81101516</v>
      </c>
      <c r="J290" s="54" t="s">
        <v>1207</v>
      </c>
      <c r="K290" s="54" t="s">
        <v>194</v>
      </c>
      <c r="L290" s="56" t="s">
        <v>2490</v>
      </c>
      <c r="M290" s="80" t="s">
        <v>96</v>
      </c>
      <c r="N290" s="80" t="s">
        <v>97</v>
      </c>
      <c r="O290" s="80" t="s">
        <v>69</v>
      </c>
      <c r="P290" s="54">
        <v>6</v>
      </c>
      <c r="Q290" s="54" t="s">
        <v>41</v>
      </c>
      <c r="R290" s="54" t="s">
        <v>506</v>
      </c>
      <c r="S290" s="54" t="s">
        <v>43</v>
      </c>
      <c r="T290" s="63">
        <v>300160000</v>
      </c>
      <c r="U290" s="63">
        <v>300160000</v>
      </c>
      <c r="V290" s="54" t="s">
        <v>44</v>
      </c>
      <c r="W290" s="54" t="s">
        <v>36</v>
      </c>
      <c r="X290" s="54" t="s">
        <v>1186</v>
      </c>
      <c r="Y290" s="54" t="s">
        <v>1187</v>
      </c>
      <c r="Z290" s="54">
        <v>6012220601</v>
      </c>
      <c r="AA290" s="54" t="s">
        <v>1188</v>
      </c>
      <c r="AB290" s="63"/>
      <c r="AC290" s="63"/>
      <c r="AD290" s="63"/>
      <c r="AE290" s="63"/>
      <c r="AF290" s="63"/>
      <c r="AG290" s="63"/>
      <c r="AH290" s="63"/>
      <c r="AI290" s="63"/>
      <c r="AJ290" s="63"/>
      <c r="AK290" s="89"/>
      <c r="AL290" s="89"/>
      <c r="AM290" s="63"/>
      <c r="AN290" s="63">
        <v>300160000</v>
      </c>
      <c r="AO290" s="63"/>
      <c r="AP290" s="63"/>
      <c r="AQ290" s="63">
        <v>90048000</v>
      </c>
      <c r="AR290" s="63"/>
      <c r="AS290" s="63"/>
      <c r="AT290" s="63"/>
      <c r="AU290" s="63">
        <v>120064000</v>
      </c>
      <c r="AV290" s="63"/>
      <c r="AW290" s="63"/>
      <c r="AX290" s="63"/>
      <c r="AY290" s="63">
        <v>90048000</v>
      </c>
      <c r="AZ290" s="63">
        <f t="shared" ref="AZ290:BA290" si="293">AB290+AD290+AF290+AH290+AJ290+AL290+AN290+AP290+AR290+AT290+AV290+AX290</f>
        <v>300160000</v>
      </c>
      <c r="BA290" s="63">
        <f t="shared" si="293"/>
        <v>300160000</v>
      </c>
      <c r="BB290" s="15">
        <f t="shared" si="259"/>
        <v>0</v>
      </c>
      <c r="BC290" s="10">
        <f t="shared" si="260"/>
        <v>0</v>
      </c>
      <c r="BD290" s="10">
        <f t="shared" si="261"/>
        <v>0</v>
      </c>
    </row>
    <row r="291" spans="1:56" ht="14.25" customHeight="1">
      <c r="A291" s="51" t="s">
        <v>28</v>
      </c>
      <c r="B291" s="51" t="s">
        <v>1179</v>
      </c>
      <c r="C291" s="53" t="s">
        <v>31</v>
      </c>
      <c r="D291" s="53" t="s">
        <v>83</v>
      </c>
      <c r="E291" s="54" t="s">
        <v>1220</v>
      </c>
      <c r="F291" s="54" t="s">
        <v>1182</v>
      </c>
      <c r="G291" s="54" t="s">
        <v>1183</v>
      </c>
      <c r="H291" s="56" t="s">
        <v>784</v>
      </c>
      <c r="I291" s="55">
        <v>81101516</v>
      </c>
      <c r="J291" s="54" t="s">
        <v>1184</v>
      </c>
      <c r="K291" s="54" t="s">
        <v>194</v>
      </c>
      <c r="L291" s="56" t="s">
        <v>2491</v>
      </c>
      <c r="M291" s="80" t="s">
        <v>55</v>
      </c>
      <c r="N291" s="80" t="s">
        <v>68</v>
      </c>
      <c r="O291" s="80" t="s">
        <v>96</v>
      </c>
      <c r="P291" s="54">
        <v>8</v>
      </c>
      <c r="Q291" s="54" t="s">
        <v>41</v>
      </c>
      <c r="R291" s="54" t="s">
        <v>506</v>
      </c>
      <c r="S291" s="54" t="s">
        <v>43</v>
      </c>
      <c r="T291" s="63">
        <v>1200000000</v>
      </c>
      <c r="U291" s="63">
        <v>1200000000</v>
      </c>
      <c r="V291" s="54" t="s">
        <v>44</v>
      </c>
      <c r="W291" s="54" t="s">
        <v>36</v>
      </c>
      <c r="X291" s="54" t="s">
        <v>1186</v>
      </c>
      <c r="Y291" s="54" t="s">
        <v>1187</v>
      </c>
      <c r="Z291" s="54">
        <v>6012220601</v>
      </c>
      <c r="AA291" s="54" t="s">
        <v>1188</v>
      </c>
      <c r="AB291" s="63"/>
      <c r="AC291" s="63"/>
      <c r="AD291" s="63"/>
      <c r="AE291" s="63"/>
      <c r="AF291" s="63"/>
      <c r="AG291" s="63"/>
      <c r="AH291" s="63"/>
      <c r="AI291" s="63"/>
      <c r="AJ291" s="63">
        <v>1200000000</v>
      </c>
      <c r="AK291" s="89"/>
      <c r="AL291" s="89"/>
      <c r="AM291" s="63">
        <v>360000000</v>
      </c>
      <c r="AN291" s="63"/>
      <c r="AO291" s="63"/>
      <c r="AP291" s="63"/>
      <c r="AQ291" s="63"/>
      <c r="AR291" s="63"/>
      <c r="AS291" s="63"/>
      <c r="AT291" s="63"/>
      <c r="AU291" s="63">
        <v>480000000</v>
      </c>
      <c r="AV291" s="63"/>
      <c r="AW291" s="63"/>
      <c r="AX291" s="63"/>
      <c r="AY291" s="63">
        <v>360000000</v>
      </c>
      <c r="AZ291" s="63">
        <f t="shared" ref="AZ291:BA291" si="294">AB291+AD291+AF291+AH291+AJ291+AL291+AN291+AP291+AR291+AT291+AV291+AX291</f>
        <v>1200000000</v>
      </c>
      <c r="BA291" s="63">
        <f t="shared" si="294"/>
        <v>1200000000</v>
      </c>
      <c r="BB291" s="15">
        <f t="shared" si="259"/>
        <v>0</v>
      </c>
      <c r="BC291" s="10">
        <f t="shared" si="260"/>
        <v>0</v>
      </c>
      <c r="BD291" s="10">
        <f t="shared" si="261"/>
        <v>0</v>
      </c>
    </row>
    <row r="292" spans="1:56" ht="14.25" customHeight="1">
      <c r="A292" s="51" t="s">
        <v>28</v>
      </c>
      <c r="B292" s="51" t="s">
        <v>1179</v>
      </c>
      <c r="C292" s="53" t="s">
        <v>31</v>
      </c>
      <c r="D292" s="53" t="s">
        <v>83</v>
      </c>
      <c r="E292" s="54" t="s">
        <v>1223</v>
      </c>
      <c r="F292" s="54" t="s">
        <v>1182</v>
      </c>
      <c r="G292" s="54" t="s">
        <v>1183</v>
      </c>
      <c r="H292" s="56" t="s">
        <v>784</v>
      </c>
      <c r="I292" s="55">
        <v>81101516</v>
      </c>
      <c r="J292" s="54" t="s">
        <v>1184</v>
      </c>
      <c r="K292" s="54" t="s">
        <v>194</v>
      </c>
      <c r="L292" s="56" t="s">
        <v>2492</v>
      </c>
      <c r="M292" s="80" t="s">
        <v>69</v>
      </c>
      <c r="N292" s="80" t="s">
        <v>117</v>
      </c>
      <c r="O292" s="80" t="s">
        <v>40</v>
      </c>
      <c r="P292" s="54">
        <v>4</v>
      </c>
      <c r="Q292" s="54" t="s">
        <v>41</v>
      </c>
      <c r="R292" s="54" t="s">
        <v>506</v>
      </c>
      <c r="S292" s="54" t="s">
        <v>43</v>
      </c>
      <c r="T292" s="63">
        <v>374006384</v>
      </c>
      <c r="U292" s="63">
        <v>374006384</v>
      </c>
      <c r="V292" s="54" t="s">
        <v>44</v>
      </c>
      <c r="W292" s="54" t="s">
        <v>36</v>
      </c>
      <c r="X292" s="54" t="s">
        <v>1186</v>
      </c>
      <c r="Y292" s="54" t="s">
        <v>1187</v>
      </c>
      <c r="Z292" s="54">
        <v>6012220601</v>
      </c>
      <c r="AA292" s="54" t="s">
        <v>1188</v>
      </c>
      <c r="AB292" s="63"/>
      <c r="AC292" s="63"/>
      <c r="AD292" s="63"/>
      <c r="AE292" s="63"/>
      <c r="AF292" s="63"/>
      <c r="AG292" s="63"/>
      <c r="AH292" s="63"/>
      <c r="AI292" s="63"/>
      <c r="AJ292" s="63"/>
      <c r="AK292" s="89"/>
      <c r="AL292" s="89"/>
      <c r="AM292" s="63"/>
      <c r="AN292" s="63"/>
      <c r="AO292" s="63"/>
      <c r="AP292" s="63"/>
      <c r="AQ292" s="63"/>
      <c r="AR292" s="63">
        <v>374006384</v>
      </c>
      <c r="AS292" s="63"/>
      <c r="AT292" s="63"/>
      <c r="AU292" s="63">
        <v>112201915</v>
      </c>
      <c r="AV292" s="63"/>
      <c r="AW292" s="63"/>
      <c r="AX292" s="63"/>
      <c r="AY292" s="63">
        <v>261804469</v>
      </c>
      <c r="AZ292" s="63">
        <f t="shared" ref="AZ292:BA292" si="295">AB292+AD292+AF292+AH292+AJ292+AL292+AN292+AP292+AR292+AT292+AV292+AX292</f>
        <v>374006384</v>
      </c>
      <c r="BA292" s="63">
        <f t="shared" si="295"/>
        <v>374006384</v>
      </c>
      <c r="BB292" s="15">
        <f t="shared" si="259"/>
        <v>0</v>
      </c>
      <c r="BC292" s="10">
        <f t="shared" si="260"/>
        <v>0</v>
      </c>
      <c r="BD292" s="10">
        <f t="shared" si="261"/>
        <v>0</v>
      </c>
    </row>
    <row r="293" spans="1:56" ht="14.25" customHeight="1">
      <c r="A293" s="51" t="s">
        <v>28</v>
      </c>
      <c r="B293" s="51" t="s">
        <v>1179</v>
      </c>
      <c r="C293" s="53" t="s">
        <v>31</v>
      </c>
      <c r="D293" s="53">
        <v>2</v>
      </c>
      <c r="E293" s="54" t="s">
        <v>1225</v>
      </c>
      <c r="F293" s="56" t="s">
        <v>1200</v>
      </c>
      <c r="G293" s="54" t="s">
        <v>1201</v>
      </c>
      <c r="H293" s="56" t="s">
        <v>1214</v>
      </c>
      <c r="I293" s="55">
        <v>80111620</v>
      </c>
      <c r="J293" s="56" t="s">
        <v>1202</v>
      </c>
      <c r="K293" s="54" t="s">
        <v>52</v>
      </c>
      <c r="L293" s="56" t="s">
        <v>1226</v>
      </c>
      <c r="M293" s="80" t="s">
        <v>60</v>
      </c>
      <c r="N293" s="80" t="s">
        <v>60</v>
      </c>
      <c r="O293" s="80" t="s">
        <v>60</v>
      </c>
      <c r="P293" s="54">
        <v>11</v>
      </c>
      <c r="Q293" s="54" t="s">
        <v>41</v>
      </c>
      <c r="R293" s="54" t="s">
        <v>42</v>
      </c>
      <c r="S293" s="54" t="s">
        <v>43</v>
      </c>
      <c r="T293" s="63">
        <v>99000000</v>
      </c>
      <c r="U293" s="63">
        <v>99000000</v>
      </c>
      <c r="V293" s="54" t="s">
        <v>44</v>
      </c>
      <c r="W293" s="54" t="s">
        <v>36</v>
      </c>
      <c r="X293" s="54" t="s">
        <v>1186</v>
      </c>
      <c r="Y293" s="54" t="s">
        <v>1187</v>
      </c>
      <c r="Z293" s="54">
        <v>6012220601</v>
      </c>
      <c r="AA293" s="54" t="s">
        <v>1188</v>
      </c>
      <c r="AB293" s="89">
        <v>99000000</v>
      </c>
      <c r="AC293" s="63"/>
      <c r="AD293" s="63"/>
      <c r="AE293" s="89"/>
      <c r="AF293" s="63"/>
      <c r="AG293" s="15">
        <v>8997450</v>
      </c>
      <c r="AH293" s="63"/>
      <c r="AI293" s="63">
        <v>8997450</v>
      </c>
      <c r="AJ293" s="63"/>
      <c r="AK293" s="63">
        <v>8997450</v>
      </c>
      <c r="AL293" s="89"/>
      <c r="AM293" s="63">
        <v>8997450</v>
      </c>
      <c r="AN293" s="63"/>
      <c r="AO293" s="63">
        <v>8997450</v>
      </c>
      <c r="AP293" s="63"/>
      <c r="AQ293" s="63">
        <v>8997450</v>
      </c>
      <c r="AR293" s="63"/>
      <c r="AS293" s="63">
        <v>8997450</v>
      </c>
      <c r="AT293" s="63"/>
      <c r="AU293" s="63">
        <v>8997450</v>
      </c>
      <c r="AV293" s="63"/>
      <c r="AW293" s="63">
        <v>8997450</v>
      </c>
      <c r="AX293" s="63"/>
      <c r="AY293" s="15">
        <v>18022950</v>
      </c>
      <c r="AZ293" s="63">
        <f t="shared" ref="AZ293:BA293" si="296">AB293+AD293+AF293+AH293+AJ293+AL293+AN293+AP293+AR293+AT293+AV293+AX293</f>
        <v>99000000</v>
      </c>
      <c r="BA293" s="63">
        <f t="shared" si="296"/>
        <v>99000000</v>
      </c>
      <c r="BB293" s="15">
        <f t="shared" si="259"/>
        <v>0</v>
      </c>
      <c r="BC293" s="10">
        <f t="shared" si="260"/>
        <v>0</v>
      </c>
      <c r="BD293" s="10">
        <f t="shared" si="261"/>
        <v>0</v>
      </c>
    </row>
    <row r="294" spans="1:56" ht="14.25" customHeight="1">
      <c r="A294" s="51" t="s">
        <v>28</v>
      </c>
      <c r="B294" s="51" t="s">
        <v>1179</v>
      </c>
      <c r="C294" s="53" t="s">
        <v>31</v>
      </c>
      <c r="D294" s="53">
        <v>2</v>
      </c>
      <c r="E294" s="54" t="s">
        <v>1227</v>
      </c>
      <c r="F294" s="56" t="s">
        <v>1200</v>
      </c>
      <c r="G294" s="54" t="s">
        <v>1201</v>
      </c>
      <c r="H294" s="56" t="s">
        <v>1214</v>
      </c>
      <c r="I294" s="55">
        <v>80111620</v>
      </c>
      <c r="J294" s="56" t="s">
        <v>1202</v>
      </c>
      <c r="K294" s="54" t="s">
        <v>52</v>
      </c>
      <c r="L294" s="56" t="s">
        <v>1228</v>
      </c>
      <c r="M294" s="80" t="s">
        <v>60</v>
      </c>
      <c r="N294" s="80" t="s">
        <v>60</v>
      </c>
      <c r="O294" s="80" t="s">
        <v>60</v>
      </c>
      <c r="P294" s="56">
        <v>11</v>
      </c>
      <c r="Q294" s="56" t="s">
        <v>41</v>
      </c>
      <c r="R294" s="54" t="s">
        <v>42</v>
      </c>
      <c r="S294" s="54" t="s">
        <v>43</v>
      </c>
      <c r="T294" s="15">
        <v>137500000</v>
      </c>
      <c r="U294" s="15">
        <v>137500000</v>
      </c>
      <c r="V294" s="54" t="s">
        <v>44</v>
      </c>
      <c r="W294" s="54" t="s">
        <v>36</v>
      </c>
      <c r="X294" s="54" t="s">
        <v>1186</v>
      </c>
      <c r="Y294" s="54" t="s">
        <v>1187</v>
      </c>
      <c r="Z294" s="54">
        <v>6012220601</v>
      </c>
      <c r="AA294" s="54" t="s">
        <v>1188</v>
      </c>
      <c r="AB294" s="89">
        <v>137500000</v>
      </c>
      <c r="AC294" s="63"/>
      <c r="AD294" s="63"/>
      <c r="AE294" s="89"/>
      <c r="AF294" s="63"/>
      <c r="AG294" s="15">
        <v>12500000</v>
      </c>
      <c r="AH294" s="63"/>
      <c r="AI294" s="15">
        <v>12500000</v>
      </c>
      <c r="AJ294" s="63"/>
      <c r="AK294" s="15">
        <v>12500000</v>
      </c>
      <c r="AL294" s="89"/>
      <c r="AM294" s="15">
        <v>12500000</v>
      </c>
      <c r="AN294" s="63"/>
      <c r="AO294" s="15">
        <v>12500000</v>
      </c>
      <c r="AP294" s="63"/>
      <c r="AQ294" s="15">
        <v>12500000</v>
      </c>
      <c r="AR294" s="63"/>
      <c r="AS294" s="15">
        <v>12500000</v>
      </c>
      <c r="AT294" s="63"/>
      <c r="AU294" s="15">
        <v>12500000</v>
      </c>
      <c r="AV294" s="63"/>
      <c r="AW294" s="15">
        <v>12500000</v>
      </c>
      <c r="AX294" s="63"/>
      <c r="AY294" s="15">
        <v>25000000</v>
      </c>
      <c r="AZ294" s="63">
        <f t="shared" ref="AZ294:BA294" si="297">AB294+AD294+AF294+AH294+AJ294+AL294+AN294+AP294+AR294+AT294+AV294+AX294</f>
        <v>137500000</v>
      </c>
      <c r="BA294" s="63">
        <f t="shared" si="297"/>
        <v>137500000</v>
      </c>
      <c r="BB294" s="15">
        <f t="shared" si="259"/>
        <v>0</v>
      </c>
      <c r="BC294" s="10">
        <f t="shared" si="260"/>
        <v>0</v>
      </c>
      <c r="BD294" s="10">
        <f t="shared" si="261"/>
        <v>0</v>
      </c>
    </row>
    <row r="295" spans="1:56" ht="14.25" customHeight="1">
      <c r="A295" s="51" t="s">
        <v>28</v>
      </c>
      <c r="B295" s="51" t="s">
        <v>1179</v>
      </c>
      <c r="C295" s="53" t="s">
        <v>31</v>
      </c>
      <c r="D295" s="53">
        <v>2</v>
      </c>
      <c r="E295" s="54" t="s">
        <v>1229</v>
      </c>
      <c r="F295" s="56" t="s">
        <v>1205</v>
      </c>
      <c r="G295" s="54" t="s">
        <v>1206</v>
      </c>
      <c r="H295" s="56" t="s">
        <v>314</v>
      </c>
      <c r="I295" s="55">
        <v>80111620</v>
      </c>
      <c r="J295" s="54" t="s">
        <v>1207</v>
      </c>
      <c r="K295" s="54" t="s">
        <v>52</v>
      </c>
      <c r="L295" s="56" t="s">
        <v>1230</v>
      </c>
      <c r="M295" s="80" t="s">
        <v>60</v>
      </c>
      <c r="N295" s="80" t="s">
        <v>60</v>
      </c>
      <c r="O295" s="80" t="s">
        <v>60</v>
      </c>
      <c r="P295" s="54">
        <v>11</v>
      </c>
      <c r="Q295" s="54" t="s">
        <v>41</v>
      </c>
      <c r="R295" s="54" t="s">
        <v>42</v>
      </c>
      <c r="S295" s="54" t="s">
        <v>43</v>
      </c>
      <c r="T295" s="15">
        <v>4526500</v>
      </c>
      <c r="U295" s="15">
        <v>4526500</v>
      </c>
      <c r="V295" s="54" t="s">
        <v>44</v>
      </c>
      <c r="W295" s="54" t="s">
        <v>36</v>
      </c>
      <c r="X295" s="54" t="s">
        <v>1186</v>
      </c>
      <c r="Y295" s="54" t="s">
        <v>1187</v>
      </c>
      <c r="Z295" s="54">
        <v>6012220601</v>
      </c>
      <c r="AA295" s="54" t="s">
        <v>1188</v>
      </c>
      <c r="AB295" s="89">
        <v>4526500</v>
      </c>
      <c r="AC295" s="63"/>
      <c r="AD295" s="63"/>
      <c r="AE295" s="89"/>
      <c r="AF295" s="63"/>
      <c r="AG295" s="15">
        <v>411500</v>
      </c>
      <c r="AH295" s="63"/>
      <c r="AI295" s="15">
        <v>411500</v>
      </c>
      <c r="AJ295" s="63"/>
      <c r="AK295" s="15">
        <v>411500</v>
      </c>
      <c r="AL295" s="89"/>
      <c r="AM295" s="15">
        <v>411500</v>
      </c>
      <c r="AN295" s="63"/>
      <c r="AO295" s="15">
        <v>411500</v>
      </c>
      <c r="AP295" s="63"/>
      <c r="AQ295" s="15">
        <v>411500</v>
      </c>
      <c r="AR295" s="63"/>
      <c r="AS295" s="15">
        <v>411500</v>
      </c>
      <c r="AT295" s="63"/>
      <c r="AU295" s="15">
        <v>411500</v>
      </c>
      <c r="AV295" s="63"/>
      <c r="AW295" s="15">
        <v>411500</v>
      </c>
      <c r="AX295" s="63"/>
      <c r="AY295" s="15">
        <v>823000</v>
      </c>
      <c r="AZ295" s="63">
        <f t="shared" ref="AZ295:BA295" si="298">AB295+AD295+AF295+AH295+AJ295+AL295+AN295+AP295+AR295+AT295+AV295+AX295</f>
        <v>4526500</v>
      </c>
      <c r="BA295" s="63">
        <f t="shared" si="298"/>
        <v>4526500</v>
      </c>
      <c r="BB295" s="15">
        <f t="shared" si="259"/>
        <v>0</v>
      </c>
      <c r="BC295" s="10">
        <f t="shared" si="260"/>
        <v>0</v>
      </c>
      <c r="BD295" s="10">
        <f t="shared" si="261"/>
        <v>0</v>
      </c>
    </row>
    <row r="296" spans="1:56" ht="14.25" hidden="1" customHeight="1">
      <c r="A296" s="51" t="s">
        <v>28</v>
      </c>
      <c r="B296" s="51" t="s">
        <v>1179</v>
      </c>
      <c r="C296" s="53" t="s">
        <v>31</v>
      </c>
      <c r="D296" s="53" t="s">
        <v>83</v>
      </c>
      <c r="E296" s="56" t="s">
        <v>1231</v>
      </c>
      <c r="F296" s="54" t="s">
        <v>1205</v>
      </c>
      <c r="G296" s="54" t="s">
        <v>1206</v>
      </c>
      <c r="H296" s="56" t="s">
        <v>314</v>
      </c>
      <c r="I296" s="79">
        <v>78111502</v>
      </c>
      <c r="J296" s="54" t="s">
        <v>1207</v>
      </c>
      <c r="K296" s="54" t="s">
        <v>343</v>
      </c>
      <c r="L296" s="56" t="s">
        <v>1232</v>
      </c>
      <c r="M296" s="7" t="s">
        <v>97</v>
      </c>
      <c r="N296" s="7" t="s">
        <v>97</v>
      </c>
      <c r="O296" s="7" t="s">
        <v>97</v>
      </c>
      <c r="P296" s="56">
        <v>6.5</v>
      </c>
      <c r="Q296" s="54" t="s">
        <v>41</v>
      </c>
      <c r="R296" s="80" t="s">
        <v>345</v>
      </c>
      <c r="S296" s="54" t="s">
        <v>43</v>
      </c>
      <c r="T296" s="15">
        <v>40000000</v>
      </c>
      <c r="U296" s="15">
        <v>40000000</v>
      </c>
      <c r="V296" s="54" t="s">
        <v>44</v>
      </c>
      <c r="W296" s="54" t="s">
        <v>36</v>
      </c>
      <c r="X296" s="54" t="s">
        <v>1186</v>
      </c>
      <c r="Y296" s="54" t="s">
        <v>1187</v>
      </c>
      <c r="Z296" s="54">
        <v>6012220601</v>
      </c>
      <c r="AA296" s="54" t="s">
        <v>1188</v>
      </c>
      <c r="AB296" s="63"/>
      <c r="AC296" s="63"/>
      <c r="AD296" s="63"/>
      <c r="AE296" s="63"/>
      <c r="AF296" s="63"/>
      <c r="AG296" s="63"/>
      <c r="AH296" s="63"/>
      <c r="AI296" s="63"/>
      <c r="AJ296" s="15"/>
      <c r="AK296" s="63"/>
      <c r="AL296" s="89">
        <v>40000000</v>
      </c>
      <c r="AM296" s="15"/>
      <c r="AN296" s="63"/>
      <c r="AO296" s="15">
        <v>3500000</v>
      </c>
      <c r="AP296" s="15"/>
      <c r="AQ296" s="15">
        <v>7000000</v>
      </c>
      <c r="AR296" s="63"/>
      <c r="AS296" s="15">
        <v>8000000</v>
      </c>
      <c r="AT296" s="63"/>
      <c r="AU296" s="15">
        <v>8500000</v>
      </c>
      <c r="AV296" s="63"/>
      <c r="AW296" s="15">
        <v>11000000</v>
      </c>
      <c r="AX296" s="63"/>
      <c r="AY296" s="15">
        <v>2000000</v>
      </c>
      <c r="AZ296" s="63">
        <f t="shared" ref="AZ296:BA296" si="299">AB296+AD296+AF296+AH296+AJ296+AL296+AN296+AP296+AR296+AT296+AV296+AX296</f>
        <v>40000000</v>
      </c>
      <c r="BA296" s="63">
        <f t="shared" si="299"/>
        <v>40000000</v>
      </c>
      <c r="BB296" s="15">
        <f t="shared" si="259"/>
        <v>0</v>
      </c>
      <c r="BC296" s="10">
        <f t="shared" si="260"/>
        <v>0</v>
      </c>
      <c r="BD296" s="10">
        <f t="shared" si="261"/>
        <v>0</v>
      </c>
    </row>
    <row r="297" spans="1:56" ht="14.25" hidden="1" customHeight="1">
      <c r="A297" s="51" t="s">
        <v>28</v>
      </c>
      <c r="B297" s="51" t="s">
        <v>1179</v>
      </c>
      <c r="C297" s="53" t="s">
        <v>31</v>
      </c>
      <c r="D297" s="53" t="s">
        <v>83</v>
      </c>
      <c r="E297" s="7" t="s">
        <v>1233</v>
      </c>
      <c r="F297" s="54" t="s">
        <v>1205</v>
      </c>
      <c r="G297" s="54" t="s">
        <v>1206</v>
      </c>
      <c r="H297" s="56" t="s">
        <v>314</v>
      </c>
      <c r="I297" s="55" t="s">
        <v>36</v>
      </c>
      <c r="J297" s="54" t="s">
        <v>1207</v>
      </c>
      <c r="K297" s="54" t="s">
        <v>293</v>
      </c>
      <c r="L297" s="56" t="s">
        <v>1234</v>
      </c>
      <c r="M297" s="7" t="s">
        <v>36</v>
      </c>
      <c r="N297" s="7" t="s">
        <v>36</v>
      </c>
      <c r="O297" s="7" t="s">
        <v>36</v>
      </c>
      <c r="P297" s="56" t="s">
        <v>36</v>
      </c>
      <c r="Q297" s="56" t="s">
        <v>36</v>
      </c>
      <c r="R297" s="7" t="s">
        <v>36</v>
      </c>
      <c r="S297" s="54" t="s">
        <v>43</v>
      </c>
      <c r="T297" s="15">
        <v>40000000</v>
      </c>
      <c r="U297" s="15">
        <v>40000000</v>
      </c>
      <c r="V297" s="54" t="s">
        <v>44</v>
      </c>
      <c r="W297" s="54" t="s">
        <v>36</v>
      </c>
      <c r="X297" s="54" t="s">
        <v>1186</v>
      </c>
      <c r="Y297" s="54" t="s">
        <v>1187</v>
      </c>
      <c r="Z297" s="54">
        <v>6012220601</v>
      </c>
      <c r="AA297" s="54" t="s">
        <v>1188</v>
      </c>
      <c r="AB297" s="63"/>
      <c r="AC297" s="63"/>
      <c r="AD297" s="15">
        <v>500000</v>
      </c>
      <c r="AE297" s="15">
        <v>500000</v>
      </c>
      <c r="AF297" s="15">
        <v>500000</v>
      </c>
      <c r="AG297" s="15">
        <v>500000</v>
      </c>
      <c r="AH297" s="15">
        <v>2000000</v>
      </c>
      <c r="AI297" s="15">
        <v>2000000</v>
      </c>
      <c r="AJ297" s="15">
        <v>2000000</v>
      </c>
      <c r="AK297" s="15">
        <v>2000000</v>
      </c>
      <c r="AL297" s="15">
        <v>4000000</v>
      </c>
      <c r="AM297" s="15">
        <v>4000000</v>
      </c>
      <c r="AN297" s="15">
        <v>4000000</v>
      </c>
      <c r="AO297" s="15">
        <v>4000000</v>
      </c>
      <c r="AP297" s="15">
        <v>6000000</v>
      </c>
      <c r="AQ297" s="15">
        <v>6000000</v>
      </c>
      <c r="AR297" s="15">
        <v>6000000</v>
      </c>
      <c r="AS297" s="15">
        <v>6000000</v>
      </c>
      <c r="AT297" s="15">
        <v>6000000</v>
      </c>
      <c r="AU297" s="15">
        <v>6000000</v>
      </c>
      <c r="AV297" s="15">
        <v>7000000</v>
      </c>
      <c r="AW297" s="15">
        <v>7000000</v>
      </c>
      <c r="AX297" s="15">
        <v>2000000</v>
      </c>
      <c r="AY297" s="15">
        <v>2000000</v>
      </c>
      <c r="AZ297" s="63">
        <f t="shared" ref="AZ297:BA297" si="300">AB297+AD297+AF297+AH297+AJ297+AL297+AN297+AP297+AR297+AT297+AV297+AX297</f>
        <v>40000000</v>
      </c>
      <c r="BA297" s="63">
        <f t="shared" si="300"/>
        <v>40000000</v>
      </c>
      <c r="BB297" s="15">
        <f t="shared" si="259"/>
        <v>0</v>
      </c>
      <c r="BC297" s="10">
        <f t="shared" si="260"/>
        <v>0</v>
      </c>
      <c r="BD297" s="10">
        <f t="shared" si="261"/>
        <v>0</v>
      </c>
    </row>
    <row r="298" spans="1:56" ht="14.25" customHeight="1">
      <c r="A298" s="138" t="s">
        <v>28</v>
      </c>
      <c r="B298" s="138" t="s">
        <v>1304</v>
      </c>
      <c r="C298" s="53" t="s">
        <v>31</v>
      </c>
      <c r="D298" s="53" t="s">
        <v>83</v>
      </c>
      <c r="E298" s="80" t="s">
        <v>1306</v>
      </c>
      <c r="F298" s="7" t="s">
        <v>1307</v>
      </c>
      <c r="G298" s="80" t="s">
        <v>34</v>
      </c>
      <c r="H298" s="7" t="s">
        <v>1308</v>
      </c>
      <c r="I298" s="55">
        <v>80111620</v>
      </c>
      <c r="J298" s="80" t="s">
        <v>1309</v>
      </c>
      <c r="K298" s="80" t="s">
        <v>52</v>
      </c>
      <c r="L298" s="7" t="s">
        <v>1310</v>
      </c>
      <c r="M298" s="18" t="s">
        <v>54</v>
      </c>
      <c r="N298" s="18" t="s">
        <v>54</v>
      </c>
      <c r="O298" s="18" t="s">
        <v>54</v>
      </c>
      <c r="P298" s="54">
        <v>8</v>
      </c>
      <c r="Q298" s="80" t="s">
        <v>41</v>
      </c>
      <c r="R298" s="80" t="s">
        <v>42</v>
      </c>
      <c r="S298" s="80" t="s">
        <v>43</v>
      </c>
      <c r="T298" s="63">
        <v>50000000</v>
      </c>
      <c r="U298" s="139">
        <v>50000000</v>
      </c>
      <c r="V298" s="56" t="s">
        <v>44</v>
      </c>
      <c r="W298" s="80" t="s">
        <v>36</v>
      </c>
      <c r="X298" s="80" t="s">
        <v>1311</v>
      </c>
      <c r="Y298" s="80" t="s">
        <v>1312</v>
      </c>
      <c r="Z298" s="54">
        <v>6012220601</v>
      </c>
      <c r="AA298" s="80" t="s">
        <v>1313</v>
      </c>
      <c r="AB298" s="140"/>
      <c r="AC298" s="141"/>
      <c r="AD298" s="142">
        <v>50000000</v>
      </c>
      <c r="AE298" s="141"/>
      <c r="AF298" s="141"/>
      <c r="AG298" s="141"/>
      <c r="AH298" s="143"/>
      <c r="AI298" s="141"/>
      <c r="AJ298" s="141"/>
      <c r="AK298" s="144">
        <v>2000000</v>
      </c>
      <c r="AL298" s="141"/>
      <c r="AM298" s="145">
        <v>6000000</v>
      </c>
      <c r="AN298" s="141"/>
      <c r="AO298" s="145">
        <v>6000000</v>
      </c>
      <c r="AP298" s="141"/>
      <c r="AQ298" s="145">
        <v>6000000</v>
      </c>
      <c r="AR298" s="141"/>
      <c r="AS298" s="145">
        <v>6000000</v>
      </c>
      <c r="AT298" s="141"/>
      <c r="AU298" s="145">
        <v>6000000</v>
      </c>
      <c r="AV298" s="141"/>
      <c r="AW298" s="145">
        <v>6000000</v>
      </c>
      <c r="AX298" s="141"/>
      <c r="AY298" s="142">
        <v>12000000</v>
      </c>
      <c r="AZ298" s="63">
        <f t="shared" ref="AZ298:BA298" si="301">AB298+AD298+AF298+AH298+AJ298+AL298+AN298+AP298+AR298+AT298+AV298+AX298</f>
        <v>50000000</v>
      </c>
      <c r="BA298" s="63">
        <f t="shared" si="301"/>
        <v>50000000</v>
      </c>
      <c r="BB298" s="15">
        <f t="shared" si="259"/>
        <v>0</v>
      </c>
      <c r="BC298" s="10">
        <f t="shared" si="260"/>
        <v>0</v>
      </c>
      <c r="BD298" s="10">
        <f t="shared" si="261"/>
        <v>0</v>
      </c>
    </row>
    <row r="299" spans="1:56" ht="14.25" customHeight="1">
      <c r="A299" s="138" t="s">
        <v>28</v>
      </c>
      <c r="B299" s="5" t="s">
        <v>1304</v>
      </c>
      <c r="C299" s="53" t="s">
        <v>31</v>
      </c>
      <c r="D299" s="53" t="s">
        <v>83</v>
      </c>
      <c r="E299" s="80" t="s">
        <v>1314</v>
      </c>
      <c r="F299" s="7" t="s">
        <v>1307</v>
      </c>
      <c r="G299" s="80" t="s">
        <v>34</v>
      </c>
      <c r="H299" s="7" t="s">
        <v>1308</v>
      </c>
      <c r="I299" s="55">
        <v>80111620</v>
      </c>
      <c r="J299" s="80" t="s">
        <v>1309</v>
      </c>
      <c r="K299" s="80" t="s">
        <v>52</v>
      </c>
      <c r="L299" s="7" t="s">
        <v>1315</v>
      </c>
      <c r="M299" s="18" t="s">
        <v>54</v>
      </c>
      <c r="N299" s="18" t="s">
        <v>54</v>
      </c>
      <c r="O299" s="18" t="s">
        <v>54</v>
      </c>
      <c r="P299" s="54">
        <v>8</v>
      </c>
      <c r="Q299" s="80" t="s">
        <v>41</v>
      </c>
      <c r="R299" s="80" t="s">
        <v>42</v>
      </c>
      <c r="S299" s="80" t="s">
        <v>43</v>
      </c>
      <c r="T299" s="63">
        <v>51600000</v>
      </c>
      <c r="U299" s="139">
        <v>51600000</v>
      </c>
      <c r="V299" s="56" t="s">
        <v>44</v>
      </c>
      <c r="W299" s="80" t="s">
        <v>36</v>
      </c>
      <c r="X299" s="80" t="s">
        <v>1311</v>
      </c>
      <c r="Y299" s="80" t="s">
        <v>1312</v>
      </c>
      <c r="Z299" s="54">
        <v>6012220601</v>
      </c>
      <c r="AA299" s="80" t="s">
        <v>1313</v>
      </c>
      <c r="AB299" s="146"/>
      <c r="AC299" s="147"/>
      <c r="AD299" s="148">
        <v>50400000</v>
      </c>
      <c r="AE299" s="147"/>
      <c r="AF299" s="147"/>
      <c r="AG299" s="147"/>
      <c r="AH299" s="149"/>
      <c r="AI299" s="147"/>
      <c r="AJ299" s="147"/>
      <c r="AK299" s="150">
        <v>2000000</v>
      </c>
      <c r="AL299" s="147"/>
      <c r="AM299" s="151">
        <v>6200000</v>
      </c>
      <c r="AN299" s="147"/>
      <c r="AO299" s="151">
        <v>6200000</v>
      </c>
      <c r="AP299" s="147"/>
      <c r="AQ299" s="151">
        <v>6200000</v>
      </c>
      <c r="AR299" s="147"/>
      <c r="AS299" s="151">
        <v>6200000</v>
      </c>
      <c r="AT299" s="151">
        <v>1200000</v>
      </c>
      <c r="AU299" s="151">
        <v>6200000</v>
      </c>
      <c r="AV299" s="147"/>
      <c r="AW299" s="151">
        <v>6200000</v>
      </c>
      <c r="AX299" s="147"/>
      <c r="AY299" s="148">
        <v>12400000</v>
      </c>
      <c r="AZ299" s="63">
        <f t="shared" ref="AZ299:BA299" si="302">AB299+AD299+AF299+AH299+AJ299+AL299+AN299+AP299+AR299+AT299+AV299+AX299</f>
        <v>51600000</v>
      </c>
      <c r="BA299" s="63">
        <f t="shared" si="302"/>
        <v>51600000</v>
      </c>
      <c r="BB299" s="15">
        <f t="shared" si="259"/>
        <v>0</v>
      </c>
      <c r="BC299" s="10">
        <f t="shared" si="260"/>
        <v>0</v>
      </c>
      <c r="BD299" s="10">
        <f t="shared" si="261"/>
        <v>0</v>
      </c>
    </row>
    <row r="300" spans="1:56" ht="14.25" customHeight="1">
      <c r="A300" s="138" t="s">
        <v>28</v>
      </c>
      <c r="B300" s="138" t="s">
        <v>1304</v>
      </c>
      <c r="C300" s="53" t="s">
        <v>31</v>
      </c>
      <c r="D300" s="152" t="s">
        <v>1316</v>
      </c>
      <c r="E300" s="7" t="s">
        <v>1317</v>
      </c>
      <c r="F300" s="80" t="s">
        <v>1307</v>
      </c>
      <c r="G300" s="80" t="s">
        <v>34</v>
      </c>
      <c r="H300" s="7" t="s">
        <v>1308</v>
      </c>
      <c r="I300" s="55">
        <v>80111620</v>
      </c>
      <c r="J300" s="7" t="s">
        <v>1309</v>
      </c>
      <c r="K300" s="80" t="s">
        <v>52</v>
      </c>
      <c r="L300" s="7" t="s">
        <v>1318</v>
      </c>
      <c r="M300" s="80" t="s">
        <v>60</v>
      </c>
      <c r="N300" s="80" t="s">
        <v>60</v>
      </c>
      <c r="O300" s="80" t="s">
        <v>60</v>
      </c>
      <c r="P300" s="56">
        <v>3</v>
      </c>
      <c r="Q300" s="80" t="s">
        <v>41</v>
      </c>
      <c r="R300" s="80" t="s">
        <v>42</v>
      </c>
      <c r="S300" s="80" t="s">
        <v>43</v>
      </c>
      <c r="T300" s="15">
        <v>18000000</v>
      </c>
      <c r="U300" s="19">
        <v>18000000</v>
      </c>
      <c r="V300" s="56" t="s">
        <v>44</v>
      </c>
      <c r="W300" s="80" t="s">
        <v>36</v>
      </c>
      <c r="X300" s="80" t="s">
        <v>1311</v>
      </c>
      <c r="Y300" s="80" t="s">
        <v>1312</v>
      </c>
      <c r="Z300" s="54">
        <v>6012220601</v>
      </c>
      <c r="AA300" s="80" t="s">
        <v>1313</v>
      </c>
      <c r="AB300" s="153">
        <v>18000000</v>
      </c>
      <c r="AC300" s="148"/>
      <c r="AD300" s="148"/>
      <c r="AE300" s="148"/>
      <c r="AF300" s="148"/>
      <c r="AG300" s="148">
        <v>6000000</v>
      </c>
      <c r="AH300" s="148"/>
      <c r="AI300" s="148">
        <v>6000000</v>
      </c>
      <c r="AJ300" s="148"/>
      <c r="AK300" s="148">
        <v>6000000</v>
      </c>
      <c r="AL300" s="148"/>
      <c r="AM300" s="148">
        <v>0</v>
      </c>
      <c r="AN300" s="148"/>
      <c r="AO300" s="148">
        <v>0</v>
      </c>
      <c r="AP300" s="148"/>
      <c r="AQ300" s="148">
        <v>0</v>
      </c>
      <c r="AR300" s="148"/>
      <c r="AS300" s="148">
        <v>0</v>
      </c>
      <c r="AT300" s="148"/>
      <c r="AU300" s="148">
        <v>0</v>
      </c>
      <c r="AV300" s="148"/>
      <c r="AW300" s="148">
        <v>0</v>
      </c>
      <c r="AX300" s="148"/>
      <c r="AY300" s="148">
        <v>0</v>
      </c>
      <c r="AZ300" s="63">
        <f t="shared" ref="AZ300:BA300" si="303">AB300+AD300+AF300+AH300+AJ300+AL300+AN300+AP300+AR300+AT300+AV300+AX300</f>
        <v>18000000</v>
      </c>
      <c r="BA300" s="63">
        <f t="shared" si="303"/>
        <v>18000000</v>
      </c>
      <c r="BB300" s="15">
        <f t="shared" si="259"/>
        <v>0</v>
      </c>
      <c r="BC300" s="10">
        <f t="shared" si="260"/>
        <v>0</v>
      </c>
      <c r="BD300" s="10">
        <f t="shared" si="261"/>
        <v>0</v>
      </c>
    </row>
    <row r="301" spans="1:56" ht="14.25" customHeight="1">
      <c r="A301" s="138" t="s">
        <v>28</v>
      </c>
      <c r="B301" s="138" t="s">
        <v>1304</v>
      </c>
      <c r="C301" s="53" t="s">
        <v>31</v>
      </c>
      <c r="D301" s="152" t="s">
        <v>1316</v>
      </c>
      <c r="E301" s="7" t="s">
        <v>1319</v>
      </c>
      <c r="F301" s="80" t="s">
        <v>1307</v>
      </c>
      <c r="G301" s="80" t="s">
        <v>34</v>
      </c>
      <c r="H301" s="80" t="s">
        <v>1308</v>
      </c>
      <c r="I301" s="55">
        <v>80111620</v>
      </c>
      <c r="J301" s="80" t="s">
        <v>1309</v>
      </c>
      <c r="K301" s="80" t="s">
        <v>52</v>
      </c>
      <c r="L301" s="7" t="s">
        <v>2493</v>
      </c>
      <c r="M301" s="80" t="s">
        <v>60</v>
      </c>
      <c r="N301" s="80" t="s">
        <v>60</v>
      </c>
      <c r="O301" s="80" t="s">
        <v>60</v>
      </c>
      <c r="P301" s="54">
        <v>2.5</v>
      </c>
      <c r="Q301" s="80" t="s">
        <v>41</v>
      </c>
      <c r="R301" s="80" t="s">
        <v>42</v>
      </c>
      <c r="S301" s="80" t="s">
        <v>43</v>
      </c>
      <c r="T301" s="15">
        <v>0</v>
      </c>
      <c r="U301" s="19">
        <v>0</v>
      </c>
      <c r="V301" s="56" t="s">
        <v>44</v>
      </c>
      <c r="W301" s="80" t="s">
        <v>36</v>
      </c>
      <c r="X301" s="80" t="s">
        <v>1311</v>
      </c>
      <c r="Y301" s="80" t="s">
        <v>1312</v>
      </c>
      <c r="Z301" s="54">
        <v>6012220601</v>
      </c>
      <c r="AA301" s="80" t="s">
        <v>1313</v>
      </c>
      <c r="AB301" s="153"/>
      <c r="AC301" s="148"/>
      <c r="AD301" s="148"/>
      <c r="AE301" s="154"/>
      <c r="AF301" s="147"/>
      <c r="AG301" s="148"/>
      <c r="AH301" s="147"/>
      <c r="AI301" s="148">
        <v>0</v>
      </c>
      <c r="AJ301" s="147"/>
      <c r="AK301" s="147"/>
      <c r="AL301" s="147"/>
      <c r="AM301" s="147"/>
      <c r="AN301" s="147"/>
      <c r="AO301" s="147"/>
      <c r="AP301" s="147"/>
      <c r="AQ301" s="147"/>
      <c r="AR301" s="147"/>
      <c r="AS301" s="147"/>
      <c r="AT301" s="147"/>
      <c r="AU301" s="147"/>
      <c r="AV301" s="147"/>
      <c r="AW301" s="147"/>
      <c r="AX301" s="147"/>
      <c r="AY301" s="147"/>
      <c r="AZ301" s="63">
        <f t="shared" ref="AZ301:BA301" si="304">AB301+AD301+AF301+AH301+AJ301+AL301+AN301+AP301+AR301+AT301+AV301+AX301</f>
        <v>0</v>
      </c>
      <c r="BA301" s="63">
        <f t="shared" si="304"/>
        <v>0</v>
      </c>
      <c r="BB301" s="15">
        <f t="shared" si="259"/>
        <v>0</v>
      </c>
      <c r="BC301" s="10">
        <f t="shared" si="260"/>
        <v>0</v>
      </c>
      <c r="BD301" s="10">
        <f t="shared" si="261"/>
        <v>0</v>
      </c>
    </row>
    <row r="302" spans="1:56" ht="14.25" customHeight="1">
      <c r="A302" s="138" t="s">
        <v>28</v>
      </c>
      <c r="B302" s="138" t="s">
        <v>1304</v>
      </c>
      <c r="C302" s="53" t="s">
        <v>31</v>
      </c>
      <c r="D302" s="53" t="s">
        <v>83</v>
      </c>
      <c r="E302" s="80" t="s">
        <v>1321</v>
      </c>
      <c r="F302" s="7" t="s">
        <v>1307</v>
      </c>
      <c r="G302" s="80" t="s">
        <v>34</v>
      </c>
      <c r="H302" s="7" t="s">
        <v>1308</v>
      </c>
      <c r="I302" s="55">
        <v>80111620</v>
      </c>
      <c r="J302" s="80" t="s">
        <v>1309</v>
      </c>
      <c r="K302" s="80" t="s">
        <v>52</v>
      </c>
      <c r="L302" s="7" t="s">
        <v>1322</v>
      </c>
      <c r="M302" s="80" t="s">
        <v>60</v>
      </c>
      <c r="N302" s="80" t="s">
        <v>60</v>
      </c>
      <c r="O302" s="80" t="s">
        <v>60</v>
      </c>
      <c r="P302" s="54">
        <v>11</v>
      </c>
      <c r="Q302" s="80" t="s">
        <v>41</v>
      </c>
      <c r="R302" s="80" t="s">
        <v>42</v>
      </c>
      <c r="S302" s="80" t="s">
        <v>43</v>
      </c>
      <c r="T302" s="63">
        <v>82633333</v>
      </c>
      <c r="U302" s="139">
        <v>82633333</v>
      </c>
      <c r="V302" s="56" t="s">
        <v>44</v>
      </c>
      <c r="W302" s="80" t="s">
        <v>36</v>
      </c>
      <c r="X302" s="80" t="s">
        <v>1311</v>
      </c>
      <c r="Y302" s="80" t="s">
        <v>1312</v>
      </c>
      <c r="Z302" s="54">
        <v>6012220601</v>
      </c>
      <c r="AA302" s="80" t="s">
        <v>1313</v>
      </c>
      <c r="AB302" s="153">
        <v>81400000</v>
      </c>
      <c r="AC302" s="147"/>
      <c r="AD302" s="147"/>
      <c r="AE302" s="148">
        <v>1726667</v>
      </c>
      <c r="AF302" s="147"/>
      <c r="AG302" s="150">
        <v>7400000</v>
      </c>
      <c r="AH302" s="147"/>
      <c r="AI302" s="148">
        <v>7400000</v>
      </c>
      <c r="AJ302" s="147"/>
      <c r="AK302" s="148">
        <v>7400000</v>
      </c>
      <c r="AL302" s="151">
        <v>1233333</v>
      </c>
      <c r="AM302" s="148">
        <v>7400000</v>
      </c>
      <c r="AN302" s="147"/>
      <c r="AO302" s="148">
        <v>7400000</v>
      </c>
      <c r="AP302" s="147"/>
      <c r="AQ302" s="148">
        <v>7400000</v>
      </c>
      <c r="AR302" s="147"/>
      <c r="AS302" s="148">
        <v>7400000</v>
      </c>
      <c r="AT302" s="147"/>
      <c r="AU302" s="148">
        <v>7400000</v>
      </c>
      <c r="AV302" s="147"/>
      <c r="AW302" s="148">
        <v>7400000</v>
      </c>
      <c r="AX302" s="147"/>
      <c r="AY302" s="148">
        <v>14306666</v>
      </c>
      <c r="AZ302" s="63">
        <f t="shared" ref="AZ302:BA302" si="305">AB302+AD302+AF302+AH302+AJ302+AL302+AN302+AP302+AR302+AT302+AV302+AX302</f>
        <v>82633333</v>
      </c>
      <c r="BA302" s="63">
        <f t="shared" si="305"/>
        <v>82633333</v>
      </c>
      <c r="BB302" s="15">
        <f t="shared" si="259"/>
        <v>0</v>
      </c>
      <c r="BC302" s="10">
        <f t="shared" si="260"/>
        <v>0</v>
      </c>
      <c r="BD302" s="10">
        <f t="shared" si="261"/>
        <v>0</v>
      </c>
    </row>
    <row r="303" spans="1:56" ht="14.25" customHeight="1">
      <c r="A303" s="138" t="s">
        <v>28</v>
      </c>
      <c r="B303" s="138" t="s">
        <v>1304</v>
      </c>
      <c r="C303" s="53" t="s">
        <v>31</v>
      </c>
      <c r="D303" s="53">
        <v>8</v>
      </c>
      <c r="E303" s="155" t="s">
        <v>1323</v>
      </c>
      <c r="F303" s="80" t="s">
        <v>1307</v>
      </c>
      <c r="G303" s="80" t="s">
        <v>34</v>
      </c>
      <c r="H303" s="80" t="s">
        <v>1308</v>
      </c>
      <c r="I303" s="55">
        <v>80111620</v>
      </c>
      <c r="J303" s="80" t="s">
        <v>1309</v>
      </c>
      <c r="K303" s="80" t="s">
        <v>52</v>
      </c>
      <c r="L303" s="7" t="s">
        <v>2494</v>
      </c>
      <c r="M303" s="80" t="s">
        <v>69</v>
      </c>
      <c r="N303" s="80" t="s">
        <v>69</v>
      </c>
      <c r="O303" s="81" t="s">
        <v>69</v>
      </c>
      <c r="P303" s="54">
        <v>5</v>
      </c>
      <c r="Q303" s="80" t="s">
        <v>41</v>
      </c>
      <c r="R303" s="80" t="s">
        <v>42</v>
      </c>
      <c r="S303" s="80" t="s">
        <v>43</v>
      </c>
      <c r="T303" s="15">
        <v>0</v>
      </c>
      <c r="U303" s="19">
        <v>0</v>
      </c>
      <c r="V303" s="56" t="s">
        <v>44</v>
      </c>
      <c r="W303" s="80" t="s">
        <v>36</v>
      </c>
      <c r="X303" s="80" t="s">
        <v>1311</v>
      </c>
      <c r="Y303" s="80" t="s">
        <v>1312</v>
      </c>
      <c r="Z303" s="54">
        <v>6012220601</v>
      </c>
      <c r="AA303" s="80" t="s">
        <v>1313</v>
      </c>
      <c r="AB303" s="156"/>
      <c r="AC303" s="151"/>
      <c r="AD303" s="151"/>
      <c r="AE303" s="151"/>
      <c r="AF303" s="151"/>
      <c r="AG303" s="151"/>
      <c r="AH303" s="151"/>
      <c r="AI303" s="151">
        <v>0</v>
      </c>
      <c r="AJ303" s="151"/>
      <c r="AK303" s="151">
        <v>0</v>
      </c>
      <c r="AL303" s="151"/>
      <c r="AM303" s="151">
        <v>0</v>
      </c>
      <c r="AN303" s="151"/>
      <c r="AO303" s="151">
        <v>0</v>
      </c>
      <c r="AP303" s="150"/>
      <c r="AQ303" s="154">
        <v>0</v>
      </c>
      <c r="AR303" s="150"/>
      <c r="AS303" s="154">
        <v>0</v>
      </c>
      <c r="AT303" s="150"/>
      <c r="AU303" s="150">
        <v>0</v>
      </c>
      <c r="AV303" s="150"/>
      <c r="AW303" s="150">
        <v>0</v>
      </c>
      <c r="AX303" s="150"/>
      <c r="AY303" s="154">
        <v>0</v>
      </c>
      <c r="AZ303" s="63">
        <f t="shared" ref="AZ303:BA303" si="306">AB303+AD303+AF303+AH303+AJ303+AL303+AN303+AP303+AR303+AT303+AV303+AX303</f>
        <v>0</v>
      </c>
      <c r="BA303" s="63">
        <f t="shared" si="306"/>
        <v>0</v>
      </c>
      <c r="BB303" s="15">
        <f t="shared" si="259"/>
        <v>0</v>
      </c>
      <c r="BC303" s="10">
        <f t="shared" si="260"/>
        <v>0</v>
      </c>
      <c r="BD303" s="10">
        <f t="shared" si="261"/>
        <v>0</v>
      </c>
    </row>
    <row r="304" spans="1:56" ht="14.25" customHeight="1">
      <c r="A304" s="138" t="s">
        <v>28</v>
      </c>
      <c r="B304" s="138" t="s">
        <v>1304</v>
      </c>
      <c r="C304" s="53" t="s">
        <v>31</v>
      </c>
      <c r="D304" s="53" t="s">
        <v>83</v>
      </c>
      <c r="E304" s="80" t="s">
        <v>1325</v>
      </c>
      <c r="F304" s="7" t="s">
        <v>1307</v>
      </c>
      <c r="G304" s="80" t="s">
        <v>34</v>
      </c>
      <c r="H304" s="7" t="s">
        <v>1308</v>
      </c>
      <c r="I304" s="55">
        <v>80111620</v>
      </c>
      <c r="J304" s="80" t="s">
        <v>1309</v>
      </c>
      <c r="K304" s="80" t="s">
        <v>52</v>
      </c>
      <c r="L304" s="7" t="s">
        <v>1326</v>
      </c>
      <c r="M304" s="80" t="s">
        <v>54</v>
      </c>
      <c r="N304" s="80" t="s">
        <v>54</v>
      </c>
      <c r="O304" s="18" t="s">
        <v>55</v>
      </c>
      <c r="P304" s="54">
        <v>10.5</v>
      </c>
      <c r="Q304" s="80" t="s">
        <v>41</v>
      </c>
      <c r="R304" s="80" t="s">
        <v>42</v>
      </c>
      <c r="S304" s="80" t="s">
        <v>43</v>
      </c>
      <c r="T304" s="63">
        <v>75075000</v>
      </c>
      <c r="U304" s="139">
        <v>75075000</v>
      </c>
      <c r="V304" s="56" t="s">
        <v>44</v>
      </c>
      <c r="W304" s="80" t="s">
        <v>36</v>
      </c>
      <c r="X304" s="80" t="s">
        <v>1311</v>
      </c>
      <c r="Y304" s="80" t="s">
        <v>1312</v>
      </c>
      <c r="Z304" s="54">
        <v>6012220601</v>
      </c>
      <c r="AA304" s="80" t="s">
        <v>1313</v>
      </c>
      <c r="AB304" s="146"/>
      <c r="AC304" s="147"/>
      <c r="AD304" s="147"/>
      <c r="AE304" s="147"/>
      <c r="AF304" s="151">
        <v>75075000</v>
      </c>
      <c r="AG304" s="150">
        <v>3575000</v>
      </c>
      <c r="AH304" s="147"/>
      <c r="AI304" s="151">
        <v>7150000</v>
      </c>
      <c r="AJ304" s="147"/>
      <c r="AK304" s="151">
        <v>7150000</v>
      </c>
      <c r="AL304" s="147"/>
      <c r="AM304" s="151">
        <v>7150000</v>
      </c>
      <c r="AN304" s="147"/>
      <c r="AO304" s="151">
        <v>7150000</v>
      </c>
      <c r="AP304" s="147"/>
      <c r="AQ304" s="151">
        <v>7150000</v>
      </c>
      <c r="AR304" s="147"/>
      <c r="AS304" s="151">
        <v>7150000</v>
      </c>
      <c r="AT304" s="147"/>
      <c r="AU304" s="151">
        <v>7150000</v>
      </c>
      <c r="AV304" s="147"/>
      <c r="AW304" s="151">
        <v>7150000</v>
      </c>
      <c r="AX304" s="147"/>
      <c r="AY304" s="148">
        <v>14300000</v>
      </c>
      <c r="AZ304" s="63">
        <f t="shared" ref="AZ304:BA304" si="307">AB304+AD304+AF304+AH304+AJ304+AL304+AN304+AP304+AR304+AT304+AV304+AX304</f>
        <v>75075000</v>
      </c>
      <c r="BA304" s="63">
        <f t="shared" si="307"/>
        <v>75075000</v>
      </c>
      <c r="BB304" s="15">
        <f t="shared" si="259"/>
        <v>0</v>
      </c>
      <c r="BC304" s="10">
        <f t="shared" si="260"/>
        <v>0</v>
      </c>
      <c r="BD304" s="10">
        <f t="shared" si="261"/>
        <v>0</v>
      </c>
    </row>
    <row r="305" spans="1:56" ht="14.25" customHeight="1">
      <c r="A305" s="138" t="s">
        <v>28</v>
      </c>
      <c r="B305" s="138" t="s">
        <v>1304</v>
      </c>
      <c r="C305" s="53" t="s">
        <v>31</v>
      </c>
      <c r="D305" s="53">
        <v>2</v>
      </c>
      <c r="E305" s="80" t="s">
        <v>1327</v>
      </c>
      <c r="F305" s="7" t="s">
        <v>1307</v>
      </c>
      <c r="G305" s="80" t="s">
        <v>34</v>
      </c>
      <c r="H305" s="7" t="s">
        <v>1308</v>
      </c>
      <c r="I305" s="55">
        <v>80111620</v>
      </c>
      <c r="J305" s="80" t="s">
        <v>1309</v>
      </c>
      <c r="K305" s="80" t="s">
        <v>52</v>
      </c>
      <c r="L305" s="7" t="s">
        <v>1328</v>
      </c>
      <c r="M305" s="81" t="s">
        <v>54</v>
      </c>
      <c r="N305" s="80" t="s">
        <v>54</v>
      </c>
      <c r="O305" s="80" t="s">
        <v>54</v>
      </c>
      <c r="P305" s="56">
        <v>10.7</v>
      </c>
      <c r="Q305" s="80" t="s">
        <v>41</v>
      </c>
      <c r="R305" s="80" t="s">
        <v>42</v>
      </c>
      <c r="S305" s="80" t="s">
        <v>43</v>
      </c>
      <c r="T305" s="63">
        <v>79900000</v>
      </c>
      <c r="U305" s="63">
        <v>79900000</v>
      </c>
      <c r="V305" s="56" t="s">
        <v>44</v>
      </c>
      <c r="W305" s="80" t="s">
        <v>36</v>
      </c>
      <c r="X305" s="80" t="s">
        <v>1311</v>
      </c>
      <c r="Y305" s="80" t="s">
        <v>1312</v>
      </c>
      <c r="Z305" s="54">
        <v>6012220601</v>
      </c>
      <c r="AA305" s="80" t="s">
        <v>1313</v>
      </c>
      <c r="AB305" s="146"/>
      <c r="AC305" s="147"/>
      <c r="AD305" s="148">
        <v>79900000</v>
      </c>
      <c r="AE305" s="147"/>
      <c r="AF305" s="147"/>
      <c r="AG305" s="151">
        <v>3450000</v>
      </c>
      <c r="AH305" s="147"/>
      <c r="AI305" s="150">
        <v>6900000</v>
      </c>
      <c r="AJ305" s="147"/>
      <c r="AK305" s="151">
        <v>6900000</v>
      </c>
      <c r="AL305" s="147"/>
      <c r="AM305" s="151">
        <v>6900000</v>
      </c>
      <c r="AN305" s="147"/>
      <c r="AO305" s="151">
        <v>6900000</v>
      </c>
      <c r="AP305" s="147"/>
      <c r="AQ305" s="151">
        <v>7900000</v>
      </c>
      <c r="AR305" s="147"/>
      <c r="AS305" s="151">
        <v>7900000</v>
      </c>
      <c r="AT305" s="147"/>
      <c r="AU305" s="151">
        <v>7900000</v>
      </c>
      <c r="AV305" s="147"/>
      <c r="AW305" s="151">
        <v>7900000</v>
      </c>
      <c r="AX305" s="147"/>
      <c r="AY305" s="148">
        <v>17250000</v>
      </c>
      <c r="AZ305" s="63">
        <f t="shared" ref="AZ305:BA305" si="308">AB305+AD305+AF305+AH305+AJ305+AL305+AN305+AP305+AR305+AT305+AV305+AX305</f>
        <v>79900000</v>
      </c>
      <c r="BA305" s="63">
        <f t="shared" si="308"/>
        <v>79900000</v>
      </c>
      <c r="BB305" s="15">
        <f t="shared" si="259"/>
        <v>0</v>
      </c>
      <c r="BC305" s="10">
        <f t="shared" si="260"/>
        <v>0</v>
      </c>
      <c r="BD305" s="10">
        <f t="shared" si="261"/>
        <v>0</v>
      </c>
    </row>
    <row r="306" spans="1:56" ht="14.25" hidden="1" customHeight="1">
      <c r="A306" s="157" t="s">
        <v>28</v>
      </c>
      <c r="B306" s="157" t="s">
        <v>1304</v>
      </c>
      <c r="C306" s="106" t="s">
        <v>31</v>
      </c>
      <c r="D306" s="106">
        <v>2</v>
      </c>
      <c r="E306" s="81" t="s">
        <v>1329</v>
      </c>
      <c r="F306" s="81" t="s">
        <v>1307</v>
      </c>
      <c r="G306" s="81" t="s">
        <v>34</v>
      </c>
      <c r="H306" s="81" t="s">
        <v>1308</v>
      </c>
      <c r="I306" s="13">
        <v>78111502</v>
      </c>
      <c r="J306" s="81" t="s">
        <v>1309</v>
      </c>
      <c r="K306" s="6" t="s">
        <v>343</v>
      </c>
      <c r="L306" s="6" t="s">
        <v>1330</v>
      </c>
      <c r="M306" s="18" t="s">
        <v>60</v>
      </c>
      <c r="N306" s="18" t="s">
        <v>60</v>
      </c>
      <c r="O306" s="18" t="s">
        <v>60</v>
      </c>
      <c r="P306" s="68">
        <v>12</v>
      </c>
      <c r="Q306" s="81" t="s">
        <v>41</v>
      </c>
      <c r="R306" s="81" t="s">
        <v>345</v>
      </c>
      <c r="S306" s="81" t="s">
        <v>43</v>
      </c>
      <c r="T306" s="12">
        <v>210547940</v>
      </c>
      <c r="U306" s="12">
        <v>210547940</v>
      </c>
      <c r="V306" s="68" t="s">
        <v>31</v>
      </c>
      <c r="W306" s="81" t="s">
        <v>1331</v>
      </c>
      <c r="X306" s="81" t="s">
        <v>1332</v>
      </c>
      <c r="Y306" s="81" t="s">
        <v>1312</v>
      </c>
      <c r="Z306" s="58">
        <v>6012220601</v>
      </c>
      <c r="AA306" s="81" t="s">
        <v>1313</v>
      </c>
      <c r="AB306" s="158">
        <v>118330000</v>
      </c>
      <c r="AC306" s="154"/>
      <c r="AD306" s="159"/>
      <c r="AE306" s="154"/>
      <c r="AF306" s="159"/>
      <c r="AG306" s="154">
        <v>30000000</v>
      </c>
      <c r="AH306" s="159"/>
      <c r="AI306" s="154">
        <v>30000000</v>
      </c>
      <c r="AJ306" s="154">
        <v>92217940</v>
      </c>
      <c r="AK306" s="154">
        <v>13818492</v>
      </c>
      <c r="AL306" s="159"/>
      <c r="AM306" s="154">
        <v>13818492</v>
      </c>
      <c r="AN306" s="159"/>
      <c r="AO306" s="154">
        <v>13818492</v>
      </c>
      <c r="AP306" s="159"/>
      <c r="AQ306" s="154">
        <v>13818492</v>
      </c>
      <c r="AR306" s="159"/>
      <c r="AS306" s="154">
        <v>13818492</v>
      </c>
      <c r="AT306" s="159"/>
      <c r="AU306" s="154">
        <v>13818492</v>
      </c>
      <c r="AV306" s="159"/>
      <c r="AW306" s="154">
        <v>13818492</v>
      </c>
      <c r="AX306" s="159"/>
      <c r="AY306" s="154">
        <v>53818496</v>
      </c>
      <c r="AZ306" s="63">
        <f t="shared" ref="AZ306:BA306" si="309">AB306+AD306+AF306+AH306+AJ306+AL306+AN306+AP306+AR306+AT306+AV306+AX306</f>
        <v>210547940</v>
      </c>
      <c r="BA306" s="63">
        <f t="shared" si="309"/>
        <v>210547940</v>
      </c>
      <c r="BB306" s="15">
        <f t="shared" si="259"/>
        <v>0</v>
      </c>
      <c r="BC306" s="10">
        <f t="shared" si="260"/>
        <v>0</v>
      </c>
      <c r="BD306" s="10">
        <f t="shared" si="261"/>
        <v>0</v>
      </c>
    </row>
    <row r="307" spans="1:56" ht="14.25" customHeight="1">
      <c r="A307" s="138" t="s">
        <v>28</v>
      </c>
      <c r="B307" s="138" t="s">
        <v>1304</v>
      </c>
      <c r="C307" s="53" t="s">
        <v>31</v>
      </c>
      <c r="D307" s="53" t="s">
        <v>83</v>
      </c>
      <c r="E307" s="80" t="s">
        <v>1333</v>
      </c>
      <c r="F307" s="7" t="s">
        <v>1307</v>
      </c>
      <c r="G307" s="80" t="s">
        <v>34</v>
      </c>
      <c r="H307" s="7" t="s">
        <v>1308</v>
      </c>
      <c r="I307" s="160">
        <v>80111620</v>
      </c>
      <c r="J307" s="80" t="s">
        <v>1309</v>
      </c>
      <c r="K307" s="80" t="s">
        <v>52</v>
      </c>
      <c r="L307" s="7" t="s">
        <v>1334</v>
      </c>
      <c r="M307" s="18" t="s">
        <v>54</v>
      </c>
      <c r="N307" s="7" t="s">
        <v>54</v>
      </c>
      <c r="O307" s="18" t="s">
        <v>54</v>
      </c>
      <c r="P307" s="54">
        <v>9</v>
      </c>
      <c r="Q307" s="80" t="s">
        <v>41</v>
      </c>
      <c r="R307" s="80" t="s">
        <v>42</v>
      </c>
      <c r="S307" s="80" t="s">
        <v>43</v>
      </c>
      <c r="T307" s="63">
        <v>68366667</v>
      </c>
      <c r="U307" s="139">
        <v>68366667</v>
      </c>
      <c r="V307" s="56" t="s">
        <v>44</v>
      </c>
      <c r="W307" s="80" t="s">
        <v>36</v>
      </c>
      <c r="X307" s="80" t="s">
        <v>1311</v>
      </c>
      <c r="Y307" s="80" t="s">
        <v>1312</v>
      </c>
      <c r="Z307" s="54">
        <v>6012220601</v>
      </c>
      <c r="AA307" s="80" t="s">
        <v>1313</v>
      </c>
      <c r="AB307" s="146"/>
      <c r="AC307" s="147"/>
      <c r="AD307" s="148">
        <v>66000000</v>
      </c>
      <c r="AE307" s="147"/>
      <c r="AF307" s="147"/>
      <c r="AG307" s="147"/>
      <c r="AH307" s="147"/>
      <c r="AI307" s="150">
        <v>1866667</v>
      </c>
      <c r="AJ307" s="147"/>
      <c r="AK307" s="151">
        <v>7000000</v>
      </c>
      <c r="AL307" s="147"/>
      <c r="AM307" s="151">
        <v>7700000</v>
      </c>
      <c r="AN307" s="147"/>
      <c r="AO307" s="151">
        <v>7700000</v>
      </c>
      <c r="AP307" s="147"/>
      <c r="AQ307" s="151">
        <v>7700000</v>
      </c>
      <c r="AR307" s="147"/>
      <c r="AS307" s="151">
        <v>7700000</v>
      </c>
      <c r="AT307" s="151">
        <v>2366667</v>
      </c>
      <c r="AU307" s="151">
        <v>7700000</v>
      </c>
      <c r="AV307" s="147"/>
      <c r="AW307" s="151">
        <v>7000000</v>
      </c>
      <c r="AX307" s="147"/>
      <c r="AY307" s="148">
        <v>14000000</v>
      </c>
      <c r="AZ307" s="63">
        <f t="shared" ref="AZ307:BA307" si="310">AB307+AD307+AF307+AH307+AJ307+AL307+AN307+AP307+AR307+AT307+AV307+AX307</f>
        <v>68366667</v>
      </c>
      <c r="BA307" s="63">
        <f t="shared" si="310"/>
        <v>68366667</v>
      </c>
      <c r="BB307" s="15">
        <f t="shared" si="259"/>
        <v>0</v>
      </c>
      <c r="BC307" s="10">
        <f t="shared" si="260"/>
        <v>0</v>
      </c>
      <c r="BD307" s="10">
        <f t="shared" si="261"/>
        <v>0</v>
      </c>
    </row>
    <row r="308" spans="1:56" ht="14.25" customHeight="1">
      <c r="A308" s="157" t="s">
        <v>28</v>
      </c>
      <c r="B308" s="157" t="s">
        <v>1304</v>
      </c>
      <c r="C308" s="106" t="s">
        <v>31</v>
      </c>
      <c r="D308" s="106">
        <v>2</v>
      </c>
      <c r="E308" s="81" t="s">
        <v>1335</v>
      </c>
      <c r="F308" s="81" t="s">
        <v>1307</v>
      </c>
      <c r="G308" s="81" t="s">
        <v>34</v>
      </c>
      <c r="H308" s="81" t="s">
        <v>1308</v>
      </c>
      <c r="I308" s="13">
        <v>80111620</v>
      </c>
      <c r="J308" s="81" t="s">
        <v>1309</v>
      </c>
      <c r="K308" s="81" t="s">
        <v>52</v>
      </c>
      <c r="L308" s="6" t="s">
        <v>2495</v>
      </c>
      <c r="M308" s="81" t="s">
        <v>96</v>
      </c>
      <c r="N308" s="81" t="s">
        <v>96</v>
      </c>
      <c r="O308" s="81" t="s">
        <v>96</v>
      </c>
      <c r="P308" s="58">
        <v>7</v>
      </c>
      <c r="Q308" s="81" t="s">
        <v>41</v>
      </c>
      <c r="R308" s="81" t="s">
        <v>42</v>
      </c>
      <c r="S308" s="81" t="s">
        <v>43</v>
      </c>
      <c r="T308" s="12">
        <v>0</v>
      </c>
      <c r="U308" s="17">
        <v>0</v>
      </c>
      <c r="V308" s="68" t="s">
        <v>44</v>
      </c>
      <c r="W308" s="81" t="s">
        <v>36</v>
      </c>
      <c r="X308" s="81" t="s">
        <v>1311</v>
      </c>
      <c r="Y308" s="81" t="s">
        <v>1312</v>
      </c>
      <c r="Z308" s="58">
        <v>6012220601</v>
      </c>
      <c r="AA308" s="81" t="s">
        <v>1313</v>
      </c>
      <c r="AB308" s="158"/>
      <c r="AC308" s="154"/>
      <c r="AD308" s="154"/>
      <c r="AE308" s="154"/>
      <c r="AF308" s="154"/>
      <c r="AG308" s="154"/>
      <c r="AH308" s="154"/>
      <c r="AI308" s="154">
        <v>0</v>
      </c>
      <c r="AJ308" s="154"/>
      <c r="AK308" s="154">
        <v>0</v>
      </c>
      <c r="AL308" s="154"/>
      <c r="AM308" s="154">
        <v>0</v>
      </c>
      <c r="AN308" s="154"/>
      <c r="AO308" s="154">
        <v>0</v>
      </c>
      <c r="AP308" s="154"/>
      <c r="AQ308" s="154">
        <v>0</v>
      </c>
      <c r="AR308" s="154"/>
      <c r="AS308" s="154">
        <v>0</v>
      </c>
      <c r="AT308" s="154"/>
      <c r="AU308" s="154">
        <v>0</v>
      </c>
      <c r="AV308" s="154"/>
      <c r="AW308" s="154">
        <v>0</v>
      </c>
      <c r="AX308" s="154"/>
      <c r="AY308" s="154">
        <v>0</v>
      </c>
      <c r="AZ308" s="63">
        <f t="shared" ref="AZ308:BA308" si="311">AB308+AD308+AF308+AH308+AJ308+AL308+AN308+AP308+AR308+AT308+AV308+AX308</f>
        <v>0</v>
      </c>
      <c r="BA308" s="63">
        <f t="shared" si="311"/>
        <v>0</v>
      </c>
      <c r="BB308" s="15">
        <f t="shared" si="259"/>
        <v>0</v>
      </c>
      <c r="BC308" s="10">
        <f t="shared" si="260"/>
        <v>0</v>
      </c>
      <c r="BD308" s="10">
        <f t="shared" si="261"/>
        <v>0</v>
      </c>
    </row>
    <row r="309" spans="1:56" ht="14.25" customHeight="1">
      <c r="A309" s="138" t="s">
        <v>28</v>
      </c>
      <c r="B309" s="138" t="s">
        <v>1304</v>
      </c>
      <c r="C309" s="53" t="s">
        <v>31</v>
      </c>
      <c r="D309" s="53">
        <v>8</v>
      </c>
      <c r="E309" s="155" t="s">
        <v>1341</v>
      </c>
      <c r="F309" s="80" t="s">
        <v>1307</v>
      </c>
      <c r="G309" s="80" t="s">
        <v>34</v>
      </c>
      <c r="H309" s="80" t="s">
        <v>1308</v>
      </c>
      <c r="I309" s="160">
        <v>80111620</v>
      </c>
      <c r="J309" s="80" t="s">
        <v>1309</v>
      </c>
      <c r="K309" s="80" t="s">
        <v>52</v>
      </c>
      <c r="L309" s="7" t="s">
        <v>1342</v>
      </c>
      <c r="M309" s="80" t="s">
        <v>55</v>
      </c>
      <c r="N309" s="80" t="s">
        <v>55</v>
      </c>
      <c r="O309" s="80" t="s">
        <v>55</v>
      </c>
      <c r="P309" s="54">
        <v>9</v>
      </c>
      <c r="Q309" s="80" t="s">
        <v>41</v>
      </c>
      <c r="R309" s="80" t="s">
        <v>42</v>
      </c>
      <c r="S309" s="80" t="s">
        <v>43</v>
      </c>
      <c r="T309" s="15">
        <v>41400000</v>
      </c>
      <c r="U309" s="15">
        <v>41400000</v>
      </c>
      <c r="V309" s="56" t="s">
        <v>44</v>
      </c>
      <c r="W309" s="80" t="s">
        <v>36</v>
      </c>
      <c r="X309" s="80" t="s">
        <v>1311</v>
      </c>
      <c r="Y309" s="80" t="s">
        <v>1312</v>
      </c>
      <c r="Z309" s="54">
        <v>6012220601</v>
      </c>
      <c r="AA309" s="80" t="s">
        <v>1313</v>
      </c>
      <c r="AB309" s="156"/>
      <c r="AC309" s="151"/>
      <c r="AD309" s="151"/>
      <c r="AE309" s="151"/>
      <c r="AF309" s="151">
        <v>41400000</v>
      </c>
      <c r="AG309" s="151"/>
      <c r="AH309" s="151"/>
      <c r="AI309" s="150">
        <v>4600000</v>
      </c>
      <c r="AJ309" s="151"/>
      <c r="AK309" s="151">
        <v>4600000</v>
      </c>
      <c r="AL309" s="151"/>
      <c r="AM309" s="151">
        <v>4600000</v>
      </c>
      <c r="AN309" s="151"/>
      <c r="AO309" s="151">
        <v>4600000</v>
      </c>
      <c r="AP309" s="151"/>
      <c r="AQ309" s="151">
        <v>4600000</v>
      </c>
      <c r="AR309" s="151"/>
      <c r="AS309" s="151">
        <v>4600000</v>
      </c>
      <c r="AT309" s="151"/>
      <c r="AU309" s="151">
        <v>4600000</v>
      </c>
      <c r="AV309" s="151"/>
      <c r="AW309" s="151">
        <v>4600000</v>
      </c>
      <c r="AX309" s="151"/>
      <c r="AY309" s="148">
        <v>4600000</v>
      </c>
      <c r="AZ309" s="63">
        <f t="shared" ref="AZ309:BA309" si="312">AB309+AD309+AF309+AH309+AJ309+AL309+AN309+AP309+AR309+AT309+AV309+AX309</f>
        <v>41400000</v>
      </c>
      <c r="BA309" s="63">
        <f t="shared" si="312"/>
        <v>41400000</v>
      </c>
      <c r="BB309" s="15">
        <f t="shared" si="259"/>
        <v>0</v>
      </c>
      <c r="BC309" s="10">
        <f t="shared" si="260"/>
        <v>0</v>
      </c>
      <c r="BD309" s="10">
        <f t="shared" si="261"/>
        <v>0</v>
      </c>
    </row>
    <row r="310" spans="1:56" ht="14.25" customHeight="1">
      <c r="A310" s="138" t="s">
        <v>28</v>
      </c>
      <c r="B310" s="138" t="s">
        <v>1304</v>
      </c>
      <c r="C310" s="53" t="s">
        <v>31</v>
      </c>
      <c r="D310" s="53" t="s">
        <v>83</v>
      </c>
      <c r="E310" s="80" t="s">
        <v>1343</v>
      </c>
      <c r="F310" s="7" t="s">
        <v>1307</v>
      </c>
      <c r="G310" s="80" t="s">
        <v>34</v>
      </c>
      <c r="H310" s="7" t="s">
        <v>1308</v>
      </c>
      <c r="I310" s="160">
        <v>80111620</v>
      </c>
      <c r="J310" s="80" t="s">
        <v>1309</v>
      </c>
      <c r="K310" s="80" t="s">
        <v>52</v>
      </c>
      <c r="L310" s="7" t="s">
        <v>1344</v>
      </c>
      <c r="M310" s="18" t="s">
        <v>54</v>
      </c>
      <c r="N310" s="18" t="s">
        <v>54</v>
      </c>
      <c r="O310" s="18" t="s">
        <v>54</v>
      </c>
      <c r="P310" s="54">
        <v>8</v>
      </c>
      <c r="Q310" s="80" t="s">
        <v>41</v>
      </c>
      <c r="R310" s="80" t="s">
        <v>42</v>
      </c>
      <c r="S310" s="80" t="s">
        <v>43</v>
      </c>
      <c r="T310" s="63">
        <v>59713333</v>
      </c>
      <c r="U310" s="139">
        <v>59713333</v>
      </c>
      <c r="V310" s="56" t="s">
        <v>44</v>
      </c>
      <c r="W310" s="80" t="s">
        <v>36</v>
      </c>
      <c r="X310" s="80" t="s">
        <v>1311</v>
      </c>
      <c r="Y310" s="80" t="s">
        <v>1312</v>
      </c>
      <c r="Z310" s="54">
        <v>6012220601</v>
      </c>
      <c r="AA310" s="80" t="s">
        <v>1313</v>
      </c>
      <c r="AB310" s="146"/>
      <c r="AC310" s="147"/>
      <c r="AD310" s="148">
        <v>56000000</v>
      </c>
      <c r="AE310" s="147"/>
      <c r="AF310" s="147"/>
      <c r="AG310" s="147"/>
      <c r="AH310" s="147"/>
      <c r="AI310" s="147"/>
      <c r="AJ310" s="147"/>
      <c r="AK310" s="150">
        <v>1813333</v>
      </c>
      <c r="AL310" s="147"/>
      <c r="AM310" s="151">
        <v>7675000</v>
      </c>
      <c r="AN310" s="147"/>
      <c r="AO310" s="151">
        <v>7675000</v>
      </c>
      <c r="AP310" s="151">
        <v>3713333</v>
      </c>
      <c r="AQ310" s="151">
        <v>7675000</v>
      </c>
      <c r="AR310" s="147"/>
      <c r="AS310" s="151">
        <v>7675000</v>
      </c>
      <c r="AT310" s="147"/>
      <c r="AU310" s="151">
        <v>6800000</v>
      </c>
      <c r="AV310" s="147"/>
      <c r="AW310" s="151">
        <v>6800000</v>
      </c>
      <c r="AX310" s="147"/>
      <c r="AY310" s="148">
        <v>13600000</v>
      </c>
      <c r="AZ310" s="63">
        <f t="shared" ref="AZ310:BA310" si="313">AB310+AD310+AF310+AH310+AJ310+AL310+AN310+AP310+AR310+AT310+AV310+AX310</f>
        <v>59713333</v>
      </c>
      <c r="BA310" s="63">
        <f t="shared" si="313"/>
        <v>59713333</v>
      </c>
      <c r="BB310" s="15">
        <f t="shared" si="259"/>
        <v>0</v>
      </c>
      <c r="BC310" s="10">
        <f t="shared" si="260"/>
        <v>0</v>
      </c>
      <c r="BD310" s="10">
        <f t="shared" si="261"/>
        <v>0</v>
      </c>
    </row>
    <row r="311" spans="1:56" ht="14.25" customHeight="1">
      <c r="A311" s="138" t="s">
        <v>28</v>
      </c>
      <c r="B311" s="138" t="s">
        <v>1304</v>
      </c>
      <c r="C311" s="53" t="s">
        <v>31</v>
      </c>
      <c r="D311" s="53">
        <v>8</v>
      </c>
      <c r="E311" s="155" t="s">
        <v>1345</v>
      </c>
      <c r="F311" s="80" t="s">
        <v>1307</v>
      </c>
      <c r="G311" s="80" t="s">
        <v>34</v>
      </c>
      <c r="H311" s="80" t="s">
        <v>1308</v>
      </c>
      <c r="I311" s="160">
        <v>80111620</v>
      </c>
      <c r="J311" s="80" t="s">
        <v>1309</v>
      </c>
      <c r="K311" s="80" t="s">
        <v>52</v>
      </c>
      <c r="L311" s="7" t="s">
        <v>1346</v>
      </c>
      <c r="M311" s="7" t="s">
        <v>55</v>
      </c>
      <c r="N311" s="7" t="s">
        <v>55</v>
      </c>
      <c r="O311" s="7" t="s">
        <v>55</v>
      </c>
      <c r="P311" s="54">
        <v>7</v>
      </c>
      <c r="Q311" s="80" t="s">
        <v>41</v>
      </c>
      <c r="R311" s="80" t="s">
        <v>42</v>
      </c>
      <c r="S311" s="80" t="s">
        <v>43</v>
      </c>
      <c r="T311" s="15">
        <v>49000000</v>
      </c>
      <c r="U311" s="15">
        <v>49000000</v>
      </c>
      <c r="V311" s="56" t="s">
        <v>44</v>
      </c>
      <c r="W311" s="80" t="s">
        <v>36</v>
      </c>
      <c r="X311" s="80" t="s">
        <v>1311</v>
      </c>
      <c r="Y311" s="80" t="s">
        <v>1312</v>
      </c>
      <c r="Z311" s="54">
        <v>6012220601</v>
      </c>
      <c r="AA311" s="80" t="s">
        <v>1313</v>
      </c>
      <c r="AB311" s="156"/>
      <c r="AC311" s="151"/>
      <c r="AD311" s="151"/>
      <c r="AE311" s="151"/>
      <c r="AF311" s="151">
        <v>49000000</v>
      </c>
      <c r="AG311" s="151"/>
      <c r="AH311" s="151"/>
      <c r="AI311" s="151">
        <v>7000000</v>
      </c>
      <c r="AJ311" s="151"/>
      <c r="AK311" s="151">
        <v>7000000</v>
      </c>
      <c r="AL311" s="151"/>
      <c r="AM311" s="151">
        <v>7000000</v>
      </c>
      <c r="AN311" s="151"/>
      <c r="AO311" s="151">
        <v>7000000</v>
      </c>
      <c r="AP311" s="151"/>
      <c r="AQ311" s="151">
        <v>7000000</v>
      </c>
      <c r="AR311" s="151"/>
      <c r="AS311" s="151">
        <v>7000000</v>
      </c>
      <c r="AT311" s="151"/>
      <c r="AU311" s="151">
        <v>7000000</v>
      </c>
      <c r="AV311" s="151"/>
      <c r="AW311" s="151">
        <v>0</v>
      </c>
      <c r="AX311" s="151"/>
      <c r="AY311" s="151">
        <v>0</v>
      </c>
      <c r="AZ311" s="63">
        <f t="shared" ref="AZ311:BA311" si="314">AB311+AD311+AF311+AH311+AJ311+AL311+AN311+AP311+AR311+AT311+AV311+AX311</f>
        <v>49000000</v>
      </c>
      <c r="BA311" s="63">
        <f t="shared" si="314"/>
        <v>49000000</v>
      </c>
      <c r="BB311" s="15">
        <f t="shared" si="259"/>
        <v>0</v>
      </c>
      <c r="BC311" s="10">
        <f t="shared" si="260"/>
        <v>0</v>
      </c>
      <c r="BD311" s="10">
        <f t="shared" si="261"/>
        <v>0</v>
      </c>
    </row>
    <row r="312" spans="1:56" ht="14.25" customHeight="1">
      <c r="A312" s="138" t="s">
        <v>28</v>
      </c>
      <c r="B312" s="138" t="s">
        <v>1304</v>
      </c>
      <c r="C312" s="53" t="s">
        <v>31</v>
      </c>
      <c r="D312" s="53" t="s">
        <v>83</v>
      </c>
      <c r="E312" s="80" t="s">
        <v>1347</v>
      </c>
      <c r="F312" s="7" t="s">
        <v>1307</v>
      </c>
      <c r="G312" s="7" t="s">
        <v>34</v>
      </c>
      <c r="H312" s="7" t="s">
        <v>1308</v>
      </c>
      <c r="I312" s="160">
        <v>80111620</v>
      </c>
      <c r="J312" s="7" t="s">
        <v>1309</v>
      </c>
      <c r="K312" s="80" t="s">
        <v>52</v>
      </c>
      <c r="L312" s="21" t="s">
        <v>1348</v>
      </c>
      <c r="M312" s="80" t="s">
        <v>60</v>
      </c>
      <c r="N312" s="80" t="s">
        <v>60</v>
      </c>
      <c r="O312" s="80" t="s">
        <v>60</v>
      </c>
      <c r="P312" s="54">
        <v>11.5</v>
      </c>
      <c r="Q312" s="80" t="s">
        <v>41</v>
      </c>
      <c r="R312" s="80" t="s">
        <v>42</v>
      </c>
      <c r="S312" s="80" t="s">
        <v>43</v>
      </c>
      <c r="T312" s="63">
        <v>66000000</v>
      </c>
      <c r="U312" s="139">
        <v>66000000</v>
      </c>
      <c r="V312" s="56" t="s">
        <v>44</v>
      </c>
      <c r="W312" s="80" t="s">
        <v>36</v>
      </c>
      <c r="X312" s="80" t="s">
        <v>1311</v>
      </c>
      <c r="Y312" s="80" t="s">
        <v>1312</v>
      </c>
      <c r="Z312" s="54">
        <v>6012220601</v>
      </c>
      <c r="AA312" s="80" t="s">
        <v>1313</v>
      </c>
      <c r="AB312" s="153">
        <v>66000000</v>
      </c>
      <c r="AC312" s="147"/>
      <c r="AD312" s="147"/>
      <c r="AE312" s="148">
        <v>2933333</v>
      </c>
      <c r="AF312" s="147"/>
      <c r="AG312" s="151">
        <v>8000000</v>
      </c>
      <c r="AH312" s="147"/>
      <c r="AI312" s="151">
        <v>8000000</v>
      </c>
      <c r="AJ312" s="147"/>
      <c r="AK312" s="151">
        <v>8000000</v>
      </c>
      <c r="AL312" s="147"/>
      <c r="AM312" s="151">
        <v>8000000</v>
      </c>
      <c r="AN312" s="147"/>
      <c r="AO312" s="151">
        <v>8000000</v>
      </c>
      <c r="AP312" s="147"/>
      <c r="AQ312" s="151">
        <v>8000000</v>
      </c>
      <c r="AR312" s="147"/>
      <c r="AS312" s="151">
        <v>8000000</v>
      </c>
      <c r="AT312" s="147"/>
      <c r="AU312" s="148">
        <v>7066667</v>
      </c>
      <c r="AV312" s="147"/>
      <c r="AW312" s="147"/>
      <c r="AX312" s="147"/>
      <c r="AY312" s="147"/>
      <c r="AZ312" s="63">
        <f t="shared" ref="AZ312:BA312" si="315">AB312+AD312+AF312+AH312+AJ312+AL312+AN312+AP312+AR312+AT312+AV312+AX312</f>
        <v>66000000</v>
      </c>
      <c r="BA312" s="63">
        <f t="shared" si="315"/>
        <v>66000000</v>
      </c>
      <c r="BB312" s="15">
        <f t="shared" si="259"/>
        <v>0</v>
      </c>
      <c r="BC312" s="10">
        <f t="shared" si="260"/>
        <v>0</v>
      </c>
      <c r="BD312" s="10">
        <f t="shared" si="261"/>
        <v>0</v>
      </c>
    </row>
    <row r="313" spans="1:56" ht="14.25" hidden="1" customHeight="1">
      <c r="A313" s="157" t="s">
        <v>28</v>
      </c>
      <c r="B313" s="157" t="s">
        <v>1304</v>
      </c>
      <c r="C313" s="106" t="s">
        <v>31</v>
      </c>
      <c r="D313" s="106">
        <v>8</v>
      </c>
      <c r="E313" s="155" t="s">
        <v>1349</v>
      </c>
      <c r="F313" s="6" t="s">
        <v>1307</v>
      </c>
      <c r="G313" s="81" t="s">
        <v>34</v>
      </c>
      <c r="H313" s="6" t="s">
        <v>1308</v>
      </c>
      <c r="I313" s="161">
        <v>93142104</v>
      </c>
      <c r="J313" s="81" t="s">
        <v>1309</v>
      </c>
      <c r="K313" s="81" t="s">
        <v>1352</v>
      </c>
      <c r="L313" s="6" t="s">
        <v>2496</v>
      </c>
      <c r="M313" s="6" t="s">
        <v>55</v>
      </c>
      <c r="N313" s="6" t="s">
        <v>55</v>
      </c>
      <c r="O313" s="6" t="s">
        <v>55</v>
      </c>
      <c r="P313" s="58">
        <v>6</v>
      </c>
      <c r="Q313" s="81" t="s">
        <v>41</v>
      </c>
      <c r="R313" s="81" t="s">
        <v>102</v>
      </c>
      <c r="S313" s="81" t="s">
        <v>43</v>
      </c>
      <c r="T313" s="12">
        <v>87742554</v>
      </c>
      <c r="U313" s="12">
        <v>87742554</v>
      </c>
      <c r="V313" s="68" t="s">
        <v>44</v>
      </c>
      <c r="W313" s="81" t="s">
        <v>36</v>
      </c>
      <c r="X313" s="81" t="s">
        <v>1311</v>
      </c>
      <c r="Y313" s="81" t="s">
        <v>1312</v>
      </c>
      <c r="Z313" s="58">
        <v>6012220601</v>
      </c>
      <c r="AA313" s="81" t="s">
        <v>1313</v>
      </c>
      <c r="AB313" s="162"/>
      <c r="AC313" s="163"/>
      <c r="AD313" s="154"/>
      <c r="AE313" s="163"/>
      <c r="AF313" s="163">
        <v>87742554</v>
      </c>
      <c r="AG313" s="154"/>
      <c r="AH313" s="163"/>
      <c r="AI313" s="163">
        <v>8000000</v>
      </c>
      <c r="AJ313" s="163"/>
      <c r="AK313" s="154">
        <v>25000000</v>
      </c>
      <c r="AL313" s="163"/>
      <c r="AM313" s="163">
        <v>30000000</v>
      </c>
      <c r="AN313" s="163"/>
      <c r="AO313" s="154">
        <v>0</v>
      </c>
      <c r="AP313" s="163"/>
      <c r="AQ313" s="154">
        <v>24742554</v>
      </c>
      <c r="AR313" s="163"/>
      <c r="AS313" s="163">
        <v>0</v>
      </c>
      <c r="AT313" s="163"/>
      <c r="AU313" s="163">
        <v>0</v>
      </c>
      <c r="AV313" s="163"/>
      <c r="AW313" s="163">
        <v>0</v>
      </c>
      <c r="AX313" s="163"/>
      <c r="AY313" s="163">
        <v>0</v>
      </c>
      <c r="AZ313" s="63">
        <f t="shared" ref="AZ313:BA313" si="316">AB313+AD313+AF313+AH313+AJ313+AL313+AN313+AP313+AR313+AT313+AV313+AX313</f>
        <v>87742554</v>
      </c>
      <c r="BA313" s="63">
        <f t="shared" si="316"/>
        <v>87742554</v>
      </c>
      <c r="BB313" s="15">
        <f t="shared" si="259"/>
        <v>0</v>
      </c>
      <c r="BC313" s="10">
        <f t="shared" si="260"/>
        <v>0</v>
      </c>
      <c r="BD313" s="10">
        <f t="shared" si="261"/>
        <v>0</v>
      </c>
    </row>
    <row r="314" spans="1:56" ht="14.25" hidden="1" customHeight="1">
      <c r="A314" s="157" t="s">
        <v>28</v>
      </c>
      <c r="B314" s="157" t="s">
        <v>1304</v>
      </c>
      <c r="C314" s="106" t="s">
        <v>31</v>
      </c>
      <c r="D314" s="106">
        <v>8</v>
      </c>
      <c r="E314" s="155" t="s">
        <v>1351</v>
      </c>
      <c r="F314" s="6" t="s">
        <v>1307</v>
      </c>
      <c r="G314" s="81" t="s">
        <v>34</v>
      </c>
      <c r="H314" s="6" t="s">
        <v>1308</v>
      </c>
      <c r="I314" s="13">
        <v>80101602</v>
      </c>
      <c r="J314" s="81" t="s">
        <v>1309</v>
      </c>
      <c r="K314" s="81" t="s">
        <v>1352</v>
      </c>
      <c r="L314" s="6" t="s">
        <v>1353</v>
      </c>
      <c r="M314" s="6" t="s">
        <v>55</v>
      </c>
      <c r="N314" s="6" t="s">
        <v>55</v>
      </c>
      <c r="O314" s="6" t="s">
        <v>55</v>
      </c>
      <c r="P314" s="68">
        <v>6</v>
      </c>
      <c r="Q314" s="81" t="s">
        <v>41</v>
      </c>
      <c r="R314" s="81" t="s">
        <v>233</v>
      </c>
      <c r="S314" s="81" t="s">
        <v>43</v>
      </c>
      <c r="T314" s="12">
        <v>50000000</v>
      </c>
      <c r="U314" s="12">
        <v>50000000</v>
      </c>
      <c r="V314" s="68" t="s">
        <v>44</v>
      </c>
      <c r="W314" s="81" t="s">
        <v>36</v>
      </c>
      <c r="X314" s="81" t="s">
        <v>1311</v>
      </c>
      <c r="Y314" s="81" t="s">
        <v>1312</v>
      </c>
      <c r="Z314" s="58">
        <v>6012220601</v>
      </c>
      <c r="AA314" s="81" t="s">
        <v>1313</v>
      </c>
      <c r="AB314" s="158"/>
      <c r="AC314" s="154"/>
      <c r="AD314" s="154"/>
      <c r="AE314" s="154"/>
      <c r="AF314" s="154">
        <v>50000000</v>
      </c>
      <c r="AG314" s="154"/>
      <c r="AH314" s="154"/>
      <c r="AI314" s="154">
        <v>10000000</v>
      </c>
      <c r="AJ314" s="154"/>
      <c r="AK314" s="154">
        <v>20000000</v>
      </c>
      <c r="AL314" s="154"/>
      <c r="AM314" s="154">
        <v>0</v>
      </c>
      <c r="AN314" s="154"/>
      <c r="AO314" s="154">
        <v>20000000</v>
      </c>
      <c r="AP314" s="154"/>
      <c r="AQ314" s="154">
        <v>0</v>
      </c>
      <c r="AR314" s="154"/>
      <c r="AS314" s="154">
        <v>0</v>
      </c>
      <c r="AT314" s="154"/>
      <c r="AU314" s="154">
        <v>0</v>
      </c>
      <c r="AV314" s="154"/>
      <c r="AW314" s="154">
        <v>0</v>
      </c>
      <c r="AX314" s="154"/>
      <c r="AY314" s="154">
        <v>0</v>
      </c>
      <c r="AZ314" s="63">
        <f t="shared" ref="AZ314:BA314" si="317">AB314+AD314+AF314+AH314+AJ314+AL314+AN314+AP314+AR314+AT314+AV314+AX314</f>
        <v>50000000</v>
      </c>
      <c r="BA314" s="63">
        <f t="shared" si="317"/>
        <v>50000000</v>
      </c>
      <c r="BB314" s="15">
        <f t="shared" si="259"/>
        <v>0</v>
      </c>
      <c r="BC314" s="10">
        <f t="shared" si="260"/>
        <v>0</v>
      </c>
      <c r="BD314" s="10">
        <f t="shared" si="261"/>
        <v>0</v>
      </c>
    </row>
    <row r="315" spans="1:56" ht="14.25" customHeight="1">
      <c r="A315" s="157" t="s">
        <v>28</v>
      </c>
      <c r="B315" s="157" t="s">
        <v>1304</v>
      </c>
      <c r="C315" s="106" t="s">
        <v>31</v>
      </c>
      <c r="D315" s="106">
        <v>8</v>
      </c>
      <c r="E315" s="155" t="s">
        <v>1354</v>
      </c>
      <c r="F315" s="6" t="s">
        <v>1307</v>
      </c>
      <c r="G315" s="81" t="s">
        <v>34</v>
      </c>
      <c r="H315" s="6" t="s">
        <v>1308</v>
      </c>
      <c r="I315" s="161">
        <v>80111620</v>
      </c>
      <c r="J315" s="81" t="s">
        <v>1309</v>
      </c>
      <c r="K315" s="81" t="s">
        <v>52</v>
      </c>
      <c r="L315" s="6" t="s">
        <v>1355</v>
      </c>
      <c r="M315" s="81" t="s">
        <v>55</v>
      </c>
      <c r="N315" s="81" t="s">
        <v>55</v>
      </c>
      <c r="O315" s="81" t="s">
        <v>55</v>
      </c>
      <c r="P315" s="58">
        <v>9</v>
      </c>
      <c r="Q315" s="81" t="s">
        <v>41</v>
      </c>
      <c r="R315" s="81" t="s">
        <v>42</v>
      </c>
      <c r="S315" s="81" t="s">
        <v>43</v>
      </c>
      <c r="T315" s="12">
        <v>72740001</v>
      </c>
      <c r="U315" s="12">
        <v>72740001</v>
      </c>
      <c r="V315" s="68" t="s">
        <v>44</v>
      </c>
      <c r="W315" s="81" t="s">
        <v>36</v>
      </c>
      <c r="X315" s="81" t="s">
        <v>1311</v>
      </c>
      <c r="Y315" s="81" t="s">
        <v>1312</v>
      </c>
      <c r="Z315" s="58">
        <v>6012220601</v>
      </c>
      <c r="AA315" s="81" t="s">
        <v>1313</v>
      </c>
      <c r="AB315" s="164"/>
      <c r="AC315" s="150"/>
      <c r="AD315" s="150"/>
      <c r="AE315" s="150"/>
      <c r="AF315" s="150">
        <v>72740001</v>
      </c>
      <c r="AG315" s="150"/>
      <c r="AH315" s="150"/>
      <c r="AI315" s="150">
        <v>7400000</v>
      </c>
      <c r="AJ315" s="150"/>
      <c r="AK315" s="150">
        <v>7400000</v>
      </c>
      <c r="AL315" s="150"/>
      <c r="AM315" s="150">
        <v>7400000</v>
      </c>
      <c r="AN315" s="150"/>
      <c r="AO315" s="150">
        <v>7400000</v>
      </c>
      <c r="AP315" s="150"/>
      <c r="AQ315" s="150">
        <v>7400000</v>
      </c>
      <c r="AR315" s="150"/>
      <c r="AS315" s="150">
        <v>7400000</v>
      </c>
      <c r="AT315" s="150"/>
      <c r="AU315" s="150">
        <v>7400000</v>
      </c>
      <c r="AV315" s="150"/>
      <c r="AW315" s="150">
        <v>7400000</v>
      </c>
      <c r="AX315" s="150"/>
      <c r="AY315" s="154">
        <v>13540001</v>
      </c>
      <c r="AZ315" s="63">
        <f t="shared" ref="AZ315:BA315" si="318">AB315+AD315+AF315+AH315+AJ315+AL315+AN315+AP315+AR315+AT315+AV315+AX315</f>
        <v>72740001</v>
      </c>
      <c r="BA315" s="63">
        <f t="shared" si="318"/>
        <v>72740001</v>
      </c>
      <c r="BB315" s="15">
        <f t="shared" si="259"/>
        <v>0</v>
      </c>
      <c r="BC315" s="10">
        <f t="shared" si="260"/>
        <v>0</v>
      </c>
      <c r="BD315" s="10">
        <f t="shared" si="261"/>
        <v>0</v>
      </c>
    </row>
    <row r="316" spans="1:56" ht="14.25" customHeight="1">
      <c r="A316" s="157" t="s">
        <v>28</v>
      </c>
      <c r="B316" s="157" t="s">
        <v>1304</v>
      </c>
      <c r="C316" s="106" t="s">
        <v>31</v>
      </c>
      <c r="D316" s="106" t="s">
        <v>83</v>
      </c>
      <c r="E316" s="81" t="s">
        <v>1356</v>
      </c>
      <c r="F316" s="6" t="s">
        <v>1307</v>
      </c>
      <c r="G316" s="81" t="s">
        <v>34</v>
      </c>
      <c r="H316" s="6" t="s">
        <v>1308</v>
      </c>
      <c r="I316" s="161">
        <v>80111620</v>
      </c>
      <c r="J316" s="81" t="s">
        <v>1309</v>
      </c>
      <c r="K316" s="81" t="s">
        <v>52</v>
      </c>
      <c r="L316" s="6" t="s">
        <v>1357</v>
      </c>
      <c r="M316" s="81" t="s">
        <v>60</v>
      </c>
      <c r="N316" s="81" t="s">
        <v>60</v>
      </c>
      <c r="O316" s="81" t="s">
        <v>60</v>
      </c>
      <c r="P316" s="58">
        <v>11.5</v>
      </c>
      <c r="Q316" s="81" t="s">
        <v>41</v>
      </c>
      <c r="R316" s="81" t="s">
        <v>42</v>
      </c>
      <c r="S316" s="81" t="s">
        <v>43</v>
      </c>
      <c r="T316" s="70">
        <v>12198783</v>
      </c>
      <c r="U316" s="165">
        <v>12198783</v>
      </c>
      <c r="V316" s="68" t="s">
        <v>44</v>
      </c>
      <c r="W316" s="81" t="s">
        <v>36</v>
      </c>
      <c r="X316" s="68" t="s">
        <v>218</v>
      </c>
      <c r="Y316" s="58" t="s">
        <v>219</v>
      </c>
      <c r="Z316" s="58">
        <v>6012220601</v>
      </c>
      <c r="AA316" s="58" t="s">
        <v>220</v>
      </c>
      <c r="AB316" s="153">
        <v>12198783</v>
      </c>
      <c r="AC316" s="166"/>
      <c r="AD316" s="166"/>
      <c r="AE316" s="166"/>
      <c r="AF316" s="166"/>
      <c r="AG316" s="166"/>
      <c r="AH316" s="166"/>
      <c r="AI316" s="166"/>
      <c r="AJ316" s="166"/>
      <c r="AK316" s="166"/>
      <c r="AL316" s="166"/>
      <c r="AM316" s="166"/>
      <c r="AN316" s="166"/>
      <c r="AO316" s="166"/>
      <c r="AP316" s="166"/>
      <c r="AQ316" s="150">
        <v>7242848</v>
      </c>
      <c r="AR316" s="166"/>
      <c r="AS316" s="154">
        <v>4955935</v>
      </c>
      <c r="AT316" s="166"/>
      <c r="AU316" s="166"/>
      <c r="AV316" s="166"/>
      <c r="AW316" s="166"/>
      <c r="AX316" s="166"/>
      <c r="AY316" s="166"/>
      <c r="AZ316" s="63">
        <f t="shared" ref="AZ316:BA316" si="319">AB316+AD316+AF316+AH316+AJ316+AL316+AN316+AP316+AR316+AT316+AV316+AX316</f>
        <v>12198783</v>
      </c>
      <c r="BA316" s="63">
        <f t="shared" si="319"/>
        <v>12198783</v>
      </c>
      <c r="BB316" s="15">
        <f t="shared" si="259"/>
        <v>0</v>
      </c>
      <c r="BC316" s="10">
        <f t="shared" si="260"/>
        <v>0</v>
      </c>
      <c r="BD316" s="10">
        <f t="shared" si="261"/>
        <v>0</v>
      </c>
    </row>
    <row r="317" spans="1:56" ht="14.25" customHeight="1">
      <c r="A317" s="157" t="s">
        <v>28</v>
      </c>
      <c r="B317" s="157" t="s">
        <v>1304</v>
      </c>
      <c r="C317" s="106" t="s">
        <v>31</v>
      </c>
      <c r="D317" s="106" t="s">
        <v>83</v>
      </c>
      <c r="E317" s="81" t="s">
        <v>1358</v>
      </c>
      <c r="F317" s="6" t="s">
        <v>1307</v>
      </c>
      <c r="G317" s="81" t="s">
        <v>34</v>
      </c>
      <c r="H317" s="6" t="s">
        <v>1308</v>
      </c>
      <c r="I317" s="161">
        <v>80111620</v>
      </c>
      <c r="J317" s="81" t="s">
        <v>1309</v>
      </c>
      <c r="K317" s="81" t="s">
        <v>52</v>
      </c>
      <c r="L317" s="81" t="s">
        <v>1359</v>
      </c>
      <c r="M317" s="81" t="s">
        <v>60</v>
      </c>
      <c r="N317" s="81" t="s">
        <v>60</v>
      </c>
      <c r="O317" s="81" t="s">
        <v>60</v>
      </c>
      <c r="P317" s="58">
        <v>11.5</v>
      </c>
      <c r="Q317" s="81" t="s">
        <v>41</v>
      </c>
      <c r="R317" s="81" t="s">
        <v>42</v>
      </c>
      <c r="S317" s="81" t="s">
        <v>43</v>
      </c>
      <c r="T317" s="70">
        <v>12198783</v>
      </c>
      <c r="U317" s="165">
        <v>12198783</v>
      </c>
      <c r="V317" s="68" t="s">
        <v>44</v>
      </c>
      <c r="W317" s="81" t="s">
        <v>36</v>
      </c>
      <c r="X317" s="68" t="s">
        <v>218</v>
      </c>
      <c r="Y317" s="58" t="s">
        <v>219</v>
      </c>
      <c r="Z317" s="58">
        <v>6012220601</v>
      </c>
      <c r="AA317" s="58" t="s">
        <v>220</v>
      </c>
      <c r="AB317" s="153">
        <v>12198783</v>
      </c>
      <c r="AC317" s="166"/>
      <c r="AD317" s="166"/>
      <c r="AE317" s="166"/>
      <c r="AF317" s="166"/>
      <c r="AG317" s="166"/>
      <c r="AH317" s="166"/>
      <c r="AI317" s="166"/>
      <c r="AJ317" s="166"/>
      <c r="AK317" s="166"/>
      <c r="AL317" s="166"/>
      <c r="AM317" s="166"/>
      <c r="AN317" s="166"/>
      <c r="AO317" s="166"/>
      <c r="AP317" s="166"/>
      <c r="AQ317" s="150">
        <v>7242848</v>
      </c>
      <c r="AR317" s="166"/>
      <c r="AS317" s="154">
        <v>4955935</v>
      </c>
      <c r="AT317" s="166"/>
      <c r="AU317" s="166"/>
      <c r="AV317" s="166"/>
      <c r="AW317" s="166"/>
      <c r="AX317" s="166"/>
      <c r="AY317" s="166"/>
      <c r="AZ317" s="63">
        <f t="shared" ref="AZ317:BA317" si="320">AB317+AD317+AF317+AH317+AJ317+AL317+AN317+AP317+AR317+AT317+AV317+AX317</f>
        <v>12198783</v>
      </c>
      <c r="BA317" s="63">
        <f t="shared" si="320"/>
        <v>12198783</v>
      </c>
      <c r="BB317" s="15">
        <f t="shared" si="259"/>
        <v>0</v>
      </c>
      <c r="BC317" s="10">
        <f t="shared" si="260"/>
        <v>0</v>
      </c>
      <c r="BD317" s="10">
        <f t="shared" si="261"/>
        <v>0</v>
      </c>
    </row>
    <row r="318" spans="1:56" ht="14.25" customHeight="1">
      <c r="A318" s="157" t="s">
        <v>28</v>
      </c>
      <c r="B318" s="157" t="s">
        <v>1304</v>
      </c>
      <c r="C318" s="106" t="s">
        <v>31</v>
      </c>
      <c r="D318" s="106" t="s">
        <v>83</v>
      </c>
      <c r="E318" s="81" t="s">
        <v>1360</v>
      </c>
      <c r="F318" s="6" t="s">
        <v>1307</v>
      </c>
      <c r="G318" s="81" t="s">
        <v>34</v>
      </c>
      <c r="H318" s="6" t="s">
        <v>1308</v>
      </c>
      <c r="I318" s="161">
        <v>80111620</v>
      </c>
      <c r="J318" s="81" t="s">
        <v>1309</v>
      </c>
      <c r="K318" s="81" t="s">
        <v>52</v>
      </c>
      <c r="L318" s="6" t="s">
        <v>1361</v>
      </c>
      <c r="M318" s="81" t="s">
        <v>68</v>
      </c>
      <c r="N318" s="81" t="s">
        <v>68</v>
      </c>
      <c r="O318" s="18" t="s">
        <v>68</v>
      </c>
      <c r="P318" s="58">
        <v>8</v>
      </c>
      <c r="Q318" s="81" t="s">
        <v>41</v>
      </c>
      <c r="R318" s="81" t="s">
        <v>233</v>
      </c>
      <c r="S318" s="81" t="s">
        <v>43</v>
      </c>
      <c r="T318" s="70">
        <v>48000000</v>
      </c>
      <c r="U318" s="17">
        <v>48000000</v>
      </c>
      <c r="V318" s="68" t="s">
        <v>44</v>
      </c>
      <c r="W318" s="81" t="s">
        <v>36</v>
      </c>
      <c r="X318" s="81" t="s">
        <v>1311</v>
      </c>
      <c r="Y318" s="81" t="s">
        <v>1312</v>
      </c>
      <c r="Z318" s="58">
        <v>6012220601</v>
      </c>
      <c r="AA318" s="81" t="s">
        <v>1313</v>
      </c>
      <c r="AB318" s="167"/>
      <c r="AC318" s="166"/>
      <c r="AD318" s="166"/>
      <c r="AE318" s="166"/>
      <c r="AF318" s="166"/>
      <c r="AG318" s="166"/>
      <c r="AH318" s="150">
        <v>48000000</v>
      </c>
      <c r="AI318" s="166"/>
      <c r="AJ318" s="166"/>
      <c r="AK318" s="166"/>
      <c r="AL318" s="166"/>
      <c r="AM318" s="150">
        <v>6000000</v>
      </c>
      <c r="AN318" s="166"/>
      <c r="AO318" s="150">
        <v>6000000</v>
      </c>
      <c r="AP318" s="166"/>
      <c r="AQ318" s="150">
        <v>6000000</v>
      </c>
      <c r="AR318" s="166"/>
      <c r="AS318" s="150">
        <v>6000000</v>
      </c>
      <c r="AT318" s="166"/>
      <c r="AU318" s="150">
        <v>6000000</v>
      </c>
      <c r="AV318" s="166"/>
      <c r="AW318" s="150">
        <v>6000000</v>
      </c>
      <c r="AX318" s="166"/>
      <c r="AY318" s="150">
        <v>12000000</v>
      </c>
      <c r="AZ318" s="63">
        <f t="shared" ref="AZ318:BA318" si="321">AB318+AD318+AF318+AH318+AJ318+AL318+AN318+AP318+AR318+AT318+AV318+AX318</f>
        <v>48000000</v>
      </c>
      <c r="BA318" s="63">
        <f t="shared" si="321"/>
        <v>48000000</v>
      </c>
      <c r="BB318" s="15">
        <f t="shared" si="259"/>
        <v>0</v>
      </c>
      <c r="BC318" s="10">
        <f t="shared" si="260"/>
        <v>0</v>
      </c>
      <c r="BD318" s="10">
        <f t="shared" si="261"/>
        <v>0</v>
      </c>
    </row>
    <row r="319" spans="1:56" ht="14.25" customHeight="1">
      <c r="A319" s="138" t="s">
        <v>28</v>
      </c>
      <c r="B319" s="138" t="s">
        <v>1304</v>
      </c>
      <c r="C319" s="53" t="s">
        <v>31</v>
      </c>
      <c r="D319" s="53" t="s">
        <v>83</v>
      </c>
      <c r="E319" s="80" t="s">
        <v>1362</v>
      </c>
      <c r="F319" s="7" t="s">
        <v>1307</v>
      </c>
      <c r="G319" s="80" t="s">
        <v>34</v>
      </c>
      <c r="H319" s="7" t="s">
        <v>1308</v>
      </c>
      <c r="I319" s="160">
        <v>80111620</v>
      </c>
      <c r="J319" s="80" t="s">
        <v>1309</v>
      </c>
      <c r="K319" s="80" t="s">
        <v>52</v>
      </c>
      <c r="L319" s="7" t="s">
        <v>1363</v>
      </c>
      <c r="M319" s="18" t="s">
        <v>54</v>
      </c>
      <c r="N319" s="18" t="s">
        <v>54</v>
      </c>
      <c r="O319" s="18" t="s">
        <v>54</v>
      </c>
      <c r="P319" s="54">
        <v>8</v>
      </c>
      <c r="Q319" s="80" t="s">
        <v>41</v>
      </c>
      <c r="R319" s="80" t="s">
        <v>233</v>
      </c>
      <c r="S319" s="80" t="s">
        <v>43</v>
      </c>
      <c r="T319" s="63">
        <v>48000000</v>
      </c>
      <c r="U319" s="19">
        <v>48000000</v>
      </c>
      <c r="V319" s="56" t="s">
        <v>44</v>
      </c>
      <c r="W319" s="80" t="s">
        <v>36</v>
      </c>
      <c r="X319" s="80" t="s">
        <v>1311</v>
      </c>
      <c r="Y319" s="80" t="s">
        <v>1312</v>
      </c>
      <c r="Z319" s="54">
        <v>6012220601</v>
      </c>
      <c r="AA319" s="80" t="s">
        <v>1313</v>
      </c>
      <c r="AB319" s="146"/>
      <c r="AC319" s="147"/>
      <c r="AD319" s="148">
        <v>48000000</v>
      </c>
      <c r="AE319" s="147"/>
      <c r="AF319" s="147"/>
      <c r="AG319" s="147"/>
      <c r="AH319" s="147"/>
      <c r="AI319" s="166"/>
      <c r="AJ319" s="147"/>
      <c r="AK319" s="147"/>
      <c r="AL319" s="147"/>
      <c r="AM319" s="151">
        <v>6000000</v>
      </c>
      <c r="AN319" s="147"/>
      <c r="AO319" s="151">
        <v>6000000</v>
      </c>
      <c r="AP319" s="147"/>
      <c r="AQ319" s="151">
        <v>6000000</v>
      </c>
      <c r="AR319" s="147"/>
      <c r="AS319" s="151">
        <v>6000000</v>
      </c>
      <c r="AT319" s="147"/>
      <c r="AU319" s="151">
        <v>6000000</v>
      </c>
      <c r="AV319" s="147"/>
      <c r="AW319" s="151">
        <v>6000000</v>
      </c>
      <c r="AX319" s="147"/>
      <c r="AY319" s="148">
        <v>12000000</v>
      </c>
      <c r="AZ319" s="63">
        <f t="shared" ref="AZ319:BA319" si="322">AB319+AD319+AF319+AH319+AJ319+AL319+AN319+AP319+AR319+AT319+AV319+AX319</f>
        <v>48000000</v>
      </c>
      <c r="BA319" s="63">
        <f t="shared" si="322"/>
        <v>48000000</v>
      </c>
      <c r="BB319" s="15">
        <f t="shared" si="259"/>
        <v>0</v>
      </c>
      <c r="BC319" s="10">
        <f t="shared" si="260"/>
        <v>0</v>
      </c>
      <c r="BD319" s="10">
        <f t="shared" si="261"/>
        <v>0</v>
      </c>
    </row>
    <row r="320" spans="1:56" ht="14.25" customHeight="1">
      <c r="A320" s="138" t="s">
        <v>28</v>
      </c>
      <c r="B320" s="138" t="s">
        <v>1304</v>
      </c>
      <c r="C320" s="53" t="s">
        <v>31</v>
      </c>
      <c r="D320" s="53" t="s">
        <v>83</v>
      </c>
      <c r="E320" s="80" t="s">
        <v>1364</v>
      </c>
      <c r="F320" s="7" t="s">
        <v>1307</v>
      </c>
      <c r="G320" s="80" t="s">
        <v>34</v>
      </c>
      <c r="H320" s="7" t="s">
        <v>1308</v>
      </c>
      <c r="I320" s="160">
        <v>80111620</v>
      </c>
      <c r="J320" s="80" t="s">
        <v>1309</v>
      </c>
      <c r="K320" s="80" t="s">
        <v>52</v>
      </c>
      <c r="L320" s="7" t="s">
        <v>1365</v>
      </c>
      <c r="M320" s="80" t="s">
        <v>54</v>
      </c>
      <c r="N320" s="80" t="s">
        <v>55</v>
      </c>
      <c r="O320" s="80" t="s">
        <v>55</v>
      </c>
      <c r="P320" s="54">
        <v>9</v>
      </c>
      <c r="Q320" s="80" t="s">
        <v>41</v>
      </c>
      <c r="R320" s="80" t="s">
        <v>42</v>
      </c>
      <c r="S320" s="80" t="s">
        <v>43</v>
      </c>
      <c r="T320" s="63">
        <v>66513333</v>
      </c>
      <c r="U320" s="139">
        <v>66513333</v>
      </c>
      <c r="V320" s="56" t="s">
        <v>44</v>
      </c>
      <c r="W320" s="80" t="s">
        <v>36</v>
      </c>
      <c r="X320" s="80" t="s">
        <v>1311</v>
      </c>
      <c r="Y320" s="80" t="s">
        <v>1312</v>
      </c>
      <c r="Z320" s="54">
        <v>6012220601</v>
      </c>
      <c r="AA320" s="80" t="s">
        <v>1313</v>
      </c>
      <c r="AB320" s="146"/>
      <c r="AC320" s="147"/>
      <c r="AD320" s="147"/>
      <c r="AE320" s="147"/>
      <c r="AF320" s="151">
        <v>66513333</v>
      </c>
      <c r="AG320" s="147"/>
      <c r="AH320" s="147"/>
      <c r="AI320" s="151">
        <v>1813333</v>
      </c>
      <c r="AJ320" s="147"/>
      <c r="AK320" s="151">
        <v>7400000</v>
      </c>
      <c r="AL320" s="147"/>
      <c r="AM320" s="151">
        <v>7400000</v>
      </c>
      <c r="AN320" s="147"/>
      <c r="AO320" s="151">
        <v>7400000</v>
      </c>
      <c r="AP320" s="147"/>
      <c r="AQ320" s="151">
        <v>7400000</v>
      </c>
      <c r="AR320" s="147"/>
      <c r="AS320" s="151">
        <v>7400000</v>
      </c>
      <c r="AT320" s="147"/>
      <c r="AU320" s="151">
        <v>7300000</v>
      </c>
      <c r="AV320" s="147"/>
      <c r="AW320" s="151">
        <v>6800000</v>
      </c>
      <c r="AX320" s="147"/>
      <c r="AY320" s="151">
        <v>13600000</v>
      </c>
      <c r="AZ320" s="63">
        <f t="shared" ref="AZ320:BA320" si="323">AB320+AD320+AF320+AH320+AJ320+AL320+AN320+AP320+AR320+AT320+AV320+AX320</f>
        <v>66513333</v>
      </c>
      <c r="BA320" s="63">
        <f t="shared" si="323"/>
        <v>66513333</v>
      </c>
      <c r="BB320" s="15">
        <f t="shared" si="259"/>
        <v>0</v>
      </c>
      <c r="BC320" s="10">
        <f t="shared" si="260"/>
        <v>0</v>
      </c>
      <c r="BD320" s="10">
        <f t="shared" si="261"/>
        <v>0</v>
      </c>
    </row>
    <row r="321" spans="1:56" ht="14.25" customHeight="1">
      <c r="A321" s="138" t="s">
        <v>28</v>
      </c>
      <c r="B321" s="138" t="s">
        <v>1304</v>
      </c>
      <c r="C321" s="53" t="s">
        <v>31</v>
      </c>
      <c r="D321" s="53">
        <v>8</v>
      </c>
      <c r="E321" s="155" t="s">
        <v>1366</v>
      </c>
      <c r="F321" s="80" t="s">
        <v>1307</v>
      </c>
      <c r="G321" s="80" t="s">
        <v>34</v>
      </c>
      <c r="H321" s="80" t="s">
        <v>1308</v>
      </c>
      <c r="I321" s="160">
        <v>80111620</v>
      </c>
      <c r="J321" s="80" t="s">
        <v>1309</v>
      </c>
      <c r="K321" s="80" t="s">
        <v>52</v>
      </c>
      <c r="L321" s="80" t="s">
        <v>1367</v>
      </c>
      <c r="M321" s="7" t="s">
        <v>55</v>
      </c>
      <c r="N321" s="7" t="s">
        <v>55</v>
      </c>
      <c r="O321" s="7" t="s">
        <v>55</v>
      </c>
      <c r="P321" s="56">
        <v>8</v>
      </c>
      <c r="Q321" s="80" t="s">
        <v>41</v>
      </c>
      <c r="R321" s="80" t="s">
        <v>42</v>
      </c>
      <c r="S321" s="80" t="s">
        <v>43</v>
      </c>
      <c r="T321" s="15">
        <v>37700000</v>
      </c>
      <c r="U321" s="15">
        <v>37700000</v>
      </c>
      <c r="V321" s="56" t="s">
        <v>44</v>
      </c>
      <c r="W321" s="80" t="s">
        <v>36</v>
      </c>
      <c r="X321" s="80" t="s">
        <v>1311</v>
      </c>
      <c r="Y321" s="80" t="s">
        <v>1312</v>
      </c>
      <c r="Z321" s="54">
        <v>6012220601</v>
      </c>
      <c r="AA321" s="80" t="s">
        <v>1313</v>
      </c>
      <c r="AB321" s="156"/>
      <c r="AC321" s="151"/>
      <c r="AD321" s="151"/>
      <c r="AE321" s="151"/>
      <c r="AF321" s="150">
        <v>37700000</v>
      </c>
      <c r="AG321" s="150"/>
      <c r="AH321" s="150"/>
      <c r="AI321" s="150">
        <v>4500000</v>
      </c>
      <c r="AJ321" s="151"/>
      <c r="AK321" s="150">
        <v>4500000</v>
      </c>
      <c r="AL321" s="151"/>
      <c r="AM321" s="151">
        <v>4500000</v>
      </c>
      <c r="AN321" s="151"/>
      <c r="AO321" s="151">
        <v>4800000</v>
      </c>
      <c r="AP321" s="151"/>
      <c r="AQ321" s="151">
        <v>4800000</v>
      </c>
      <c r="AR321" s="151"/>
      <c r="AS321" s="151">
        <v>5000000</v>
      </c>
      <c r="AT321" s="151"/>
      <c r="AU321" s="151">
        <v>5100000</v>
      </c>
      <c r="AV321" s="151"/>
      <c r="AW321" s="151">
        <v>4500000</v>
      </c>
      <c r="AX321" s="151"/>
      <c r="AY321" s="148">
        <v>0</v>
      </c>
      <c r="AZ321" s="63">
        <f t="shared" ref="AZ321:BA321" si="324">AB321+AD321+AF321+AH321+AJ321+AL321+AN321+AP321+AR321+AT321+AV321+AX321</f>
        <v>37700000</v>
      </c>
      <c r="BA321" s="63">
        <f t="shared" si="324"/>
        <v>37700000</v>
      </c>
      <c r="BB321" s="15">
        <f t="shared" si="259"/>
        <v>0</v>
      </c>
      <c r="BC321" s="10">
        <f t="shared" si="260"/>
        <v>0</v>
      </c>
      <c r="BD321" s="10">
        <f t="shared" si="261"/>
        <v>0</v>
      </c>
    </row>
    <row r="322" spans="1:56" ht="14.25" customHeight="1">
      <c r="A322" s="138" t="s">
        <v>28</v>
      </c>
      <c r="B322" s="138" t="s">
        <v>1304</v>
      </c>
      <c r="C322" s="53" t="s">
        <v>31</v>
      </c>
      <c r="D322" s="53">
        <v>8</v>
      </c>
      <c r="E322" s="155" t="s">
        <v>1368</v>
      </c>
      <c r="F322" s="80" t="s">
        <v>1307</v>
      </c>
      <c r="G322" s="80" t="s">
        <v>34</v>
      </c>
      <c r="H322" s="80" t="s">
        <v>1308</v>
      </c>
      <c r="I322" s="160">
        <v>80111620</v>
      </c>
      <c r="J322" s="80" t="s">
        <v>1309</v>
      </c>
      <c r="K322" s="80" t="s">
        <v>52</v>
      </c>
      <c r="L322" s="7" t="s">
        <v>2497</v>
      </c>
      <c r="M322" s="80" t="s">
        <v>55</v>
      </c>
      <c r="N322" s="7" t="s">
        <v>55</v>
      </c>
      <c r="O322" s="7" t="s">
        <v>55</v>
      </c>
      <c r="P322" s="54">
        <v>9</v>
      </c>
      <c r="Q322" s="80" t="s">
        <v>41</v>
      </c>
      <c r="R322" s="80" t="s">
        <v>42</v>
      </c>
      <c r="S322" s="80" t="s">
        <v>43</v>
      </c>
      <c r="T322" s="15">
        <v>38700000</v>
      </c>
      <c r="U322" s="15">
        <v>38700000</v>
      </c>
      <c r="V322" s="56" t="s">
        <v>44</v>
      </c>
      <c r="W322" s="80" t="s">
        <v>36</v>
      </c>
      <c r="X322" s="80" t="s">
        <v>1311</v>
      </c>
      <c r="Y322" s="80" t="s">
        <v>1312</v>
      </c>
      <c r="Z322" s="54">
        <v>6012220601</v>
      </c>
      <c r="AA322" s="80" t="s">
        <v>1313</v>
      </c>
      <c r="AB322" s="156"/>
      <c r="AC322" s="151"/>
      <c r="AD322" s="151"/>
      <c r="AE322" s="151"/>
      <c r="AF322" s="151">
        <v>38700000</v>
      </c>
      <c r="AG322" s="151"/>
      <c r="AH322" s="150"/>
      <c r="AI322" s="150">
        <v>4300000</v>
      </c>
      <c r="AJ322" s="150"/>
      <c r="AK322" s="150">
        <v>4300000</v>
      </c>
      <c r="AL322" s="150"/>
      <c r="AM322" s="151">
        <v>4300000</v>
      </c>
      <c r="AN322" s="151"/>
      <c r="AO322" s="151">
        <v>4300000</v>
      </c>
      <c r="AP322" s="151"/>
      <c r="AQ322" s="151">
        <v>4300000</v>
      </c>
      <c r="AR322" s="151"/>
      <c r="AS322" s="151">
        <v>4300000</v>
      </c>
      <c r="AT322" s="151"/>
      <c r="AU322" s="151">
        <v>4300000</v>
      </c>
      <c r="AV322" s="151"/>
      <c r="AW322" s="151">
        <v>4300000</v>
      </c>
      <c r="AX322" s="151"/>
      <c r="AY322" s="148">
        <v>4300000</v>
      </c>
      <c r="AZ322" s="63">
        <f t="shared" ref="AZ322:BA322" si="325">AB322+AD322+AF322+AH322+AJ322+AL322+AN322+AP322+AR322+AT322+AV322+AX322</f>
        <v>38700000</v>
      </c>
      <c r="BA322" s="63">
        <f t="shared" si="325"/>
        <v>38700000</v>
      </c>
      <c r="BB322" s="15">
        <f t="shared" si="259"/>
        <v>0</v>
      </c>
      <c r="BC322" s="10">
        <f t="shared" si="260"/>
        <v>0</v>
      </c>
      <c r="BD322" s="10">
        <f t="shared" si="261"/>
        <v>0</v>
      </c>
    </row>
    <row r="323" spans="1:56" ht="14.25" customHeight="1">
      <c r="A323" s="138" t="s">
        <v>28</v>
      </c>
      <c r="B323" s="138" t="s">
        <v>1304</v>
      </c>
      <c r="C323" s="53" t="s">
        <v>31</v>
      </c>
      <c r="D323" s="53">
        <v>8</v>
      </c>
      <c r="E323" s="155" t="s">
        <v>1370</v>
      </c>
      <c r="F323" s="80" t="s">
        <v>1307</v>
      </c>
      <c r="G323" s="80" t="s">
        <v>34</v>
      </c>
      <c r="H323" s="7" t="s">
        <v>1308</v>
      </c>
      <c r="I323" s="160">
        <v>80111620</v>
      </c>
      <c r="J323" s="80" t="s">
        <v>1309</v>
      </c>
      <c r="K323" s="80" t="s">
        <v>52</v>
      </c>
      <c r="L323" s="7" t="s">
        <v>1371</v>
      </c>
      <c r="M323" s="7" t="s">
        <v>55</v>
      </c>
      <c r="N323" s="7" t="s">
        <v>55</v>
      </c>
      <c r="O323" s="7" t="s">
        <v>55</v>
      </c>
      <c r="P323" s="54">
        <v>8</v>
      </c>
      <c r="Q323" s="80" t="s">
        <v>41</v>
      </c>
      <c r="R323" s="80" t="s">
        <v>42</v>
      </c>
      <c r="S323" s="80" t="s">
        <v>43</v>
      </c>
      <c r="T323" s="15">
        <v>25600000</v>
      </c>
      <c r="U323" s="15">
        <v>25600000</v>
      </c>
      <c r="V323" s="56" t="s">
        <v>44</v>
      </c>
      <c r="W323" s="80" t="s">
        <v>36</v>
      </c>
      <c r="X323" s="80" t="s">
        <v>1311</v>
      </c>
      <c r="Y323" s="80" t="s">
        <v>1312</v>
      </c>
      <c r="Z323" s="54">
        <v>6012220601</v>
      </c>
      <c r="AA323" s="80" t="s">
        <v>1313</v>
      </c>
      <c r="AB323" s="156"/>
      <c r="AC323" s="151"/>
      <c r="AD323" s="151"/>
      <c r="AE323" s="151"/>
      <c r="AF323" s="151">
        <v>25600000</v>
      </c>
      <c r="AG323" s="151"/>
      <c r="AH323" s="151"/>
      <c r="AI323" s="150">
        <v>3200000</v>
      </c>
      <c r="AJ323" s="151"/>
      <c r="AK323" s="151">
        <v>3200000</v>
      </c>
      <c r="AL323" s="151"/>
      <c r="AM323" s="151">
        <v>3200000</v>
      </c>
      <c r="AN323" s="151"/>
      <c r="AO323" s="151">
        <v>3200000</v>
      </c>
      <c r="AP323" s="151"/>
      <c r="AQ323" s="151">
        <v>3200000</v>
      </c>
      <c r="AR323" s="151"/>
      <c r="AS323" s="151">
        <v>3200000</v>
      </c>
      <c r="AT323" s="151"/>
      <c r="AU323" s="151">
        <v>3200000</v>
      </c>
      <c r="AV323" s="151"/>
      <c r="AW323" s="151">
        <v>3200000</v>
      </c>
      <c r="AX323" s="151"/>
      <c r="AY323" s="148">
        <v>0</v>
      </c>
      <c r="AZ323" s="63">
        <f t="shared" ref="AZ323:BA323" si="326">AB323+AD323+AF323+AH323+AJ323+AL323+AN323+AP323+AR323+AT323+AV323+AX323</f>
        <v>25600000</v>
      </c>
      <c r="BA323" s="63">
        <f t="shared" si="326"/>
        <v>25600000</v>
      </c>
      <c r="BB323" s="15">
        <f t="shared" si="259"/>
        <v>0</v>
      </c>
      <c r="BC323" s="10">
        <f t="shared" si="260"/>
        <v>0</v>
      </c>
      <c r="BD323" s="10">
        <f t="shared" si="261"/>
        <v>0</v>
      </c>
    </row>
    <row r="324" spans="1:56" ht="14.25" customHeight="1">
      <c r="A324" s="138" t="s">
        <v>28</v>
      </c>
      <c r="B324" s="138" t="s">
        <v>1304</v>
      </c>
      <c r="C324" s="53" t="s">
        <v>31</v>
      </c>
      <c r="D324" s="53">
        <v>2</v>
      </c>
      <c r="E324" s="80" t="s">
        <v>1372</v>
      </c>
      <c r="F324" s="7" t="s">
        <v>1307</v>
      </c>
      <c r="G324" s="80" t="s">
        <v>34</v>
      </c>
      <c r="H324" s="7" t="s">
        <v>1308</v>
      </c>
      <c r="I324" s="160">
        <v>80111620</v>
      </c>
      <c r="J324" s="80" t="s">
        <v>1309</v>
      </c>
      <c r="K324" s="80" t="s">
        <v>52</v>
      </c>
      <c r="L324" s="7" t="s">
        <v>1373</v>
      </c>
      <c r="M324" s="81" t="s">
        <v>54</v>
      </c>
      <c r="N324" s="80" t="s">
        <v>54</v>
      </c>
      <c r="O324" s="81" t="s">
        <v>54</v>
      </c>
      <c r="P324" s="56">
        <v>10.7</v>
      </c>
      <c r="Q324" s="80" t="s">
        <v>41</v>
      </c>
      <c r="R324" s="80" t="s">
        <v>42</v>
      </c>
      <c r="S324" s="80" t="s">
        <v>43</v>
      </c>
      <c r="T324" s="15">
        <v>85600000</v>
      </c>
      <c r="U324" s="63">
        <v>85600000</v>
      </c>
      <c r="V324" s="56" t="s">
        <v>44</v>
      </c>
      <c r="W324" s="80" t="s">
        <v>36</v>
      </c>
      <c r="X324" s="80" t="s">
        <v>1311</v>
      </c>
      <c r="Y324" s="80" t="s">
        <v>1312</v>
      </c>
      <c r="Z324" s="54">
        <v>6012220601</v>
      </c>
      <c r="AA324" s="80" t="s">
        <v>1313</v>
      </c>
      <c r="AB324" s="168"/>
      <c r="AC324" s="148"/>
      <c r="AD324" s="148">
        <v>85600000</v>
      </c>
      <c r="AE324" s="169"/>
      <c r="AF324" s="148"/>
      <c r="AG324" s="148">
        <v>7680000</v>
      </c>
      <c r="AH324" s="148"/>
      <c r="AI324" s="148">
        <v>7800000</v>
      </c>
      <c r="AJ324" s="148"/>
      <c r="AK324" s="148">
        <v>8400000</v>
      </c>
      <c r="AL324" s="148"/>
      <c r="AM324" s="148">
        <v>7720000</v>
      </c>
      <c r="AN324" s="148"/>
      <c r="AO324" s="148">
        <v>8400000</v>
      </c>
      <c r="AP324" s="148"/>
      <c r="AQ324" s="148">
        <v>7800000</v>
      </c>
      <c r="AR324" s="148"/>
      <c r="AS324" s="148">
        <v>7800000</v>
      </c>
      <c r="AT324" s="148"/>
      <c r="AU324" s="148">
        <v>7800000</v>
      </c>
      <c r="AV324" s="148"/>
      <c r="AW324" s="148">
        <v>7800000</v>
      </c>
      <c r="AX324" s="148"/>
      <c r="AY324" s="148">
        <v>14400000</v>
      </c>
      <c r="AZ324" s="63">
        <f t="shared" ref="AZ324:BA324" si="327">AB324+AD324+AF324+AH324+AJ324+AL324+AN324+AP324+AR324+AT324+AV324+AX324</f>
        <v>85600000</v>
      </c>
      <c r="BA324" s="63">
        <f t="shared" si="327"/>
        <v>85600000</v>
      </c>
      <c r="BB324" s="15">
        <f t="shared" si="259"/>
        <v>0</v>
      </c>
      <c r="BC324" s="10">
        <f t="shared" si="260"/>
        <v>0</v>
      </c>
      <c r="BD324" s="10">
        <f t="shared" si="261"/>
        <v>0</v>
      </c>
    </row>
    <row r="325" spans="1:56" ht="14.25" customHeight="1">
      <c r="A325" s="138" t="s">
        <v>28</v>
      </c>
      <c r="B325" s="138" t="s">
        <v>1304</v>
      </c>
      <c r="C325" s="53" t="s">
        <v>31</v>
      </c>
      <c r="D325" s="53">
        <v>2</v>
      </c>
      <c r="E325" s="80" t="s">
        <v>1374</v>
      </c>
      <c r="F325" s="80" t="s">
        <v>1307</v>
      </c>
      <c r="G325" s="80" t="s">
        <v>34</v>
      </c>
      <c r="H325" s="80" t="s">
        <v>1308</v>
      </c>
      <c r="I325" s="8">
        <v>80111620</v>
      </c>
      <c r="J325" s="80" t="s">
        <v>1309</v>
      </c>
      <c r="K325" s="80" t="s">
        <v>52</v>
      </c>
      <c r="L325" s="7" t="s">
        <v>2498</v>
      </c>
      <c r="M325" s="7" t="s">
        <v>96</v>
      </c>
      <c r="N325" s="7" t="s">
        <v>96</v>
      </c>
      <c r="O325" s="7" t="s">
        <v>96</v>
      </c>
      <c r="P325" s="56">
        <v>8</v>
      </c>
      <c r="Q325" s="80" t="s">
        <v>41</v>
      </c>
      <c r="R325" s="80" t="s">
        <v>42</v>
      </c>
      <c r="S325" s="80" t="s">
        <v>43</v>
      </c>
      <c r="T325" s="15">
        <v>57600000</v>
      </c>
      <c r="U325" s="63">
        <v>57600000</v>
      </c>
      <c r="V325" s="56" t="s">
        <v>44</v>
      </c>
      <c r="W325" s="80" t="s">
        <v>36</v>
      </c>
      <c r="X325" s="80" t="s">
        <v>1311</v>
      </c>
      <c r="Y325" s="80" t="s">
        <v>1312</v>
      </c>
      <c r="Z325" s="54">
        <v>6012220601</v>
      </c>
      <c r="AA325" s="80" t="s">
        <v>1313</v>
      </c>
      <c r="AB325" s="168"/>
      <c r="AC325" s="148"/>
      <c r="AD325" s="148"/>
      <c r="AE325" s="148"/>
      <c r="AF325" s="148"/>
      <c r="AG325" s="148"/>
      <c r="AH325" s="148"/>
      <c r="AI325" s="148">
        <v>0</v>
      </c>
      <c r="AJ325" s="148">
        <v>57600000</v>
      </c>
      <c r="AK325" s="148">
        <v>0</v>
      </c>
      <c r="AL325" s="148"/>
      <c r="AM325" s="148">
        <v>7200000</v>
      </c>
      <c r="AN325" s="148"/>
      <c r="AO325" s="148">
        <v>7200000</v>
      </c>
      <c r="AP325" s="148"/>
      <c r="AQ325" s="148">
        <v>7200000</v>
      </c>
      <c r="AR325" s="148"/>
      <c r="AS325" s="148">
        <v>7200000</v>
      </c>
      <c r="AT325" s="148"/>
      <c r="AU325" s="148">
        <v>7200000</v>
      </c>
      <c r="AV325" s="148"/>
      <c r="AW325" s="148">
        <v>7200000</v>
      </c>
      <c r="AX325" s="148"/>
      <c r="AY325" s="148">
        <v>14400000</v>
      </c>
      <c r="AZ325" s="63">
        <f t="shared" ref="AZ325:BA325" si="328">AB325+AD325+AF325+AH325+AJ325+AL325+AN325+AP325+AR325+AT325+AV325+AX325</f>
        <v>57600000</v>
      </c>
      <c r="BA325" s="63">
        <f t="shared" si="328"/>
        <v>57600000</v>
      </c>
      <c r="BB325" s="15">
        <f t="shared" si="259"/>
        <v>0</v>
      </c>
      <c r="BC325" s="10">
        <f t="shared" si="260"/>
        <v>0</v>
      </c>
      <c r="BD325" s="10">
        <f t="shared" si="261"/>
        <v>0</v>
      </c>
    </row>
    <row r="326" spans="1:56" ht="14.25" customHeight="1">
      <c r="A326" s="138" t="s">
        <v>28</v>
      </c>
      <c r="B326" s="138" t="s">
        <v>1304</v>
      </c>
      <c r="C326" s="53" t="s">
        <v>31</v>
      </c>
      <c r="D326" s="152" t="s">
        <v>1316</v>
      </c>
      <c r="E326" s="80" t="s">
        <v>1376</v>
      </c>
      <c r="F326" s="80" t="s">
        <v>1307</v>
      </c>
      <c r="G326" s="80" t="s">
        <v>34</v>
      </c>
      <c r="H326" s="7" t="s">
        <v>1377</v>
      </c>
      <c r="I326" s="160">
        <v>80111620</v>
      </c>
      <c r="J326" s="80" t="s">
        <v>1309</v>
      </c>
      <c r="K326" s="80" t="s">
        <v>52</v>
      </c>
      <c r="L326" s="7" t="s">
        <v>1378</v>
      </c>
      <c r="M326" s="80" t="s">
        <v>60</v>
      </c>
      <c r="N326" s="80" t="s">
        <v>60</v>
      </c>
      <c r="O326" s="80" t="s">
        <v>60</v>
      </c>
      <c r="P326" s="170">
        <v>45423</v>
      </c>
      <c r="Q326" s="80" t="s">
        <v>41</v>
      </c>
      <c r="R326" s="80" t="s">
        <v>42</v>
      </c>
      <c r="S326" s="80" t="s">
        <v>43</v>
      </c>
      <c r="T326" s="15">
        <v>94000000</v>
      </c>
      <c r="U326" s="15">
        <v>94000000</v>
      </c>
      <c r="V326" s="56" t="s">
        <v>44</v>
      </c>
      <c r="W326" s="80" t="s">
        <v>36</v>
      </c>
      <c r="X326" s="80" t="s">
        <v>1311</v>
      </c>
      <c r="Y326" s="80" t="s">
        <v>1312</v>
      </c>
      <c r="Z326" s="54">
        <v>6012220601</v>
      </c>
      <c r="AA326" s="80" t="s">
        <v>1313</v>
      </c>
      <c r="AB326" s="153">
        <v>94000000</v>
      </c>
      <c r="AC326" s="148"/>
      <c r="AD326" s="148"/>
      <c r="AE326" s="148">
        <v>5600000</v>
      </c>
      <c r="AF326" s="148"/>
      <c r="AG326" s="148">
        <v>8000000</v>
      </c>
      <c r="AH326" s="148"/>
      <c r="AI326" s="148">
        <v>8000000</v>
      </c>
      <c r="AJ326" s="148"/>
      <c r="AK326" s="148">
        <v>8000000</v>
      </c>
      <c r="AL326" s="148"/>
      <c r="AM326" s="148">
        <v>8000000</v>
      </c>
      <c r="AN326" s="148"/>
      <c r="AO326" s="148">
        <v>8000000</v>
      </c>
      <c r="AP326" s="148"/>
      <c r="AQ326" s="148">
        <v>8000000</v>
      </c>
      <c r="AR326" s="148"/>
      <c r="AS326" s="148">
        <v>8000000</v>
      </c>
      <c r="AT326" s="148"/>
      <c r="AU326" s="148">
        <v>8400000</v>
      </c>
      <c r="AV326" s="148"/>
      <c r="AW326" s="148">
        <v>8000000</v>
      </c>
      <c r="AX326" s="148"/>
      <c r="AY326" s="148">
        <v>16000000</v>
      </c>
      <c r="AZ326" s="63">
        <f t="shared" ref="AZ326:BA326" si="329">AB326+AD326+AF326+AH326+AJ326+AL326+AN326+AP326+AR326+AT326+AV326+AX326</f>
        <v>94000000</v>
      </c>
      <c r="BA326" s="63">
        <f t="shared" si="329"/>
        <v>94000000</v>
      </c>
      <c r="BB326" s="15">
        <f t="shared" si="259"/>
        <v>0</v>
      </c>
      <c r="BC326" s="10">
        <f t="shared" si="260"/>
        <v>0</v>
      </c>
      <c r="BD326" s="10">
        <f t="shared" si="261"/>
        <v>0</v>
      </c>
    </row>
    <row r="327" spans="1:56" ht="14.25" customHeight="1">
      <c r="A327" s="138" t="s">
        <v>28</v>
      </c>
      <c r="B327" s="138" t="s">
        <v>1304</v>
      </c>
      <c r="C327" s="53" t="s">
        <v>31</v>
      </c>
      <c r="D327" s="53" t="s">
        <v>83</v>
      </c>
      <c r="E327" s="80" t="s">
        <v>1379</v>
      </c>
      <c r="F327" s="7" t="s">
        <v>1307</v>
      </c>
      <c r="G327" s="80" t="s">
        <v>34</v>
      </c>
      <c r="H327" s="7" t="s">
        <v>1377</v>
      </c>
      <c r="I327" s="160">
        <v>80111620</v>
      </c>
      <c r="J327" s="80" t="s">
        <v>1309</v>
      </c>
      <c r="K327" s="80" t="s">
        <v>52</v>
      </c>
      <c r="L327" s="7" t="s">
        <v>1380</v>
      </c>
      <c r="M327" s="80" t="s">
        <v>60</v>
      </c>
      <c r="N327" s="80" t="s">
        <v>60</v>
      </c>
      <c r="O327" s="80" t="s">
        <v>60</v>
      </c>
      <c r="P327" s="54">
        <v>11.5</v>
      </c>
      <c r="Q327" s="80" t="s">
        <v>41</v>
      </c>
      <c r="R327" s="80" t="s">
        <v>42</v>
      </c>
      <c r="S327" s="80" t="s">
        <v>43</v>
      </c>
      <c r="T327" s="63">
        <v>82800000</v>
      </c>
      <c r="U327" s="139">
        <v>82800000</v>
      </c>
      <c r="V327" s="56" t="s">
        <v>44</v>
      </c>
      <c r="W327" s="80" t="s">
        <v>36</v>
      </c>
      <c r="X327" s="80" t="s">
        <v>1311</v>
      </c>
      <c r="Y327" s="80" t="s">
        <v>1312</v>
      </c>
      <c r="Z327" s="54">
        <v>6012220601</v>
      </c>
      <c r="AA327" s="80" t="s">
        <v>1313</v>
      </c>
      <c r="AB327" s="153">
        <v>82800000</v>
      </c>
      <c r="AC327" s="147"/>
      <c r="AD327" s="147"/>
      <c r="AE327" s="148">
        <v>3600000</v>
      </c>
      <c r="AF327" s="147"/>
      <c r="AG327" s="151">
        <v>7200000</v>
      </c>
      <c r="AH327" s="147"/>
      <c r="AI327" s="151">
        <v>7200000</v>
      </c>
      <c r="AJ327" s="147"/>
      <c r="AK327" s="151">
        <v>7200000</v>
      </c>
      <c r="AL327" s="147"/>
      <c r="AM327" s="151">
        <v>7200000</v>
      </c>
      <c r="AN327" s="147"/>
      <c r="AO327" s="151">
        <v>7200000</v>
      </c>
      <c r="AP327" s="147"/>
      <c r="AQ327" s="151">
        <v>7200000</v>
      </c>
      <c r="AR327" s="147"/>
      <c r="AS327" s="151">
        <v>7200000</v>
      </c>
      <c r="AT327" s="147"/>
      <c r="AU327" s="151">
        <v>7200000</v>
      </c>
      <c r="AV327" s="147"/>
      <c r="AW327" s="151">
        <v>7200000</v>
      </c>
      <c r="AX327" s="147"/>
      <c r="AY327" s="148">
        <v>14400000</v>
      </c>
      <c r="AZ327" s="63">
        <f t="shared" ref="AZ327:BA327" si="330">AB327+AD327+AF327+AH327+AJ327+AL327+AN327+AP327+AR327+AT327+AV327+AX327</f>
        <v>82800000</v>
      </c>
      <c r="BA327" s="63">
        <f t="shared" si="330"/>
        <v>82800000</v>
      </c>
      <c r="BB327" s="15">
        <f t="shared" si="259"/>
        <v>0</v>
      </c>
      <c r="BC327" s="10">
        <f t="shared" si="260"/>
        <v>0</v>
      </c>
      <c r="BD327" s="10">
        <f t="shared" si="261"/>
        <v>0</v>
      </c>
    </row>
    <row r="328" spans="1:56" ht="14.25" customHeight="1">
      <c r="A328" s="138" t="s">
        <v>28</v>
      </c>
      <c r="B328" s="138" t="s">
        <v>1304</v>
      </c>
      <c r="C328" s="53" t="s">
        <v>31</v>
      </c>
      <c r="D328" s="53">
        <v>2</v>
      </c>
      <c r="E328" s="80" t="s">
        <v>1381</v>
      </c>
      <c r="F328" s="7" t="s">
        <v>1307</v>
      </c>
      <c r="G328" s="80" t="s">
        <v>34</v>
      </c>
      <c r="H328" s="7" t="s">
        <v>1377</v>
      </c>
      <c r="I328" s="160">
        <v>80111620</v>
      </c>
      <c r="J328" s="80" t="s">
        <v>1309</v>
      </c>
      <c r="K328" s="80" t="s">
        <v>52</v>
      </c>
      <c r="L328" s="7" t="s">
        <v>1382</v>
      </c>
      <c r="M328" s="80" t="s">
        <v>60</v>
      </c>
      <c r="N328" s="80" t="s">
        <v>60</v>
      </c>
      <c r="O328" s="80" t="s">
        <v>60</v>
      </c>
      <c r="P328" s="54">
        <v>11.7</v>
      </c>
      <c r="Q328" s="80" t="s">
        <v>41</v>
      </c>
      <c r="R328" s="80" t="s">
        <v>42</v>
      </c>
      <c r="S328" s="80" t="s">
        <v>43</v>
      </c>
      <c r="T328" s="15">
        <v>49318500</v>
      </c>
      <c r="U328" s="15">
        <v>49318500</v>
      </c>
      <c r="V328" s="56" t="s">
        <v>44</v>
      </c>
      <c r="W328" s="80" t="s">
        <v>36</v>
      </c>
      <c r="X328" s="80" t="s">
        <v>1311</v>
      </c>
      <c r="Y328" s="80" t="s">
        <v>1312</v>
      </c>
      <c r="Z328" s="54">
        <v>6012220601</v>
      </c>
      <c r="AA328" s="80" t="s">
        <v>1313</v>
      </c>
      <c r="AB328" s="153">
        <v>48613950</v>
      </c>
      <c r="AC328" s="148"/>
      <c r="AD328" s="148"/>
      <c r="AE328" s="148">
        <v>1972740</v>
      </c>
      <c r="AF328" s="148"/>
      <c r="AG328" s="148">
        <v>4227300</v>
      </c>
      <c r="AH328" s="148"/>
      <c r="AI328" s="148">
        <v>4227300</v>
      </c>
      <c r="AJ328" s="148"/>
      <c r="AK328" s="148">
        <v>4227300</v>
      </c>
      <c r="AL328" s="148">
        <v>704550</v>
      </c>
      <c r="AM328" s="148">
        <v>4227300</v>
      </c>
      <c r="AN328" s="148"/>
      <c r="AO328" s="148">
        <v>4227300</v>
      </c>
      <c r="AP328" s="148"/>
      <c r="AQ328" s="148">
        <v>4227300</v>
      </c>
      <c r="AR328" s="148"/>
      <c r="AS328" s="148">
        <v>4227300</v>
      </c>
      <c r="AT328" s="148"/>
      <c r="AU328" s="148">
        <v>4227300</v>
      </c>
      <c r="AV328" s="148"/>
      <c r="AW328" s="148">
        <v>4227300</v>
      </c>
      <c r="AX328" s="148"/>
      <c r="AY328" s="148">
        <v>9300060</v>
      </c>
      <c r="AZ328" s="63">
        <f t="shared" ref="AZ328:BA328" si="331">AB328+AD328+AF328+AH328+AJ328+AL328+AN328+AP328+AR328+AT328+AV328+AX328</f>
        <v>49318500</v>
      </c>
      <c r="BA328" s="63">
        <f t="shared" si="331"/>
        <v>49318500</v>
      </c>
      <c r="BB328" s="15">
        <f t="shared" si="259"/>
        <v>0</v>
      </c>
      <c r="BC328" s="10">
        <f t="shared" si="260"/>
        <v>0</v>
      </c>
      <c r="BD328" s="10">
        <f t="shared" si="261"/>
        <v>0</v>
      </c>
    </row>
    <row r="329" spans="1:56" ht="14.25" customHeight="1">
      <c r="A329" s="138" t="s">
        <v>28</v>
      </c>
      <c r="B329" s="138" t="s">
        <v>1304</v>
      </c>
      <c r="C329" s="53" t="s">
        <v>31</v>
      </c>
      <c r="D329" s="53">
        <v>2</v>
      </c>
      <c r="E329" s="80" t="s">
        <v>1383</v>
      </c>
      <c r="F329" s="7" t="s">
        <v>1307</v>
      </c>
      <c r="G329" s="80" t="s">
        <v>34</v>
      </c>
      <c r="H329" s="7" t="s">
        <v>1377</v>
      </c>
      <c r="I329" s="160">
        <v>80111620</v>
      </c>
      <c r="J329" s="80" t="s">
        <v>1309</v>
      </c>
      <c r="K329" s="80" t="s">
        <v>52</v>
      </c>
      <c r="L329" s="7" t="s">
        <v>1384</v>
      </c>
      <c r="M329" s="80" t="s">
        <v>60</v>
      </c>
      <c r="N329" s="80" t="s">
        <v>60</v>
      </c>
      <c r="O329" s="18" t="s">
        <v>54</v>
      </c>
      <c r="P329" s="56">
        <v>11.2</v>
      </c>
      <c r="Q329" s="80" t="s">
        <v>41</v>
      </c>
      <c r="R329" s="80" t="s">
        <v>42</v>
      </c>
      <c r="S329" s="80" t="s">
        <v>43</v>
      </c>
      <c r="T329" s="15">
        <v>38958800</v>
      </c>
      <c r="U329" s="15">
        <v>38958800</v>
      </c>
      <c r="V329" s="56" t="s">
        <v>44</v>
      </c>
      <c r="W329" s="80" t="s">
        <v>36</v>
      </c>
      <c r="X329" s="80" t="s">
        <v>1311</v>
      </c>
      <c r="Y329" s="80" t="s">
        <v>1312</v>
      </c>
      <c r="Z329" s="54">
        <v>6012220601</v>
      </c>
      <c r="AA329" s="80" t="s">
        <v>1313</v>
      </c>
      <c r="AB329" s="153"/>
      <c r="AC329" s="148"/>
      <c r="AD329" s="148">
        <v>38958800</v>
      </c>
      <c r="AE329" s="148"/>
      <c r="AF329" s="148"/>
      <c r="AG329" s="171">
        <v>3285450</v>
      </c>
      <c r="AH329" s="148"/>
      <c r="AI329" s="171">
        <v>3285450</v>
      </c>
      <c r="AJ329" s="148"/>
      <c r="AK329" s="171">
        <v>3947210</v>
      </c>
      <c r="AL329" s="148"/>
      <c r="AM329" s="171">
        <v>3585450</v>
      </c>
      <c r="AN329" s="148"/>
      <c r="AO329" s="171">
        <v>3585450</v>
      </c>
      <c r="AP329" s="148"/>
      <c r="AQ329" s="171">
        <v>3585450</v>
      </c>
      <c r="AR329" s="148"/>
      <c r="AS329" s="171">
        <v>3585450</v>
      </c>
      <c r="AT329" s="148"/>
      <c r="AU329" s="171">
        <v>3585450</v>
      </c>
      <c r="AV329" s="148"/>
      <c r="AW329" s="171">
        <v>3285450</v>
      </c>
      <c r="AX329" s="148"/>
      <c r="AY329" s="171">
        <v>7227990</v>
      </c>
      <c r="AZ329" s="63">
        <f t="shared" ref="AZ329:BA329" si="332">AB329+AD329+AF329+AH329+AJ329+AL329+AN329+AP329+AR329+AT329+AV329+AX329</f>
        <v>38958800</v>
      </c>
      <c r="BA329" s="63">
        <f t="shared" si="332"/>
        <v>38958800</v>
      </c>
      <c r="BB329" s="15">
        <f t="shared" si="259"/>
        <v>0</v>
      </c>
      <c r="BC329" s="10">
        <f t="shared" si="260"/>
        <v>0</v>
      </c>
      <c r="BD329" s="10">
        <f t="shared" si="261"/>
        <v>0</v>
      </c>
    </row>
    <row r="330" spans="1:56" ht="14.25" customHeight="1">
      <c r="A330" s="138" t="s">
        <v>28</v>
      </c>
      <c r="B330" s="138" t="s">
        <v>1304</v>
      </c>
      <c r="C330" s="53" t="s">
        <v>31</v>
      </c>
      <c r="D330" s="53">
        <v>2</v>
      </c>
      <c r="E330" s="80" t="s">
        <v>1385</v>
      </c>
      <c r="F330" s="7" t="s">
        <v>1307</v>
      </c>
      <c r="G330" s="80" t="s">
        <v>34</v>
      </c>
      <c r="H330" s="7" t="s">
        <v>1377</v>
      </c>
      <c r="I330" s="160">
        <v>80111620</v>
      </c>
      <c r="J330" s="80" t="s">
        <v>1309</v>
      </c>
      <c r="K330" s="80" t="s">
        <v>52</v>
      </c>
      <c r="L330" s="7" t="s">
        <v>1386</v>
      </c>
      <c r="M330" s="80" t="s">
        <v>60</v>
      </c>
      <c r="N330" s="80" t="s">
        <v>60</v>
      </c>
      <c r="O330" s="80" t="s">
        <v>60</v>
      </c>
      <c r="P330" s="56">
        <v>11.4</v>
      </c>
      <c r="Q330" s="80" t="s">
        <v>41</v>
      </c>
      <c r="R330" s="80" t="s">
        <v>42</v>
      </c>
      <c r="S330" s="80" t="s">
        <v>43</v>
      </c>
      <c r="T330" s="15">
        <v>57000000</v>
      </c>
      <c r="U330" s="63">
        <v>57000000</v>
      </c>
      <c r="V330" s="56" t="s">
        <v>44</v>
      </c>
      <c r="W330" s="80" t="s">
        <v>36</v>
      </c>
      <c r="X330" s="80" t="s">
        <v>1311</v>
      </c>
      <c r="Y330" s="80" t="s">
        <v>1312</v>
      </c>
      <c r="Z330" s="54">
        <v>6012220601</v>
      </c>
      <c r="AA330" s="80" t="s">
        <v>1313</v>
      </c>
      <c r="AB330" s="153">
        <v>55000000</v>
      </c>
      <c r="AC330" s="148"/>
      <c r="AD330" s="148"/>
      <c r="AE330" s="148">
        <v>1166667</v>
      </c>
      <c r="AF330" s="148"/>
      <c r="AG330" s="148">
        <v>5000000</v>
      </c>
      <c r="AH330" s="148"/>
      <c r="AI330" s="148">
        <v>5000000</v>
      </c>
      <c r="AJ330" s="148"/>
      <c r="AK330" s="148">
        <v>5000000</v>
      </c>
      <c r="AL330" s="148">
        <v>2000000</v>
      </c>
      <c r="AM330" s="148">
        <v>5000000</v>
      </c>
      <c r="AN330" s="148"/>
      <c r="AO330" s="148">
        <v>5000000</v>
      </c>
      <c r="AP330" s="148"/>
      <c r="AQ330" s="148">
        <v>5000000</v>
      </c>
      <c r="AR330" s="148"/>
      <c r="AS330" s="148">
        <v>5000000</v>
      </c>
      <c r="AT330" s="148"/>
      <c r="AU330" s="148">
        <v>5000000</v>
      </c>
      <c r="AV330" s="148"/>
      <c r="AW330" s="148">
        <v>5000000</v>
      </c>
      <c r="AX330" s="148"/>
      <c r="AY330" s="148">
        <v>10833333</v>
      </c>
      <c r="AZ330" s="63">
        <f t="shared" ref="AZ330:BA330" si="333">AB330+AD330+AF330+AH330+AJ330+AL330+AN330+AP330+AR330+AT330+AV330+AX330</f>
        <v>57000000</v>
      </c>
      <c r="BA330" s="63">
        <f t="shared" si="333"/>
        <v>57000000</v>
      </c>
      <c r="BB330" s="15">
        <f t="shared" si="259"/>
        <v>0</v>
      </c>
      <c r="BC330" s="10">
        <f t="shared" si="260"/>
        <v>0</v>
      </c>
      <c r="BD330" s="10">
        <f t="shared" si="261"/>
        <v>0</v>
      </c>
    </row>
    <row r="331" spans="1:56" ht="14.25" customHeight="1">
      <c r="A331" s="138" t="s">
        <v>28</v>
      </c>
      <c r="B331" s="138" t="s">
        <v>1304</v>
      </c>
      <c r="C331" s="53" t="s">
        <v>31</v>
      </c>
      <c r="D331" s="53">
        <v>2</v>
      </c>
      <c r="E331" s="80" t="s">
        <v>1387</v>
      </c>
      <c r="F331" s="7" t="s">
        <v>1307</v>
      </c>
      <c r="G331" s="80" t="s">
        <v>34</v>
      </c>
      <c r="H331" s="7" t="s">
        <v>1377</v>
      </c>
      <c r="I331" s="160">
        <v>80111620</v>
      </c>
      <c r="J331" s="80" t="s">
        <v>1309</v>
      </c>
      <c r="K331" s="80" t="s">
        <v>52</v>
      </c>
      <c r="L331" s="7" t="s">
        <v>1388</v>
      </c>
      <c r="M331" s="80" t="s">
        <v>60</v>
      </c>
      <c r="N331" s="7" t="s">
        <v>60</v>
      </c>
      <c r="O331" s="18" t="s">
        <v>54</v>
      </c>
      <c r="P331" s="56">
        <v>11.2</v>
      </c>
      <c r="Q331" s="80" t="s">
        <v>41</v>
      </c>
      <c r="R331" s="80" t="s">
        <v>42</v>
      </c>
      <c r="S331" s="80" t="s">
        <v>43</v>
      </c>
      <c r="T331" s="15">
        <v>38640000</v>
      </c>
      <c r="U331" s="63">
        <v>38640000</v>
      </c>
      <c r="V331" s="56" t="s">
        <v>44</v>
      </c>
      <c r="W331" s="80" t="s">
        <v>36</v>
      </c>
      <c r="X331" s="80" t="s">
        <v>1311</v>
      </c>
      <c r="Y331" s="80" t="s">
        <v>1312</v>
      </c>
      <c r="Z331" s="54">
        <v>6012220601</v>
      </c>
      <c r="AA331" s="80" t="s">
        <v>1313</v>
      </c>
      <c r="AB331" s="153"/>
      <c r="AC331" s="148"/>
      <c r="AD331" s="148">
        <v>37950000</v>
      </c>
      <c r="AE331" s="172"/>
      <c r="AF331" s="148"/>
      <c r="AG331" s="148">
        <v>3450000</v>
      </c>
      <c r="AH331" s="148"/>
      <c r="AI331" s="148">
        <v>3450000</v>
      </c>
      <c r="AJ331" s="148"/>
      <c r="AK331" s="148">
        <v>3450000</v>
      </c>
      <c r="AL331" s="148">
        <v>690000</v>
      </c>
      <c r="AM331" s="148">
        <v>3450000</v>
      </c>
      <c r="AN331" s="148"/>
      <c r="AO331" s="148">
        <v>3450000</v>
      </c>
      <c r="AP331" s="148"/>
      <c r="AQ331" s="148">
        <v>3450000</v>
      </c>
      <c r="AR331" s="148"/>
      <c r="AS331" s="148">
        <v>3450000</v>
      </c>
      <c r="AT331" s="148"/>
      <c r="AU331" s="148">
        <v>3450000</v>
      </c>
      <c r="AV331" s="148"/>
      <c r="AW331" s="148">
        <v>3450000</v>
      </c>
      <c r="AX331" s="148"/>
      <c r="AY331" s="148">
        <v>7590000</v>
      </c>
      <c r="AZ331" s="63">
        <f t="shared" ref="AZ331:BA331" si="334">AB331+AD331+AF331+AH331+AJ331+AL331+AN331+AP331+AR331+AT331+AV331+AX331</f>
        <v>38640000</v>
      </c>
      <c r="BA331" s="63">
        <f t="shared" si="334"/>
        <v>38640000</v>
      </c>
      <c r="BB331" s="15">
        <f t="shared" si="259"/>
        <v>0</v>
      </c>
      <c r="BC331" s="10">
        <f t="shared" si="260"/>
        <v>0</v>
      </c>
      <c r="BD331" s="10">
        <f t="shared" si="261"/>
        <v>0</v>
      </c>
    </row>
    <row r="332" spans="1:56" ht="14.25" customHeight="1">
      <c r="A332" s="138" t="s">
        <v>28</v>
      </c>
      <c r="B332" s="138" t="s">
        <v>1304</v>
      </c>
      <c r="C332" s="53" t="s">
        <v>31</v>
      </c>
      <c r="D332" s="53" t="s">
        <v>83</v>
      </c>
      <c r="E332" s="80" t="s">
        <v>1389</v>
      </c>
      <c r="F332" s="7" t="s">
        <v>1307</v>
      </c>
      <c r="G332" s="80" t="s">
        <v>34</v>
      </c>
      <c r="H332" s="7" t="s">
        <v>1377</v>
      </c>
      <c r="I332" s="160">
        <v>80111620</v>
      </c>
      <c r="J332" s="80" t="s">
        <v>1309</v>
      </c>
      <c r="K332" s="80" t="s">
        <v>52</v>
      </c>
      <c r="L332" s="7" t="s">
        <v>1390</v>
      </c>
      <c r="M332" s="80" t="s">
        <v>60</v>
      </c>
      <c r="N332" s="80" t="s">
        <v>60</v>
      </c>
      <c r="O332" s="80" t="s">
        <v>60</v>
      </c>
      <c r="P332" s="54">
        <v>11.5</v>
      </c>
      <c r="Q332" s="80" t="s">
        <v>41</v>
      </c>
      <c r="R332" s="80" t="s">
        <v>42</v>
      </c>
      <c r="S332" s="80" t="s">
        <v>43</v>
      </c>
      <c r="T332" s="63">
        <v>56749000</v>
      </c>
      <c r="U332" s="139">
        <v>56749000</v>
      </c>
      <c r="V332" s="56" t="s">
        <v>44</v>
      </c>
      <c r="W332" s="80" t="s">
        <v>36</v>
      </c>
      <c r="X332" s="80" t="s">
        <v>1311</v>
      </c>
      <c r="Y332" s="80" t="s">
        <v>1312</v>
      </c>
      <c r="Z332" s="54">
        <v>6012220601</v>
      </c>
      <c r="AA332" s="80" t="s">
        <v>1313</v>
      </c>
      <c r="AB332" s="153">
        <v>56749000</v>
      </c>
      <c r="AC332" s="147"/>
      <c r="AD332" s="147"/>
      <c r="AE332" s="148">
        <v>515900</v>
      </c>
      <c r="AF332" s="147"/>
      <c r="AG332" s="150">
        <v>5159000</v>
      </c>
      <c r="AH332" s="147"/>
      <c r="AI332" s="151">
        <v>5159000</v>
      </c>
      <c r="AJ332" s="147"/>
      <c r="AK332" s="151">
        <v>5159000</v>
      </c>
      <c r="AL332" s="147"/>
      <c r="AM332" s="151">
        <v>5159000</v>
      </c>
      <c r="AN332" s="147"/>
      <c r="AO332" s="151">
        <v>5159000</v>
      </c>
      <c r="AP332" s="147"/>
      <c r="AQ332" s="151">
        <v>5159000</v>
      </c>
      <c r="AR332" s="147"/>
      <c r="AS332" s="151">
        <v>5159000</v>
      </c>
      <c r="AT332" s="147"/>
      <c r="AU332" s="151">
        <v>5159000</v>
      </c>
      <c r="AV332" s="147"/>
      <c r="AW332" s="151">
        <v>5159000</v>
      </c>
      <c r="AX332" s="147"/>
      <c r="AY332" s="151">
        <v>9802100</v>
      </c>
      <c r="AZ332" s="63">
        <f t="shared" ref="AZ332:BA332" si="335">AB332+AD332+AF332+AH332+AJ332+AL332+AN332+AP332+AR332+AT332+AV332+AX332</f>
        <v>56749000</v>
      </c>
      <c r="BA332" s="63">
        <f t="shared" si="335"/>
        <v>56749000</v>
      </c>
      <c r="BB332" s="15">
        <f t="shared" si="259"/>
        <v>0</v>
      </c>
      <c r="BC332" s="10">
        <f t="shared" si="260"/>
        <v>0</v>
      </c>
      <c r="BD332" s="10">
        <f t="shared" si="261"/>
        <v>0</v>
      </c>
    </row>
    <row r="333" spans="1:56" ht="14.25" customHeight="1">
      <c r="A333" s="138" t="s">
        <v>28</v>
      </c>
      <c r="B333" s="138" t="s">
        <v>1304</v>
      </c>
      <c r="C333" s="53" t="s">
        <v>31</v>
      </c>
      <c r="D333" s="53" t="s">
        <v>83</v>
      </c>
      <c r="E333" s="80" t="s">
        <v>1391</v>
      </c>
      <c r="F333" s="7" t="s">
        <v>1307</v>
      </c>
      <c r="G333" s="7" t="s">
        <v>34</v>
      </c>
      <c r="H333" s="7" t="s">
        <v>1377</v>
      </c>
      <c r="I333" s="160">
        <v>80111620</v>
      </c>
      <c r="J333" s="80" t="s">
        <v>1309</v>
      </c>
      <c r="K333" s="80" t="s">
        <v>52</v>
      </c>
      <c r="L333" s="7" t="s">
        <v>1392</v>
      </c>
      <c r="M333" s="80" t="s">
        <v>60</v>
      </c>
      <c r="N333" s="80" t="s">
        <v>60</v>
      </c>
      <c r="O333" s="18" t="s">
        <v>54</v>
      </c>
      <c r="P333" s="54">
        <v>11.5</v>
      </c>
      <c r="Q333" s="80" t="s">
        <v>41</v>
      </c>
      <c r="R333" s="80" t="s">
        <v>42</v>
      </c>
      <c r="S333" s="80" t="s">
        <v>43</v>
      </c>
      <c r="T333" s="63">
        <v>50350000</v>
      </c>
      <c r="U333" s="139">
        <v>50350000</v>
      </c>
      <c r="V333" s="56" t="s">
        <v>44</v>
      </c>
      <c r="W333" s="80" t="s">
        <v>36</v>
      </c>
      <c r="X333" s="80" t="s">
        <v>1311</v>
      </c>
      <c r="Y333" s="80" t="s">
        <v>1312</v>
      </c>
      <c r="Z333" s="54">
        <v>6012220601</v>
      </c>
      <c r="AA333" s="80" t="s">
        <v>1313</v>
      </c>
      <c r="AB333" s="153"/>
      <c r="AC333" s="147"/>
      <c r="AD333" s="148">
        <v>49500000</v>
      </c>
      <c r="AE333" s="147"/>
      <c r="AF333" s="147"/>
      <c r="AG333" s="150">
        <v>4500000</v>
      </c>
      <c r="AH333" s="147"/>
      <c r="AI333" s="151">
        <v>4500000</v>
      </c>
      <c r="AJ333" s="147"/>
      <c r="AK333" s="151">
        <v>4500000</v>
      </c>
      <c r="AL333" s="151">
        <v>850000</v>
      </c>
      <c r="AM333" s="151">
        <v>4500000</v>
      </c>
      <c r="AN333" s="147"/>
      <c r="AO333" s="151">
        <v>4500000</v>
      </c>
      <c r="AP333" s="147"/>
      <c r="AQ333" s="151">
        <v>4500000</v>
      </c>
      <c r="AR333" s="147"/>
      <c r="AS333" s="151">
        <v>4500000</v>
      </c>
      <c r="AT333" s="147"/>
      <c r="AU333" s="151">
        <v>4500000</v>
      </c>
      <c r="AV333" s="147"/>
      <c r="AW333" s="151">
        <v>4500000</v>
      </c>
      <c r="AX333" s="147"/>
      <c r="AY333" s="148">
        <v>9850000</v>
      </c>
      <c r="AZ333" s="63">
        <f t="shared" ref="AZ333:BA333" si="336">AB333+AD333+AF333+AH333+AJ333+AL333+AN333+AP333+AR333+AT333+AV333+AX333</f>
        <v>50350000</v>
      </c>
      <c r="BA333" s="63">
        <f t="shared" si="336"/>
        <v>50350000</v>
      </c>
      <c r="BB333" s="15">
        <f t="shared" si="259"/>
        <v>0</v>
      </c>
      <c r="BC333" s="10">
        <f t="shared" si="260"/>
        <v>0</v>
      </c>
      <c r="BD333" s="10">
        <f t="shared" si="261"/>
        <v>0</v>
      </c>
    </row>
    <row r="334" spans="1:56" ht="14.25" customHeight="1">
      <c r="A334" s="138" t="s">
        <v>28</v>
      </c>
      <c r="B334" s="138" t="s">
        <v>1304</v>
      </c>
      <c r="C334" s="53" t="s">
        <v>31</v>
      </c>
      <c r="D334" s="53" t="s">
        <v>83</v>
      </c>
      <c r="E334" s="80" t="s">
        <v>1393</v>
      </c>
      <c r="F334" s="7" t="s">
        <v>1307</v>
      </c>
      <c r="G334" s="80" t="s">
        <v>34</v>
      </c>
      <c r="H334" s="7" t="s">
        <v>1377</v>
      </c>
      <c r="I334" s="160">
        <v>80111620</v>
      </c>
      <c r="J334" s="80" t="s">
        <v>1309</v>
      </c>
      <c r="K334" s="80" t="s">
        <v>52</v>
      </c>
      <c r="L334" s="7" t="s">
        <v>1394</v>
      </c>
      <c r="M334" s="80" t="s">
        <v>60</v>
      </c>
      <c r="N334" s="80" t="s">
        <v>60</v>
      </c>
      <c r="O334" s="80" t="s">
        <v>54</v>
      </c>
      <c r="P334" s="54">
        <v>10</v>
      </c>
      <c r="Q334" s="80" t="s">
        <v>41</v>
      </c>
      <c r="R334" s="80" t="s">
        <v>42</v>
      </c>
      <c r="S334" s="80" t="s">
        <v>43</v>
      </c>
      <c r="T334" s="63">
        <v>62000000</v>
      </c>
      <c r="U334" s="139">
        <v>62000000</v>
      </c>
      <c r="V334" s="56" t="s">
        <v>44</v>
      </c>
      <c r="W334" s="80" t="s">
        <v>36</v>
      </c>
      <c r="X334" s="80" t="s">
        <v>1311</v>
      </c>
      <c r="Y334" s="80" t="s">
        <v>1312</v>
      </c>
      <c r="Z334" s="54">
        <v>6012220601</v>
      </c>
      <c r="AA334" s="80" t="s">
        <v>1313</v>
      </c>
      <c r="AB334" s="146"/>
      <c r="AC334" s="147"/>
      <c r="AD334" s="148">
        <v>62000000</v>
      </c>
      <c r="AE334" s="166"/>
      <c r="AF334" s="147"/>
      <c r="AG334" s="150">
        <v>6200000</v>
      </c>
      <c r="AH334" s="147"/>
      <c r="AI334" s="151">
        <v>6200000</v>
      </c>
      <c r="AJ334" s="147"/>
      <c r="AK334" s="151">
        <v>6200000</v>
      </c>
      <c r="AL334" s="147"/>
      <c r="AM334" s="151">
        <v>6200000</v>
      </c>
      <c r="AN334" s="147"/>
      <c r="AO334" s="151">
        <v>6200000</v>
      </c>
      <c r="AP334" s="147"/>
      <c r="AQ334" s="151">
        <v>6200000</v>
      </c>
      <c r="AR334" s="147"/>
      <c r="AS334" s="151">
        <v>6200000</v>
      </c>
      <c r="AT334" s="147"/>
      <c r="AU334" s="151">
        <v>6200000</v>
      </c>
      <c r="AV334" s="147"/>
      <c r="AW334" s="151">
        <v>6200000</v>
      </c>
      <c r="AX334" s="147"/>
      <c r="AY334" s="148">
        <v>6200000</v>
      </c>
      <c r="AZ334" s="63">
        <f t="shared" ref="AZ334:BA334" si="337">AB334+AD334+AF334+AH334+AJ334+AL334+AN334+AP334+AR334+AT334+AV334+AX334</f>
        <v>62000000</v>
      </c>
      <c r="BA334" s="63">
        <f t="shared" si="337"/>
        <v>62000000</v>
      </c>
      <c r="BB334" s="15">
        <f t="shared" si="259"/>
        <v>0</v>
      </c>
      <c r="BC334" s="10">
        <f t="shared" si="260"/>
        <v>0</v>
      </c>
      <c r="BD334" s="10">
        <f t="shared" si="261"/>
        <v>0</v>
      </c>
    </row>
    <row r="335" spans="1:56" ht="14.25" customHeight="1">
      <c r="A335" s="138" t="s">
        <v>28</v>
      </c>
      <c r="B335" s="138" t="s">
        <v>1304</v>
      </c>
      <c r="C335" s="53" t="s">
        <v>31</v>
      </c>
      <c r="D335" s="53" t="s">
        <v>83</v>
      </c>
      <c r="E335" s="80" t="s">
        <v>1395</v>
      </c>
      <c r="F335" s="80" t="s">
        <v>1307</v>
      </c>
      <c r="G335" s="80" t="s">
        <v>34</v>
      </c>
      <c r="H335" s="7" t="s">
        <v>1377</v>
      </c>
      <c r="I335" s="160">
        <v>80111620</v>
      </c>
      <c r="J335" s="80" t="s">
        <v>1309</v>
      </c>
      <c r="K335" s="80" t="s">
        <v>52</v>
      </c>
      <c r="L335" s="7" t="s">
        <v>1396</v>
      </c>
      <c r="M335" s="80" t="s">
        <v>60</v>
      </c>
      <c r="N335" s="80" t="s">
        <v>60</v>
      </c>
      <c r="O335" s="80" t="s">
        <v>60</v>
      </c>
      <c r="P335" s="173">
        <v>45423</v>
      </c>
      <c r="Q335" s="80" t="s">
        <v>41</v>
      </c>
      <c r="R335" s="80" t="s">
        <v>42</v>
      </c>
      <c r="S335" s="80" t="s">
        <v>43</v>
      </c>
      <c r="T335" s="63">
        <v>86250000</v>
      </c>
      <c r="U335" s="139">
        <v>86250000</v>
      </c>
      <c r="V335" s="56" t="s">
        <v>44</v>
      </c>
      <c r="W335" s="80" t="s">
        <v>36</v>
      </c>
      <c r="X335" s="80" t="s">
        <v>1311</v>
      </c>
      <c r="Y335" s="80" t="s">
        <v>1312</v>
      </c>
      <c r="Z335" s="54">
        <v>6012220601</v>
      </c>
      <c r="AA335" s="80" t="s">
        <v>1313</v>
      </c>
      <c r="AB335" s="153">
        <v>86250000</v>
      </c>
      <c r="AC335" s="147"/>
      <c r="AD335" s="147"/>
      <c r="AE335" s="148">
        <v>5500000</v>
      </c>
      <c r="AF335" s="147"/>
      <c r="AG335" s="151">
        <v>7500000</v>
      </c>
      <c r="AH335" s="147"/>
      <c r="AI335" s="151">
        <v>7500000</v>
      </c>
      <c r="AJ335" s="147"/>
      <c r="AK335" s="150">
        <v>7500000</v>
      </c>
      <c r="AL335" s="147"/>
      <c r="AM335" s="151">
        <v>7500000</v>
      </c>
      <c r="AN335" s="147"/>
      <c r="AO335" s="151">
        <v>7500000</v>
      </c>
      <c r="AP335" s="147"/>
      <c r="AQ335" s="151">
        <v>7500000</v>
      </c>
      <c r="AR335" s="147"/>
      <c r="AS335" s="151">
        <v>7500000</v>
      </c>
      <c r="AT335" s="147"/>
      <c r="AU335" s="151">
        <v>7500000</v>
      </c>
      <c r="AV335" s="147"/>
      <c r="AW335" s="150">
        <v>7500000</v>
      </c>
      <c r="AX335" s="147"/>
      <c r="AY335" s="151">
        <v>13250000</v>
      </c>
      <c r="AZ335" s="63">
        <f t="shared" ref="AZ335:BA335" si="338">AB335+AD335+AF335+AH335+AJ335+AL335+AN335+AP335+AR335+AT335+AV335+AX335</f>
        <v>86250000</v>
      </c>
      <c r="BA335" s="63">
        <f t="shared" si="338"/>
        <v>86250000</v>
      </c>
      <c r="BB335" s="15">
        <f t="shared" si="259"/>
        <v>0</v>
      </c>
      <c r="BC335" s="10">
        <f t="shared" si="260"/>
        <v>0</v>
      </c>
      <c r="BD335" s="10">
        <f t="shared" si="261"/>
        <v>0</v>
      </c>
    </row>
    <row r="336" spans="1:56" ht="14.25" customHeight="1">
      <c r="A336" s="157" t="s">
        <v>28</v>
      </c>
      <c r="B336" s="157" t="s">
        <v>1304</v>
      </c>
      <c r="C336" s="106" t="s">
        <v>31</v>
      </c>
      <c r="D336" s="106">
        <v>2</v>
      </c>
      <c r="E336" s="81" t="s">
        <v>1397</v>
      </c>
      <c r="F336" s="6" t="s">
        <v>1307</v>
      </c>
      <c r="G336" s="81" t="s">
        <v>34</v>
      </c>
      <c r="H336" s="6" t="s">
        <v>1377</v>
      </c>
      <c r="I336" s="161">
        <v>80111620</v>
      </c>
      <c r="J336" s="81" t="s">
        <v>1309</v>
      </c>
      <c r="K336" s="81" t="s">
        <v>52</v>
      </c>
      <c r="L336" s="6" t="s">
        <v>1398</v>
      </c>
      <c r="M336" s="81" t="s">
        <v>54</v>
      </c>
      <c r="N336" s="81" t="s">
        <v>54</v>
      </c>
      <c r="O336" s="81" t="s">
        <v>54</v>
      </c>
      <c r="P336" s="68">
        <v>10.7</v>
      </c>
      <c r="Q336" s="81" t="s">
        <v>41</v>
      </c>
      <c r="R336" s="81" t="s">
        <v>102</v>
      </c>
      <c r="S336" s="81" t="s">
        <v>43</v>
      </c>
      <c r="T336" s="12">
        <v>82500000</v>
      </c>
      <c r="U336" s="70">
        <v>82500000</v>
      </c>
      <c r="V336" s="68" t="s">
        <v>44</v>
      </c>
      <c r="W336" s="81" t="s">
        <v>36</v>
      </c>
      <c r="X336" s="81" t="s">
        <v>1311</v>
      </c>
      <c r="Y336" s="81" t="s">
        <v>1312</v>
      </c>
      <c r="Z336" s="58">
        <v>6012220601</v>
      </c>
      <c r="AA336" s="81" t="s">
        <v>1313</v>
      </c>
      <c r="AB336" s="153"/>
      <c r="AC336" s="148"/>
      <c r="AD336" s="148">
        <v>82500000</v>
      </c>
      <c r="AE336" s="148"/>
      <c r="AF336" s="148"/>
      <c r="AG336" s="148">
        <v>4500000</v>
      </c>
      <c r="AH336" s="148"/>
      <c r="AI336" s="148">
        <v>7500000</v>
      </c>
      <c r="AJ336" s="148"/>
      <c r="AK336" s="148">
        <v>8100000</v>
      </c>
      <c r="AL336" s="148"/>
      <c r="AM336" s="148">
        <v>8400000</v>
      </c>
      <c r="AN336" s="148"/>
      <c r="AO336" s="148">
        <v>8400000</v>
      </c>
      <c r="AP336" s="148"/>
      <c r="AQ336" s="148">
        <v>8100000</v>
      </c>
      <c r="AR336" s="148"/>
      <c r="AS336" s="148">
        <v>7500000</v>
      </c>
      <c r="AT336" s="148"/>
      <c r="AU336" s="148">
        <v>7500000</v>
      </c>
      <c r="AV336" s="148"/>
      <c r="AW336" s="148">
        <v>7500000</v>
      </c>
      <c r="AX336" s="148"/>
      <c r="AY336" s="148">
        <v>15000000</v>
      </c>
      <c r="AZ336" s="63">
        <f t="shared" ref="AZ336:BA336" si="339">AB336+AD336+AF336+AH336+AJ336+AL336+AN336+AP336+AR336+AT336+AV336+AX336</f>
        <v>82500000</v>
      </c>
      <c r="BA336" s="63">
        <f t="shared" si="339"/>
        <v>82500000</v>
      </c>
      <c r="BB336" s="15">
        <f t="shared" si="259"/>
        <v>0</v>
      </c>
      <c r="BC336" s="10">
        <f t="shared" si="260"/>
        <v>0</v>
      </c>
      <c r="BD336" s="10">
        <f t="shared" si="261"/>
        <v>0</v>
      </c>
    </row>
    <row r="337" spans="1:56" ht="14.25" customHeight="1">
      <c r="A337" s="157" t="s">
        <v>28</v>
      </c>
      <c r="B337" s="157" t="s">
        <v>1304</v>
      </c>
      <c r="C337" s="106" t="s">
        <v>31</v>
      </c>
      <c r="D337" s="106" t="s">
        <v>83</v>
      </c>
      <c r="E337" s="81" t="s">
        <v>1399</v>
      </c>
      <c r="F337" s="6" t="s">
        <v>1307</v>
      </c>
      <c r="G337" s="81" t="s">
        <v>34</v>
      </c>
      <c r="H337" s="6" t="s">
        <v>1377</v>
      </c>
      <c r="I337" s="161">
        <v>80111620</v>
      </c>
      <c r="J337" s="81" t="s">
        <v>1309</v>
      </c>
      <c r="K337" s="81" t="s">
        <v>52</v>
      </c>
      <c r="L337" s="6" t="s">
        <v>1400</v>
      </c>
      <c r="M337" s="81" t="s">
        <v>54</v>
      </c>
      <c r="N337" s="81" t="s">
        <v>54</v>
      </c>
      <c r="O337" s="81" t="s">
        <v>54</v>
      </c>
      <c r="P337" s="58">
        <v>9</v>
      </c>
      <c r="Q337" s="81" t="s">
        <v>41</v>
      </c>
      <c r="R337" s="81" t="s">
        <v>42</v>
      </c>
      <c r="S337" s="81" t="s">
        <v>43</v>
      </c>
      <c r="T337" s="70">
        <v>66000000</v>
      </c>
      <c r="U337" s="165">
        <v>66000000</v>
      </c>
      <c r="V337" s="68" t="s">
        <v>44</v>
      </c>
      <c r="W337" s="81" t="s">
        <v>36</v>
      </c>
      <c r="X337" s="81" t="s">
        <v>1311</v>
      </c>
      <c r="Y337" s="81" t="s">
        <v>1312</v>
      </c>
      <c r="Z337" s="58">
        <v>6012220601</v>
      </c>
      <c r="AA337" s="81" t="s">
        <v>1313</v>
      </c>
      <c r="AB337" s="167"/>
      <c r="AC337" s="166"/>
      <c r="AD337" s="154">
        <v>65800000</v>
      </c>
      <c r="AE337" s="166"/>
      <c r="AF337" s="166"/>
      <c r="AG337" s="150">
        <v>7333333</v>
      </c>
      <c r="AH337" s="166"/>
      <c r="AI337" s="150">
        <v>7333333</v>
      </c>
      <c r="AJ337" s="166"/>
      <c r="AK337" s="150">
        <v>7333333</v>
      </c>
      <c r="AL337" s="150">
        <v>200000</v>
      </c>
      <c r="AM337" s="150">
        <v>7333333</v>
      </c>
      <c r="AN337" s="166"/>
      <c r="AO337" s="150">
        <v>7333333</v>
      </c>
      <c r="AP337" s="166"/>
      <c r="AQ337" s="150">
        <v>7333333</v>
      </c>
      <c r="AR337" s="166"/>
      <c r="AS337" s="150">
        <v>7333334</v>
      </c>
      <c r="AT337" s="166"/>
      <c r="AU337" s="150">
        <v>7333334</v>
      </c>
      <c r="AV337" s="166"/>
      <c r="AW337" s="150">
        <v>7333334</v>
      </c>
      <c r="AX337" s="166"/>
      <c r="AY337" s="174"/>
      <c r="AZ337" s="63">
        <f t="shared" ref="AZ337:BA337" si="340">AB337+AD337+AF337+AH337+AJ337+AL337+AN337+AP337+AR337+AT337+AV337+AX337</f>
        <v>66000000</v>
      </c>
      <c r="BA337" s="63">
        <f t="shared" si="340"/>
        <v>66000000</v>
      </c>
      <c r="BB337" s="15">
        <f t="shared" si="259"/>
        <v>0</v>
      </c>
      <c r="BC337" s="10">
        <f t="shared" si="260"/>
        <v>0</v>
      </c>
      <c r="BD337" s="10">
        <f t="shared" si="261"/>
        <v>0</v>
      </c>
    </row>
    <row r="338" spans="1:56" ht="14.25" customHeight="1">
      <c r="A338" s="157" t="s">
        <v>28</v>
      </c>
      <c r="B338" s="157" t="s">
        <v>1304</v>
      </c>
      <c r="C338" s="106" t="s">
        <v>31</v>
      </c>
      <c r="D338" s="106" t="s">
        <v>83</v>
      </c>
      <c r="E338" s="81" t="s">
        <v>1401</v>
      </c>
      <c r="F338" s="6" t="s">
        <v>1307</v>
      </c>
      <c r="G338" s="81" t="s">
        <v>34</v>
      </c>
      <c r="H338" s="6" t="s">
        <v>1377</v>
      </c>
      <c r="I338" s="161">
        <v>80111620</v>
      </c>
      <c r="J338" s="81" t="s">
        <v>1309</v>
      </c>
      <c r="K338" s="81" t="s">
        <v>52</v>
      </c>
      <c r="L338" s="58" t="s">
        <v>1402</v>
      </c>
      <c r="M338" s="81" t="s">
        <v>54</v>
      </c>
      <c r="N338" s="81" t="s">
        <v>54</v>
      </c>
      <c r="O338" s="18" t="s">
        <v>54</v>
      </c>
      <c r="P338" s="58">
        <v>10</v>
      </c>
      <c r="Q338" s="81" t="s">
        <v>41</v>
      </c>
      <c r="R338" s="81" t="s">
        <v>42</v>
      </c>
      <c r="S338" s="81" t="s">
        <v>43</v>
      </c>
      <c r="T338" s="70">
        <v>21002700</v>
      </c>
      <c r="U338" s="165">
        <v>21002700</v>
      </c>
      <c r="V338" s="68" t="s">
        <v>44</v>
      </c>
      <c r="W338" s="81" t="s">
        <v>36</v>
      </c>
      <c r="X338" s="81" t="s">
        <v>1311</v>
      </c>
      <c r="Y338" s="81" t="s">
        <v>1312</v>
      </c>
      <c r="Z338" s="58">
        <v>6012220601</v>
      </c>
      <c r="AA338" s="81" t="s">
        <v>1313</v>
      </c>
      <c r="AB338" s="167"/>
      <c r="AC338" s="166"/>
      <c r="AD338" s="154">
        <v>14862700</v>
      </c>
      <c r="AE338" s="166"/>
      <c r="AF338" s="166"/>
      <c r="AG338" s="166"/>
      <c r="AH338" s="166"/>
      <c r="AI338" s="150">
        <v>7564000</v>
      </c>
      <c r="AJ338" s="166"/>
      <c r="AK338" s="150">
        <v>7564000</v>
      </c>
      <c r="AL338" s="166"/>
      <c r="AM338" s="150">
        <v>5874700</v>
      </c>
      <c r="AN338" s="166"/>
      <c r="AO338" s="166"/>
      <c r="AP338" s="166"/>
      <c r="AQ338" s="166"/>
      <c r="AR338" s="166"/>
      <c r="AS338" s="166"/>
      <c r="AT338" s="150">
        <v>6140000</v>
      </c>
      <c r="AU338" s="166"/>
      <c r="AV338" s="166"/>
      <c r="AW338" s="166"/>
      <c r="AX338" s="166"/>
      <c r="AY338" s="174"/>
      <c r="AZ338" s="63">
        <f t="shared" ref="AZ338:BA338" si="341">AB338+AD338+AF338+AH338+AJ338+AL338+AN338+AP338+AR338+AT338+AV338+AX338</f>
        <v>21002700</v>
      </c>
      <c r="BA338" s="63">
        <f t="shared" si="341"/>
        <v>21002700</v>
      </c>
      <c r="BB338" s="15">
        <f t="shared" si="259"/>
        <v>0</v>
      </c>
      <c r="BC338" s="10">
        <f t="shared" si="260"/>
        <v>0</v>
      </c>
      <c r="BD338" s="10">
        <f t="shared" si="261"/>
        <v>0</v>
      </c>
    </row>
    <row r="339" spans="1:56" ht="14.25" customHeight="1">
      <c r="A339" s="157" t="s">
        <v>28</v>
      </c>
      <c r="B339" s="157" t="s">
        <v>1304</v>
      </c>
      <c r="C339" s="106" t="s">
        <v>31</v>
      </c>
      <c r="D339" s="106">
        <v>8</v>
      </c>
      <c r="E339" s="155" t="s">
        <v>1403</v>
      </c>
      <c r="F339" s="81" t="s">
        <v>1307</v>
      </c>
      <c r="G339" s="81" t="s">
        <v>34</v>
      </c>
      <c r="H339" s="81" t="s">
        <v>1377</v>
      </c>
      <c r="I339" s="13">
        <v>80111620</v>
      </c>
      <c r="J339" s="81" t="s">
        <v>1309</v>
      </c>
      <c r="K339" s="81" t="s">
        <v>52</v>
      </c>
      <c r="L339" s="6" t="s">
        <v>1404</v>
      </c>
      <c r="M339" s="81" t="s">
        <v>54</v>
      </c>
      <c r="N339" s="81" t="s">
        <v>54</v>
      </c>
      <c r="O339" s="18" t="s">
        <v>55</v>
      </c>
      <c r="P339" s="68">
        <v>10.199999999999999</v>
      </c>
      <c r="Q339" s="81" t="s">
        <v>41</v>
      </c>
      <c r="R339" s="81" t="s">
        <v>102</v>
      </c>
      <c r="S339" s="81" t="s">
        <v>43</v>
      </c>
      <c r="T339" s="12">
        <v>81440778</v>
      </c>
      <c r="U339" s="12">
        <v>81440778</v>
      </c>
      <c r="V339" s="68" t="s">
        <v>44</v>
      </c>
      <c r="W339" s="81" t="s">
        <v>36</v>
      </c>
      <c r="X339" s="81" t="s">
        <v>1311</v>
      </c>
      <c r="Y339" s="81" t="s">
        <v>1312</v>
      </c>
      <c r="Z339" s="58">
        <v>6012220601</v>
      </c>
      <c r="AA339" s="81" t="s">
        <v>1313</v>
      </c>
      <c r="AB339" s="153"/>
      <c r="AC339" s="148"/>
      <c r="AD339" s="148"/>
      <c r="AE339" s="148"/>
      <c r="AF339" s="148">
        <v>81440778</v>
      </c>
      <c r="AG339" s="148">
        <v>1440778</v>
      </c>
      <c r="AH339" s="148"/>
      <c r="AI339" s="148">
        <v>8000000</v>
      </c>
      <c r="AJ339" s="148"/>
      <c r="AK339" s="148">
        <v>8000000</v>
      </c>
      <c r="AL339" s="148"/>
      <c r="AM339" s="148">
        <v>8000000</v>
      </c>
      <c r="AN339" s="148"/>
      <c r="AO339" s="148">
        <v>8000000</v>
      </c>
      <c r="AP339" s="148"/>
      <c r="AQ339" s="148">
        <v>8000000</v>
      </c>
      <c r="AR339" s="148"/>
      <c r="AS339" s="148">
        <v>8000000</v>
      </c>
      <c r="AT339" s="148"/>
      <c r="AU339" s="148">
        <v>8000000</v>
      </c>
      <c r="AV339" s="148"/>
      <c r="AW339" s="148">
        <v>8000000</v>
      </c>
      <c r="AX339" s="148"/>
      <c r="AY339" s="148">
        <v>16000000</v>
      </c>
      <c r="AZ339" s="63">
        <f t="shared" ref="AZ339:BA339" si="342">AB339+AD339+AF339+AH339+AJ339+AL339+AN339+AP339+AR339+AT339+AV339+AX339</f>
        <v>81440778</v>
      </c>
      <c r="BA339" s="63">
        <f t="shared" si="342"/>
        <v>81440778</v>
      </c>
      <c r="BB339" s="15">
        <f t="shared" si="259"/>
        <v>0</v>
      </c>
      <c r="BC339" s="10">
        <f t="shared" si="260"/>
        <v>0</v>
      </c>
      <c r="BD339" s="10">
        <f t="shared" si="261"/>
        <v>0</v>
      </c>
    </row>
    <row r="340" spans="1:56" ht="14.25" customHeight="1">
      <c r="A340" s="157" t="s">
        <v>28</v>
      </c>
      <c r="B340" s="157" t="s">
        <v>1304</v>
      </c>
      <c r="C340" s="106" t="s">
        <v>31</v>
      </c>
      <c r="D340" s="106">
        <v>5</v>
      </c>
      <c r="E340" s="81" t="s">
        <v>1405</v>
      </c>
      <c r="F340" s="6" t="s">
        <v>1307</v>
      </c>
      <c r="G340" s="81" t="s">
        <v>34</v>
      </c>
      <c r="H340" s="6" t="s">
        <v>1377</v>
      </c>
      <c r="I340" s="161">
        <v>80111620</v>
      </c>
      <c r="J340" s="81" t="s">
        <v>1309</v>
      </c>
      <c r="K340" s="81" t="s">
        <v>52</v>
      </c>
      <c r="L340" s="6" t="s">
        <v>1406</v>
      </c>
      <c r="M340" s="81" t="s">
        <v>54</v>
      </c>
      <c r="N340" s="81" t="s">
        <v>54</v>
      </c>
      <c r="O340" s="81" t="s">
        <v>54</v>
      </c>
      <c r="P340" s="68">
        <v>10.5</v>
      </c>
      <c r="Q340" s="81" t="s">
        <v>41</v>
      </c>
      <c r="R340" s="81" t="s">
        <v>42</v>
      </c>
      <c r="S340" s="81" t="s">
        <v>43</v>
      </c>
      <c r="T340" s="70">
        <v>47250000</v>
      </c>
      <c r="U340" s="165">
        <v>47250000</v>
      </c>
      <c r="V340" s="68" t="s">
        <v>44</v>
      </c>
      <c r="W340" s="81" t="s">
        <v>36</v>
      </c>
      <c r="X340" s="81" t="s">
        <v>1311</v>
      </c>
      <c r="Y340" s="81" t="s">
        <v>1312</v>
      </c>
      <c r="Z340" s="58">
        <v>6012220601</v>
      </c>
      <c r="AA340" s="81" t="s">
        <v>1313</v>
      </c>
      <c r="AB340" s="92"/>
      <c r="AC340" s="92"/>
      <c r="AD340" s="92">
        <v>47250000</v>
      </c>
      <c r="AE340" s="148"/>
      <c r="AF340" s="148"/>
      <c r="AG340" s="148">
        <v>2250000</v>
      </c>
      <c r="AH340" s="148"/>
      <c r="AI340" s="148">
        <v>4500000</v>
      </c>
      <c r="AJ340" s="148"/>
      <c r="AK340" s="148">
        <v>4500000</v>
      </c>
      <c r="AL340" s="148"/>
      <c r="AM340" s="148">
        <v>4500000</v>
      </c>
      <c r="AN340" s="148"/>
      <c r="AO340" s="148">
        <v>4500000</v>
      </c>
      <c r="AP340" s="148"/>
      <c r="AQ340" s="148">
        <v>4500000</v>
      </c>
      <c r="AR340" s="148"/>
      <c r="AS340" s="148">
        <v>4500000</v>
      </c>
      <c r="AT340" s="148"/>
      <c r="AU340" s="148">
        <v>4500000</v>
      </c>
      <c r="AV340" s="148"/>
      <c r="AW340" s="148">
        <v>4500000</v>
      </c>
      <c r="AX340" s="148"/>
      <c r="AY340" s="148">
        <v>9000000</v>
      </c>
      <c r="AZ340" s="63">
        <f t="shared" ref="AZ340:BA340" si="343">AB340+AD340+AF340+AH340+AJ340+AL340+AN340+AP340+AR340+AT340+AV340+AX340</f>
        <v>47250000</v>
      </c>
      <c r="BA340" s="63">
        <f t="shared" si="343"/>
        <v>47250000</v>
      </c>
      <c r="BB340" s="15">
        <f t="shared" si="259"/>
        <v>0</v>
      </c>
      <c r="BC340" s="10">
        <f t="shared" si="260"/>
        <v>0</v>
      </c>
      <c r="BD340" s="10">
        <f t="shared" si="261"/>
        <v>0</v>
      </c>
    </row>
    <row r="341" spans="1:56" ht="14.25" customHeight="1">
      <c r="A341" s="157" t="s">
        <v>28</v>
      </c>
      <c r="B341" s="157" t="s">
        <v>1304</v>
      </c>
      <c r="C341" s="106" t="s">
        <v>31</v>
      </c>
      <c r="D341" s="106" t="s">
        <v>83</v>
      </c>
      <c r="E341" s="81" t="s">
        <v>1407</v>
      </c>
      <c r="F341" s="6" t="s">
        <v>1336</v>
      </c>
      <c r="G341" s="6" t="s">
        <v>1337</v>
      </c>
      <c r="H341" s="6" t="s">
        <v>1408</v>
      </c>
      <c r="I341" s="161">
        <v>80111620</v>
      </c>
      <c r="J341" s="81" t="s">
        <v>1339</v>
      </c>
      <c r="K341" s="81" t="s">
        <v>52</v>
      </c>
      <c r="L341" s="68" t="s">
        <v>1409</v>
      </c>
      <c r="M341" s="81" t="s">
        <v>54</v>
      </c>
      <c r="N341" s="81" t="s">
        <v>54</v>
      </c>
      <c r="O341" s="18" t="s">
        <v>54</v>
      </c>
      <c r="P341" s="58">
        <v>10</v>
      </c>
      <c r="Q341" s="81" t="s">
        <v>41</v>
      </c>
      <c r="R341" s="81" t="s">
        <v>42</v>
      </c>
      <c r="S341" s="81" t="s">
        <v>43</v>
      </c>
      <c r="T341" s="70">
        <v>48997300</v>
      </c>
      <c r="U341" s="165">
        <v>48997300</v>
      </c>
      <c r="V341" s="68" t="s">
        <v>44</v>
      </c>
      <c r="W341" s="81" t="s">
        <v>36</v>
      </c>
      <c r="X341" s="81" t="s">
        <v>1311</v>
      </c>
      <c r="Y341" s="81" t="s">
        <v>1312</v>
      </c>
      <c r="Z341" s="58">
        <v>6012220601</v>
      </c>
      <c r="AA341" s="81" t="s">
        <v>1313</v>
      </c>
      <c r="AB341" s="175"/>
      <c r="AC341" s="175"/>
      <c r="AD341" s="11">
        <v>48997300</v>
      </c>
      <c r="AE341" s="166"/>
      <c r="AF341" s="166"/>
      <c r="AG341" s="166"/>
      <c r="AH341" s="166"/>
      <c r="AI341" s="166"/>
      <c r="AJ341" s="166"/>
      <c r="AK341" s="166"/>
      <c r="AL341" s="166"/>
      <c r="AM341" s="150">
        <v>1689300</v>
      </c>
      <c r="AN341" s="166"/>
      <c r="AO341" s="150">
        <v>7564000</v>
      </c>
      <c r="AP341" s="166"/>
      <c r="AQ341" s="150">
        <v>7564000</v>
      </c>
      <c r="AR341" s="166"/>
      <c r="AS341" s="150">
        <v>7564000</v>
      </c>
      <c r="AT341" s="166"/>
      <c r="AU341" s="150">
        <v>7564000</v>
      </c>
      <c r="AV341" s="166"/>
      <c r="AW341" s="150">
        <v>7564000</v>
      </c>
      <c r="AX341" s="166"/>
      <c r="AY341" s="154">
        <v>9488000</v>
      </c>
      <c r="AZ341" s="63">
        <f t="shared" ref="AZ341:BA341" si="344">AB341+AD341+AF341+AH341+AJ341+AL341+AN341+AP341+AR341+AT341+AV341+AX341</f>
        <v>48997300</v>
      </c>
      <c r="BA341" s="63">
        <f t="shared" si="344"/>
        <v>48997300</v>
      </c>
      <c r="BB341" s="15">
        <f t="shared" si="259"/>
        <v>0</v>
      </c>
      <c r="BC341" s="10">
        <f t="shared" si="260"/>
        <v>0</v>
      </c>
      <c r="BD341" s="10">
        <f t="shared" si="261"/>
        <v>0</v>
      </c>
    </row>
    <row r="342" spans="1:56" ht="14.25" hidden="1" customHeight="1">
      <c r="A342" s="138" t="s">
        <v>28</v>
      </c>
      <c r="B342" s="138" t="s">
        <v>1304</v>
      </c>
      <c r="C342" s="53" t="s">
        <v>31</v>
      </c>
      <c r="D342" s="53">
        <v>2</v>
      </c>
      <c r="E342" s="80" t="s">
        <v>1410</v>
      </c>
      <c r="F342" s="80" t="s">
        <v>1336</v>
      </c>
      <c r="G342" s="80" t="s">
        <v>1337</v>
      </c>
      <c r="H342" s="80" t="s">
        <v>1408</v>
      </c>
      <c r="I342" s="160">
        <v>80141607</v>
      </c>
      <c r="J342" s="80" t="s">
        <v>1339</v>
      </c>
      <c r="K342" s="80" t="s">
        <v>979</v>
      </c>
      <c r="L342" s="80" t="s">
        <v>2499</v>
      </c>
      <c r="M342" s="80" t="s">
        <v>54</v>
      </c>
      <c r="N342" s="80" t="s">
        <v>54</v>
      </c>
      <c r="O342" s="18" t="s">
        <v>55</v>
      </c>
      <c r="P342" s="56">
        <v>11</v>
      </c>
      <c r="Q342" s="80" t="s">
        <v>41</v>
      </c>
      <c r="R342" s="7" t="s">
        <v>127</v>
      </c>
      <c r="S342" s="80" t="s">
        <v>43</v>
      </c>
      <c r="T342" s="15">
        <v>168335071</v>
      </c>
      <c r="U342" s="63">
        <v>168335071</v>
      </c>
      <c r="V342" s="56" t="s">
        <v>44</v>
      </c>
      <c r="W342" s="80" t="s">
        <v>36</v>
      </c>
      <c r="X342" s="80" t="s">
        <v>1311</v>
      </c>
      <c r="Y342" s="80" t="s">
        <v>1312</v>
      </c>
      <c r="Z342" s="54">
        <v>6012220601</v>
      </c>
      <c r="AA342" s="80" t="s">
        <v>1313</v>
      </c>
      <c r="AB342" s="111"/>
      <c r="AC342" s="92"/>
      <c r="AD342" s="92"/>
      <c r="AE342" s="148"/>
      <c r="AF342" s="148">
        <v>168335071</v>
      </c>
      <c r="AG342" s="148"/>
      <c r="AH342" s="148"/>
      <c r="AI342" s="148">
        <v>30000000</v>
      </c>
      <c r="AJ342" s="148"/>
      <c r="AK342" s="148">
        <v>0</v>
      </c>
      <c r="AL342" s="148"/>
      <c r="AM342" s="148">
        <v>30320136</v>
      </c>
      <c r="AN342" s="148"/>
      <c r="AO342" s="148">
        <v>30320136</v>
      </c>
      <c r="AP342" s="148"/>
      <c r="AQ342" s="148">
        <v>20844365</v>
      </c>
      <c r="AR342" s="148"/>
      <c r="AS342" s="148">
        <v>0</v>
      </c>
      <c r="AT342" s="148"/>
      <c r="AU342" s="148">
        <v>30000000</v>
      </c>
      <c r="AV342" s="148"/>
      <c r="AW342" s="176">
        <v>17000000</v>
      </c>
      <c r="AX342" s="148"/>
      <c r="AY342" s="148">
        <v>9850434</v>
      </c>
      <c r="AZ342" s="63">
        <f t="shared" ref="AZ342:BA342" si="345">AB342+AD342+AF342+AH342+AJ342+AL342+AN342+AP342+AR342+AT342+AV342+AX342</f>
        <v>168335071</v>
      </c>
      <c r="BA342" s="63">
        <f t="shared" si="345"/>
        <v>168335071</v>
      </c>
      <c r="BB342" s="15">
        <f t="shared" si="259"/>
        <v>0</v>
      </c>
      <c r="BC342" s="10">
        <f t="shared" si="260"/>
        <v>0</v>
      </c>
      <c r="BD342" s="10">
        <f t="shared" si="261"/>
        <v>0</v>
      </c>
    </row>
    <row r="343" spans="1:56" ht="14.25" customHeight="1">
      <c r="A343" s="138" t="s">
        <v>28</v>
      </c>
      <c r="B343" s="138" t="s">
        <v>1304</v>
      </c>
      <c r="C343" s="53" t="s">
        <v>31</v>
      </c>
      <c r="D343" s="53">
        <v>2</v>
      </c>
      <c r="E343" s="80" t="s">
        <v>1413</v>
      </c>
      <c r="F343" s="7" t="s">
        <v>1336</v>
      </c>
      <c r="G343" s="7" t="s">
        <v>1337</v>
      </c>
      <c r="H343" s="7" t="s">
        <v>1408</v>
      </c>
      <c r="I343" s="160">
        <v>80111620</v>
      </c>
      <c r="J343" s="80" t="s">
        <v>1339</v>
      </c>
      <c r="K343" s="80" t="s">
        <v>52</v>
      </c>
      <c r="L343" s="7" t="s">
        <v>1414</v>
      </c>
      <c r="M343" s="7" t="s">
        <v>60</v>
      </c>
      <c r="N343" s="7" t="s">
        <v>60</v>
      </c>
      <c r="O343" s="18" t="s">
        <v>54</v>
      </c>
      <c r="P343" s="56">
        <v>11.1</v>
      </c>
      <c r="Q343" s="80" t="s">
        <v>41</v>
      </c>
      <c r="R343" s="80" t="s">
        <v>42</v>
      </c>
      <c r="S343" s="80" t="s">
        <v>43</v>
      </c>
      <c r="T343" s="15">
        <v>70500000</v>
      </c>
      <c r="U343" s="63">
        <v>70500000</v>
      </c>
      <c r="V343" s="56" t="s">
        <v>44</v>
      </c>
      <c r="W343" s="80" t="s">
        <v>36</v>
      </c>
      <c r="X343" s="80" t="s">
        <v>1311</v>
      </c>
      <c r="Y343" s="80" t="s">
        <v>1312</v>
      </c>
      <c r="Z343" s="54">
        <v>6012220601</v>
      </c>
      <c r="AA343" s="80" t="s">
        <v>1313</v>
      </c>
      <c r="AB343" s="140"/>
      <c r="AC343" s="92"/>
      <c r="AD343" s="92">
        <v>70500000</v>
      </c>
      <c r="AE343" s="148"/>
      <c r="AF343" s="148"/>
      <c r="AG343" s="148">
        <v>6600000</v>
      </c>
      <c r="AH343" s="148"/>
      <c r="AI343" s="148">
        <v>6600000</v>
      </c>
      <c r="AJ343" s="148"/>
      <c r="AK343" s="148">
        <v>6600000</v>
      </c>
      <c r="AL343" s="148"/>
      <c r="AM343" s="148">
        <v>6600000</v>
      </c>
      <c r="AN343" s="148"/>
      <c r="AO343" s="148">
        <v>6500000</v>
      </c>
      <c r="AP343" s="148"/>
      <c r="AQ343" s="148">
        <v>6000000</v>
      </c>
      <c r="AR343" s="148"/>
      <c r="AS343" s="148">
        <v>6000000</v>
      </c>
      <c r="AT343" s="148"/>
      <c r="AU343" s="148">
        <v>6000000</v>
      </c>
      <c r="AV343" s="148"/>
      <c r="AW343" s="148">
        <v>6000000</v>
      </c>
      <c r="AX343" s="148"/>
      <c r="AY343" s="148">
        <v>13600000</v>
      </c>
      <c r="AZ343" s="63">
        <f t="shared" ref="AZ343:BA343" si="346">AB343+AD343+AF343+AH343+AJ343+AL343+AN343+AP343+AR343+AT343+AV343+AX343</f>
        <v>70500000</v>
      </c>
      <c r="BA343" s="63">
        <f t="shared" si="346"/>
        <v>70500000</v>
      </c>
      <c r="BB343" s="15">
        <f t="shared" si="259"/>
        <v>0</v>
      </c>
      <c r="BC343" s="10">
        <f t="shared" si="260"/>
        <v>0</v>
      </c>
      <c r="BD343" s="10">
        <f t="shared" si="261"/>
        <v>0</v>
      </c>
    </row>
    <row r="344" spans="1:56" ht="14.25" customHeight="1">
      <c r="A344" s="138" t="s">
        <v>28</v>
      </c>
      <c r="B344" s="138" t="s">
        <v>1304</v>
      </c>
      <c r="C344" s="53" t="s">
        <v>31</v>
      </c>
      <c r="D344" s="53" t="s">
        <v>83</v>
      </c>
      <c r="E344" s="80" t="s">
        <v>1415</v>
      </c>
      <c r="F344" s="7" t="s">
        <v>1336</v>
      </c>
      <c r="G344" s="7" t="s">
        <v>1337</v>
      </c>
      <c r="H344" s="7" t="s">
        <v>1338</v>
      </c>
      <c r="I344" s="160">
        <v>80111620</v>
      </c>
      <c r="J344" s="80" t="s">
        <v>1339</v>
      </c>
      <c r="K344" s="80" t="s">
        <v>52</v>
      </c>
      <c r="L344" s="7" t="s">
        <v>1416</v>
      </c>
      <c r="M344" s="80" t="s">
        <v>54</v>
      </c>
      <c r="N344" s="80" t="s">
        <v>54</v>
      </c>
      <c r="O344" s="80" t="s">
        <v>55</v>
      </c>
      <c r="P344" s="54">
        <v>10</v>
      </c>
      <c r="Q344" s="80" t="s">
        <v>41</v>
      </c>
      <c r="R344" s="80" t="s">
        <v>42</v>
      </c>
      <c r="S344" s="80" t="s">
        <v>43</v>
      </c>
      <c r="T344" s="63">
        <v>65000000</v>
      </c>
      <c r="U344" s="139">
        <v>65000000</v>
      </c>
      <c r="V344" s="56" t="s">
        <v>44</v>
      </c>
      <c r="W344" s="80" t="s">
        <v>36</v>
      </c>
      <c r="X344" s="80" t="s">
        <v>1311</v>
      </c>
      <c r="Y344" s="80" t="s">
        <v>1312</v>
      </c>
      <c r="Z344" s="54">
        <v>6012220601</v>
      </c>
      <c r="AA344" s="80" t="s">
        <v>1313</v>
      </c>
      <c r="AB344" s="140"/>
      <c r="AC344" s="140"/>
      <c r="AD344" s="140"/>
      <c r="AE344" s="147"/>
      <c r="AF344" s="151">
        <v>65000000</v>
      </c>
      <c r="AG344" s="147"/>
      <c r="AH344" s="147"/>
      <c r="AI344" s="150">
        <v>6000000</v>
      </c>
      <c r="AJ344" s="147"/>
      <c r="AK344" s="151">
        <v>6000000</v>
      </c>
      <c r="AL344" s="147"/>
      <c r="AM344" s="151">
        <v>6000000</v>
      </c>
      <c r="AN344" s="147"/>
      <c r="AO344" s="151">
        <v>7000000</v>
      </c>
      <c r="AP344" s="147"/>
      <c r="AQ344" s="151">
        <v>7000000</v>
      </c>
      <c r="AR344" s="147"/>
      <c r="AS344" s="151">
        <v>7000000</v>
      </c>
      <c r="AT344" s="147"/>
      <c r="AU344" s="151">
        <v>7000000</v>
      </c>
      <c r="AV344" s="147"/>
      <c r="AW344" s="151">
        <v>7000000</v>
      </c>
      <c r="AX344" s="147"/>
      <c r="AY344" s="148">
        <v>12000000</v>
      </c>
      <c r="AZ344" s="63">
        <f t="shared" ref="AZ344:BA344" si="347">AB344+AD344+AF344+AH344+AJ344+AL344+AN344+AP344+AR344+AT344+AV344+AX344</f>
        <v>65000000</v>
      </c>
      <c r="BA344" s="63">
        <f t="shared" si="347"/>
        <v>65000000</v>
      </c>
      <c r="BB344" s="15">
        <f t="shared" si="259"/>
        <v>0</v>
      </c>
      <c r="BC344" s="10">
        <f t="shared" si="260"/>
        <v>0</v>
      </c>
      <c r="BD344" s="10">
        <f t="shared" si="261"/>
        <v>0</v>
      </c>
    </row>
    <row r="345" spans="1:56" ht="14.25" hidden="1" customHeight="1">
      <c r="A345" s="138" t="s">
        <v>28</v>
      </c>
      <c r="B345" s="138" t="s">
        <v>1304</v>
      </c>
      <c r="C345" s="53" t="s">
        <v>31</v>
      </c>
      <c r="D345" s="53" t="s">
        <v>83</v>
      </c>
      <c r="E345" s="80" t="s">
        <v>1417</v>
      </c>
      <c r="F345" s="80" t="s">
        <v>1336</v>
      </c>
      <c r="G345" s="80" t="s">
        <v>1337</v>
      </c>
      <c r="H345" s="80" t="s">
        <v>1338</v>
      </c>
      <c r="I345" s="55" t="s">
        <v>36</v>
      </c>
      <c r="J345" s="80" t="s">
        <v>1339</v>
      </c>
      <c r="K345" s="80" t="s">
        <v>293</v>
      </c>
      <c r="L345" s="7" t="s">
        <v>1418</v>
      </c>
      <c r="M345" s="18" t="s">
        <v>54</v>
      </c>
      <c r="N345" s="18" t="s">
        <v>54</v>
      </c>
      <c r="O345" s="18" t="s">
        <v>54</v>
      </c>
      <c r="P345" s="54">
        <v>12</v>
      </c>
      <c r="Q345" s="80" t="s">
        <v>41</v>
      </c>
      <c r="R345" s="80" t="s">
        <v>36</v>
      </c>
      <c r="S345" s="80" t="s">
        <v>43</v>
      </c>
      <c r="T345" s="63">
        <v>96318378</v>
      </c>
      <c r="U345" s="139">
        <v>96318378</v>
      </c>
      <c r="V345" s="56" t="s">
        <v>44</v>
      </c>
      <c r="W345" s="80" t="s">
        <v>36</v>
      </c>
      <c r="X345" s="80" t="s">
        <v>1311</v>
      </c>
      <c r="Y345" s="80" t="s">
        <v>1312</v>
      </c>
      <c r="Z345" s="54">
        <v>6012220601</v>
      </c>
      <c r="AA345" s="80" t="s">
        <v>1313</v>
      </c>
      <c r="AB345" s="140"/>
      <c r="AC345" s="140"/>
      <c r="AD345" s="92">
        <v>371177</v>
      </c>
      <c r="AE345" s="148">
        <v>371177</v>
      </c>
      <c r="AF345" s="151">
        <v>6520134</v>
      </c>
      <c r="AG345" s="151">
        <v>6520134</v>
      </c>
      <c r="AH345" s="151">
        <v>6024419</v>
      </c>
      <c r="AI345" s="151">
        <v>6024419</v>
      </c>
      <c r="AJ345" s="151">
        <v>6024419</v>
      </c>
      <c r="AK345" s="151">
        <v>6024419</v>
      </c>
      <c r="AL345" s="151">
        <v>10030198</v>
      </c>
      <c r="AM345" s="151">
        <v>10030198</v>
      </c>
      <c r="AN345" s="151">
        <v>10030198</v>
      </c>
      <c r="AO345" s="151">
        <v>10030198</v>
      </c>
      <c r="AP345" s="151">
        <v>12030198</v>
      </c>
      <c r="AQ345" s="151">
        <v>12030198</v>
      </c>
      <c r="AR345" s="151">
        <v>12030198</v>
      </c>
      <c r="AS345" s="151">
        <v>12030198</v>
      </c>
      <c r="AT345" s="151">
        <v>9776864</v>
      </c>
      <c r="AU345" s="151">
        <v>9776864</v>
      </c>
      <c r="AV345" s="151">
        <v>9776857</v>
      </c>
      <c r="AW345" s="151">
        <v>9776857</v>
      </c>
      <c r="AX345" s="148">
        <v>13703716</v>
      </c>
      <c r="AY345" s="148">
        <v>13703716</v>
      </c>
      <c r="AZ345" s="63">
        <f t="shared" ref="AZ345:BA345" si="348">AB345+AD345+AF345+AH345+AJ345+AL345+AN345+AP345+AR345+AT345+AV345+AX345</f>
        <v>96318378</v>
      </c>
      <c r="BA345" s="63">
        <f t="shared" si="348"/>
        <v>96318378</v>
      </c>
      <c r="BB345" s="15">
        <f t="shared" si="259"/>
        <v>0</v>
      </c>
      <c r="BC345" s="10">
        <f t="shared" si="260"/>
        <v>0</v>
      </c>
      <c r="BD345" s="10">
        <f t="shared" si="261"/>
        <v>0</v>
      </c>
    </row>
    <row r="346" spans="1:56" ht="14.25" customHeight="1">
      <c r="A346" s="138" t="s">
        <v>28</v>
      </c>
      <c r="B346" s="138" t="s">
        <v>1304</v>
      </c>
      <c r="C346" s="53" t="s">
        <v>31</v>
      </c>
      <c r="D346" s="53">
        <v>8</v>
      </c>
      <c r="E346" s="155" t="s">
        <v>1419</v>
      </c>
      <c r="F346" s="80" t="s">
        <v>1336</v>
      </c>
      <c r="G346" s="80" t="s">
        <v>1337</v>
      </c>
      <c r="H346" s="80" t="s">
        <v>1338</v>
      </c>
      <c r="I346" s="160">
        <v>80111620</v>
      </c>
      <c r="J346" s="80" t="s">
        <v>1339</v>
      </c>
      <c r="K346" s="80" t="s">
        <v>52</v>
      </c>
      <c r="L346" s="6" t="s">
        <v>1420</v>
      </c>
      <c r="M346" s="80" t="s">
        <v>55</v>
      </c>
      <c r="N346" s="80" t="s">
        <v>55</v>
      </c>
      <c r="O346" s="7" t="s">
        <v>55</v>
      </c>
      <c r="P346" s="54">
        <v>9</v>
      </c>
      <c r="Q346" s="80" t="s">
        <v>41</v>
      </c>
      <c r="R346" s="80" t="s">
        <v>42</v>
      </c>
      <c r="S346" s="80" t="s">
        <v>43</v>
      </c>
      <c r="T346" s="15">
        <v>63400000</v>
      </c>
      <c r="U346" s="15">
        <v>63400000</v>
      </c>
      <c r="V346" s="56" t="s">
        <v>44</v>
      </c>
      <c r="W346" s="80" t="s">
        <v>36</v>
      </c>
      <c r="X346" s="80" t="s">
        <v>1311</v>
      </c>
      <c r="Y346" s="80" t="s">
        <v>1312</v>
      </c>
      <c r="Z346" s="54">
        <v>6012220601</v>
      </c>
      <c r="AA346" s="80" t="s">
        <v>1313</v>
      </c>
      <c r="AB346" s="156"/>
      <c r="AC346" s="151"/>
      <c r="AD346" s="150"/>
      <c r="AE346" s="151"/>
      <c r="AF346" s="150">
        <v>63400000</v>
      </c>
      <c r="AG346" s="151"/>
      <c r="AH346" s="151"/>
      <c r="AI346" s="151">
        <v>6700000</v>
      </c>
      <c r="AJ346" s="151"/>
      <c r="AK346" s="151">
        <v>6700000</v>
      </c>
      <c r="AL346" s="151"/>
      <c r="AM346" s="151">
        <v>8500000</v>
      </c>
      <c r="AN346" s="151"/>
      <c r="AO346" s="151">
        <v>6700000</v>
      </c>
      <c r="AP346" s="151"/>
      <c r="AQ346" s="151">
        <v>7000000</v>
      </c>
      <c r="AR346" s="151"/>
      <c r="AS346" s="151">
        <v>7100000</v>
      </c>
      <c r="AT346" s="151"/>
      <c r="AU346" s="150">
        <v>7300000</v>
      </c>
      <c r="AV346" s="151"/>
      <c r="AW346" s="151">
        <v>6700000</v>
      </c>
      <c r="AX346" s="151"/>
      <c r="AY346" s="151">
        <v>6700000</v>
      </c>
      <c r="AZ346" s="63">
        <f t="shared" ref="AZ346:BA346" si="349">AB346+AD346+AF346+AH346+AJ346+AL346+AN346+AP346+AR346+AT346+AV346+AX346</f>
        <v>63400000</v>
      </c>
      <c r="BA346" s="63">
        <f t="shared" si="349"/>
        <v>63400000</v>
      </c>
      <c r="BB346" s="15">
        <f t="shared" si="259"/>
        <v>0</v>
      </c>
      <c r="BC346" s="10">
        <f t="shared" si="260"/>
        <v>0</v>
      </c>
      <c r="BD346" s="10">
        <f t="shared" si="261"/>
        <v>0</v>
      </c>
    </row>
    <row r="347" spans="1:56" ht="14.25" customHeight="1">
      <c r="A347" s="138" t="s">
        <v>28</v>
      </c>
      <c r="B347" s="138" t="s">
        <v>1304</v>
      </c>
      <c r="C347" s="53" t="s">
        <v>31</v>
      </c>
      <c r="D347" s="53">
        <v>5</v>
      </c>
      <c r="E347" s="80" t="s">
        <v>1421</v>
      </c>
      <c r="F347" s="7" t="s">
        <v>1336</v>
      </c>
      <c r="G347" s="7" t="s">
        <v>1337</v>
      </c>
      <c r="H347" s="7" t="s">
        <v>1338</v>
      </c>
      <c r="I347" s="160">
        <v>80111620</v>
      </c>
      <c r="J347" s="80" t="s">
        <v>1339</v>
      </c>
      <c r="K347" s="80" t="s">
        <v>52</v>
      </c>
      <c r="L347" s="7" t="s">
        <v>1422</v>
      </c>
      <c r="M347" s="6" t="s">
        <v>54</v>
      </c>
      <c r="N347" s="7" t="s">
        <v>54</v>
      </c>
      <c r="O347" s="7" t="s">
        <v>54</v>
      </c>
      <c r="P347" s="56">
        <v>10.5</v>
      </c>
      <c r="Q347" s="80" t="s">
        <v>41</v>
      </c>
      <c r="R347" s="80" t="s">
        <v>42</v>
      </c>
      <c r="S347" s="80" t="s">
        <v>43</v>
      </c>
      <c r="T347" s="15">
        <v>68466667</v>
      </c>
      <c r="U347" s="15">
        <v>68466667</v>
      </c>
      <c r="V347" s="56" t="s">
        <v>44</v>
      </c>
      <c r="W347" s="80" t="s">
        <v>36</v>
      </c>
      <c r="X347" s="80" t="s">
        <v>1311</v>
      </c>
      <c r="Y347" s="80" t="s">
        <v>1312</v>
      </c>
      <c r="Z347" s="54">
        <v>6012220601</v>
      </c>
      <c r="AA347" s="80" t="s">
        <v>1313</v>
      </c>
      <c r="AB347" s="153"/>
      <c r="AC347" s="148"/>
      <c r="AD347" s="148">
        <v>68466667</v>
      </c>
      <c r="AE347" s="148"/>
      <c r="AF347" s="148"/>
      <c r="AG347" s="148">
        <v>6000000</v>
      </c>
      <c r="AH347" s="148"/>
      <c r="AI347" s="148">
        <v>6000000</v>
      </c>
      <c r="AJ347" s="148"/>
      <c r="AK347" s="148">
        <v>6000000</v>
      </c>
      <c r="AL347" s="148"/>
      <c r="AM347" s="148">
        <v>6000000</v>
      </c>
      <c r="AN347" s="148"/>
      <c r="AO347" s="148">
        <v>6800000</v>
      </c>
      <c r="AP347" s="148"/>
      <c r="AQ347" s="148">
        <v>6800000</v>
      </c>
      <c r="AR347" s="148"/>
      <c r="AS347" s="148">
        <v>6800000</v>
      </c>
      <c r="AT347" s="148"/>
      <c r="AU347" s="148">
        <v>6800000</v>
      </c>
      <c r="AV347" s="148"/>
      <c r="AW347" s="148">
        <v>6800000</v>
      </c>
      <c r="AX347" s="148"/>
      <c r="AY347" s="148">
        <v>10466667</v>
      </c>
      <c r="AZ347" s="63">
        <f t="shared" ref="AZ347:BA347" si="350">AB347+AD347+AF347+AH347+AJ347+AL347+AN347+AP347+AR347+AT347+AV347+AX347</f>
        <v>68466667</v>
      </c>
      <c r="BA347" s="63">
        <f t="shared" si="350"/>
        <v>68466667</v>
      </c>
      <c r="BB347" s="15">
        <f t="shared" si="259"/>
        <v>0</v>
      </c>
      <c r="BC347" s="10">
        <f t="shared" si="260"/>
        <v>0</v>
      </c>
      <c r="BD347" s="10">
        <f t="shared" si="261"/>
        <v>0</v>
      </c>
    </row>
    <row r="348" spans="1:56" ht="14.25" customHeight="1">
      <c r="A348" s="138" t="s">
        <v>28</v>
      </c>
      <c r="B348" s="138" t="s">
        <v>1304</v>
      </c>
      <c r="C348" s="53" t="s">
        <v>31</v>
      </c>
      <c r="D348" s="53">
        <v>8</v>
      </c>
      <c r="E348" s="155" t="s">
        <v>1423</v>
      </c>
      <c r="F348" s="80" t="s">
        <v>1336</v>
      </c>
      <c r="G348" s="80" t="s">
        <v>1337</v>
      </c>
      <c r="H348" s="80" t="s">
        <v>1338</v>
      </c>
      <c r="I348" s="160">
        <v>80111620</v>
      </c>
      <c r="J348" s="80" t="s">
        <v>1339</v>
      </c>
      <c r="K348" s="80" t="s">
        <v>52</v>
      </c>
      <c r="L348" s="7" t="s">
        <v>1424</v>
      </c>
      <c r="M348" s="7" t="s">
        <v>55</v>
      </c>
      <c r="N348" s="7" t="s">
        <v>55</v>
      </c>
      <c r="O348" s="7" t="s">
        <v>55</v>
      </c>
      <c r="P348" s="56">
        <v>5</v>
      </c>
      <c r="Q348" s="80" t="s">
        <v>41</v>
      </c>
      <c r="R348" s="80" t="s">
        <v>42</v>
      </c>
      <c r="S348" s="80" t="s">
        <v>43</v>
      </c>
      <c r="T348" s="15">
        <v>20664606</v>
      </c>
      <c r="U348" s="15">
        <v>20664606</v>
      </c>
      <c r="V348" s="56" t="s">
        <v>44</v>
      </c>
      <c r="W348" s="80" t="s">
        <v>36</v>
      </c>
      <c r="X348" s="80" t="s">
        <v>1311</v>
      </c>
      <c r="Y348" s="80" t="s">
        <v>1312</v>
      </c>
      <c r="Z348" s="54">
        <v>6012220601</v>
      </c>
      <c r="AA348" s="80" t="s">
        <v>1313</v>
      </c>
      <c r="AB348" s="156"/>
      <c r="AC348" s="151"/>
      <c r="AD348" s="151"/>
      <c r="AE348" s="151"/>
      <c r="AF348" s="151">
        <v>20664606</v>
      </c>
      <c r="AG348" s="151"/>
      <c r="AH348" s="151"/>
      <c r="AI348" s="151">
        <v>4100000</v>
      </c>
      <c r="AJ348" s="151"/>
      <c r="AK348" s="151">
        <v>4100000</v>
      </c>
      <c r="AL348" s="151"/>
      <c r="AM348" s="151">
        <v>4264606</v>
      </c>
      <c r="AN348" s="151"/>
      <c r="AO348" s="151">
        <v>4400000</v>
      </c>
      <c r="AP348" s="151"/>
      <c r="AQ348" s="151">
        <v>3800000</v>
      </c>
      <c r="AR348" s="151"/>
      <c r="AS348" s="151">
        <v>0</v>
      </c>
      <c r="AT348" s="151"/>
      <c r="AU348" s="151">
        <v>0</v>
      </c>
      <c r="AV348" s="151"/>
      <c r="AW348" s="151">
        <v>0</v>
      </c>
      <c r="AX348" s="151"/>
      <c r="AY348" s="151">
        <v>0</v>
      </c>
      <c r="AZ348" s="63">
        <f t="shared" ref="AZ348:BA348" si="351">AB348+AD348+AF348+AH348+AJ348+AL348+AN348+AP348+AR348+AT348+AV348+AX348</f>
        <v>20664606</v>
      </c>
      <c r="BA348" s="63">
        <f t="shared" si="351"/>
        <v>20664606</v>
      </c>
      <c r="BB348" s="15">
        <f t="shared" si="259"/>
        <v>0</v>
      </c>
      <c r="BC348" s="10">
        <f t="shared" si="260"/>
        <v>0</v>
      </c>
      <c r="BD348" s="10">
        <f t="shared" si="261"/>
        <v>0</v>
      </c>
    </row>
    <row r="349" spans="1:56" ht="14.25" customHeight="1">
      <c r="A349" s="138" t="s">
        <v>28</v>
      </c>
      <c r="B349" s="138" t="s">
        <v>1304</v>
      </c>
      <c r="C349" s="53" t="s">
        <v>31</v>
      </c>
      <c r="D349" s="53" t="s">
        <v>83</v>
      </c>
      <c r="E349" s="80" t="s">
        <v>1425</v>
      </c>
      <c r="F349" s="80" t="s">
        <v>1336</v>
      </c>
      <c r="G349" s="7" t="s">
        <v>1337</v>
      </c>
      <c r="H349" s="7" t="s">
        <v>1338</v>
      </c>
      <c r="I349" s="160">
        <v>80111620</v>
      </c>
      <c r="J349" s="80" t="s">
        <v>1339</v>
      </c>
      <c r="K349" s="6" t="s">
        <v>52</v>
      </c>
      <c r="L349" s="7" t="s">
        <v>1426</v>
      </c>
      <c r="M349" s="80" t="s">
        <v>60</v>
      </c>
      <c r="N349" s="80" t="s">
        <v>60</v>
      </c>
      <c r="O349" s="80" t="s">
        <v>60</v>
      </c>
      <c r="P349" s="58">
        <v>11.5</v>
      </c>
      <c r="Q349" s="80" t="s">
        <v>41</v>
      </c>
      <c r="R349" s="7" t="s">
        <v>42</v>
      </c>
      <c r="S349" s="80" t="s">
        <v>43</v>
      </c>
      <c r="T349" s="63">
        <v>150000000</v>
      </c>
      <c r="U349" s="139">
        <v>150000000</v>
      </c>
      <c r="V349" s="56" t="s">
        <v>44</v>
      </c>
      <c r="W349" s="80" t="s">
        <v>36</v>
      </c>
      <c r="X349" s="80" t="s">
        <v>1311</v>
      </c>
      <c r="Y349" s="80" t="s">
        <v>1312</v>
      </c>
      <c r="Z349" s="54">
        <v>6012220601</v>
      </c>
      <c r="AA349" s="80" t="s">
        <v>1313</v>
      </c>
      <c r="AB349" s="153">
        <v>150000000</v>
      </c>
      <c r="AC349" s="147"/>
      <c r="AD349" s="147"/>
      <c r="AE349" s="148">
        <v>8400000</v>
      </c>
      <c r="AF349" s="147"/>
      <c r="AG349" s="148">
        <v>12000000</v>
      </c>
      <c r="AH349" s="147"/>
      <c r="AI349" s="151">
        <v>12000000</v>
      </c>
      <c r="AJ349" s="147"/>
      <c r="AK349" s="151">
        <v>13000000</v>
      </c>
      <c r="AL349" s="147"/>
      <c r="AM349" s="151">
        <v>13000000</v>
      </c>
      <c r="AN349" s="147"/>
      <c r="AO349" s="151">
        <v>13000000</v>
      </c>
      <c r="AP349" s="147"/>
      <c r="AQ349" s="151">
        <v>13000000</v>
      </c>
      <c r="AR349" s="147"/>
      <c r="AS349" s="151">
        <v>13000000</v>
      </c>
      <c r="AT349" s="147"/>
      <c r="AU349" s="151">
        <v>14000000</v>
      </c>
      <c r="AV349" s="147"/>
      <c r="AW349" s="151">
        <v>14000000</v>
      </c>
      <c r="AX349" s="147"/>
      <c r="AY349" s="151">
        <v>24600000</v>
      </c>
      <c r="AZ349" s="63">
        <f t="shared" ref="AZ349:BA349" si="352">AB349+AD349+AF349+AH349+AJ349+AL349+AN349+AP349+AR349+AT349+AV349+AX349</f>
        <v>150000000</v>
      </c>
      <c r="BA349" s="63">
        <f t="shared" si="352"/>
        <v>150000000</v>
      </c>
      <c r="BB349" s="15">
        <f t="shared" si="259"/>
        <v>0</v>
      </c>
      <c r="BC349" s="10">
        <f t="shared" si="260"/>
        <v>0</v>
      </c>
      <c r="BD349" s="10">
        <f t="shared" si="261"/>
        <v>0</v>
      </c>
    </row>
    <row r="350" spans="1:56" ht="14.25" customHeight="1">
      <c r="A350" s="138" t="s">
        <v>28</v>
      </c>
      <c r="B350" s="138" t="s">
        <v>1304</v>
      </c>
      <c r="C350" s="53" t="s">
        <v>31</v>
      </c>
      <c r="D350" s="53" t="s">
        <v>83</v>
      </c>
      <c r="E350" s="80" t="s">
        <v>1427</v>
      </c>
      <c r="F350" s="7" t="s">
        <v>1336</v>
      </c>
      <c r="G350" s="7" t="s">
        <v>1337</v>
      </c>
      <c r="H350" s="7" t="s">
        <v>1338</v>
      </c>
      <c r="I350" s="160">
        <v>80111620</v>
      </c>
      <c r="J350" s="7" t="s">
        <v>1339</v>
      </c>
      <c r="K350" s="80" t="s">
        <v>52</v>
      </c>
      <c r="L350" s="7" t="s">
        <v>1428</v>
      </c>
      <c r="M350" s="80" t="s">
        <v>60</v>
      </c>
      <c r="N350" s="80" t="s">
        <v>60</v>
      </c>
      <c r="O350" s="80" t="s">
        <v>60</v>
      </c>
      <c r="P350" s="54">
        <v>11.5</v>
      </c>
      <c r="Q350" s="80" t="s">
        <v>41</v>
      </c>
      <c r="R350" s="80" t="s">
        <v>42</v>
      </c>
      <c r="S350" s="80" t="s">
        <v>43</v>
      </c>
      <c r="T350" s="63">
        <v>26000000</v>
      </c>
      <c r="U350" s="139">
        <v>26000000</v>
      </c>
      <c r="V350" s="56" t="s">
        <v>44</v>
      </c>
      <c r="W350" s="80" t="s">
        <v>36</v>
      </c>
      <c r="X350" s="80" t="s">
        <v>1311</v>
      </c>
      <c r="Y350" s="80" t="s">
        <v>1312</v>
      </c>
      <c r="Z350" s="54">
        <v>6012220601</v>
      </c>
      <c r="AA350" s="80" t="s">
        <v>1313</v>
      </c>
      <c r="AB350" s="153">
        <v>26000000</v>
      </c>
      <c r="AC350" s="174"/>
      <c r="AD350" s="147"/>
      <c r="AE350" s="149"/>
      <c r="AF350" s="147"/>
      <c r="AG350" s="149"/>
      <c r="AH350" s="147"/>
      <c r="AI350" s="149"/>
      <c r="AJ350" s="147"/>
      <c r="AK350" s="149"/>
      <c r="AL350" s="147"/>
      <c r="AM350" s="149"/>
      <c r="AN350" s="147"/>
      <c r="AO350" s="149"/>
      <c r="AP350" s="147"/>
      <c r="AQ350" s="149"/>
      <c r="AR350" s="147"/>
      <c r="AS350" s="149"/>
      <c r="AT350" s="147"/>
      <c r="AU350" s="148">
        <v>2000000</v>
      </c>
      <c r="AV350" s="147"/>
      <c r="AW350" s="148">
        <v>8000000</v>
      </c>
      <c r="AX350" s="147"/>
      <c r="AY350" s="148">
        <v>16000000</v>
      </c>
      <c r="AZ350" s="63">
        <f t="shared" ref="AZ350:BA350" si="353">AB350+AD350+AF350+AH350+AJ350+AL350+AN350+AP350+AR350+AT350+AV350+AX350</f>
        <v>26000000</v>
      </c>
      <c r="BA350" s="63">
        <f t="shared" si="353"/>
        <v>26000000</v>
      </c>
      <c r="BB350" s="15">
        <f t="shared" si="259"/>
        <v>0</v>
      </c>
      <c r="BC350" s="10">
        <f t="shared" si="260"/>
        <v>0</v>
      </c>
      <c r="BD350" s="10">
        <f t="shared" si="261"/>
        <v>0</v>
      </c>
    </row>
    <row r="351" spans="1:56" ht="14.25" customHeight="1">
      <c r="A351" s="138" t="s">
        <v>28</v>
      </c>
      <c r="B351" s="138" t="s">
        <v>1304</v>
      </c>
      <c r="C351" s="53" t="s">
        <v>31</v>
      </c>
      <c r="D351" s="53" t="s">
        <v>83</v>
      </c>
      <c r="E351" s="80" t="s">
        <v>1429</v>
      </c>
      <c r="F351" s="80" t="s">
        <v>1336</v>
      </c>
      <c r="G351" s="80" t="s">
        <v>1337</v>
      </c>
      <c r="H351" s="80" t="s">
        <v>1338</v>
      </c>
      <c r="I351" s="160">
        <v>80111620</v>
      </c>
      <c r="J351" s="80" t="s">
        <v>1339</v>
      </c>
      <c r="K351" s="80" t="s">
        <v>52</v>
      </c>
      <c r="L351" s="80" t="s">
        <v>2500</v>
      </c>
      <c r="M351" s="80" t="s">
        <v>96</v>
      </c>
      <c r="N351" s="80" t="s">
        <v>96</v>
      </c>
      <c r="O351" s="80" t="s">
        <v>96</v>
      </c>
      <c r="P351" s="54">
        <v>7</v>
      </c>
      <c r="Q351" s="80" t="s">
        <v>41</v>
      </c>
      <c r="R351" s="80" t="s">
        <v>42</v>
      </c>
      <c r="S351" s="80" t="s">
        <v>43</v>
      </c>
      <c r="T351" s="63">
        <v>35700000</v>
      </c>
      <c r="U351" s="139">
        <v>35700000</v>
      </c>
      <c r="V351" s="56" t="s">
        <v>44</v>
      </c>
      <c r="W351" s="80" t="s">
        <v>36</v>
      </c>
      <c r="X351" s="80" t="s">
        <v>1311</v>
      </c>
      <c r="Y351" s="80" t="s">
        <v>1312</v>
      </c>
      <c r="Z351" s="54">
        <v>6012220601</v>
      </c>
      <c r="AA351" s="80" t="s">
        <v>1313</v>
      </c>
      <c r="AB351" s="146"/>
      <c r="AC351" s="147"/>
      <c r="AD351" s="147"/>
      <c r="AE351" s="147"/>
      <c r="AF351" s="147"/>
      <c r="AG351" s="147"/>
      <c r="AH351" s="147"/>
      <c r="AI351" s="147"/>
      <c r="AJ351" s="151">
        <v>35700000</v>
      </c>
      <c r="AK351" s="151">
        <v>1200000</v>
      </c>
      <c r="AL351" s="147"/>
      <c r="AM351" s="151">
        <v>5500000</v>
      </c>
      <c r="AN351" s="147"/>
      <c r="AO351" s="151">
        <v>5500000</v>
      </c>
      <c r="AP351" s="147"/>
      <c r="AQ351" s="151">
        <v>5500000</v>
      </c>
      <c r="AR351" s="147"/>
      <c r="AS351" s="151">
        <v>4500000</v>
      </c>
      <c r="AT351" s="147"/>
      <c r="AU351" s="151">
        <v>4500000</v>
      </c>
      <c r="AV351" s="147"/>
      <c r="AW351" s="151">
        <v>4500000</v>
      </c>
      <c r="AX351" s="147"/>
      <c r="AY351" s="151">
        <v>4500000</v>
      </c>
      <c r="AZ351" s="63">
        <f t="shared" ref="AZ351:BA351" si="354">AB351+AD351+AF351+AH351+AJ351+AL351+AN351+AP351+AR351+AT351+AV351+AX351</f>
        <v>35700000</v>
      </c>
      <c r="BA351" s="63">
        <f t="shared" si="354"/>
        <v>35700000</v>
      </c>
      <c r="BB351" s="15">
        <f t="shared" si="259"/>
        <v>0</v>
      </c>
      <c r="BC351" s="10">
        <f t="shared" si="260"/>
        <v>0</v>
      </c>
      <c r="BD351" s="10">
        <f t="shared" si="261"/>
        <v>0</v>
      </c>
    </row>
    <row r="352" spans="1:56" ht="14.25" hidden="1" customHeight="1">
      <c r="A352" s="138" t="s">
        <v>28</v>
      </c>
      <c r="B352" s="138" t="s">
        <v>1304</v>
      </c>
      <c r="C352" s="53" t="s">
        <v>31</v>
      </c>
      <c r="D352" s="53">
        <v>5</v>
      </c>
      <c r="E352" s="80" t="s">
        <v>1431</v>
      </c>
      <c r="F352" s="7" t="s">
        <v>1336</v>
      </c>
      <c r="G352" s="7" t="s">
        <v>1337</v>
      </c>
      <c r="H352" s="7" t="s">
        <v>1338</v>
      </c>
      <c r="I352" s="160">
        <v>82111801</v>
      </c>
      <c r="J352" s="80" t="s">
        <v>1339</v>
      </c>
      <c r="K352" s="80" t="s">
        <v>1432</v>
      </c>
      <c r="L352" s="7" t="s">
        <v>1433</v>
      </c>
      <c r="M352" s="18" t="s">
        <v>96</v>
      </c>
      <c r="N352" s="18" t="s">
        <v>96</v>
      </c>
      <c r="O352" s="18" t="s">
        <v>97</v>
      </c>
      <c r="P352" s="57">
        <v>6</v>
      </c>
      <c r="Q352" s="80" t="s">
        <v>41</v>
      </c>
      <c r="R352" s="80" t="s">
        <v>233</v>
      </c>
      <c r="S352" s="80" t="s">
        <v>43</v>
      </c>
      <c r="T352" s="63">
        <v>53758473</v>
      </c>
      <c r="U352" s="19">
        <v>53758473</v>
      </c>
      <c r="V352" s="56" t="s">
        <v>44</v>
      </c>
      <c r="W352" s="80" t="s">
        <v>36</v>
      </c>
      <c r="X352" s="80" t="s">
        <v>1311</v>
      </c>
      <c r="Y352" s="80" t="s">
        <v>1312</v>
      </c>
      <c r="Z352" s="54">
        <v>6012220601</v>
      </c>
      <c r="AA352" s="80" t="s">
        <v>1313</v>
      </c>
      <c r="AB352" s="153"/>
      <c r="AC352" s="148"/>
      <c r="AD352" s="148"/>
      <c r="AE352" s="148"/>
      <c r="AF352" s="148"/>
      <c r="AG352" s="148"/>
      <c r="AH352" s="148"/>
      <c r="AI352" s="148"/>
      <c r="AJ352" s="148"/>
      <c r="AK352" s="148"/>
      <c r="AL352" s="177">
        <v>53758473</v>
      </c>
      <c r="AM352" s="148"/>
      <c r="AN352" s="92"/>
      <c r="AO352" s="116">
        <v>10752000</v>
      </c>
      <c r="AP352" s="92"/>
      <c r="AQ352" s="116">
        <v>13006473</v>
      </c>
      <c r="AR352" s="92"/>
      <c r="AS352" s="116">
        <v>10000000</v>
      </c>
      <c r="AT352" s="92"/>
      <c r="AU352" s="116">
        <v>10000000</v>
      </c>
      <c r="AV352" s="92"/>
      <c r="AW352" s="116">
        <v>10000000</v>
      </c>
      <c r="AX352" s="92"/>
      <c r="AY352" s="148"/>
      <c r="AZ352" s="63">
        <f t="shared" ref="AZ352:BA352" si="355">AB352+AD352+AF352+AH352+AJ352+AL352+AN352+AP352+AR352+AT352+AV352+AX352</f>
        <v>53758473</v>
      </c>
      <c r="BA352" s="63">
        <f t="shared" si="355"/>
        <v>53758473</v>
      </c>
      <c r="BB352" s="15">
        <f t="shared" si="259"/>
        <v>0</v>
      </c>
      <c r="BC352" s="10">
        <f t="shared" si="260"/>
        <v>0</v>
      </c>
      <c r="BD352" s="10">
        <f t="shared" si="261"/>
        <v>0</v>
      </c>
    </row>
    <row r="353" spans="1:56" ht="14.25" customHeight="1">
      <c r="A353" s="138" t="s">
        <v>28</v>
      </c>
      <c r="B353" s="138" t="s">
        <v>1304</v>
      </c>
      <c r="C353" s="53" t="s">
        <v>31</v>
      </c>
      <c r="D353" s="53">
        <v>8</v>
      </c>
      <c r="E353" s="155" t="s">
        <v>1434</v>
      </c>
      <c r="F353" s="80" t="s">
        <v>1336</v>
      </c>
      <c r="G353" s="81" t="s">
        <v>1337</v>
      </c>
      <c r="H353" s="80" t="s">
        <v>1338</v>
      </c>
      <c r="I353" s="8">
        <v>80111620</v>
      </c>
      <c r="J353" s="80" t="s">
        <v>1339</v>
      </c>
      <c r="K353" s="80" t="s">
        <v>52</v>
      </c>
      <c r="L353" s="6" t="s">
        <v>1435</v>
      </c>
      <c r="M353" s="7" t="s">
        <v>55</v>
      </c>
      <c r="N353" s="7" t="s">
        <v>55</v>
      </c>
      <c r="O353" s="7" t="s">
        <v>55</v>
      </c>
      <c r="P353" s="56">
        <v>7</v>
      </c>
      <c r="Q353" s="80" t="s">
        <v>41</v>
      </c>
      <c r="R353" s="81" t="s">
        <v>42</v>
      </c>
      <c r="S353" s="80" t="s">
        <v>43</v>
      </c>
      <c r="T353" s="15">
        <v>36333333</v>
      </c>
      <c r="U353" s="15">
        <v>36333333</v>
      </c>
      <c r="V353" s="56" t="s">
        <v>44</v>
      </c>
      <c r="W353" s="80" t="s">
        <v>36</v>
      </c>
      <c r="X353" s="80" t="s">
        <v>1311</v>
      </c>
      <c r="Y353" s="80" t="s">
        <v>1312</v>
      </c>
      <c r="Z353" s="54">
        <v>6012220601</v>
      </c>
      <c r="AA353" s="80" t="s">
        <v>1313</v>
      </c>
      <c r="AB353" s="178"/>
      <c r="AC353" s="176"/>
      <c r="AD353" s="176"/>
      <c r="AE353" s="176"/>
      <c r="AF353" s="176">
        <v>36333333</v>
      </c>
      <c r="AG353" s="176"/>
      <c r="AH353" s="176"/>
      <c r="AI353" s="176">
        <v>5200000</v>
      </c>
      <c r="AJ353" s="148"/>
      <c r="AK353" s="176">
        <v>5200000</v>
      </c>
      <c r="AL353" s="176"/>
      <c r="AM353" s="148">
        <v>5200000</v>
      </c>
      <c r="AN353" s="176"/>
      <c r="AO353" s="148">
        <v>5200000</v>
      </c>
      <c r="AP353" s="176"/>
      <c r="AQ353" s="148">
        <v>5200000</v>
      </c>
      <c r="AR353" s="176"/>
      <c r="AS353" s="148">
        <v>5200000</v>
      </c>
      <c r="AT353" s="176"/>
      <c r="AU353" s="148">
        <v>5133333</v>
      </c>
      <c r="AV353" s="176"/>
      <c r="AW353" s="148">
        <v>0</v>
      </c>
      <c r="AX353" s="176"/>
      <c r="AY353" s="148">
        <v>0</v>
      </c>
      <c r="AZ353" s="63">
        <f t="shared" ref="AZ353:BA353" si="356">AB353+AD353+AF353+AH353+AJ353+AL353+AN353+AP353+AR353+AT353+AV353+AX353</f>
        <v>36333333</v>
      </c>
      <c r="BA353" s="63">
        <f t="shared" si="356"/>
        <v>36333333</v>
      </c>
      <c r="BB353" s="15">
        <f t="shared" si="259"/>
        <v>0</v>
      </c>
      <c r="BC353" s="10">
        <f t="shared" si="260"/>
        <v>0</v>
      </c>
      <c r="BD353" s="10">
        <f t="shared" si="261"/>
        <v>0</v>
      </c>
    </row>
    <row r="354" spans="1:56" ht="14.25" customHeight="1">
      <c r="A354" s="138" t="s">
        <v>28</v>
      </c>
      <c r="B354" s="138" t="s">
        <v>1304</v>
      </c>
      <c r="C354" s="53" t="s">
        <v>31</v>
      </c>
      <c r="D354" s="53">
        <v>8</v>
      </c>
      <c r="E354" s="155" t="s">
        <v>1436</v>
      </c>
      <c r="F354" s="7" t="s">
        <v>1336</v>
      </c>
      <c r="G354" s="7" t="s">
        <v>1337</v>
      </c>
      <c r="H354" s="7" t="s">
        <v>1338</v>
      </c>
      <c r="I354" s="160">
        <v>80111620</v>
      </c>
      <c r="J354" s="80" t="s">
        <v>1339</v>
      </c>
      <c r="K354" s="80" t="s">
        <v>52</v>
      </c>
      <c r="L354" s="7" t="s">
        <v>1437</v>
      </c>
      <c r="M354" s="7" t="s">
        <v>54</v>
      </c>
      <c r="N354" s="7" t="s">
        <v>54</v>
      </c>
      <c r="O354" s="18" t="s">
        <v>55</v>
      </c>
      <c r="P354" s="56">
        <v>10.199999999999999</v>
      </c>
      <c r="Q354" s="80" t="s">
        <v>41</v>
      </c>
      <c r="R354" s="80" t="s">
        <v>42</v>
      </c>
      <c r="S354" s="80" t="s">
        <v>43</v>
      </c>
      <c r="T354" s="15">
        <v>77571800</v>
      </c>
      <c r="U354" s="15">
        <v>77571800</v>
      </c>
      <c r="V354" s="56" t="s">
        <v>44</v>
      </c>
      <c r="W354" s="80" t="s">
        <v>36</v>
      </c>
      <c r="X354" s="80" t="s">
        <v>1311</v>
      </c>
      <c r="Y354" s="80" t="s">
        <v>1312</v>
      </c>
      <c r="Z354" s="54">
        <v>6012220601</v>
      </c>
      <c r="AA354" s="80" t="s">
        <v>1313</v>
      </c>
      <c r="AB354" s="156"/>
      <c r="AC354" s="151"/>
      <c r="AD354" s="147"/>
      <c r="AE354" s="151"/>
      <c r="AF354" s="151">
        <v>77571800</v>
      </c>
      <c r="AG354" s="151">
        <v>1250000</v>
      </c>
      <c r="AH354" s="151"/>
      <c r="AI354" s="151">
        <v>8100000</v>
      </c>
      <c r="AJ354" s="151"/>
      <c r="AK354" s="151">
        <v>8100000</v>
      </c>
      <c r="AL354" s="151"/>
      <c r="AM354" s="151">
        <v>8100000</v>
      </c>
      <c r="AN354" s="151"/>
      <c r="AO354" s="151">
        <v>8100000</v>
      </c>
      <c r="AP354" s="151"/>
      <c r="AQ354" s="151">
        <v>8100000</v>
      </c>
      <c r="AR354" s="151"/>
      <c r="AS354" s="151">
        <v>7500000</v>
      </c>
      <c r="AT354" s="151"/>
      <c r="AU354" s="151">
        <v>7500000</v>
      </c>
      <c r="AV354" s="151"/>
      <c r="AW354" s="151">
        <v>7500000</v>
      </c>
      <c r="AX354" s="151"/>
      <c r="AY354" s="151">
        <v>13321800</v>
      </c>
      <c r="AZ354" s="63">
        <f t="shared" ref="AZ354:BA354" si="357">AB354+AD354+AF354+AH354+AJ354+AL354+AN354+AP354+AR354+AT354+AV354+AX354</f>
        <v>77571800</v>
      </c>
      <c r="BA354" s="63">
        <f t="shared" si="357"/>
        <v>77571800</v>
      </c>
      <c r="BB354" s="15">
        <f t="shared" si="259"/>
        <v>0</v>
      </c>
      <c r="BC354" s="10">
        <f t="shared" si="260"/>
        <v>0</v>
      </c>
      <c r="BD354" s="10">
        <f t="shared" si="261"/>
        <v>0</v>
      </c>
    </row>
    <row r="355" spans="1:56" ht="14.25" customHeight="1">
      <c r="A355" s="138" t="s">
        <v>28</v>
      </c>
      <c r="B355" s="138" t="s">
        <v>1304</v>
      </c>
      <c r="C355" s="53" t="s">
        <v>31</v>
      </c>
      <c r="D355" s="53">
        <v>8</v>
      </c>
      <c r="E355" s="179" t="s">
        <v>1438</v>
      </c>
      <c r="F355" s="7" t="s">
        <v>1439</v>
      </c>
      <c r="G355" s="7" t="s">
        <v>1337</v>
      </c>
      <c r="H355" s="7" t="s">
        <v>1338</v>
      </c>
      <c r="I355" s="160">
        <v>80111620</v>
      </c>
      <c r="J355" s="80" t="s">
        <v>1339</v>
      </c>
      <c r="K355" s="80" t="s">
        <v>52</v>
      </c>
      <c r="L355" s="7" t="s">
        <v>1440</v>
      </c>
      <c r="M355" s="7" t="s">
        <v>54</v>
      </c>
      <c r="N355" s="7" t="s">
        <v>54</v>
      </c>
      <c r="O355" s="18" t="s">
        <v>55</v>
      </c>
      <c r="P355" s="56">
        <v>7</v>
      </c>
      <c r="Q355" s="7" t="s">
        <v>41</v>
      </c>
      <c r="R355" s="80" t="s">
        <v>42</v>
      </c>
      <c r="S355" s="80" t="s">
        <v>43</v>
      </c>
      <c r="T355" s="15">
        <v>88970000</v>
      </c>
      <c r="U355" s="15">
        <v>88970000</v>
      </c>
      <c r="V355" s="7" t="s">
        <v>44</v>
      </c>
      <c r="W355" s="80" t="s">
        <v>36</v>
      </c>
      <c r="X355" s="80" t="s">
        <v>1311</v>
      </c>
      <c r="Y355" s="80" t="s">
        <v>1312</v>
      </c>
      <c r="Z355" s="54">
        <v>6012220601</v>
      </c>
      <c r="AA355" s="80" t="s">
        <v>1313</v>
      </c>
      <c r="AB355" s="178"/>
      <c r="AC355" s="176"/>
      <c r="AD355" s="148"/>
      <c r="AE355" s="176"/>
      <c r="AF355" s="148">
        <v>88970000</v>
      </c>
      <c r="AG355" s="148">
        <v>1416667</v>
      </c>
      <c r="AH355" s="176"/>
      <c r="AI355" s="148">
        <v>8500000</v>
      </c>
      <c r="AJ355" s="176"/>
      <c r="AK355" s="176">
        <v>9100000</v>
      </c>
      <c r="AL355" s="176"/>
      <c r="AM355" s="148">
        <v>9100000</v>
      </c>
      <c r="AN355" s="176"/>
      <c r="AO355" s="176">
        <v>9100000</v>
      </c>
      <c r="AP355" s="176"/>
      <c r="AQ355" s="148">
        <v>8900000</v>
      </c>
      <c r="AR355" s="176"/>
      <c r="AS355" s="148">
        <v>8853333</v>
      </c>
      <c r="AT355" s="176"/>
      <c r="AU355" s="176">
        <v>8500000</v>
      </c>
      <c r="AV355" s="176"/>
      <c r="AW355" s="176">
        <v>8500000</v>
      </c>
      <c r="AX355" s="176"/>
      <c r="AY355" s="176">
        <v>17000000</v>
      </c>
      <c r="AZ355" s="63">
        <f t="shared" ref="AZ355:BA355" si="358">AB355+AD355+AF355+AH355+AJ355+AL355+AN355+AP355+AR355+AT355+AV355+AX355</f>
        <v>88970000</v>
      </c>
      <c r="BA355" s="63">
        <f t="shared" si="358"/>
        <v>88970000</v>
      </c>
      <c r="BB355" s="15">
        <f t="shared" si="259"/>
        <v>0</v>
      </c>
      <c r="BC355" s="10">
        <f t="shared" si="260"/>
        <v>0</v>
      </c>
      <c r="BD355" s="10">
        <f t="shared" si="261"/>
        <v>0</v>
      </c>
    </row>
    <row r="356" spans="1:56" ht="14.25" customHeight="1">
      <c r="A356" s="138" t="s">
        <v>28</v>
      </c>
      <c r="B356" s="138" t="s">
        <v>1304</v>
      </c>
      <c r="C356" s="53" t="s">
        <v>31</v>
      </c>
      <c r="D356" s="53">
        <v>8</v>
      </c>
      <c r="E356" s="179" t="s">
        <v>1441</v>
      </c>
      <c r="F356" s="80" t="s">
        <v>1439</v>
      </c>
      <c r="G356" s="7" t="s">
        <v>1337</v>
      </c>
      <c r="H356" s="7" t="s">
        <v>1338</v>
      </c>
      <c r="I356" s="160">
        <v>80111620</v>
      </c>
      <c r="J356" s="7" t="s">
        <v>1339</v>
      </c>
      <c r="K356" s="80" t="s">
        <v>52</v>
      </c>
      <c r="L356" s="7" t="s">
        <v>1442</v>
      </c>
      <c r="M356" s="7" t="s">
        <v>54</v>
      </c>
      <c r="N356" s="7" t="s">
        <v>54</v>
      </c>
      <c r="O356" s="18" t="s">
        <v>55</v>
      </c>
      <c r="P356" s="56">
        <v>8</v>
      </c>
      <c r="Q356" s="7" t="s">
        <v>41</v>
      </c>
      <c r="R356" s="80" t="s">
        <v>955</v>
      </c>
      <c r="S356" s="80" t="s">
        <v>43</v>
      </c>
      <c r="T356" s="15">
        <v>20894867</v>
      </c>
      <c r="U356" s="15">
        <v>20894867</v>
      </c>
      <c r="V356" s="7" t="s">
        <v>44</v>
      </c>
      <c r="W356" s="80" t="s">
        <v>36</v>
      </c>
      <c r="X356" s="80" t="s">
        <v>1311</v>
      </c>
      <c r="Y356" s="80" t="s">
        <v>1312</v>
      </c>
      <c r="Z356" s="54">
        <v>6012220601</v>
      </c>
      <c r="AA356" s="80" t="s">
        <v>1313</v>
      </c>
      <c r="AB356" s="153"/>
      <c r="AC356" s="148"/>
      <c r="AD356" s="148"/>
      <c r="AE356" s="148"/>
      <c r="AF356" s="148">
        <v>20894867</v>
      </c>
      <c r="AG356" s="148">
        <v>2402083</v>
      </c>
      <c r="AH356" s="148"/>
      <c r="AI356" s="148">
        <v>2402083</v>
      </c>
      <c r="AJ356" s="148"/>
      <c r="AK356" s="148">
        <v>2402083</v>
      </c>
      <c r="AL356" s="148"/>
      <c r="AM356" s="148">
        <v>2402083</v>
      </c>
      <c r="AN356" s="148"/>
      <c r="AO356" s="148">
        <v>2402083</v>
      </c>
      <c r="AP356" s="148"/>
      <c r="AQ356" s="148">
        <v>2402083</v>
      </c>
      <c r="AR356" s="148"/>
      <c r="AS356" s="148">
        <v>2402083</v>
      </c>
      <c r="AT356" s="148"/>
      <c r="AU356" s="148">
        <v>2402083</v>
      </c>
      <c r="AV356" s="148"/>
      <c r="AW356" s="148">
        <v>1678203</v>
      </c>
      <c r="AX356" s="148"/>
      <c r="AY356" s="148">
        <v>0</v>
      </c>
      <c r="AZ356" s="63">
        <f t="shared" ref="AZ356:BA356" si="359">AB356+AD356+AF356+AH356+AJ356+AL356+AN356+AP356+AR356+AT356+AV356+AX356</f>
        <v>20894867</v>
      </c>
      <c r="BA356" s="63">
        <f t="shared" si="359"/>
        <v>20894867</v>
      </c>
      <c r="BB356" s="15">
        <f t="shared" si="259"/>
        <v>0</v>
      </c>
      <c r="BC356" s="10">
        <f t="shared" si="260"/>
        <v>0</v>
      </c>
      <c r="BD356" s="10">
        <f t="shared" si="261"/>
        <v>0</v>
      </c>
    </row>
    <row r="357" spans="1:56" ht="14.25" hidden="1" customHeight="1">
      <c r="A357" s="138" t="s">
        <v>1511</v>
      </c>
      <c r="B357" s="138" t="s">
        <v>29</v>
      </c>
      <c r="C357" s="53" t="s">
        <v>31</v>
      </c>
      <c r="D357" s="53" t="s">
        <v>83</v>
      </c>
      <c r="E357" s="80" t="s">
        <v>1512</v>
      </c>
      <c r="F357" s="80" t="s">
        <v>780</v>
      </c>
      <c r="G357" s="80" t="s">
        <v>780</v>
      </c>
      <c r="H357" s="80" t="s">
        <v>780</v>
      </c>
      <c r="I357" s="160">
        <v>72151514</v>
      </c>
      <c r="J357" s="80" t="s">
        <v>1513</v>
      </c>
      <c r="K357" s="80" t="s">
        <v>394</v>
      </c>
      <c r="L357" s="80" t="s">
        <v>1514</v>
      </c>
      <c r="M357" s="80" t="s">
        <v>68</v>
      </c>
      <c r="N357" s="80" t="s">
        <v>96</v>
      </c>
      <c r="O357" s="80" t="s">
        <v>97</v>
      </c>
      <c r="P357" s="54">
        <v>5</v>
      </c>
      <c r="Q357" s="80" t="s">
        <v>41</v>
      </c>
      <c r="R357" s="80" t="s">
        <v>233</v>
      </c>
      <c r="S357" s="80" t="s">
        <v>43</v>
      </c>
      <c r="T357" s="63">
        <v>22713972</v>
      </c>
      <c r="U357" s="63">
        <v>22713972</v>
      </c>
      <c r="V357" s="80" t="s">
        <v>44</v>
      </c>
      <c r="W357" s="80" t="s">
        <v>36</v>
      </c>
      <c r="X357" s="80" t="s">
        <v>1515</v>
      </c>
      <c r="Y357" s="80" t="s">
        <v>72</v>
      </c>
      <c r="Z357" s="54">
        <v>6012220601</v>
      </c>
      <c r="AA357" s="80" t="s">
        <v>73</v>
      </c>
      <c r="AB357" s="63"/>
      <c r="AC357" s="63"/>
      <c r="AD357" s="63"/>
      <c r="AE357" s="63"/>
      <c r="AF357" s="63"/>
      <c r="AG357" s="63"/>
      <c r="AH357" s="63"/>
      <c r="AI357" s="63"/>
      <c r="AJ357" s="63"/>
      <c r="AK357" s="89"/>
      <c r="AL357" s="89">
        <v>22713972</v>
      </c>
      <c r="AM357" s="63"/>
      <c r="AN357" s="63"/>
      <c r="AO357" s="63"/>
      <c r="AP357" s="63"/>
      <c r="AQ357" s="63">
        <v>7571324</v>
      </c>
      <c r="AR357" s="63"/>
      <c r="AS357" s="63">
        <v>7571324</v>
      </c>
      <c r="AT357" s="63"/>
      <c r="AU357" s="63">
        <v>7571324</v>
      </c>
      <c r="AV357" s="63"/>
      <c r="AW357" s="63"/>
      <c r="AX357" s="63"/>
      <c r="AY357" s="63"/>
      <c r="AZ357" s="63">
        <f t="shared" ref="AZ357:BA357" si="360">AB357+AD357+AF357+AH357+AJ357+AL357+AN357+AP357+AR357+AT357+AV357+AX357</f>
        <v>22713972</v>
      </c>
      <c r="BA357" s="63">
        <f t="shared" si="360"/>
        <v>22713972</v>
      </c>
      <c r="BB357" s="15">
        <f t="shared" si="259"/>
        <v>0</v>
      </c>
      <c r="BC357" s="10">
        <f t="shared" si="260"/>
        <v>0</v>
      </c>
      <c r="BD357" s="10">
        <f t="shared" si="261"/>
        <v>0</v>
      </c>
    </row>
    <row r="358" spans="1:56" ht="14.25" hidden="1" customHeight="1">
      <c r="A358" s="138" t="s">
        <v>1511</v>
      </c>
      <c r="B358" s="138" t="s">
        <v>29</v>
      </c>
      <c r="C358" s="53" t="s">
        <v>31</v>
      </c>
      <c r="D358" s="53" t="s">
        <v>83</v>
      </c>
      <c r="E358" s="80" t="s">
        <v>1516</v>
      </c>
      <c r="F358" s="80" t="s">
        <v>780</v>
      </c>
      <c r="G358" s="80" t="s">
        <v>780</v>
      </c>
      <c r="H358" s="80" t="s">
        <v>780</v>
      </c>
      <c r="I358" s="160">
        <v>41111970</v>
      </c>
      <c r="J358" s="80" t="s">
        <v>1513</v>
      </c>
      <c r="K358" s="80" t="s">
        <v>394</v>
      </c>
      <c r="L358" s="7" t="s">
        <v>1517</v>
      </c>
      <c r="M358" s="80" t="s">
        <v>54</v>
      </c>
      <c r="N358" s="80" t="s">
        <v>54</v>
      </c>
      <c r="O358" s="80" t="s">
        <v>55</v>
      </c>
      <c r="P358" s="54">
        <v>10</v>
      </c>
      <c r="Q358" s="80" t="s">
        <v>41</v>
      </c>
      <c r="R358" s="80" t="s">
        <v>233</v>
      </c>
      <c r="S358" s="80" t="s">
        <v>43</v>
      </c>
      <c r="T358" s="63">
        <v>2824500</v>
      </c>
      <c r="U358" s="63">
        <v>2824500</v>
      </c>
      <c r="V358" s="15" t="s">
        <v>44</v>
      </c>
      <c r="W358" s="80" t="s">
        <v>36</v>
      </c>
      <c r="X358" s="80" t="s">
        <v>1515</v>
      </c>
      <c r="Y358" s="80" t="s">
        <v>72</v>
      </c>
      <c r="Z358" s="54">
        <v>6012220601</v>
      </c>
      <c r="AA358" s="80" t="s">
        <v>73</v>
      </c>
      <c r="AB358" s="63"/>
      <c r="AC358" s="63"/>
      <c r="AD358" s="63"/>
      <c r="AE358" s="63"/>
      <c r="AF358" s="63">
        <v>2824500</v>
      </c>
      <c r="AG358" s="63"/>
      <c r="AH358" s="63"/>
      <c r="AI358" s="63">
        <v>706125</v>
      </c>
      <c r="AJ358" s="63"/>
      <c r="AK358" s="89"/>
      <c r="AL358" s="89"/>
      <c r="AM358" s="63">
        <v>706125</v>
      </c>
      <c r="AN358" s="63"/>
      <c r="AO358" s="63"/>
      <c r="AP358" s="63"/>
      <c r="AQ358" s="63"/>
      <c r="AR358" s="63"/>
      <c r="AS358" s="63">
        <v>706125</v>
      </c>
      <c r="AT358" s="63"/>
      <c r="AU358" s="63"/>
      <c r="AV358" s="63"/>
      <c r="AW358" s="63"/>
      <c r="AX358" s="63"/>
      <c r="AY358" s="63">
        <v>706125</v>
      </c>
      <c r="AZ358" s="63">
        <f t="shared" ref="AZ358:BA358" si="361">AB358+AD358+AF358+AH358+AJ358+AL358+AN358+AP358+AR358+AT358+AV358+AX358</f>
        <v>2824500</v>
      </c>
      <c r="BA358" s="63">
        <f t="shared" si="361"/>
        <v>2824500</v>
      </c>
      <c r="BB358" s="15">
        <f t="shared" si="259"/>
        <v>0</v>
      </c>
      <c r="BC358" s="10">
        <f t="shared" si="260"/>
        <v>0</v>
      </c>
      <c r="BD358" s="10">
        <f t="shared" si="261"/>
        <v>0</v>
      </c>
    </row>
    <row r="359" spans="1:56" ht="14.25" hidden="1" customHeight="1">
      <c r="A359" s="138" t="s">
        <v>1511</v>
      </c>
      <c r="B359" s="138" t="s">
        <v>29</v>
      </c>
      <c r="C359" s="53" t="s">
        <v>31</v>
      </c>
      <c r="D359" s="53" t="s">
        <v>83</v>
      </c>
      <c r="E359" s="80" t="s">
        <v>1518</v>
      </c>
      <c r="F359" s="80" t="s">
        <v>780</v>
      </c>
      <c r="G359" s="80" t="s">
        <v>780</v>
      </c>
      <c r="H359" s="80" t="s">
        <v>780</v>
      </c>
      <c r="I359" s="160">
        <v>72101511</v>
      </c>
      <c r="J359" s="80" t="s">
        <v>1513</v>
      </c>
      <c r="K359" s="80" t="s">
        <v>394</v>
      </c>
      <c r="L359" s="7" t="s">
        <v>1519</v>
      </c>
      <c r="M359" s="80" t="s">
        <v>54</v>
      </c>
      <c r="N359" s="80" t="s">
        <v>54</v>
      </c>
      <c r="O359" s="80" t="s">
        <v>55</v>
      </c>
      <c r="P359" s="54">
        <v>10</v>
      </c>
      <c r="Q359" s="80" t="s">
        <v>41</v>
      </c>
      <c r="R359" s="80" t="s">
        <v>233</v>
      </c>
      <c r="S359" s="80" t="s">
        <v>43</v>
      </c>
      <c r="T359" s="63">
        <v>7379736</v>
      </c>
      <c r="U359" s="63">
        <v>7379736</v>
      </c>
      <c r="V359" s="80" t="s">
        <v>44</v>
      </c>
      <c r="W359" s="80" t="s">
        <v>36</v>
      </c>
      <c r="X359" s="80" t="s">
        <v>1515</v>
      </c>
      <c r="Y359" s="80" t="s">
        <v>72</v>
      </c>
      <c r="Z359" s="54">
        <v>6012220601</v>
      </c>
      <c r="AA359" s="80" t="s">
        <v>73</v>
      </c>
      <c r="AB359" s="63"/>
      <c r="AC359" s="63"/>
      <c r="AD359" s="63"/>
      <c r="AE359" s="63"/>
      <c r="AF359" s="63">
        <v>7379736</v>
      </c>
      <c r="AG359" s="63"/>
      <c r="AH359" s="63"/>
      <c r="AI359" s="63">
        <v>1844934</v>
      </c>
      <c r="AJ359" s="63"/>
      <c r="AK359" s="89"/>
      <c r="AL359" s="89"/>
      <c r="AM359" s="63">
        <v>1844934</v>
      </c>
      <c r="AN359" s="63"/>
      <c r="AO359" s="63"/>
      <c r="AP359" s="63"/>
      <c r="AQ359" s="63"/>
      <c r="AR359" s="63"/>
      <c r="AS359" s="63">
        <v>1844934</v>
      </c>
      <c r="AT359" s="63"/>
      <c r="AU359" s="63"/>
      <c r="AV359" s="63"/>
      <c r="AW359" s="63"/>
      <c r="AX359" s="63"/>
      <c r="AY359" s="63">
        <v>1844934</v>
      </c>
      <c r="AZ359" s="63">
        <f t="shared" ref="AZ359:BA359" si="362">AB359+AD359+AF359+AH359+AJ359+AL359+AN359+AP359+AR359+AT359+AV359+AX359</f>
        <v>7379736</v>
      </c>
      <c r="BA359" s="63">
        <f t="shared" si="362"/>
        <v>7379736</v>
      </c>
      <c r="BB359" s="15">
        <f t="shared" si="259"/>
        <v>0</v>
      </c>
      <c r="BC359" s="10">
        <f t="shared" si="260"/>
        <v>0</v>
      </c>
      <c r="BD359" s="10">
        <f t="shared" si="261"/>
        <v>0</v>
      </c>
    </row>
    <row r="360" spans="1:56" ht="14.25" hidden="1" customHeight="1">
      <c r="A360" s="138" t="s">
        <v>1511</v>
      </c>
      <c r="B360" s="138" t="s">
        <v>29</v>
      </c>
      <c r="C360" s="53" t="s">
        <v>31</v>
      </c>
      <c r="D360" s="53" t="s">
        <v>83</v>
      </c>
      <c r="E360" s="80" t="s">
        <v>1520</v>
      </c>
      <c r="F360" s="80" t="s">
        <v>780</v>
      </c>
      <c r="G360" s="80" t="s">
        <v>780</v>
      </c>
      <c r="H360" s="80" t="s">
        <v>780</v>
      </c>
      <c r="I360" s="160">
        <v>72101509</v>
      </c>
      <c r="J360" s="80" t="s">
        <v>1513</v>
      </c>
      <c r="K360" s="80" t="s">
        <v>394</v>
      </c>
      <c r="L360" s="7" t="s">
        <v>1521</v>
      </c>
      <c r="M360" s="80" t="s">
        <v>54</v>
      </c>
      <c r="N360" s="80" t="s">
        <v>54</v>
      </c>
      <c r="O360" s="80" t="s">
        <v>55</v>
      </c>
      <c r="P360" s="54">
        <v>10</v>
      </c>
      <c r="Q360" s="80" t="s">
        <v>41</v>
      </c>
      <c r="R360" s="80" t="s">
        <v>233</v>
      </c>
      <c r="S360" s="80" t="s">
        <v>43</v>
      </c>
      <c r="T360" s="63">
        <v>22615320</v>
      </c>
      <c r="U360" s="63">
        <v>22615320</v>
      </c>
      <c r="V360" s="80" t="s">
        <v>44</v>
      </c>
      <c r="W360" s="80" t="s">
        <v>36</v>
      </c>
      <c r="X360" s="80" t="s">
        <v>1515</v>
      </c>
      <c r="Y360" s="80" t="s">
        <v>72</v>
      </c>
      <c r="Z360" s="54">
        <v>6012220601</v>
      </c>
      <c r="AA360" s="80" t="s">
        <v>73</v>
      </c>
      <c r="AB360" s="63"/>
      <c r="AC360" s="63"/>
      <c r="AD360" s="63"/>
      <c r="AE360" s="63"/>
      <c r="AF360" s="63">
        <v>22615320</v>
      </c>
      <c r="AG360" s="63"/>
      <c r="AH360" s="63"/>
      <c r="AI360" s="63">
        <v>7538440</v>
      </c>
      <c r="AJ360" s="63"/>
      <c r="AK360" s="89"/>
      <c r="AL360" s="89"/>
      <c r="AM360" s="63"/>
      <c r="AN360" s="63"/>
      <c r="AO360" s="63"/>
      <c r="AP360" s="63"/>
      <c r="AQ360" s="63">
        <v>7538440</v>
      </c>
      <c r="AR360" s="63"/>
      <c r="AS360" s="63"/>
      <c r="AT360" s="63"/>
      <c r="AU360" s="63"/>
      <c r="AV360" s="63"/>
      <c r="AW360" s="63">
        <v>7538440</v>
      </c>
      <c r="AX360" s="63"/>
      <c r="AY360" s="63"/>
      <c r="AZ360" s="63">
        <f t="shared" ref="AZ360:BA360" si="363">AB360+AD360+AF360+AH360+AJ360+AL360+AN360+AP360+AR360+AT360+AV360+AX360</f>
        <v>22615320</v>
      </c>
      <c r="BA360" s="63">
        <f t="shared" si="363"/>
        <v>22615320</v>
      </c>
      <c r="BB360" s="15">
        <f t="shared" si="259"/>
        <v>0</v>
      </c>
      <c r="BC360" s="10">
        <f t="shared" si="260"/>
        <v>0</v>
      </c>
      <c r="BD360" s="10">
        <f t="shared" si="261"/>
        <v>0</v>
      </c>
    </row>
    <row r="361" spans="1:56" ht="14.25" hidden="1" customHeight="1">
      <c r="A361" s="138" t="s">
        <v>1511</v>
      </c>
      <c r="B361" s="138" t="s">
        <v>29</v>
      </c>
      <c r="C361" s="53" t="s">
        <v>31</v>
      </c>
      <c r="D361" s="53" t="s">
        <v>83</v>
      </c>
      <c r="E361" s="80" t="s">
        <v>1522</v>
      </c>
      <c r="F361" s="80" t="s">
        <v>780</v>
      </c>
      <c r="G361" s="80" t="s">
        <v>780</v>
      </c>
      <c r="H361" s="80" t="s">
        <v>780</v>
      </c>
      <c r="I361" s="160">
        <v>78181507</v>
      </c>
      <c r="J361" s="80" t="s">
        <v>1513</v>
      </c>
      <c r="K361" s="80" t="s">
        <v>394</v>
      </c>
      <c r="L361" s="7" t="s">
        <v>1523</v>
      </c>
      <c r="M361" s="80" t="s">
        <v>68</v>
      </c>
      <c r="N361" s="80" t="s">
        <v>68</v>
      </c>
      <c r="O361" s="80" t="s">
        <v>68</v>
      </c>
      <c r="P361" s="56">
        <v>11</v>
      </c>
      <c r="Q361" s="80" t="s">
        <v>41</v>
      </c>
      <c r="R361" s="80" t="s">
        <v>233</v>
      </c>
      <c r="S361" s="80" t="s">
        <v>43</v>
      </c>
      <c r="T361" s="63">
        <v>3090000</v>
      </c>
      <c r="U361" s="63">
        <v>3090000</v>
      </c>
      <c r="V361" s="80" t="s">
        <v>44</v>
      </c>
      <c r="W361" s="80" t="s">
        <v>36</v>
      </c>
      <c r="X361" s="80" t="s">
        <v>1515</v>
      </c>
      <c r="Y361" s="80" t="s">
        <v>72</v>
      </c>
      <c r="Z361" s="54">
        <v>6012220601</v>
      </c>
      <c r="AA361" s="80" t="s">
        <v>73</v>
      </c>
      <c r="AB361" s="63"/>
      <c r="AC361" s="63"/>
      <c r="AD361" s="63"/>
      <c r="AE361" s="63"/>
      <c r="AF361" s="63"/>
      <c r="AG361" s="63"/>
      <c r="AH361" s="63">
        <v>3090000</v>
      </c>
      <c r="AI361" s="63"/>
      <c r="AJ361" s="63"/>
      <c r="AK361" s="89">
        <v>386250</v>
      </c>
      <c r="AL361" s="89"/>
      <c r="AM361" s="63">
        <v>386250</v>
      </c>
      <c r="AN361" s="63"/>
      <c r="AO361" s="63">
        <v>386250</v>
      </c>
      <c r="AP361" s="63"/>
      <c r="AQ361" s="63">
        <v>386250</v>
      </c>
      <c r="AR361" s="63"/>
      <c r="AS361" s="63">
        <v>386250</v>
      </c>
      <c r="AT361" s="63"/>
      <c r="AU361" s="63">
        <v>386250</v>
      </c>
      <c r="AV361" s="63"/>
      <c r="AW361" s="63">
        <v>386250</v>
      </c>
      <c r="AX361" s="63"/>
      <c r="AY361" s="63">
        <v>386250</v>
      </c>
      <c r="AZ361" s="63">
        <f t="shared" ref="AZ361:BA361" si="364">AB361+AD361+AF361+AH361+AJ361+AL361+AN361+AP361+AR361+AT361+AV361+AX361</f>
        <v>3090000</v>
      </c>
      <c r="BA361" s="63">
        <f t="shared" si="364"/>
        <v>3090000</v>
      </c>
      <c r="BB361" s="15">
        <f t="shared" si="259"/>
        <v>0</v>
      </c>
      <c r="BC361" s="10">
        <f t="shared" si="260"/>
        <v>0</v>
      </c>
      <c r="BD361" s="10">
        <f t="shared" si="261"/>
        <v>0</v>
      </c>
    </row>
    <row r="362" spans="1:56" ht="14.25" hidden="1" customHeight="1">
      <c r="A362" s="138" t="s">
        <v>1511</v>
      </c>
      <c r="B362" s="138" t="s">
        <v>29</v>
      </c>
      <c r="C362" s="53" t="s">
        <v>31</v>
      </c>
      <c r="D362" s="53" t="s">
        <v>83</v>
      </c>
      <c r="E362" s="80" t="s">
        <v>1524</v>
      </c>
      <c r="F362" s="80" t="s">
        <v>780</v>
      </c>
      <c r="G362" s="80" t="s">
        <v>780</v>
      </c>
      <c r="H362" s="80" t="s">
        <v>780</v>
      </c>
      <c r="I362" s="160">
        <v>78181507</v>
      </c>
      <c r="J362" s="80" t="s">
        <v>1513</v>
      </c>
      <c r="K362" s="80" t="s">
        <v>394</v>
      </c>
      <c r="L362" s="7" t="s">
        <v>1525</v>
      </c>
      <c r="M362" s="80" t="s">
        <v>54</v>
      </c>
      <c r="N362" s="80" t="s">
        <v>54</v>
      </c>
      <c r="O362" s="80" t="s">
        <v>55</v>
      </c>
      <c r="P362" s="54">
        <v>11</v>
      </c>
      <c r="Q362" s="80" t="s">
        <v>41</v>
      </c>
      <c r="R362" s="80" t="s">
        <v>233</v>
      </c>
      <c r="S362" s="80" t="s">
        <v>43</v>
      </c>
      <c r="T362" s="63">
        <v>27300000</v>
      </c>
      <c r="U362" s="63">
        <v>27300000</v>
      </c>
      <c r="V362" s="80" t="s">
        <v>44</v>
      </c>
      <c r="W362" s="80" t="s">
        <v>36</v>
      </c>
      <c r="X362" s="80" t="s">
        <v>1515</v>
      </c>
      <c r="Y362" s="80" t="s">
        <v>72</v>
      </c>
      <c r="Z362" s="54">
        <v>6012220601</v>
      </c>
      <c r="AA362" s="80" t="s">
        <v>73</v>
      </c>
      <c r="AB362" s="63"/>
      <c r="AC362" s="63"/>
      <c r="AD362" s="63"/>
      <c r="AE362" s="63"/>
      <c r="AF362" s="63">
        <v>27300000</v>
      </c>
      <c r="AG362" s="63"/>
      <c r="AH362" s="63"/>
      <c r="AI362" s="63"/>
      <c r="AJ362" s="63"/>
      <c r="AK362" s="89"/>
      <c r="AL362" s="89"/>
      <c r="AM362" s="63">
        <v>9100000</v>
      </c>
      <c r="AN362" s="63"/>
      <c r="AO362" s="63"/>
      <c r="AP362" s="63"/>
      <c r="AQ362" s="63"/>
      <c r="AR362" s="63"/>
      <c r="AS362" s="63">
        <v>9100000</v>
      </c>
      <c r="AT362" s="63"/>
      <c r="AU362" s="63"/>
      <c r="AV362" s="63"/>
      <c r="AW362" s="63"/>
      <c r="AX362" s="63"/>
      <c r="AY362" s="63">
        <v>9100000</v>
      </c>
      <c r="AZ362" s="63">
        <f t="shared" ref="AZ362:BA362" si="365">AB362+AD362+AF362+AH362+AJ362+AL362+AN362+AP362+AR362+AT362+AV362+AX362</f>
        <v>27300000</v>
      </c>
      <c r="BA362" s="63">
        <f t="shared" si="365"/>
        <v>27300000</v>
      </c>
      <c r="BB362" s="15">
        <f t="shared" si="259"/>
        <v>0</v>
      </c>
      <c r="BC362" s="10">
        <f t="shared" si="260"/>
        <v>0</v>
      </c>
      <c r="BD362" s="10">
        <f t="shared" si="261"/>
        <v>0</v>
      </c>
    </row>
    <row r="363" spans="1:56" ht="14.25" hidden="1" customHeight="1">
      <c r="A363" s="138" t="s">
        <v>1511</v>
      </c>
      <c r="B363" s="138" t="s">
        <v>29</v>
      </c>
      <c r="C363" s="53" t="s">
        <v>31</v>
      </c>
      <c r="D363" s="53" t="s">
        <v>83</v>
      </c>
      <c r="E363" s="80" t="s">
        <v>1526</v>
      </c>
      <c r="F363" s="80" t="s">
        <v>780</v>
      </c>
      <c r="G363" s="80" t="s">
        <v>780</v>
      </c>
      <c r="H363" s="80" t="s">
        <v>780</v>
      </c>
      <c r="I363" s="160">
        <v>46191601</v>
      </c>
      <c r="J363" s="80" t="s">
        <v>1513</v>
      </c>
      <c r="K363" s="80" t="s">
        <v>394</v>
      </c>
      <c r="L363" s="7" t="s">
        <v>1527</v>
      </c>
      <c r="M363" s="80" t="s">
        <v>96</v>
      </c>
      <c r="N363" s="80" t="s">
        <v>96</v>
      </c>
      <c r="O363" s="80" t="s">
        <v>96</v>
      </c>
      <c r="P363" s="54">
        <v>3</v>
      </c>
      <c r="Q363" s="80" t="s">
        <v>41</v>
      </c>
      <c r="R363" s="80" t="s">
        <v>233</v>
      </c>
      <c r="S363" s="80" t="s">
        <v>43</v>
      </c>
      <c r="T363" s="63">
        <v>3500000</v>
      </c>
      <c r="U363" s="63">
        <v>3500000</v>
      </c>
      <c r="V363" s="80" t="s">
        <v>44</v>
      </c>
      <c r="W363" s="80" t="s">
        <v>36</v>
      </c>
      <c r="X363" s="80" t="s">
        <v>1515</v>
      </c>
      <c r="Y363" s="80" t="s">
        <v>72</v>
      </c>
      <c r="Z363" s="54">
        <v>6012220601</v>
      </c>
      <c r="AA363" s="80" t="s">
        <v>73</v>
      </c>
      <c r="AB363" s="63"/>
      <c r="AC363" s="63"/>
      <c r="AD363" s="63"/>
      <c r="AE363" s="63"/>
      <c r="AF363" s="63"/>
      <c r="AG363" s="63"/>
      <c r="AH363" s="63"/>
      <c r="AI363" s="63"/>
      <c r="AJ363" s="63">
        <v>3500000</v>
      </c>
      <c r="AK363" s="89"/>
      <c r="AL363" s="89"/>
      <c r="AM363" s="63"/>
      <c r="AN363" s="63"/>
      <c r="AO363" s="63">
        <v>3500000</v>
      </c>
      <c r="AP363" s="63"/>
      <c r="AQ363" s="63"/>
      <c r="AR363" s="63"/>
      <c r="AS363" s="63"/>
      <c r="AT363" s="63"/>
      <c r="AU363" s="63"/>
      <c r="AV363" s="63"/>
      <c r="AW363" s="63"/>
      <c r="AX363" s="63"/>
      <c r="AY363" s="63"/>
      <c r="AZ363" s="63">
        <f t="shared" ref="AZ363:BA363" si="366">AB363+AD363+AF363+AH363+AJ363+AL363+AN363+AP363+AR363+AT363+AV363+AX363</f>
        <v>3500000</v>
      </c>
      <c r="BA363" s="63">
        <f t="shared" si="366"/>
        <v>3500000</v>
      </c>
      <c r="BB363" s="15">
        <f t="shared" si="259"/>
        <v>0</v>
      </c>
      <c r="BC363" s="10">
        <f t="shared" si="260"/>
        <v>0</v>
      </c>
      <c r="BD363" s="10">
        <f t="shared" si="261"/>
        <v>0</v>
      </c>
    </row>
    <row r="364" spans="1:56" ht="14.25" hidden="1" customHeight="1">
      <c r="A364" s="138" t="s">
        <v>1511</v>
      </c>
      <c r="B364" s="138" t="s">
        <v>29</v>
      </c>
      <c r="C364" s="53" t="s">
        <v>31</v>
      </c>
      <c r="D364" s="53" t="s">
        <v>83</v>
      </c>
      <c r="E364" s="80" t="s">
        <v>1528</v>
      </c>
      <c r="F364" s="80" t="s">
        <v>780</v>
      </c>
      <c r="G364" s="80" t="s">
        <v>780</v>
      </c>
      <c r="H364" s="80" t="s">
        <v>780</v>
      </c>
      <c r="I364" s="160" t="s">
        <v>1529</v>
      </c>
      <c r="J364" s="80" t="s">
        <v>1513</v>
      </c>
      <c r="K364" s="80" t="s">
        <v>394</v>
      </c>
      <c r="L364" s="7" t="s">
        <v>1530</v>
      </c>
      <c r="M364" s="80" t="s">
        <v>68</v>
      </c>
      <c r="N364" s="80" t="s">
        <v>68</v>
      </c>
      <c r="O364" s="80" t="s">
        <v>68</v>
      </c>
      <c r="P364" s="54">
        <v>3</v>
      </c>
      <c r="Q364" s="80" t="s">
        <v>41</v>
      </c>
      <c r="R364" s="80" t="s">
        <v>233</v>
      </c>
      <c r="S364" s="80" t="s">
        <v>43</v>
      </c>
      <c r="T364" s="63">
        <v>4490800</v>
      </c>
      <c r="U364" s="63">
        <v>4490800</v>
      </c>
      <c r="V364" s="80" t="s">
        <v>44</v>
      </c>
      <c r="W364" s="80" t="s">
        <v>36</v>
      </c>
      <c r="X364" s="80" t="s">
        <v>1515</v>
      </c>
      <c r="Y364" s="80" t="s">
        <v>72</v>
      </c>
      <c r="Z364" s="54">
        <v>6012220601</v>
      </c>
      <c r="AA364" s="80" t="s">
        <v>73</v>
      </c>
      <c r="AB364" s="63"/>
      <c r="AC364" s="63"/>
      <c r="AD364" s="63"/>
      <c r="AE364" s="63"/>
      <c r="AF364" s="63"/>
      <c r="AG364" s="63"/>
      <c r="AH364" s="63">
        <v>4490800</v>
      </c>
      <c r="AI364" s="63"/>
      <c r="AJ364" s="63"/>
      <c r="AK364" s="89">
        <v>4490800</v>
      </c>
      <c r="AL364" s="89"/>
      <c r="AM364" s="63"/>
      <c r="AN364" s="63"/>
      <c r="AO364" s="63"/>
      <c r="AP364" s="63"/>
      <c r="AQ364" s="63"/>
      <c r="AR364" s="63"/>
      <c r="AS364" s="63"/>
      <c r="AT364" s="63"/>
      <c r="AU364" s="63"/>
      <c r="AV364" s="63"/>
      <c r="AW364" s="63"/>
      <c r="AX364" s="63"/>
      <c r="AY364" s="63"/>
      <c r="AZ364" s="63">
        <f t="shared" ref="AZ364:BA364" si="367">AB364+AD364+AF364+AH364+AJ364+AL364+AN364+AP364+AR364+AT364+AV364+AX364</f>
        <v>4490800</v>
      </c>
      <c r="BA364" s="63">
        <f t="shared" si="367"/>
        <v>4490800</v>
      </c>
      <c r="BB364" s="15">
        <f t="shared" si="259"/>
        <v>0</v>
      </c>
      <c r="BC364" s="10">
        <f t="shared" si="260"/>
        <v>0</v>
      </c>
      <c r="BD364" s="10">
        <f t="shared" si="261"/>
        <v>0</v>
      </c>
    </row>
    <row r="365" spans="1:56" ht="14.25" hidden="1" customHeight="1">
      <c r="A365" s="138" t="s">
        <v>1511</v>
      </c>
      <c r="B365" s="138" t="s">
        <v>29</v>
      </c>
      <c r="C365" s="53" t="s">
        <v>31</v>
      </c>
      <c r="D365" s="53" t="s">
        <v>83</v>
      </c>
      <c r="E365" s="80" t="s">
        <v>1531</v>
      </c>
      <c r="F365" s="80" t="s">
        <v>780</v>
      </c>
      <c r="G365" s="80" t="s">
        <v>780</v>
      </c>
      <c r="H365" s="80" t="s">
        <v>780</v>
      </c>
      <c r="I365" s="160">
        <v>72151704</v>
      </c>
      <c r="J365" s="80" t="s">
        <v>1513</v>
      </c>
      <c r="K365" s="80" t="s">
        <v>394</v>
      </c>
      <c r="L365" s="7" t="s">
        <v>1532</v>
      </c>
      <c r="M365" s="80" t="s">
        <v>68</v>
      </c>
      <c r="N365" s="80" t="s">
        <v>68</v>
      </c>
      <c r="O365" s="80" t="s">
        <v>68</v>
      </c>
      <c r="P365" s="54">
        <v>8</v>
      </c>
      <c r="Q365" s="80" t="s">
        <v>41</v>
      </c>
      <c r="R365" s="80" t="s">
        <v>233</v>
      </c>
      <c r="S365" s="80" t="s">
        <v>43</v>
      </c>
      <c r="T365" s="63">
        <v>4000000</v>
      </c>
      <c r="U365" s="63">
        <v>4000000</v>
      </c>
      <c r="V365" s="80" t="s">
        <v>44</v>
      </c>
      <c r="W365" s="80" t="s">
        <v>36</v>
      </c>
      <c r="X365" s="80" t="s">
        <v>1515</v>
      </c>
      <c r="Y365" s="80" t="s">
        <v>72</v>
      </c>
      <c r="Z365" s="54">
        <v>6012220601</v>
      </c>
      <c r="AA365" s="80" t="s">
        <v>73</v>
      </c>
      <c r="AB365" s="63"/>
      <c r="AC365" s="63"/>
      <c r="AD365" s="63"/>
      <c r="AE365" s="63"/>
      <c r="AF365" s="63"/>
      <c r="AG365" s="63"/>
      <c r="AH365" s="63">
        <v>4000000</v>
      </c>
      <c r="AI365" s="63"/>
      <c r="AJ365" s="63"/>
      <c r="AK365" s="89"/>
      <c r="AL365" s="89"/>
      <c r="AM365" s="63"/>
      <c r="AN365" s="63"/>
      <c r="AO365" s="63"/>
      <c r="AP365" s="63"/>
      <c r="AQ365" s="63">
        <v>4000000</v>
      </c>
      <c r="AR365" s="63"/>
      <c r="AS365" s="63"/>
      <c r="AT365" s="63"/>
      <c r="AU365" s="63"/>
      <c r="AV365" s="63"/>
      <c r="AW365" s="63"/>
      <c r="AX365" s="63"/>
      <c r="AY365" s="63"/>
      <c r="AZ365" s="63">
        <f t="shared" ref="AZ365:BA365" si="368">AB365+AD365+AF365+AH365+AJ365+AL365+AN365+AP365+AR365+AT365+AV365+AX365</f>
        <v>4000000</v>
      </c>
      <c r="BA365" s="63">
        <f t="shared" si="368"/>
        <v>4000000</v>
      </c>
      <c r="BB365" s="15">
        <f t="shared" si="259"/>
        <v>0</v>
      </c>
      <c r="BC365" s="10">
        <f t="shared" si="260"/>
        <v>0</v>
      </c>
      <c r="BD365" s="10">
        <f t="shared" si="261"/>
        <v>0</v>
      </c>
    </row>
    <row r="366" spans="1:56" ht="14.25" hidden="1" customHeight="1">
      <c r="A366" s="138" t="s">
        <v>1511</v>
      </c>
      <c r="B366" s="138" t="s">
        <v>29</v>
      </c>
      <c r="C366" s="53" t="s">
        <v>31</v>
      </c>
      <c r="D366" s="53" t="s">
        <v>83</v>
      </c>
      <c r="E366" s="80" t="s">
        <v>1533</v>
      </c>
      <c r="F366" s="80" t="s">
        <v>780</v>
      </c>
      <c r="G366" s="80" t="s">
        <v>780</v>
      </c>
      <c r="H366" s="80" t="s">
        <v>780</v>
      </c>
      <c r="I366" s="160">
        <v>72102900</v>
      </c>
      <c r="J366" s="80" t="s">
        <v>1513</v>
      </c>
      <c r="K366" s="80" t="s">
        <v>394</v>
      </c>
      <c r="L366" s="7" t="s">
        <v>2501</v>
      </c>
      <c r="M366" s="80" t="s">
        <v>68</v>
      </c>
      <c r="N366" s="80" t="s">
        <v>68</v>
      </c>
      <c r="O366" s="80" t="s">
        <v>68</v>
      </c>
      <c r="P366" s="54">
        <v>8</v>
      </c>
      <c r="Q366" s="80" t="s">
        <v>41</v>
      </c>
      <c r="R366" s="80" t="s">
        <v>233</v>
      </c>
      <c r="S366" s="80" t="s">
        <v>43</v>
      </c>
      <c r="T366" s="63">
        <v>54500000</v>
      </c>
      <c r="U366" s="63">
        <v>54500000</v>
      </c>
      <c r="V366" s="80" t="s">
        <v>44</v>
      </c>
      <c r="W366" s="80" t="s">
        <v>36</v>
      </c>
      <c r="X366" s="80" t="s">
        <v>1515</v>
      </c>
      <c r="Y366" s="80" t="s">
        <v>72</v>
      </c>
      <c r="Z366" s="54">
        <v>6012220601</v>
      </c>
      <c r="AA366" s="80" t="s">
        <v>73</v>
      </c>
      <c r="AB366" s="63"/>
      <c r="AC366" s="63"/>
      <c r="AD366" s="63"/>
      <c r="AE366" s="63"/>
      <c r="AF366" s="63"/>
      <c r="AG366" s="63"/>
      <c r="AH366" s="63">
        <v>54500000</v>
      </c>
      <c r="AI366" s="63"/>
      <c r="AJ366" s="63"/>
      <c r="AK366" s="89"/>
      <c r="AL366" s="89"/>
      <c r="AM366" s="63"/>
      <c r="AN366" s="63"/>
      <c r="AO366" s="63">
        <v>27250000</v>
      </c>
      <c r="AP366" s="63"/>
      <c r="AQ366" s="63"/>
      <c r="AR366" s="63"/>
      <c r="AS366" s="63"/>
      <c r="AT366" s="63"/>
      <c r="AU366" s="63">
        <v>27250000</v>
      </c>
      <c r="AV366" s="63"/>
      <c r="AW366" s="63"/>
      <c r="AX366" s="63"/>
      <c r="AY366" s="63"/>
      <c r="AZ366" s="63">
        <f t="shared" ref="AZ366:BA366" si="369">AB366+AD366+AF366+AH366+AJ366+AL366+AN366+AP366+AR366+AT366+AV366+AX366</f>
        <v>54500000</v>
      </c>
      <c r="BA366" s="63">
        <f t="shared" si="369"/>
        <v>54500000</v>
      </c>
      <c r="BB366" s="15">
        <f t="shared" si="259"/>
        <v>0</v>
      </c>
      <c r="BC366" s="10">
        <f t="shared" si="260"/>
        <v>0</v>
      </c>
      <c r="BD366" s="10">
        <f t="shared" si="261"/>
        <v>0</v>
      </c>
    </row>
    <row r="367" spans="1:56" ht="14.25" hidden="1" customHeight="1">
      <c r="A367" s="138" t="s">
        <v>1511</v>
      </c>
      <c r="B367" s="138" t="s">
        <v>29</v>
      </c>
      <c r="C367" s="53" t="s">
        <v>31</v>
      </c>
      <c r="D367" s="53" t="s">
        <v>83</v>
      </c>
      <c r="E367" s="80" t="s">
        <v>1535</v>
      </c>
      <c r="F367" s="80" t="s">
        <v>780</v>
      </c>
      <c r="G367" s="80" t="s">
        <v>780</v>
      </c>
      <c r="H367" s="80" t="s">
        <v>780</v>
      </c>
      <c r="I367" s="8">
        <v>44103100</v>
      </c>
      <c r="J367" s="80" t="s">
        <v>1536</v>
      </c>
      <c r="K367" s="80" t="s">
        <v>100</v>
      </c>
      <c r="L367" s="7" t="s">
        <v>1537</v>
      </c>
      <c r="M367" s="80" t="s">
        <v>96</v>
      </c>
      <c r="N367" s="80" t="s">
        <v>96</v>
      </c>
      <c r="O367" s="80" t="s">
        <v>97</v>
      </c>
      <c r="P367" s="54">
        <v>3</v>
      </c>
      <c r="Q367" s="80" t="s">
        <v>41</v>
      </c>
      <c r="R367" s="80" t="s">
        <v>233</v>
      </c>
      <c r="S367" s="80" t="s">
        <v>43</v>
      </c>
      <c r="T367" s="63">
        <v>6736200</v>
      </c>
      <c r="U367" s="63">
        <v>6736200</v>
      </c>
      <c r="V367" s="80" t="s">
        <v>44</v>
      </c>
      <c r="W367" s="80" t="s">
        <v>36</v>
      </c>
      <c r="X367" s="80" t="s">
        <v>1515</v>
      </c>
      <c r="Y367" s="80" t="s">
        <v>72</v>
      </c>
      <c r="Z367" s="54">
        <v>6012220601</v>
      </c>
      <c r="AA367" s="80" t="s">
        <v>73</v>
      </c>
      <c r="AB367" s="63"/>
      <c r="AC367" s="63"/>
      <c r="AD367" s="63"/>
      <c r="AE367" s="63"/>
      <c r="AF367" s="63"/>
      <c r="AG367" s="63"/>
      <c r="AH367" s="63"/>
      <c r="AI367" s="63"/>
      <c r="AJ367" s="63"/>
      <c r="AK367" s="89"/>
      <c r="AL367" s="89">
        <v>6736200</v>
      </c>
      <c r="AM367" s="63"/>
      <c r="AN367" s="63"/>
      <c r="AO367" s="63"/>
      <c r="AP367" s="63"/>
      <c r="AQ367" s="63"/>
      <c r="AR367" s="63"/>
      <c r="AS367" s="63">
        <v>6736200</v>
      </c>
      <c r="AT367" s="63"/>
      <c r="AU367" s="63"/>
      <c r="AV367" s="63"/>
      <c r="AW367" s="63"/>
      <c r="AX367" s="63"/>
      <c r="AY367" s="63"/>
      <c r="AZ367" s="63">
        <f t="shared" ref="AZ367:BA367" si="370">AB367+AD367+AF367+AH367+AJ367+AL367+AN367+AP367+AR367+AT367+AV367+AX367</f>
        <v>6736200</v>
      </c>
      <c r="BA367" s="63">
        <f t="shared" si="370"/>
        <v>6736200</v>
      </c>
      <c r="BB367" s="15">
        <f t="shared" si="259"/>
        <v>0</v>
      </c>
      <c r="BC367" s="10">
        <f t="shared" si="260"/>
        <v>0</v>
      </c>
      <c r="BD367" s="10">
        <f t="shared" si="261"/>
        <v>0</v>
      </c>
    </row>
    <row r="368" spans="1:56" ht="14.25" hidden="1" customHeight="1">
      <c r="A368" s="138" t="s">
        <v>1511</v>
      </c>
      <c r="B368" s="138" t="s">
        <v>29</v>
      </c>
      <c r="C368" s="53" t="s">
        <v>31</v>
      </c>
      <c r="D368" s="53" t="s">
        <v>83</v>
      </c>
      <c r="E368" s="80" t="s">
        <v>1538</v>
      </c>
      <c r="F368" s="80" t="s">
        <v>780</v>
      </c>
      <c r="G368" s="80" t="s">
        <v>780</v>
      </c>
      <c r="H368" s="80" t="s">
        <v>780</v>
      </c>
      <c r="I368" s="8">
        <v>80131500</v>
      </c>
      <c r="J368" s="80" t="s">
        <v>1539</v>
      </c>
      <c r="K368" s="80" t="s">
        <v>66</v>
      </c>
      <c r="L368" s="7" t="s">
        <v>1540</v>
      </c>
      <c r="M368" s="80" t="s">
        <v>60</v>
      </c>
      <c r="N368" s="80" t="s">
        <v>60</v>
      </c>
      <c r="O368" s="80" t="s">
        <v>60</v>
      </c>
      <c r="P368" s="54">
        <v>11</v>
      </c>
      <c r="Q368" s="80" t="s">
        <v>41</v>
      </c>
      <c r="R368" s="80" t="s">
        <v>233</v>
      </c>
      <c r="S368" s="80" t="s">
        <v>43</v>
      </c>
      <c r="T368" s="63">
        <v>115360000</v>
      </c>
      <c r="U368" s="63">
        <v>115360000</v>
      </c>
      <c r="V368" s="80" t="s">
        <v>44</v>
      </c>
      <c r="W368" s="80" t="s">
        <v>36</v>
      </c>
      <c r="X368" s="80" t="s">
        <v>1515</v>
      </c>
      <c r="Y368" s="80" t="s">
        <v>72</v>
      </c>
      <c r="Z368" s="54">
        <v>6012220601</v>
      </c>
      <c r="AA368" s="80" t="s">
        <v>73</v>
      </c>
      <c r="AB368" s="63">
        <v>115360000</v>
      </c>
      <c r="AC368" s="63"/>
      <c r="AD368" s="63"/>
      <c r="AE368" s="63">
        <v>10487273</v>
      </c>
      <c r="AF368" s="63"/>
      <c r="AG368" s="63">
        <v>10487273</v>
      </c>
      <c r="AH368" s="63"/>
      <c r="AI368" s="63">
        <v>10487273</v>
      </c>
      <c r="AJ368" s="63"/>
      <c r="AK368" s="89">
        <v>10487273</v>
      </c>
      <c r="AL368" s="89"/>
      <c r="AM368" s="63">
        <v>10487273</v>
      </c>
      <c r="AN368" s="63"/>
      <c r="AO368" s="63">
        <v>10487273</v>
      </c>
      <c r="AP368" s="63"/>
      <c r="AQ368" s="63">
        <v>10487273</v>
      </c>
      <c r="AR368" s="63"/>
      <c r="AS368" s="63">
        <v>10487273</v>
      </c>
      <c r="AT368" s="63"/>
      <c r="AU368" s="63">
        <v>10487273</v>
      </c>
      <c r="AV368" s="63"/>
      <c r="AW368" s="63">
        <v>10487273</v>
      </c>
      <c r="AX368" s="63"/>
      <c r="AY368" s="63">
        <v>10487270</v>
      </c>
      <c r="AZ368" s="63">
        <f t="shared" ref="AZ368:BA368" si="371">AB368+AD368+AF368+AH368+AJ368+AL368+AN368+AP368+AR368+AT368+AV368+AX368</f>
        <v>115360000</v>
      </c>
      <c r="BA368" s="63">
        <f t="shared" si="371"/>
        <v>115360000</v>
      </c>
      <c r="BB368" s="15">
        <f t="shared" si="259"/>
        <v>0</v>
      </c>
      <c r="BC368" s="10">
        <f t="shared" si="260"/>
        <v>0</v>
      </c>
      <c r="BD368" s="10">
        <f t="shared" si="261"/>
        <v>0</v>
      </c>
    </row>
    <row r="369" spans="1:56" ht="14.25" hidden="1" customHeight="1">
      <c r="A369" s="138" t="s">
        <v>1511</v>
      </c>
      <c r="B369" s="138" t="s">
        <v>29</v>
      </c>
      <c r="C369" s="53" t="s">
        <v>31</v>
      </c>
      <c r="D369" s="53" t="s">
        <v>83</v>
      </c>
      <c r="E369" s="80" t="s">
        <v>1541</v>
      </c>
      <c r="F369" s="80" t="s">
        <v>780</v>
      </c>
      <c r="G369" s="80" t="s">
        <v>780</v>
      </c>
      <c r="H369" s="80" t="s">
        <v>780</v>
      </c>
      <c r="I369" s="8" t="s">
        <v>711</v>
      </c>
      <c r="J369" s="80" t="s">
        <v>1542</v>
      </c>
      <c r="K369" s="80" t="s">
        <v>100</v>
      </c>
      <c r="L369" s="7" t="s">
        <v>1543</v>
      </c>
      <c r="M369" s="80" t="s">
        <v>54</v>
      </c>
      <c r="N369" s="80" t="s">
        <v>54</v>
      </c>
      <c r="O369" s="80" t="s">
        <v>54</v>
      </c>
      <c r="P369" s="54">
        <v>11</v>
      </c>
      <c r="Q369" s="80" t="s">
        <v>41</v>
      </c>
      <c r="R369" s="80" t="s">
        <v>233</v>
      </c>
      <c r="S369" s="80" t="s">
        <v>43</v>
      </c>
      <c r="T369" s="63">
        <v>38220000</v>
      </c>
      <c r="U369" s="63">
        <v>38220000</v>
      </c>
      <c r="V369" s="9" t="s">
        <v>31</v>
      </c>
      <c r="W369" s="7" t="s">
        <v>1544</v>
      </c>
      <c r="X369" s="80" t="s">
        <v>1515</v>
      </c>
      <c r="Y369" s="80" t="s">
        <v>72</v>
      </c>
      <c r="Z369" s="54">
        <v>6012220601</v>
      </c>
      <c r="AA369" s="80" t="s">
        <v>73</v>
      </c>
      <c r="AB369" s="63"/>
      <c r="AC369" s="63"/>
      <c r="AD369" s="63">
        <v>38220000</v>
      </c>
      <c r="AE369" s="63"/>
      <c r="AF369" s="63"/>
      <c r="AG369" s="63">
        <v>3474545</v>
      </c>
      <c r="AH369" s="63"/>
      <c r="AI369" s="63">
        <v>3474545</v>
      </c>
      <c r="AJ369" s="63"/>
      <c r="AK369" s="89">
        <v>3474545</v>
      </c>
      <c r="AL369" s="89"/>
      <c r="AM369" s="63">
        <v>3474545</v>
      </c>
      <c r="AN369" s="63"/>
      <c r="AO369" s="63">
        <v>3474545</v>
      </c>
      <c r="AP369" s="63"/>
      <c r="AQ369" s="63">
        <v>3474545</v>
      </c>
      <c r="AR369" s="63"/>
      <c r="AS369" s="63">
        <v>3474545</v>
      </c>
      <c r="AT369" s="63"/>
      <c r="AU369" s="63">
        <v>3474545</v>
      </c>
      <c r="AV369" s="63"/>
      <c r="AW369" s="63">
        <v>3474545</v>
      </c>
      <c r="AX369" s="63"/>
      <c r="AY369" s="63">
        <v>6949095</v>
      </c>
      <c r="AZ369" s="63">
        <f t="shared" ref="AZ369:BA369" si="372">AB369+AD369+AF369+AH369+AJ369+AL369+AN369+AP369+AR369+AT369+AV369+AX369</f>
        <v>38220000</v>
      </c>
      <c r="BA369" s="63">
        <f t="shared" si="372"/>
        <v>38220000</v>
      </c>
      <c r="BB369" s="15">
        <f t="shared" si="259"/>
        <v>0</v>
      </c>
      <c r="BC369" s="10">
        <f t="shared" si="260"/>
        <v>0</v>
      </c>
      <c r="BD369" s="10">
        <f t="shared" si="261"/>
        <v>0</v>
      </c>
    </row>
    <row r="370" spans="1:56" ht="14.25" hidden="1" customHeight="1">
      <c r="A370" s="138" t="s">
        <v>1511</v>
      </c>
      <c r="B370" s="138" t="s">
        <v>29</v>
      </c>
      <c r="C370" s="53" t="s">
        <v>31</v>
      </c>
      <c r="D370" s="53" t="s">
        <v>83</v>
      </c>
      <c r="E370" s="80" t="s">
        <v>1545</v>
      </c>
      <c r="F370" s="80" t="s">
        <v>780</v>
      </c>
      <c r="G370" s="80" t="s">
        <v>780</v>
      </c>
      <c r="H370" s="80" t="s">
        <v>780</v>
      </c>
      <c r="I370" s="8">
        <v>55101519</v>
      </c>
      <c r="J370" s="80" t="s">
        <v>1546</v>
      </c>
      <c r="K370" s="80" t="s">
        <v>100</v>
      </c>
      <c r="L370" s="7" t="s">
        <v>1547</v>
      </c>
      <c r="M370" s="80" t="s">
        <v>60</v>
      </c>
      <c r="N370" s="80" t="s">
        <v>60</v>
      </c>
      <c r="O370" s="80" t="s">
        <v>54</v>
      </c>
      <c r="P370" s="54">
        <v>10</v>
      </c>
      <c r="Q370" s="80" t="s">
        <v>41</v>
      </c>
      <c r="R370" s="80" t="s">
        <v>233</v>
      </c>
      <c r="S370" s="80" t="s">
        <v>43</v>
      </c>
      <c r="T370" s="63">
        <v>20000000</v>
      </c>
      <c r="U370" s="63">
        <v>20000000</v>
      </c>
      <c r="V370" s="124" t="s">
        <v>31</v>
      </c>
      <c r="W370" s="7" t="s">
        <v>1544</v>
      </c>
      <c r="X370" s="80" t="s">
        <v>1515</v>
      </c>
      <c r="Y370" s="80" t="s">
        <v>72</v>
      </c>
      <c r="Z370" s="54">
        <v>6012220601</v>
      </c>
      <c r="AA370" s="80" t="s">
        <v>73</v>
      </c>
      <c r="AB370" s="63"/>
      <c r="AC370" s="63"/>
      <c r="AD370" s="63">
        <v>20000000</v>
      </c>
      <c r="AE370" s="63"/>
      <c r="AF370" s="63"/>
      <c r="AG370" s="63">
        <v>2000000</v>
      </c>
      <c r="AH370" s="63"/>
      <c r="AI370" s="63">
        <v>2000000</v>
      </c>
      <c r="AJ370" s="63"/>
      <c r="AK370" s="89">
        <v>2000000</v>
      </c>
      <c r="AL370" s="89"/>
      <c r="AM370" s="63">
        <v>2000000</v>
      </c>
      <c r="AN370" s="63"/>
      <c r="AO370" s="63">
        <v>2000000</v>
      </c>
      <c r="AP370" s="63"/>
      <c r="AQ370" s="63">
        <v>2000000</v>
      </c>
      <c r="AR370" s="63"/>
      <c r="AS370" s="63">
        <v>2000000</v>
      </c>
      <c r="AT370" s="63"/>
      <c r="AU370" s="63">
        <v>2000000</v>
      </c>
      <c r="AV370" s="63"/>
      <c r="AW370" s="63">
        <v>2000000</v>
      </c>
      <c r="AX370" s="63"/>
      <c r="AY370" s="63">
        <v>2000000</v>
      </c>
      <c r="AZ370" s="63">
        <f t="shared" ref="AZ370:BA370" si="373">AB370+AD370+AF370+AH370+AJ370+AL370+AN370+AP370+AR370+AT370+AV370+AX370</f>
        <v>20000000</v>
      </c>
      <c r="BA370" s="63">
        <f t="shared" si="373"/>
        <v>20000000</v>
      </c>
      <c r="BB370" s="15">
        <f t="shared" si="259"/>
        <v>0</v>
      </c>
      <c r="BC370" s="10">
        <f t="shared" si="260"/>
        <v>0</v>
      </c>
      <c r="BD370" s="10">
        <f t="shared" si="261"/>
        <v>0</v>
      </c>
    </row>
    <row r="371" spans="1:56" ht="14.25" hidden="1" customHeight="1">
      <c r="A371" s="138" t="s">
        <v>1511</v>
      </c>
      <c r="B371" s="138" t="s">
        <v>29</v>
      </c>
      <c r="C371" s="53" t="s">
        <v>31</v>
      </c>
      <c r="D371" s="53" t="s">
        <v>83</v>
      </c>
      <c r="E371" s="80" t="s">
        <v>1548</v>
      </c>
      <c r="F371" s="80" t="s">
        <v>780</v>
      </c>
      <c r="G371" s="80" t="s">
        <v>780</v>
      </c>
      <c r="H371" s="80" t="s">
        <v>780</v>
      </c>
      <c r="I371" s="8">
        <v>90101604</v>
      </c>
      <c r="J371" s="80" t="s">
        <v>1549</v>
      </c>
      <c r="K371" s="80" t="s">
        <v>100</v>
      </c>
      <c r="L371" s="7" t="s">
        <v>1550</v>
      </c>
      <c r="M371" s="80" t="s">
        <v>60</v>
      </c>
      <c r="N371" s="80" t="s">
        <v>60</v>
      </c>
      <c r="O371" s="80" t="s">
        <v>54</v>
      </c>
      <c r="P371" s="54">
        <v>10</v>
      </c>
      <c r="Q371" s="80" t="s">
        <v>41</v>
      </c>
      <c r="R371" s="80" t="s">
        <v>233</v>
      </c>
      <c r="S371" s="80" t="s">
        <v>43</v>
      </c>
      <c r="T371" s="63">
        <v>20000000</v>
      </c>
      <c r="U371" s="63">
        <v>20000000</v>
      </c>
      <c r="V371" s="80" t="s">
        <v>44</v>
      </c>
      <c r="W371" s="80" t="s">
        <v>36</v>
      </c>
      <c r="X371" s="80" t="s">
        <v>1515</v>
      </c>
      <c r="Y371" s="80" t="s">
        <v>72</v>
      </c>
      <c r="Z371" s="54">
        <v>6012220601</v>
      </c>
      <c r="AA371" s="80" t="s">
        <v>73</v>
      </c>
      <c r="AB371" s="63"/>
      <c r="AC371" s="63"/>
      <c r="AD371" s="63">
        <v>20000000</v>
      </c>
      <c r="AE371" s="63"/>
      <c r="AF371" s="63"/>
      <c r="AG371" s="63">
        <v>2000000</v>
      </c>
      <c r="AH371" s="63"/>
      <c r="AI371" s="63">
        <v>2000000</v>
      </c>
      <c r="AJ371" s="63"/>
      <c r="AK371" s="89">
        <v>2000000</v>
      </c>
      <c r="AL371" s="89"/>
      <c r="AM371" s="63">
        <v>2000000</v>
      </c>
      <c r="AN371" s="63"/>
      <c r="AO371" s="63">
        <v>2000000</v>
      </c>
      <c r="AP371" s="63"/>
      <c r="AQ371" s="63">
        <v>2000000</v>
      </c>
      <c r="AR371" s="63"/>
      <c r="AS371" s="63">
        <v>2000000</v>
      </c>
      <c r="AT371" s="63"/>
      <c r="AU371" s="63">
        <v>2000000</v>
      </c>
      <c r="AV371" s="63"/>
      <c r="AW371" s="63">
        <v>2000000</v>
      </c>
      <c r="AX371" s="63"/>
      <c r="AY371" s="63">
        <v>2000000</v>
      </c>
      <c r="AZ371" s="63">
        <f t="shared" ref="AZ371:BA371" si="374">AB371+AD371+AF371+AH371+AJ371+AL371+AN371+AP371+AR371+AT371+AV371+AX371</f>
        <v>20000000</v>
      </c>
      <c r="BA371" s="63">
        <f t="shared" si="374"/>
        <v>20000000</v>
      </c>
      <c r="BB371" s="15">
        <f t="shared" si="259"/>
        <v>0</v>
      </c>
      <c r="BC371" s="10">
        <f t="shared" si="260"/>
        <v>0</v>
      </c>
      <c r="BD371" s="10">
        <f t="shared" si="261"/>
        <v>0</v>
      </c>
    </row>
    <row r="372" spans="1:56" ht="14.25" hidden="1" customHeight="1">
      <c r="A372" s="138" t="s">
        <v>1511</v>
      </c>
      <c r="B372" s="138" t="s">
        <v>29</v>
      </c>
      <c r="C372" s="53" t="s">
        <v>31</v>
      </c>
      <c r="D372" s="53" t="s">
        <v>83</v>
      </c>
      <c r="E372" s="80" t="s">
        <v>1551</v>
      </c>
      <c r="F372" s="80" t="s">
        <v>780</v>
      </c>
      <c r="G372" s="80" t="s">
        <v>780</v>
      </c>
      <c r="H372" s="80" t="s">
        <v>780</v>
      </c>
      <c r="I372" s="8" t="s">
        <v>1558</v>
      </c>
      <c r="J372" s="80" t="s">
        <v>1552</v>
      </c>
      <c r="K372" s="80" t="s">
        <v>100</v>
      </c>
      <c r="L372" s="7" t="s">
        <v>1553</v>
      </c>
      <c r="M372" s="80" t="s">
        <v>161</v>
      </c>
      <c r="N372" s="80" t="s">
        <v>161</v>
      </c>
      <c r="O372" s="80" t="s">
        <v>161</v>
      </c>
      <c r="P372" s="56">
        <v>12</v>
      </c>
      <c r="Q372" s="80" t="s">
        <v>41</v>
      </c>
      <c r="R372" s="80" t="s">
        <v>233</v>
      </c>
      <c r="S372" s="80" t="s">
        <v>43</v>
      </c>
      <c r="T372" s="63">
        <v>2500000</v>
      </c>
      <c r="U372" s="63">
        <v>2500000</v>
      </c>
      <c r="V372" s="80" t="s">
        <v>44</v>
      </c>
      <c r="W372" s="80" t="s">
        <v>36</v>
      </c>
      <c r="X372" s="80" t="s">
        <v>1515</v>
      </c>
      <c r="Y372" s="80" t="s">
        <v>72</v>
      </c>
      <c r="Z372" s="54">
        <v>6012220601</v>
      </c>
      <c r="AA372" s="80" t="s">
        <v>73</v>
      </c>
      <c r="AB372" s="63"/>
      <c r="AC372" s="63"/>
      <c r="AD372" s="63"/>
      <c r="AE372" s="63"/>
      <c r="AF372" s="63"/>
      <c r="AG372" s="63"/>
      <c r="AH372" s="63"/>
      <c r="AI372" s="63"/>
      <c r="AJ372" s="63"/>
      <c r="AK372" s="89"/>
      <c r="AL372" s="89"/>
      <c r="AM372" s="63"/>
      <c r="AN372" s="63"/>
      <c r="AO372" s="63"/>
      <c r="AP372" s="63"/>
      <c r="AQ372" s="63"/>
      <c r="AR372" s="63"/>
      <c r="AS372" s="63"/>
      <c r="AT372" s="63"/>
      <c r="AU372" s="63"/>
      <c r="AV372" s="63">
        <v>2500000</v>
      </c>
      <c r="AW372" s="63"/>
      <c r="AX372" s="63"/>
      <c r="AY372" s="63">
        <v>2500000</v>
      </c>
      <c r="AZ372" s="63">
        <f t="shared" ref="AZ372:BA372" si="375">AB372+AD372+AF372+AH372+AJ372+AL372+AN372+AP372+AR372+AT372+AV372+AX372</f>
        <v>2500000</v>
      </c>
      <c r="BA372" s="63">
        <f t="shared" si="375"/>
        <v>2500000</v>
      </c>
      <c r="BB372" s="15">
        <f t="shared" si="259"/>
        <v>0</v>
      </c>
      <c r="BC372" s="10">
        <f t="shared" si="260"/>
        <v>0</v>
      </c>
      <c r="BD372" s="10">
        <f t="shared" si="261"/>
        <v>0</v>
      </c>
    </row>
    <row r="373" spans="1:56" ht="14.25" hidden="1" customHeight="1">
      <c r="A373" s="138" t="s">
        <v>1511</v>
      </c>
      <c r="B373" s="138" t="s">
        <v>29</v>
      </c>
      <c r="C373" s="53" t="s">
        <v>31</v>
      </c>
      <c r="D373" s="53" t="s">
        <v>83</v>
      </c>
      <c r="E373" s="80" t="s">
        <v>1554</v>
      </c>
      <c r="F373" s="80" t="s">
        <v>780</v>
      </c>
      <c r="G373" s="80" t="s">
        <v>780</v>
      </c>
      <c r="H373" s="80" t="s">
        <v>780</v>
      </c>
      <c r="I373" s="8" t="s">
        <v>1555</v>
      </c>
      <c r="J373" s="80" t="s">
        <v>1552</v>
      </c>
      <c r="K373" s="80" t="s">
        <v>100</v>
      </c>
      <c r="L373" s="7" t="s">
        <v>1556</v>
      </c>
      <c r="M373" s="80" t="s">
        <v>55</v>
      </c>
      <c r="N373" s="80" t="s">
        <v>68</v>
      </c>
      <c r="O373" s="80" t="s">
        <v>96</v>
      </c>
      <c r="P373" s="54">
        <v>12</v>
      </c>
      <c r="Q373" s="80" t="s">
        <v>41</v>
      </c>
      <c r="R373" s="80" t="s">
        <v>233</v>
      </c>
      <c r="S373" s="80" t="s">
        <v>43</v>
      </c>
      <c r="T373" s="63">
        <v>300000000</v>
      </c>
      <c r="U373" s="63">
        <v>300000000</v>
      </c>
      <c r="V373" s="124" t="s">
        <v>31</v>
      </c>
      <c r="W373" s="7" t="s">
        <v>1544</v>
      </c>
      <c r="X373" s="80" t="s">
        <v>1515</v>
      </c>
      <c r="Y373" s="80" t="s">
        <v>72</v>
      </c>
      <c r="Z373" s="54">
        <v>6012220601</v>
      </c>
      <c r="AA373" s="80" t="s">
        <v>73</v>
      </c>
      <c r="AB373" s="63"/>
      <c r="AC373" s="63"/>
      <c r="AD373" s="63"/>
      <c r="AE373" s="63"/>
      <c r="AF373" s="63"/>
      <c r="AG373" s="63"/>
      <c r="AH373" s="63"/>
      <c r="AI373" s="63"/>
      <c r="AJ373" s="63">
        <v>300000000</v>
      </c>
      <c r="AK373" s="89"/>
      <c r="AL373" s="89"/>
      <c r="AM373" s="63">
        <v>300000000</v>
      </c>
      <c r="AN373" s="63"/>
      <c r="AO373" s="63"/>
      <c r="AP373" s="63"/>
      <c r="AQ373" s="63"/>
      <c r="AR373" s="63"/>
      <c r="AS373" s="63"/>
      <c r="AT373" s="63"/>
      <c r="AU373" s="63"/>
      <c r="AV373" s="63"/>
      <c r="AW373" s="63"/>
      <c r="AX373" s="63"/>
      <c r="AY373" s="63"/>
      <c r="AZ373" s="63">
        <f t="shared" ref="AZ373:BA373" si="376">AB373+AD373+AF373+AH373+AJ373+AL373+AN373+AP373+AR373+AT373+AV373+AX373</f>
        <v>300000000</v>
      </c>
      <c r="BA373" s="63">
        <f t="shared" si="376"/>
        <v>300000000</v>
      </c>
      <c r="BB373" s="15">
        <f t="shared" si="259"/>
        <v>0</v>
      </c>
      <c r="BC373" s="10">
        <f t="shared" si="260"/>
        <v>0</v>
      </c>
      <c r="BD373" s="10">
        <f t="shared" si="261"/>
        <v>0</v>
      </c>
    </row>
    <row r="374" spans="1:56" ht="14.25" hidden="1" customHeight="1">
      <c r="A374" s="138" t="s">
        <v>1511</v>
      </c>
      <c r="B374" s="138" t="s">
        <v>29</v>
      </c>
      <c r="C374" s="53" t="s">
        <v>31</v>
      </c>
      <c r="D374" s="53" t="s">
        <v>83</v>
      </c>
      <c r="E374" s="80" t="s">
        <v>1557</v>
      </c>
      <c r="F374" s="80" t="s">
        <v>780</v>
      </c>
      <c r="G374" s="80" t="s">
        <v>780</v>
      </c>
      <c r="H374" s="80" t="s">
        <v>780</v>
      </c>
      <c r="I374" s="8" t="s">
        <v>1558</v>
      </c>
      <c r="J374" s="80" t="s">
        <v>1552</v>
      </c>
      <c r="K374" s="80" t="s">
        <v>100</v>
      </c>
      <c r="L374" s="7" t="s">
        <v>1559</v>
      </c>
      <c r="M374" s="80" t="s">
        <v>55</v>
      </c>
      <c r="N374" s="80" t="s">
        <v>68</v>
      </c>
      <c r="O374" s="80" t="s">
        <v>96</v>
      </c>
      <c r="P374" s="54">
        <v>12</v>
      </c>
      <c r="Q374" s="80" t="s">
        <v>41</v>
      </c>
      <c r="R374" s="80" t="s">
        <v>233</v>
      </c>
      <c r="S374" s="80" t="s">
        <v>43</v>
      </c>
      <c r="T374" s="63">
        <v>13104000</v>
      </c>
      <c r="U374" s="63">
        <v>13104000</v>
      </c>
      <c r="V374" s="80" t="s">
        <v>44</v>
      </c>
      <c r="W374" s="80" t="s">
        <v>36</v>
      </c>
      <c r="X374" s="80" t="s">
        <v>1515</v>
      </c>
      <c r="Y374" s="80" t="s">
        <v>72</v>
      </c>
      <c r="Z374" s="54">
        <v>6012220601</v>
      </c>
      <c r="AA374" s="80" t="s">
        <v>73</v>
      </c>
      <c r="AB374" s="63"/>
      <c r="AC374" s="63"/>
      <c r="AD374" s="63"/>
      <c r="AE374" s="63"/>
      <c r="AF374" s="63"/>
      <c r="AG374" s="63"/>
      <c r="AH374" s="63"/>
      <c r="AI374" s="63"/>
      <c r="AJ374" s="63">
        <v>13104000</v>
      </c>
      <c r="AK374" s="89"/>
      <c r="AL374" s="89"/>
      <c r="AM374" s="63">
        <v>13104000</v>
      </c>
      <c r="AN374" s="63"/>
      <c r="AO374" s="63"/>
      <c r="AP374" s="63"/>
      <c r="AQ374" s="63"/>
      <c r="AR374" s="63"/>
      <c r="AS374" s="63"/>
      <c r="AT374" s="63"/>
      <c r="AU374" s="63"/>
      <c r="AV374" s="63"/>
      <c r="AW374" s="63"/>
      <c r="AX374" s="63"/>
      <c r="AY374" s="63"/>
      <c r="AZ374" s="63">
        <f t="shared" ref="AZ374:BA374" si="377">AB374+AD374+AF374+AH374+AJ374+AL374+AN374+AP374+AR374+AT374+AV374+AX374</f>
        <v>13104000</v>
      </c>
      <c r="BA374" s="63">
        <f t="shared" si="377"/>
        <v>13104000</v>
      </c>
      <c r="BB374" s="15">
        <f t="shared" si="259"/>
        <v>0</v>
      </c>
      <c r="BC374" s="10">
        <f t="shared" si="260"/>
        <v>0</v>
      </c>
      <c r="BD374" s="10">
        <f t="shared" si="261"/>
        <v>0</v>
      </c>
    </row>
    <row r="375" spans="1:56" ht="14.25" hidden="1" customHeight="1">
      <c r="A375" s="138" t="s">
        <v>1511</v>
      </c>
      <c r="B375" s="138" t="s">
        <v>29</v>
      </c>
      <c r="C375" s="53" t="s">
        <v>31</v>
      </c>
      <c r="D375" s="53" t="s">
        <v>83</v>
      </c>
      <c r="E375" s="80" t="s">
        <v>1560</v>
      </c>
      <c r="F375" s="80" t="s">
        <v>780</v>
      </c>
      <c r="G375" s="80" t="s">
        <v>780</v>
      </c>
      <c r="H375" s="80" t="s">
        <v>780</v>
      </c>
      <c r="I375" s="8">
        <v>15101506</v>
      </c>
      <c r="J375" s="80" t="s">
        <v>1561</v>
      </c>
      <c r="K375" s="80" t="s">
        <v>100</v>
      </c>
      <c r="L375" s="7" t="s">
        <v>1562</v>
      </c>
      <c r="M375" s="80" t="s">
        <v>60</v>
      </c>
      <c r="N375" s="80" t="s">
        <v>60</v>
      </c>
      <c r="O375" s="80" t="s">
        <v>60</v>
      </c>
      <c r="P375" s="54">
        <v>11</v>
      </c>
      <c r="Q375" s="80" t="s">
        <v>41</v>
      </c>
      <c r="R375" s="80" t="s">
        <v>233</v>
      </c>
      <c r="S375" s="80" t="s">
        <v>43</v>
      </c>
      <c r="T375" s="63">
        <v>14000000</v>
      </c>
      <c r="U375" s="63">
        <v>14000000</v>
      </c>
      <c r="V375" s="80" t="s">
        <v>44</v>
      </c>
      <c r="W375" s="80" t="s">
        <v>36</v>
      </c>
      <c r="X375" s="80" t="s">
        <v>1515</v>
      </c>
      <c r="Y375" s="80" t="s">
        <v>72</v>
      </c>
      <c r="Z375" s="54">
        <v>6012220601</v>
      </c>
      <c r="AA375" s="80" t="s">
        <v>73</v>
      </c>
      <c r="AB375" s="63">
        <v>14000000</v>
      </c>
      <c r="AC375" s="63"/>
      <c r="AD375" s="63"/>
      <c r="AE375" s="63">
        <v>1272727</v>
      </c>
      <c r="AF375" s="63"/>
      <c r="AG375" s="63">
        <v>1272727</v>
      </c>
      <c r="AH375" s="63"/>
      <c r="AI375" s="63">
        <v>1272727</v>
      </c>
      <c r="AJ375" s="63"/>
      <c r="AK375" s="89">
        <v>1272727</v>
      </c>
      <c r="AL375" s="89"/>
      <c r="AM375" s="63">
        <v>1272727</v>
      </c>
      <c r="AN375" s="63"/>
      <c r="AO375" s="63">
        <v>1272727</v>
      </c>
      <c r="AP375" s="63"/>
      <c r="AQ375" s="63">
        <v>1272727</v>
      </c>
      <c r="AR375" s="63"/>
      <c r="AS375" s="63">
        <v>1272727</v>
      </c>
      <c r="AT375" s="63"/>
      <c r="AU375" s="63">
        <v>1272727</v>
      </c>
      <c r="AV375" s="63"/>
      <c r="AW375" s="63">
        <v>1272727</v>
      </c>
      <c r="AX375" s="63"/>
      <c r="AY375" s="63">
        <v>1272730</v>
      </c>
      <c r="AZ375" s="63">
        <f t="shared" ref="AZ375:BA375" si="378">AB375+AD375+AF375+AH375+AJ375+AL375+AN375+AP375+AR375+AT375+AV375+AX375</f>
        <v>14000000</v>
      </c>
      <c r="BA375" s="63">
        <f t="shared" si="378"/>
        <v>14000000</v>
      </c>
      <c r="BB375" s="15">
        <f t="shared" si="259"/>
        <v>0</v>
      </c>
      <c r="BC375" s="10">
        <f t="shared" si="260"/>
        <v>0</v>
      </c>
      <c r="BD375" s="10">
        <f t="shared" si="261"/>
        <v>0</v>
      </c>
    </row>
    <row r="376" spans="1:56" ht="14.25" hidden="1" customHeight="1">
      <c r="A376" s="138" t="s">
        <v>1511</v>
      </c>
      <c r="B376" s="138" t="s">
        <v>29</v>
      </c>
      <c r="C376" s="53" t="s">
        <v>31</v>
      </c>
      <c r="D376" s="53" t="s">
        <v>83</v>
      </c>
      <c r="E376" s="80" t="s">
        <v>1563</v>
      </c>
      <c r="F376" s="80" t="s">
        <v>780</v>
      </c>
      <c r="G376" s="80" t="s">
        <v>780</v>
      </c>
      <c r="H376" s="80" t="s">
        <v>780</v>
      </c>
      <c r="I376" s="8">
        <v>80111707</v>
      </c>
      <c r="J376" s="80" t="s">
        <v>1564</v>
      </c>
      <c r="K376" s="80" t="s">
        <v>100</v>
      </c>
      <c r="L376" s="7" t="s">
        <v>1565</v>
      </c>
      <c r="M376" s="80" t="s">
        <v>55</v>
      </c>
      <c r="N376" s="80" t="s">
        <v>55</v>
      </c>
      <c r="O376" s="80" t="s">
        <v>55</v>
      </c>
      <c r="P376" s="56">
        <v>9</v>
      </c>
      <c r="Q376" s="80" t="s">
        <v>41</v>
      </c>
      <c r="R376" s="80" t="s">
        <v>233</v>
      </c>
      <c r="S376" s="80" t="s">
        <v>43</v>
      </c>
      <c r="T376" s="63">
        <v>9000000</v>
      </c>
      <c r="U376" s="63">
        <v>9000000</v>
      </c>
      <c r="V376" s="80" t="s">
        <v>44</v>
      </c>
      <c r="W376" s="80" t="s">
        <v>36</v>
      </c>
      <c r="X376" s="80" t="s">
        <v>1515</v>
      </c>
      <c r="Y376" s="80" t="s">
        <v>72</v>
      </c>
      <c r="Z376" s="54">
        <v>6012220601</v>
      </c>
      <c r="AA376" s="80" t="s">
        <v>73</v>
      </c>
      <c r="AB376" s="63"/>
      <c r="AC376" s="63"/>
      <c r="AD376" s="63"/>
      <c r="AE376" s="63"/>
      <c r="AF376" s="63">
        <v>9000000</v>
      </c>
      <c r="AG376" s="63"/>
      <c r="AH376" s="63"/>
      <c r="AI376" s="63">
        <v>3000000</v>
      </c>
      <c r="AJ376" s="63"/>
      <c r="AK376" s="89"/>
      <c r="AL376" s="89"/>
      <c r="AM376" s="63"/>
      <c r="AN376" s="63"/>
      <c r="AO376" s="63"/>
      <c r="AP376" s="63"/>
      <c r="AQ376" s="63">
        <v>3000000</v>
      </c>
      <c r="AR376" s="63"/>
      <c r="AS376" s="63"/>
      <c r="AT376" s="63"/>
      <c r="AU376" s="63"/>
      <c r="AV376" s="63"/>
      <c r="AW376" s="63"/>
      <c r="AX376" s="63"/>
      <c r="AY376" s="63">
        <v>3000000</v>
      </c>
      <c r="AZ376" s="63">
        <f t="shared" ref="AZ376:BA376" si="379">AB376+AD376+AF376+AH376+AJ376+AL376+AN376+AP376+AR376+AT376+AV376+AX376</f>
        <v>9000000</v>
      </c>
      <c r="BA376" s="63">
        <f t="shared" si="379"/>
        <v>9000000</v>
      </c>
      <c r="BB376" s="15">
        <f t="shared" si="259"/>
        <v>0</v>
      </c>
      <c r="BC376" s="10">
        <f t="shared" si="260"/>
        <v>0</v>
      </c>
      <c r="BD376" s="10">
        <f t="shared" si="261"/>
        <v>0</v>
      </c>
    </row>
    <row r="377" spans="1:56" ht="14.25" hidden="1" customHeight="1">
      <c r="A377" s="138" t="s">
        <v>1511</v>
      </c>
      <c r="B377" s="138" t="s">
        <v>29</v>
      </c>
      <c r="C377" s="53" t="s">
        <v>31</v>
      </c>
      <c r="D377" s="53" t="s">
        <v>83</v>
      </c>
      <c r="E377" s="80" t="s">
        <v>1566</v>
      </c>
      <c r="F377" s="80" t="s">
        <v>780</v>
      </c>
      <c r="G377" s="80" t="s">
        <v>780</v>
      </c>
      <c r="H377" s="80" t="s">
        <v>780</v>
      </c>
      <c r="I377" s="8">
        <v>45101515</v>
      </c>
      <c r="J377" s="80" t="s">
        <v>1567</v>
      </c>
      <c r="K377" s="80" t="s">
        <v>100</v>
      </c>
      <c r="L377" s="7" t="s">
        <v>2502</v>
      </c>
      <c r="M377" s="80" t="s">
        <v>68</v>
      </c>
      <c r="N377" s="80" t="s">
        <v>68</v>
      </c>
      <c r="O377" s="80" t="s">
        <v>68</v>
      </c>
      <c r="P377" s="54">
        <v>8</v>
      </c>
      <c r="Q377" s="80" t="s">
        <v>41</v>
      </c>
      <c r="R377" s="80" t="s">
        <v>233</v>
      </c>
      <c r="S377" s="80" t="s">
        <v>43</v>
      </c>
      <c r="T377" s="63">
        <v>30000000</v>
      </c>
      <c r="U377" s="63">
        <v>30000000</v>
      </c>
      <c r="V377" s="80" t="s">
        <v>44</v>
      </c>
      <c r="W377" s="80" t="s">
        <v>36</v>
      </c>
      <c r="X377" s="80" t="s">
        <v>1515</v>
      </c>
      <c r="Y377" s="80" t="s">
        <v>72</v>
      </c>
      <c r="Z377" s="54">
        <v>6012220601</v>
      </c>
      <c r="AA377" s="80" t="s">
        <v>73</v>
      </c>
      <c r="AB377" s="63"/>
      <c r="AC377" s="63"/>
      <c r="AD377" s="63"/>
      <c r="AE377" s="63"/>
      <c r="AF377" s="63"/>
      <c r="AG377" s="63"/>
      <c r="AH377" s="63">
        <v>30000000</v>
      </c>
      <c r="AI377" s="63"/>
      <c r="AJ377" s="63"/>
      <c r="AK377" s="89"/>
      <c r="AL377" s="89"/>
      <c r="AM377" s="63">
        <v>15000000</v>
      </c>
      <c r="AN377" s="63"/>
      <c r="AO377" s="63"/>
      <c r="AP377" s="63"/>
      <c r="AQ377" s="63"/>
      <c r="AR377" s="63"/>
      <c r="AS377" s="63">
        <v>15000000</v>
      </c>
      <c r="AT377" s="63"/>
      <c r="AU377" s="63"/>
      <c r="AV377" s="63"/>
      <c r="AW377" s="63"/>
      <c r="AX377" s="63"/>
      <c r="AY377" s="63"/>
      <c r="AZ377" s="63">
        <f t="shared" ref="AZ377:BA377" si="380">AB377+AD377+AF377+AH377+AJ377+AL377+AN377+AP377+AR377+AT377+AV377+AX377</f>
        <v>30000000</v>
      </c>
      <c r="BA377" s="63">
        <f t="shared" si="380"/>
        <v>30000000</v>
      </c>
      <c r="BB377" s="15">
        <f t="shared" si="259"/>
        <v>0</v>
      </c>
      <c r="BC377" s="10">
        <f t="shared" si="260"/>
        <v>0</v>
      </c>
      <c r="BD377" s="10">
        <f t="shared" si="261"/>
        <v>0</v>
      </c>
    </row>
    <row r="378" spans="1:56" ht="14.25" hidden="1" customHeight="1">
      <c r="A378" s="138" t="s">
        <v>1511</v>
      </c>
      <c r="B378" s="138" t="s">
        <v>29</v>
      </c>
      <c r="C378" s="53" t="s">
        <v>31</v>
      </c>
      <c r="D378" s="53" t="s">
        <v>83</v>
      </c>
      <c r="E378" s="80" t="s">
        <v>1569</v>
      </c>
      <c r="F378" s="80" t="s">
        <v>780</v>
      </c>
      <c r="G378" s="80" t="s">
        <v>780</v>
      </c>
      <c r="H378" s="80" t="s">
        <v>780</v>
      </c>
      <c r="I378" s="8">
        <v>81112501</v>
      </c>
      <c r="J378" s="80" t="s">
        <v>1570</v>
      </c>
      <c r="K378" s="80" t="s">
        <v>100</v>
      </c>
      <c r="L378" s="7" t="s">
        <v>1571</v>
      </c>
      <c r="M378" s="80" t="s">
        <v>68</v>
      </c>
      <c r="N378" s="80" t="s">
        <v>68</v>
      </c>
      <c r="O378" s="80" t="s">
        <v>96</v>
      </c>
      <c r="P378" s="54">
        <v>8</v>
      </c>
      <c r="Q378" s="80" t="s">
        <v>41</v>
      </c>
      <c r="R378" s="80" t="s">
        <v>233</v>
      </c>
      <c r="S378" s="80" t="s">
        <v>43</v>
      </c>
      <c r="T378" s="63">
        <v>15157998</v>
      </c>
      <c r="U378" s="63">
        <v>15157998</v>
      </c>
      <c r="V378" s="124" t="s">
        <v>31</v>
      </c>
      <c r="W378" s="7" t="s">
        <v>1544</v>
      </c>
      <c r="X378" s="80" t="s">
        <v>1515</v>
      </c>
      <c r="Y378" s="80" t="s">
        <v>72</v>
      </c>
      <c r="Z378" s="54">
        <v>6012220601</v>
      </c>
      <c r="AA378" s="80" t="s">
        <v>73</v>
      </c>
      <c r="AB378" s="63"/>
      <c r="AC378" s="63"/>
      <c r="AD378" s="63"/>
      <c r="AE378" s="63"/>
      <c r="AF378" s="63"/>
      <c r="AG378" s="63"/>
      <c r="AH378" s="63"/>
      <c r="AI378" s="63"/>
      <c r="AJ378" s="63">
        <v>15157998</v>
      </c>
      <c r="AK378" s="89">
        <v>1894749</v>
      </c>
      <c r="AL378" s="89"/>
      <c r="AM378" s="63">
        <v>1894749</v>
      </c>
      <c r="AN378" s="63"/>
      <c r="AO378" s="63">
        <v>1894749</v>
      </c>
      <c r="AP378" s="63"/>
      <c r="AQ378" s="63">
        <v>1894749</v>
      </c>
      <c r="AR378" s="63"/>
      <c r="AS378" s="63">
        <v>1894749</v>
      </c>
      <c r="AT378" s="63"/>
      <c r="AU378" s="63">
        <v>1894749</v>
      </c>
      <c r="AV378" s="63"/>
      <c r="AW378" s="63">
        <v>1894749</v>
      </c>
      <c r="AX378" s="63"/>
      <c r="AY378" s="63">
        <v>1894755</v>
      </c>
      <c r="AZ378" s="63">
        <f t="shared" ref="AZ378:BA378" si="381">AB378+AD378+AF378+AH378+AJ378+AL378+AN378+AP378+AR378+AT378+AV378+AX378</f>
        <v>15157998</v>
      </c>
      <c r="BA378" s="63">
        <f t="shared" si="381"/>
        <v>15157998</v>
      </c>
      <c r="BB378" s="15">
        <f t="shared" si="259"/>
        <v>0</v>
      </c>
      <c r="BC378" s="10">
        <f t="shared" si="260"/>
        <v>0</v>
      </c>
      <c r="BD378" s="10">
        <f t="shared" si="261"/>
        <v>0</v>
      </c>
    </row>
    <row r="379" spans="1:56" ht="14.25" hidden="1" customHeight="1">
      <c r="A379" s="138" t="s">
        <v>1511</v>
      </c>
      <c r="B379" s="138" t="s">
        <v>29</v>
      </c>
      <c r="C379" s="53" t="s">
        <v>31</v>
      </c>
      <c r="D379" s="53" t="s">
        <v>83</v>
      </c>
      <c r="E379" s="80" t="s">
        <v>1572</v>
      </c>
      <c r="F379" s="80" t="s">
        <v>780</v>
      </c>
      <c r="G379" s="80" t="s">
        <v>780</v>
      </c>
      <c r="H379" s="80" t="s">
        <v>780</v>
      </c>
      <c r="I379" s="8">
        <v>44121600</v>
      </c>
      <c r="J379" s="80" t="s">
        <v>1536</v>
      </c>
      <c r="K379" s="80" t="s">
        <v>100</v>
      </c>
      <c r="L379" s="7" t="s">
        <v>1573</v>
      </c>
      <c r="M379" s="80" t="s">
        <v>69</v>
      </c>
      <c r="N379" s="80" t="s">
        <v>69</v>
      </c>
      <c r="O379" s="80" t="s">
        <v>69</v>
      </c>
      <c r="P379" s="54">
        <v>3</v>
      </c>
      <c r="Q379" s="80" t="s">
        <v>41</v>
      </c>
      <c r="R379" s="80" t="s">
        <v>233</v>
      </c>
      <c r="S379" s="80" t="s">
        <v>43</v>
      </c>
      <c r="T379" s="63">
        <v>12000000</v>
      </c>
      <c r="U379" s="63">
        <v>12000000</v>
      </c>
      <c r="V379" s="80" t="s">
        <v>44</v>
      </c>
      <c r="W379" s="80" t="s">
        <v>36</v>
      </c>
      <c r="X379" s="80" t="s">
        <v>1515</v>
      </c>
      <c r="Y379" s="80" t="s">
        <v>72</v>
      </c>
      <c r="Z379" s="54">
        <v>6012220601</v>
      </c>
      <c r="AA379" s="80" t="s">
        <v>73</v>
      </c>
      <c r="AB379" s="63"/>
      <c r="AC379" s="63"/>
      <c r="AD379" s="63"/>
      <c r="AE379" s="63"/>
      <c r="AF379" s="63"/>
      <c r="AG379" s="63"/>
      <c r="AH379" s="63"/>
      <c r="AI379" s="63"/>
      <c r="AJ379" s="63"/>
      <c r="AK379" s="89"/>
      <c r="AL379" s="89"/>
      <c r="AM379" s="63"/>
      <c r="AN379" s="63">
        <v>12000000</v>
      </c>
      <c r="AO379" s="63"/>
      <c r="AP379" s="63"/>
      <c r="AQ379" s="63"/>
      <c r="AR379" s="63"/>
      <c r="AS379" s="63">
        <v>12000000</v>
      </c>
      <c r="AT379" s="63"/>
      <c r="AU379" s="63"/>
      <c r="AV379" s="63"/>
      <c r="AW379" s="63"/>
      <c r="AX379" s="63"/>
      <c r="AY379" s="63"/>
      <c r="AZ379" s="63">
        <f t="shared" ref="AZ379:BA379" si="382">AB379+AD379+AF379+AH379+AJ379+AL379+AN379+AP379+AR379+AT379+AV379+AX379</f>
        <v>12000000</v>
      </c>
      <c r="BA379" s="63">
        <f t="shared" si="382"/>
        <v>12000000</v>
      </c>
      <c r="BB379" s="15">
        <f t="shared" si="259"/>
        <v>0</v>
      </c>
      <c r="BC379" s="10">
        <f t="shared" si="260"/>
        <v>0</v>
      </c>
      <c r="BD379" s="10">
        <f t="shared" si="261"/>
        <v>0</v>
      </c>
    </row>
    <row r="380" spans="1:56" ht="14.25" hidden="1" customHeight="1">
      <c r="A380" s="138" t="s">
        <v>1511</v>
      </c>
      <c r="B380" s="138" t="s">
        <v>29</v>
      </c>
      <c r="C380" s="53" t="s">
        <v>31</v>
      </c>
      <c r="D380" s="53" t="s">
        <v>83</v>
      </c>
      <c r="E380" s="80" t="s">
        <v>1574</v>
      </c>
      <c r="F380" s="80" t="s">
        <v>780</v>
      </c>
      <c r="G380" s="80" t="s">
        <v>780</v>
      </c>
      <c r="H380" s="80" t="s">
        <v>780</v>
      </c>
      <c r="I380" s="8">
        <v>85101503</v>
      </c>
      <c r="J380" s="80" t="s">
        <v>1575</v>
      </c>
      <c r="K380" s="80" t="s">
        <v>100</v>
      </c>
      <c r="L380" s="7" t="s">
        <v>1576</v>
      </c>
      <c r="M380" s="80" t="s">
        <v>112</v>
      </c>
      <c r="N380" s="80" t="s">
        <v>112</v>
      </c>
      <c r="O380" s="80" t="s">
        <v>161</v>
      </c>
      <c r="P380" s="54">
        <v>2</v>
      </c>
      <c r="Q380" s="80" t="s">
        <v>41</v>
      </c>
      <c r="R380" s="80" t="s">
        <v>233</v>
      </c>
      <c r="S380" s="80" t="s">
        <v>43</v>
      </c>
      <c r="T380" s="63">
        <v>35000000</v>
      </c>
      <c r="U380" s="63">
        <v>35000000</v>
      </c>
      <c r="V380" s="80" t="s">
        <v>44</v>
      </c>
      <c r="W380" s="80" t="s">
        <v>36</v>
      </c>
      <c r="X380" s="80" t="s">
        <v>45</v>
      </c>
      <c r="Y380" s="80" t="s">
        <v>46</v>
      </c>
      <c r="Z380" s="54">
        <v>6012220601</v>
      </c>
      <c r="AA380" s="80" t="s">
        <v>47</v>
      </c>
      <c r="AB380" s="63"/>
      <c r="AC380" s="63"/>
      <c r="AD380" s="63"/>
      <c r="AE380" s="63"/>
      <c r="AF380" s="63"/>
      <c r="AG380" s="63"/>
      <c r="AH380" s="63"/>
      <c r="AI380" s="63"/>
      <c r="AJ380" s="63"/>
      <c r="AK380" s="89"/>
      <c r="AL380" s="89"/>
      <c r="AM380" s="63"/>
      <c r="AN380" s="63"/>
      <c r="AO380" s="63"/>
      <c r="AP380" s="63"/>
      <c r="AQ380" s="63"/>
      <c r="AR380" s="63"/>
      <c r="AS380" s="63"/>
      <c r="AT380" s="63"/>
      <c r="AU380" s="63"/>
      <c r="AV380" s="63">
        <v>35000000</v>
      </c>
      <c r="AW380" s="63">
        <v>35000000</v>
      </c>
      <c r="AX380" s="63"/>
      <c r="AY380" s="63"/>
      <c r="AZ380" s="63">
        <f t="shared" ref="AZ380:BA380" si="383">AB380+AD380+AF380+AH380+AJ380+AL380+AN380+AP380+AR380+AT380+AV380+AX380</f>
        <v>35000000</v>
      </c>
      <c r="BA380" s="63">
        <f t="shared" si="383"/>
        <v>35000000</v>
      </c>
      <c r="BB380" s="15">
        <f t="shared" si="259"/>
        <v>0</v>
      </c>
      <c r="BC380" s="10">
        <f t="shared" si="260"/>
        <v>0</v>
      </c>
      <c r="BD380" s="10">
        <f t="shared" si="261"/>
        <v>0</v>
      </c>
    </row>
    <row r="381" spans="1:56" ht="14.25" hidden="1" customHeight="1">
      <c r="A381" s="138" t="s">
        <v>1511</v>
      </c>
      <c r="B381" s="138" t="s">
        <v>29</v>
      </c>
      <c r="C381" s="53" t="s">
        <v>31</v>
      </c>
      <c r="D381" s="53" t="s">
        <v>83</v>
      </c>
      <c r="E381" s="80" t="s">
        <v>1577</v>
      </c>
      <c r="F381" s="80" t="s">
        <v>780</v>
      </c>
      <c r="G381" s="80" t="s">
        <v>780</v>
      </c>
      <c r="H381" s="80" t="s">
        <v>780</v>
      </c>
      <c r="I381" s="8">
        <v>85122201</v>
      </c>
      <c r="J381" s="80" t="s">
        <v>1575</v>
      </c>
      <c r="K381" s="80" t="s">
        <v>100</v>
      </c>
      <c r="L381" s="7" t="s">
        <v>1578</v>
      </c>
      <c r="M381" s="80" t="s">
        <v>54</v>
      </c>
      <c r="N381" s="80" t="s">
        <v>54</v>
      </c>
      <c r="O381" s="80" t="s">
        <v>55</v>
      </c>
      <c r="P381" s="54">
        <v>10</v>
      </c>
      <c r="Q381" s="80" t="s">
        <v>41</v>
      </c>
      <c r="R381" s="80" t="s">
        <v>233</v>
      </c>
      <c r="S381" s="80" t="s">
        <v>43</v>
      </c>
      <c r="T381" s="63">
        <v>17292512</v>
      </c>
      <c r="U381" s="63">
        <v>17292512</v>
      </c>
      <c r="V381" s="80" t="s">
        <v>44</v>
      </c>
      <c r="W381" s="80" t="s">
        <v>36</v>
      </c>
      <c r="X381" s="80" t="s">
        <v>45</v>
      </c>
      <c r="Y381" s="80" t="s">
        <v>46</v>
      </c>
      <c r="Z381" s="54">
        <v>6012220601</v>
      </c>
      <c r="AA381" s="80" t="s">
        <v>47</v>
      </c>
      <c r="AB381" s="63"/>
      <c r="AC381" s="63"/>
      <c r="AD381" s="63"/>
      <c r="AE381" s="63"/>
      <c r="AF381" s="63">
        <v>17292512</v>
      </c>
      <c r="AG381" s="63">
        <v>2585024</v>
      </c>
      <c r="AH381" s="63"/>
      <c r="AI381" s="63">
        <v>2000000</v>
      </c>
      <c r="AJ381" s="63"/>
      <c r="AK381" s="89">
        <v>1800000</v>
      </c>
      <c r="AL381" s="89"/>
      <c r="AM381" s="63">
        <v>1700000</v>
      </c>
      <c r="AN381" s="63"/>
      <c r="AO381" s="63">
        <v>1700000</v>
      </c>
      <c r="AP381" s="63"/>
      <c r="AQ381" s="63">
        <v>1700000</v>
      </c>
      <c r="AR381" s="63"/>
      <c r="AS381" s="63">
        <v>1600000</v>
      </c>
      <c r="AT381" s="63"/>
      <c r="AU381" s="63">
        <v>1600000</v>
      </c>
      <c r="AV381" s="63"/>
      <c r="AW381" s="63">
        <v>1600000</v>
      </c>
      <c r="AX381" s="63"/>
      <c r="AY381" s="63">
        <v>1007488</v>
      </c>
      <c r="AZ381" s="63">
        <f t="shared" ref="AZ381:BA381" si="384">AB381+AD381+AF381+AH381+AJ381+AL381+AN381+AP381+AR381+AT381+AV381+AX381</f>
        <v>17292512</v>
      </c>
      <c r="BA381" s="63">
        <f t="shared" si="384"/>
        <v>17292512</v>
      </c>
      <c r="BB381" s="15">
        <f t="shared" si="259"/>
        <v>0</v>
      </c>
      <c r="BC381" s="10">
        <f t="shared" si="260"/>
        <v>0</v>
      </c>
      <c r="BD381" s="10">
        <f t="shared" si="261"/>
        <v>0</v>
      </c>
    </row>
    <row r="382" spans="1:56" ht="14.25" hidden="1" customHeight="1">
      <c r="A382" s="138" t="s">
        <v>1511</v>
      </c>
      <c r="B382" s="138" t="s">
        <v>29</v>
      </c>
      <c r="C382" s="53" t="s">
        <v>31</v>
      </c>
      <c r="D382" s="53" t="s">
        <v>83</v>
      </c>
      <c r="E382" s="80" t="s">
        <v>1579</v>
      </c>
      <c r="F382" s="80" t="s">
        <v>780</v>
      </c>
      <c r="G382" s="80" t="s">
        <v>780</v>
      </c>
      <c r="H382" s="80" t="s">
        <v>780</v>
      </c>
      <c r="I382" s="8">
        <v>93141506</v>
      </c>
      <c r="J382" s="80" t="s">
        <v>1580</v>
      </c>
      <c r="K382" s="80" t="s">
        <v>100</v>
      </c>
      <c r="L382" s="7" t="s">
        <v>2503</v>
      </c>
      <c r="M382" s="80" t="s">
        <v>96</v>
      </c>
      <c r="N382" s="80" t="s">
        <v>96</v>
      </c>
      <c r="O382" s="80" t="s">
        <v>97</v>
      </c>
      <c r="P382" s="54">
        <v>7</v>
      </c>
      <c r="Q382" s="80" t="s">
        <v>41</v>
      </c>
      <c r="R382" s="80" t="s">
        <v>233</v>
      </c>
      <c r="S382" s="80" t="s">
        <v>43</v>
      </c>
      <c r="T382" s="63">
        <v>263600000</v>
      </c>
      <c r="U382" s="63">
        <v>263600000</v>
      </c>
      <c r="V382" s="80" t="s">
        <v>44</v>
      </c>
      <c r="W382" s="80" t="s">
        <v>36</v>
      </c>
      <c r="X382" s="80" t="s">
        <v>45</v>
      </c>
      <c r="Y382" s="80" t="s">
        <v>46</v>
      </c>
      <c r="Z382" s="54">
        <v>6012220601</v>
      </c>
      <c r="AA382" s="80" t="s">
        <v>47</v>
      </c>
      <c r="AB382" s="63"/>
      <c r="AC382" s="63"/>
      <c r="AD382" s="63"/>
      <c r="AE382" s="63"/>
      <c r="AF382" s="63"/>
      <c r="AG382" s="63"/>
      <c r="AH382" s="63"/>
      <c r="AI382" s="63"/>
      <c r="AJ382" s="63"/>
      <c r="AK382" s="89"/>
      <c r="AL382" s="89">
        <v>263600000</v>
      </c>
      <c r="AM382" s="63"/>
      <c r="AN382" s="63"/>
      <c r="AO382" s="63">
        <v>37657142</v>
      </c>
      <c r="AP382" s="63"/>
      <c r="AQ382" s="63">
        <v>37657142</v>
      </c>
      <c r="AR382" s="63"/>
      <c r="AS382" s="63">
        <v>37657142</v>
      </c>
      <c r="AT382" s="63"/>
      <c r="AU382" s="63">
        <v>37657142</v>
      </c>
      <c r="AV382" s="63"/>
      <c r="AW382" s="63">
        <v>37657142</v>
      </c>
      <c r="AX382" s="63"/>
      <c r="AY382" s="63">
        <v>75314290</v>
      </c>
      <c r="AZ382" s="63">
        <f t="shared" ref="AZ382:BA382" si="385">AB382+AD382+AF382+AH382+AJ382+AL382+AN382+AP382+AR382+AT382+AV382+AX382</f>
        <v>263600000</v>
      </c>
      <c r="BA382" s="63">
        <f t="shared" si="385"/>
        <v>263600000</v>
      </c>
      <c r="BB382" s="15">
        <f t="shared" si="259"/>
        <v>0</v>
      </c>
      <c r="BC382" s="10">
        <f t="shared" si="260"/>
        <v>0</v>
      </c>
      <c r="BD382" s="10">
        <f t="shared" si="261"/>
        <v>0</v>
      </c>
    </row>
    <row r="383" spans="1:56" ht="14.25" hidden="1" customHeight="1">
      <c r="A383" s="138" t="s">
        <v>1511</v>
      </c>
      <c r="B383" s="138" t="s">
        <v>29</v>
      </c>
      <c r="C383" s="53" t="s">
        <v>31</v>
      </c>
      <c r="D383" s="53" t="s">
        <v>83</v>
      </c>
      <c r="E383" s="80" t="s">
        <v>1582</v>
      </c>
      <c r="F383" s="80" t="s">
        <v>780</v>
      </c>
      <c r="G383" s="80" t="s">
        <v>780</v>
      </c>
      <c r="H383" s="80" t="s">
        <v>780</v>
      </c>
      <c r="I383" s="8">
        <v>42172001</v>
      </c>
      <c r="J383" s="80" t="s">
        <v>1583</v>
      </c>
      <c r="K383" s="80" t="s">
        <v>100</v>
      </c>
      <c r="L383" s="7" t="s">
        <v>1584</v>
      </c>
      <c r="M383" s="80" t="s">
        <v>96</v>
      </c>
      <c r="N383" s="80" t="s">
        <v>96</v>
      </c>
      <c r="O383" s="80" t="s">
        <v>97</v>
      </c>
      <c r="P383" s="56">
        <v>5</v>
      </c>
      <c r="Q383" s="80" t="s">
        <v>41</v>
      </c>
      <c r="R383" s="80" t="s">
        <v>233</v>
      </c>
      <c r="S383" s="80" t="s">
        <v>43</v>
      </c>
      <c r="T383" s="63">
        <v>4389000</v>
      </c>
      <c r="U383" s="63">
        <v>4389000</v>
      </c>
      <c r="V383" s="80" t="s">
        <v>44</v>
      </c>
      <c r="W383" s="80" t="s">
        <v>36</v>
      </c>
      <c r="X383" s="80" t="s">
        <v>45</v>
      </c>
      <c r="Y383" s="80" t="s">
        <v>46</v>
      </c>
      <c r="Z383" s="54">
        <v>6012220601</v>
      </c>
      <c r="AA383" s="80" t="s">
        <v>47</v>
      </c>
      <c r="AB383" s="63"/>
      <c r="AC383" s="63"/>
      <c r="AD383" s="63"/>
      <c r="AE383" s="63"/>
      <c r="AF383" s="63"/>
      <c r="AG383" s="63"/>
      <c r="AH383" s="63"/>
      <c r="AI383" s="63"/>
      <c r="AJ383" s="63"/>
      <c r="AK383" s="89"/>
      <c r="AL383" s="89">
        <v>4389000</v>
      </c>
      <c r="AM383" s="63"/>
      <c r="AN383" s="63"/>
      <c r="AO383" s="63"/>
      <c r="AP383" s="63"/>
      <c r="AQ383" s="63">
        <v>1463000</v>
      </c>
      <c r="AR383" s="63"/>
      <c r="AS383" s="63"/>
      <c r="AT383" s="63"/>
      <c r="AU383" s="63">
        <v>1463000</v>
      </c>
      <c r="AV383" s="63"/>
      <c r="AW383" s="63">
        <v>1463000</v>
      </c>
      <c r="AX383" s="63"/>
      <c r="AY383" s="63"/>
      <c r="AZ383" s="63">
        <f t="shared" ref="AZ383:BA383" si="386">AB383+AD383+AF383+AH383+AJ383+AL383+AN383+AP383+AR383+AT383+AV383+AX383</f>
        <v>4389000</v>
      </c>
      <c r="BA383" s="63">
        <f t="shared" si="386"/>
        <v>4389000</v>
      </c>
      <c r="BB383" s="15">
        <f t="shared" si="259"/>
        <v>0</v>
      </c>
      <c r="BC383" s="10">
        <f t="shared" si="260"/>
        <v>0</v>
      </c>
      <c r="BD383" s="10">
        <f t="shared" si="261"/>
        <v>0</v>
      </c>
    </row>
    <row r="384" spans="1:56" ht="14.25" hidden="1" customHeight="1">
      <c r="A384" s="138" t="s">
        <v>1511</v>
      </c>
      <c r="B384" s="138" t="s">
        <v>29</v>
      </c>
      <c r="C384" s="53" t="s">
        <v>31</v>
      </c>
      <c r="D384" s="53" t="s">
        <v>83</v>
      </c>
      <c r="E384" s="80" t="s">
        <v>1585</v>
      </c>
      <c r="F384" s="80" t="s">
        <v>780</v>
      </c>
      <c r="G384" s="80" t="s">
        <v>780</v>
      </c>
      <c r="H384" s="80" t="s">
        <v>780</v>
      </c>
      <c r="I384" s="8">
        <v>80111620</v>
      </c>
      <c r="J384" s="80" t="s">
        <v>1586</v>
      </c>
      <c r="K384" s="80" t="s">
        <v>52</v>
      </c>
      <c r="L384" s="7" t="s">
        <v>1587</v>
      </c>
      <c r="M384" s="80" t="s">
        <v>55</v>
      </c>
      <c r="N384" s="80" t="s">
        <v>55</v>
      </c>
      <c r="O384" s="80" t="s">
        <v>55</v>
      </c>
      <c r="P384" s="54">
        <v>8</v>
      </c>
      <c r="Q384" s="80" t="s">
        <v>41</v>
      </c>
      <c r="R384" s="80" t="s">
        <v>42</v>
      </c>
      <c r="S384" s="80" t="s">
        <v>43</v>
      </c>
      <c r="T384" s="63">
        <v>53814080</v>
      </c>
      <c r="U384" s="63">
        <v>53814080</v>
      </c>
      <c r="V384" s="80" t="s">
        <v>44</v>
      </c>
      <c r="W384" s="80" t="s">
        <v>36</v>
      </c>
      <c r="X384" s="80" t="s">
        <v>1515</v>
      </c>
      <c r="Y384" s="80" t="s">
        <v>72</v>
      </c>
      <c r="Z384" s="54">
        <v>6012220601</v>
      </c>
      <c r="AA384" s="80" t="s">
        <v>73</v>
      </c>
      <c r="AB384" s="63"/>
      <c r="AC384" s="63"/>
      <c r="AD384" s="63"/>
      <c r="AE384" s="63"/>
      <c r="AF384" s="63">
        <v>53814080</v>
      </c>
      <c r="AG384" s="63"/>
      <c r="AH384" s="63"/>
      <c r="AI384" s="63">
        <v>6726760</v>
      </c>
      <c r="AJ384" s="63"/>
      <c r="AK384" s="89">
        <v>6726760</v>
      </c>
      <c r="AL384" s="89"/>
      <c r="AM384" s="63">
        <v>6726760</v>
      </c>
      <c r="AN384" s="63"/>
      <c r="AO384" s="63">
        <v>6726760</v>
      </c>
      <c r="AP384" s="63"/>
      <c r="AQ384" s="63">
        <v>6726760</v>
      </c>
      <c r="AR384" s="63"/>
      <c r="AS384" s="63">
        <v>6726760</v>
      </c>
      <c r="AT384" s="63"/>
      <c r="AU384" s="63">
        <v>6726760</v>
      </c>
      <c r="AV384" s="63"/>
      <c r="AW384" s="63">
        <v>6726760</v>
      </c>
      <c r="AX384" s="63"/>
      <c r="AY384" s="63"/>
      <c r="AZ384" s="63">
        <f t="shared" ref="AZ384:BA384" si="387">AB384+AD384+AF384+AH384+AJ384+AL384+AN384+AP384+AR384+AT384+AV384+AX384</f>
        <v>53814080</v>
      </c>
      <c r="BA384" s="63">
        <f t="shared" si="387"/>
        <v>53814080</v>
      </c>
      <c r="BB384" s="15">
        <f t="shared" si="259"/>
        <v>0</v>
      </c>
      <c r="BC384" s="10">
        <f t="shared" si="260"/>
        <v>0</v>
      </c>
      <c r="BD384" s="10">
        <f t="shared" si="261"/>
        <v>0</v>
      </c>
    </row>
    <row r="385" spans="1:56" ht="14.25" hidden="1" customHeight="1">
      <c r="A385" s="138" t="s">
        <v>1511</v>
      </c>
      <c r="B385" s="138" t="s">
        <v>29</v>
      </c>
      <c r="C385" s="53" t="s">
        <v>31</v>
      </c>
      <c r="D385" s="53" t="s">
        <v>83</v>
      </c>
      <c r="E385" s="80" t="s">
        <v>1588</v>
      </c>
      <c r="F385" s="80" t="s">
        <v>780</v>
      </c>
      <c r="G385" s="80" t="s">
        <v>780</v>
      </c>
      <c r="H385" s="80" t="s">
        <v>780</v>
      </c>
      <c r="I385" s="8">
        <v>80111620</v>
      </c>
      <c r="J385" s="80" t="s">
        <v>1586</v>
      </c>
      <c r="K385" s="80" t="s">
        <v>52</v>
      </c>
      <c r="L385" s="7" t="s">
        <v>1589</v>
      </c>
      <c r="M385" s="80" t="s">
        <v>60</v>
      </c>
      <c r="N385" s="80" t="s">
        <v>60</v>
      </c>
      <c r="O385" s="80" t="s">
        <v>60</v>
      </c>
      <c r="P385" s="54">
        <v>11.5</v>
      </c>
      <c r="Q385" s="80" t="s">
        <v>41</v>
      </c>
      <c r="R385" s="80" t="s">
        <v>42</v>
      </c>
      <c r="S385" s="80" t="s">
        <v>43</v>
      </c>
      <c r="T385" s="63">
        <v>85525040</v>
      </c>
      <c r="U385" s="63">
        <v>85525040</v>
      </c>
      <c r="V385" s="80" t="s">
        <v>44</v>
      </c>
      <c r="W385" s="80" t="s">
        <v>36</v>
      </c>
      <c r="X385" s="80" t="s">
        <v>1590</v>
      </c>
      <c r="Y385" s="80" t="s">
        <v>1591</v>
      </c>
      <c r="Z385" s="54">
        <v>6012220601</v>
      </c>
      <c r="AA385" s="80" t="s">
        <v>1592</v>
      </c>
      <c r="AB385" s="63">
        <v>85525040</v>
      </c>
      <c r="AC385" s="63"/>
      <c r="AD385" s="63"/>
      <c r="AE385" s="63">
        <v>3718540</v>
      </c>
      <c r="AF385" s="63"/>
      <c r="AG385" s="63">
        <v>7436960</v>
      </c>
      <c r="AH385" s="63"/>
      <c r="AI385" s="63">
        <v>7436960</v>
      </c>
      <c r="AJ385" s="63"/>
      <c r="AK385" s="89">
        <v>7436960</v>
      </c>
      <c r="AL385" s="89"/>
      <c r="AM385" s="63">
        <v>7436960</v>
      </c>
      <c r="AN385" s="63"/>
      <c r="AO385" s="63">
        <v>7436960</v>
      </c>
      <c r="AP385" s="63"/>
      <c r="AQ385" s="63">
        <v>7436960</v>
      </c>
      <c r="AR385" s="63"/>
      <c r="AS385" s="63">
        <v>7436960</v>
      </c>
      <c r="AT385" s="63"/>
      <c r="AU385" s="63">
        <v>7436960</v>
      </c>
      <c r="AV385" s="63"/>
      <c r="AW385" s="63">
        <v>7436960</v>
      </c>
      <c r="AX385" s="63"/>
      <c r="AY385" s="63">
        <v>14873860</v>
      </c>
      <c r="AZ385" s="63">
        <f t="shared" ref="AZ385:BA385" si="388">AB385+AD385+AF385+AH385+AJ385+AL385+AN385+AP385+AR385+AT385+AV385+AX385</f>
        <v>85525040</v>
      </c>
      <c r="BA385" s="63">
        <f t="shared" si="388"/>
        <v>85525040</v>
      </c>
      <c r="BB385" s="15">
        <f t="shared" si="259"/>
        <v>0</v>
      </c>
      <c r="BC385" s="10">
        <f t="shared" si="260"/>
        <v>0</v>
      </c>
      <c r="BD385" s="10">
        <f t="shared" si="261"/>
        <v>0</v>
      </c>
    </row>
    <row r="386" spans="1:56" ht="14.25" hidden="1" customHeight="1">
      <c r="A386" s="138" t="s">
        <v>1511</v>
      </c>
      <c r="B386" s="138" t="s">
        <v>29</v>
      </c>
      <c r="C386" s="53" t="s">
        <v>31</v>
      </c>
      <c r="D386" s="53" t="s">
        <v>83</v>
      </c>
      <c r="E386" s="80" t="s">
        <v>1593</v>
      </c>
      <c r="F386" s="80" t="s">
        <v>780</v>
      </c>
      <c r="G386" s="80" t="s">
        <v>780</v>
      </c>
      <c r="H386" s="80" t="s">
        <v>780</v>
      </c>
      <c r="I386" s="8">
        <v>80111620</v>
      </c>
      <c r="J386" s="80" t="s">
        <v>1586</v>
      </c>
      <c r="K386" s="80" t="s">
        <v>52</v>
      </c>
      <c r="L386" s="7" t="s">
        <v>1594</v>
      </c>
      <c r="M386" s="80" t="s">
        <v>60</v>
      </c>
      <c r="N386" s="80" t="s">
        <v>60</v>
      </c>
      <c r="O386" s="80" t="s">
        <v>60</v>
      </c>
      <c r="P386" s="54">
        <v>11.5</v>
      </c>
      <c r="Q386" s="80" t="s">
        <v>41</v>
      </c>
      <c r="R386" s="80" t="s">
        <v>42</v>
      </c>
      <c r="S386" s="80" t="s">
        <v>43</v>
      </c>
      <c r="T386" s="63">
        <v>90933333</v>
      </c>
      <c r="U386" s="63">
        <v>90933333</v>
      </c>
      <c r="V386" s="80" t="s">
        <v>44</v>
      </c>
      <c r="W386" s="80" t="s">
        <v>36</v>
      </c>
      <c r="X386" s="80" t="s">
        <v>45</v>
      </c>
      <c r="Y386" s="80" t="s">
        <v>46</v>
      </c>
      <c r="Z386" s="54">
        <v>6012220601</v>
      </c>
      <c r="AA386" s="80" t="s">
        <v>73</v>
      </c>
      <c r="AB386" s="63">
        <v>90933333</v>
      </c>
      <c r="AC386" s="63"/>
      <c r="AD386" s="63"/>
      <c r="AE386" s="63">
        <v>2933333</v>
      </c>
      <c r="AF386" s="63"/>
      <c r="AG386" s="63">
        <v>8000000</v>
      </c>
      <c r="AH386" s="63"/>
      <c r="AI386" s="63">
        <v>8000000</v>
      </c>
      <c r="AJ386" s="63"/>
      <c r="AK386" s="89">
        <v>8000000</v>
      </c>
      <c r="AL386" s="89"/>
      <c r="AM386" s="63">
        <v>8000000</v>
      </c>
      <c r="AN386" s="63"/>
      <c r="AO386" s="63">
        <v>8000000</v>
      </c>
      <c r="AP386" s="63"/>
      <c r="AQ386" s="63">
        <v>8000000</v>
      </c>
      <c r="AR386" s="63"/>
      <c r="AS386" s="63">
        <v>8000000</v>
      </c>
      <c r="AT386" s="63"/>
      <c r="AU386" s="63">
        <v>8000000</v>
      </c>
      <c r="AV386" s="63"/>
      <c r="AW386" s="63">
        <v>8000000</v>
      </c>
      <c r="AX386" s="63"/>
      <c r="AY386" s="63">
        <v>16000000</v>
      </c>
      <c r="AZ386" s="63">
        <f t="shared" ref="AZ386:BA386" si="389">AB386+AD386+AF386+AH386+AJ386+AL386+AN386+AP386+AR386+AT386+AV386+AX386</f>
        <v>90933333</v>
      </c>
      <c r="BA386" s="63">
        <f t="shared" si="389"/>
        <v>90933333</v>
      </c>
      <c r="BB386" s="15">
        <f t="shared" si="259"/>
        <v>0</v>
      </c>
      <c r="BC386" s="10">
        <f t="shared" si="260"/>
        <v>0</v>
      </c>
      <c r="BD386" s="10">
        <f t="shared" si="261"/>
        <v>0</v>
      </c>
    </row>
    <row r="387" spans="1:56" ht="14.25" hidden="1" customHeight="1">
      <c r="A387" s="138" t="s">
        <v>1511</v>
      </c>
      <c r="B387" s="138" t="s">
        <v>29</v>
      </c>
      <c r="C387" s="53" t="s">
        <v>31</v>
      </c>
      <c r="D387" s="53" t="s">
        <v>83</v>
      </c>
      <c r="E387" s="80" t="s">
        <v>1595</v>
      </c>
      <c r="F387" s="80" t="s">
        <v>780</v>
      </c>
      <c r="G387" s="80" t="s">
        <v>780</v>
      </c>
      <c r="H387" s="80" t="s">
        <v>780</v>
      </c>
      <c r="I387" s="8">
        <v>85101508</v>
      </c>
      <c r="J387" s="80" t="s">
        <v>1575</v>
      </c>
      <c r="K387" s="80" t="s">
        <v>100</v>
      </c>
      <c r="L387" s="7" t="s">
        <v>2504</v>
      </c>
      <c r="M387" s="80" t="s">
        <v>69</v>
      </c>
      <c r="N387" s="80" t="s">
        <v>69</v>
      </c>
      <c r="O387" s="80" t="s">
        <v>117</v>
      </c>
      <c r="P387" s="54">
        <v>4</v>
      </c>
      <c r="Q387" s="80" t="s">
        <v>41</v>
      </c>
      <c r="R387" s="80" t="s">
        <v>233</v>
      </c>
      <c r="S387" s="80" t="s">
        <v>43</v>
      </c>
      <c r="T387" s="63">
        <v>6210000</v>
      </c>
      <c r="U387" s="63">
        <v>6210000</v>
      </c>
      <c r="V387" s="80" t="s">
        <v>44</v>
      </c>
      <c r="W387" s="80" t="s">
        <v>36</v>
      </c>
      <c r="X387" s="80" t="s">
        <v>45</v>
      </c>
      <c r="Y387" s="80" t="s">
        <v>46</v>
      </c>
      <c r="Z387" s="54">
        <v>6012220601</v>
      </c>
      <c r="AA387" s="80" t="s">
        <v>47</v>
      </c>
      <c r="AB387" s="63"/>
      <c r="AC387" s="63"/>
      <c r="AD387" s="63"/>
      <c r="AE387" s="63"/>
      <c r="AF387" s="63"/>
      <c r="AG387" s="63"/>
      <c r="AH387" s="63"/>
      <c r="AI387" s="63"/>
      <c r="AJ387" s="63"/>
      <c r="AK387" s="89"/>
      <c r="AL387" s="89"/>
      <c r="AM387" s="63"/>
      <c r="AN387" s="63"/>
      <c r="AO387" s="63"/>
      <c r="AP387" s="63">
        <v>6210000</v>
      </c>
      <c r="AQ387" s="63"/>
      <c r="AR387" s="63"/>
      <c r="AS387" s="63">
        <v>1552500</v>
      </c>
      <c r="AT387" s="63"/>
      <c r="AU387" s="63">
        <v>1552500</v>
      </c>
      <c r="AV387" s="63"/>
      <c r="AW387" s="63">
        <v>1552500</v>
      </c>
      <c r="AX387" s="63"/>
      <c r="AY387" s="63">
        <v>1552500</v>
      </c>
      <c r="AZ387" s="63">
        <f t="shared" ref="AZ387:BA387" si="390">AB387+AD387+AF387+AH387+AJ387+AL387+AN387+AP387+AR387+AT387+AV387+AX387</f>
        <v>6210000</v>
      </c>
      <c r="BA387" s="63">
        <f t="shared" si="390"/>
        <v>6210000</v>
      </c>
      <c r="BB387" s="15">
        <f t="shared" si="259"/>
        <v>0</v>
      </c>
      <c r="BC387" s="10">
        <f t="shared" si="260"/>
        <v>0</v>
      </c>
      <c r="BD387" s="10">
        <f t="shared" si="261"/>
        <v>0</v>
      </c>
    </row>
    <row r="388" spans="1:56" ht="14.25" hidden="1" customHeight="1">
      <c r="A388" s="138" t="s">
        <v>1511</v>
      </c>
      <c r="B388" s="138" t="s">
        <v>29</v>
      </c>
      <c r="C388" s="53" t="s">
        <v>31</v>
      </c>
      <c r="D388" s="53" t="s">
        <v>83</v>
      </c>
      <c r="E388" s="80" t="s">
        <v>1597</v>
      </c>
      <c r="F388" s="80" t="s">
        <v>780</v>
      </c>
      <c r="G388" s="80" t="s">
        <v>780</v>
      </c>
      <c r="H388" s="80" t="s">
        <v>780</v>
      </c>
      <c r="I388" s="8">
        <v>80111620</v>
      </c>
      <c r="J388" s="80" t="s">
        <v>1586</v>
      </c>
      <c r="K388" s="80" t="s">
        <v>52</v>
      </c>
      <c r="L388" s="7" t="s">
        <v>1598</v>
      </c>
      <c r="M388" s="80" t="s">
        <v>60</v>
      </c>
      <c r="N388" s="80" t="s">
        <v>60</v>
      </c>
      <c r="O388" s="80" t="s">
        <v>60</v>
      </c>
      <c r="P388" s="54">
        <v>4</v>
      </c>
      <c r="Q388" s="80" t="s">
        <v>41</v>
      </c>
      <c r="R388" s="80" t="s">
        <v>42</v>
      </c>
      <c r="S388" s="80" t="s">
        <v>43</v>
      </c>
      <c r="T388" s="63">
        <v>29921047</v>
      </c>
      <c r="U388" s="63">
        <v>29921047</v>
      </c>
      <c r="V388" s="80" t="s">
        <v>44</v>
      </c>
      <c r="W388" s="80" t="s">
        <v>36</v>
      </c>
      <c r="X388" s="80" t="s">
        <v>1515</v>
      </c>
      <c r="Y388" s="80" t="s">
        <v>72</v>
      </c>
      <c r="Z388" s="54">
        <v>6012220601</v>
      </c>
      <c r="AA388" s="80" t="s">
        <v>73</v>
      </c>
      <c r="AB388" s="63">
        <v>29921047</v>
      </c>
      <c r="AC388" s="63"/>
      <c r="AD388" s="63"/>
      <c r="AE388" s="63">
        <v>3891687</v>
      </c>
      <c r="AF388" s="63"/>
      <c r="AG388" s="63">
        <v>7436960</v>
      </c>
      <c r="AH388" s="63"/>
      <c r="AI388" s="63">
        <v>7436960</v>
      </c>
      <c r="AJ388" s="63"/>
      <c r="AK388" s="89">
        <v>7436960</v>
      </c>
      <c r="AL388" s="89"/>
      <c r="AM388" s="63">
        <v>3718480</v>
      </c>
      <c r="AN388" s="63"/>
      <c r="AO388" s="63"/>
      <c r="AP388" s="63"/>
      <c r="AQ388" s="63"/>
      <c r="AR388" s="63"/>
      <c r="AS388" s="63"/>
      <c r="AT388" s="63"/>
      <c r="AU388" s="63"/>
      <c r="AV388" s="63"/>
      <c r="AW388" s="63"/>
      <c r="AX388" s="63"/>
      <c r="AY388" s="63"/>
      <c r="AZ388" s="63">
        <f t="shared" ref="AZ388:BA388" si="391">AB388+AD388+AF388+AH388+AJ388+AL388+AN388+AP388+AR388+AT388+AV388+AX388</f>
        <v>29921047</v>
      </c>
      <c r="BA388" s="63">
        <f t="shared" si="391"/>
        <v>29921047</v>
      </c>
      <c r="BB388" s="15">
        <f t="shared" si="259"/>
        <v>0</v>
      </c>
      <c r="BC388" s="10">
        <f t="shared" si="260"/>
        <v>0</v>
      </c>
      <c r="BD388" s="10">
        <f t="shared" si="261"/>
        <v>0</v>
      </c>
    </row>
    <row r="389" spans="1:56" ht="14.25" hidden="1" customHeight="1">
      <c r="A389" s="138" t="s">
        <v>1511</v>
      </c>
      <c r="B389" s="138" t="s">
        <v>29</v>
      </c>
      <c r="C389" s="53" t="s">
        <v>31</v>
      </c>
      <c r="D389" s="53" t="s">
        <v>83</v>
      </c>
      <c r="E389" s="80" t="s">
        <v>1599</v>
      </c>
      <c r="F389" s="80" t="s">
        <v>780</v>
      </c>
      <c r="G389" s="80" t="s">
        <v>780</v>
      </c>
      <c r="H389" s="80" t="s">
        <v>780</v>
      </c>
      <c r="I389" s="8">
        <v>80111620</v>
      </c>
      <c r="J389" s="80" t="s">
        <v>1586</v>
      </c>
      <c r="K389" s="80" t="s">
        <v>52</v>
      </c>
      <c r="L389" s="7" t="s">
        <v>1600</v>
      </c>
      <c r="M389" s="80" t="s">
        <v>60</v>
      </c>
      <c r="N389" s="80" t="s">
        <v>60</v>
      </c>
      <c r="O389" s="80" t="s">
        <v>60</v>
      </c>
      <c r="P389" s="54">
        <v>8</v>
      </c>
      <c r="Q389" s="80" t="s">
        <v>41</v>
      </c>
      <c r="R389" s="80" t="s">
        <v>42</v>
      </c>
      <c r="S389" s="80" t="s">
        <v>43</v>
      </c>
      <c r="T389" s="63">
        <v>64142720</v>
      </c>
      <c r="U389" s="63">
        <v>64142720</v>
      </c>
      <c r="V389" s="80" t="s">
        <v>44</v>
      </c>
      <c r="W389" s="80" t="s">
        <v>36</v>
      </c>
      <c r="X389" s="80" t="s">
        <v>1515</v>
      </c>
      <c r="Y389" s="80" t="s">
        <v>72</v>
      </c>
      <c r="Z389" s="54">
        <v>6012220601</v>
      </c>
      <c r="AA389" s="80" t="s">
        <v>73</v>
      </c>
      <c r="AB389" s="63">
        <v>64142720</v>
      </c>
      <c r="AC389" s="63"/>
      <c r="AD389" s="63"/>
      <c r="AE389" s="63">
        <v>4008920</v>
      </c>
      <c r="AF389" s="63"/>
      <c r="AG389" s="63">
        <v>8017840</v>
      </c>
      <c r="AH389" s="63"/>
      <c r="AI389" s="63">
        <v>8017840</v>
      </c>
      <c r="AJ389" s="63"/>
      <c r="AK389" s="89">
        <v>8017840</v>
      </c>
      <c r="AL389" s="89"/>
      <c r="AM389" s="63">
        <v>8017840</v>
      </c>
      <c r="AN389" s="63"/>
      <c r="AO389" s="63">
        <v>8017840</v>
      </c>
      <c r="AP389" s="63"/>
      <c r="AQ389" s="63">
        <v>8017840</v>
      </c>
      <c r="AR389" s="63"/>
      <c r="AS389" s="63">
        <v>8017840</v>
      </c>
      <c r="AT389" s="63"/>
      <c r="AU389" s="63">
        <v>4008920</v>
      </c>
      <c r="AV389" s="63"/>
      <c r="AW389" s="63"/>
      <c r="AX389" s="63"/>
      <c r="AY389" s="63"/>
      <c r="AZ389" s="63">
        <f t="shared" ref="AZ389:BA389" si="392">AB389+AD389+AF389+AH389+AJ389+AL389+AN389+AP389+AR389+AT389+AV389+AX389</f>
        <v>64142720</v>
      </c>
      <c r="BA389" s="63">
        <f t="shared" si="392"/>
        <v>64142720</v>
      </c>
      <c r="BB389" s="15">
        <f t="shared" si="259"/>
        <v>0</v>
      </c>
      <c r="BC389" s="10">
        <f t="shared" si="260"/>
        <v>0</v>
      </c>
      <c r="BD389" s="10">
        <f t="shared" si="261"/>
        <v>0</v>
      </c>
    </row>
    <row r="390" spans="1:56" ht="14.25" hidden="1" customHeight="1">
      <c r="A390" s="138" t="s">
        <v>1511</v>
      </c>
      <c r="B390" s="138" t="s">
        <v>29</v>
      </c>
      <c r="C390" s="53" t="s">
        <v>31</v>
      </c>
      <c r="D390" s="53" t="s">
        <v>83</v>
      </c>
      <c r="E390" s="80" t="s">
        <v>1601</v>
      </c>
      <c r="F390" s="80" t="s">
        <v>780</v>
      </c>
      <c r="G390" s="80" t="s">
        <v>780</v>
      </c>
      <c r="H390" s="80" t="s">
        <v>780</v>
      </c>
      <c r="I390" s="8">
        <v>72121103</v>
      </c>
      <c r="J390" s="7" t="s">
        <v>1602</v>
      </c>
      <c r="K390" s="80" t="s">
        <v>100</v>
      </c>
      <c r="L390" s="7" t="s">
        <v>1603</v>
      </c>
      <c r="M390" s="80" t="s">
        <v>54</v>
      </c>
      <c r="N390" s="80" t="s">
        <v>55</v>
      </c>
      <c r="O390" s="80" t="s">
        <v>55</v>
      </c>
      <c r="P390" s="54">
        <v>8</v>
      </c>
      <c r="Q390" s="80" t="s">
        <v>41</v>
      </c>
      <c r="R390" s="80" t="s">
        <v>98</v>
      </c>
      <c r="S390" s="80" t="s">
        <v>43</v>
      </c>
      <c r="T390" s="63">
        <v>273000000</v>
      </c>
      <c r="U390" s="63">
        <v>273000000</v>
      </c>
      <c r="V390" s="80" t="s">
        <v>44</v>
      </c>
      <c r="W390" s="80" t="s">
        <v>36</v>
      </c>
      <c r="X390" s="80" t="s">
        <v>1515</v>
      </c>
      <c r="Y390" s="80" t="s">
        <v>72</v>
      </c>
      <c r="Z390" s="54">
        <v>6012220601</v>
      </c>
      <c r="AA390" s="80" t="s">
        <v>73</v>
      </c>
      <c r="AB390" s="63"/>
      <c r="AC390" s="63"/>
      <c r="AD390" s="63"/>
      <c r="AE390" s="63"/>
      <c r="AF390" s="63">
        <v>273000000</v>
      </c>
      <c r="AG390" s="63"/>
      <c r="AH390" s="63"/>
      <c r="AI390" s="63"/>
      <c r="AJ390" s="63"/>
      <c r="AK390" s="89"/>
      <c r="AL390" s="89"/>
      <c r="AM390" s="63">
        <v>91000000</v>
      </c>
      <c r="AN390" s="63"/>
      <c r="AO390" s="63"/>
      <c r="AP390" s="63"/>
      <c r="AQ390" s="63">
        <v>91000000</v>
      </c>
      <c r="AR390" s="63"/>
      <c r="AS390" s="63"/>
      <c r="AT390" s="63"/>
      <c r="AU390" s="63">
        <v>91000000</v>
      </c>
      <c r="AV390" s="63"/>
      <c r="AW390" s="63"/>
      <c r="AX390" s="63"/>
      <c r="AY390" s="63"/>
      <c r="AZ390" s="63">
        <f t="shared" ref="AZ390:BA390" si="393">AB390+AD390+AF390+AH390+AJ390+AL390+AN390+AP390+AR390+AT390+AV390+AX390</f>
        <v>273000000</v>
      </c>
      <c r="BA390" s="63">
        <f t="shared" si="393"/>
        <v>273000000</v>
      </c>
      <c r="BB390" s="15">
        <f t="shared" si="259"/>
        <v>0</v>
      </c>
      <c r="BC390" s="10">
        <f t="shared" si="260"/>
        <v>0</v>
      </c>
      <c r="BD390" s="10">
        <f t="shared" si="261"/>
        <v>0</v>
      </c>
    </row>
    <row r="391" spans="1:56" ht="14.25" hidden="1" customHeight="1">
      <c r="A391" s="138" t="s">
        <v>1511</v>
      </c>
      <c r="B391" s="138" t="s">
        <v>29</v>
      </c>
      <c r="C391" s="53" t="s">
        <v>31</v>
      </c>
      <c r="D391" s="53" t="s">
        <v>83</v>
      </c>
      <c r="E391" s="80" t="s">
        <v>1604</v>
      </c>
      <c r="F391" s="80" t="s">
        <v>780</v>
      </c>
      <c r="G391" s="80" t="s">
        <v>780</v>
      </c>
      <c r="H391" s="80" t="s">
        <v>780</v>
      </c>
      <c r="I391" s="8">
        <v>80131500</v>
      </c>
      <c r="J391" s="80" t="s">
        <v>1539</v>
      </c>
      <c r="K391" s="80" t="s">
        <v>66</v>
      </c>
      <c r="L391" s="7" t="s">
        <v>1605</v>
      </c>
      <c r="M391" s="80" t="s">
        <v>55</v>
      </c>
      <c r="N391" s="80" t="s">
        <v>55</v>
      </c>
      <c r="O391" s="80" t="s">
        <v>55</v>
      </c>
      <c r="P391" s="54">
        <v>10</v>
      </c>
      <c r="Q391" s="80" t="s">
        <v>41</v>
      </c>
      <c r="R391" s="85" t="s">
        <v>70</v>
      </c>
      <c r="S391" s="80" t="s">
        <v>43</v>
      </c>
      <c r="T391" s="63">
        <v>70000000</v>
      </c>
      <c r="U391" s="63">
        <v>70000000</v>
      </c>
      <c r="V391" s="80" t="s">
        <v>44</v>
      </c>
      <c r="W391" s="80" t="s">
        <v>36</v>
      </c>
      <c r="X391" s="80" t="s">
        <v>1515</v>
      </c>
      <c r="Y391" s="80" t="s">
        <v>72</v>
      </c>
      <c r="Z391" s="54">
        <v>6012220601</v>
      </c>
      <c r="AA391" s="80" t="s">
        <v>73</v>
      </c>
      <c r="AB391" s="63"/>
      <c r="AC391" s="63"/>
      <c r="AD391" s="63"/>
      <c r="AE391" s="63"/>
      <c r="AF391" s="63">
        <v>70000000</v>
      </c>
      <c r="AG391" s="63">
        <v>7000000</v>
      </c>
      <c r="AH391" s="63"/>
      <c r="AI391" s="63">
        <v>7000000</v>
      </c>
      <c r="AJ391" s="63"/>
      <c r="AK391" s="89">
        <v>7000000</v>
      </c>
      <c r="AL391" s="89"/>
      <c r="AM391" s="63">
        <v>7000000</v>
      </c>
      <c r="AN391" s="63"/>
      <c r="AO391" s="63">
        <v>7000000</v>
      </c>
      <c r="AP391" s="63"/>
      <c r="AQ391" s="63">
        <v>7000000</v>
      </c>
      <c r="AR391" s="63"/>
      <c r="AS391" s="63">
        <v>7000000</v>
      </c>
      <c r="AT391" s="63"/>
      <c r="AU391" s="63">
        <v>7000000</v>
      </c>
      <c r="AV391" s="63"/>
      <c r="AW391" s="63">
        <v>7000000</v>
      </c>
      <c r="AX391" s="63"/>
      <c r="AY391" s="63">
        <v>7000000</v>
      </c>
      <c r="AZ391" s="63">
        <f t="shared" ref="AZ391:BA391" si="394">AB391+AD391+AF391+AH391+AJ391+AL391+AN391+AP391+AR391+AT391+AV391+AX391</f>
        <v>70000000</v>
      </c>
      <c r="BA391" s="63">
        <f t="shared" si="394"/>
        <v>70000000</v>
      </c>
      <c r="BB391" s="15">
        <f t="shared" si="259"/>
        <v>0</v>
      </c>
      <c r="BC391" s="10">
        <f t="shared" si="260"/>
        <v>0</v>
      </c>
      <c r="BD391" s="10">
        <f t="shared" si="261"/>
        <v>0</v>
      </c>
    </row>
    <row r="392" spans="1:56" ht="14.25" hidden="1" customHeight="1">
      <c r="A392" s="138" t="s">
        <v>1511</v>
      </c>
      <c r="B392" s="138" t="s">
        <v>29</v>
      </c>
      <c r="C392" s="53" t="s">
        <v>31</v>
      </c>
      <c r="D392" s="53" t="s">
        <v>83</v>
      </c>
      <c r="E392" s="80" t="s">
        <v>1606</v>
      </c>
      <c r="F392" s="80" t="s">
        <v>780</v>
      </c>
      <c r="G392" s="80" t="s">
        <v>780</v>
      </c>
      <c r="H392" s="80" t="s">
        <v>780</v>
      </c>
      <c r="I392" s="8">
        <v>80111620</v>
      </c>
      <c r="J392" s="80" t="s">
        <v>1586</v>
      </c>
      <c r="K392" s="80" t="s">
        <v>52</v>
      </c>
      <c r="L392" s="7" t="s">
        <v>1607</v>
      </c>
      <c r="M392" s="80" t="s">
        <v>60</v>
      </c>
      <c r="N392" s="80" t="s">
        <v>60</v>
      </c>
      <c r="O392" s="80" t="s">
        <v>60</v>
      </c>
      <c r="P392" s="54">
        <v>8</v>
      </c>
      <c r="Q392" s="80" t="s">
        <v>41</v>
      </c>
      <c r="R392" s="80" t="s">
        <v>42</v>
      </c>
      <c r="S392" s="80" t="s">
        <v>43</v>
      </c>
      <c r="T392" s="63">
        <v>81000000</v>
      </c>
      <c r="U392" s="63">
        <v>81000000</v>
      </c>
      <c r="V392" s="80" t="s">
        <v>44</v>
      </c>
      <c r="W392" s="80" t="s">
        <v>36</v>
      </c>
      <c r="X392" s="80" t="s">
        <v>1515</v>
      </c>
      <c r="Y392" s="80" t="s">
        <v>72</v>
      </c>
      <c r="Z392" s="54">
        <v>6012220601</v>
      </c>
      <c r="AA392" s="80" t="s">
        <v>73</v>
      </c>
      <c r="AB392" s="63">
        <v>81000000</v>
      </c>
      <c r="AC392" s="63"/>
      <c r="AD392" s="63"/>
      <c r="AE392" s="63">
        <v>4500000</v>
      </c>
      <c r="AF392" s="63"/>
      <c r="AG392" s="63">
        <v>9000000</v>
      </c>
      <c r="AH392" s="63"/>
      <c r="AI392" s="63">
        <v>9000000</v>
      </c>
      <c r="AJ392" s="63"/>
      <c r="AK392" s="89">
        <v>9000000</v>
      </c>
      <c r="AL392" s="89"/>
      <c r="AM392" s="63">
        <v>9000000</v>
      </c>
      <c r="AN392" s="63"/>
      <c r="AO392" s="63">
        <v>9000000</v>
      </c>
      <c r="AP392" s="63"/>
      <c r="AQ392" s="63">
        <v>9000000</v>
      </c>
      <c r="AR392" s="63"/>
      <c r="AS392" s="63">
        <v>9000000</v>
      </c>
      <c r="AT392" s="63"/>
      <c r="AU392" s="63">
        <v>9000000</v>
      </c>
      <c r="AV392" s="63"/>
      <c r="AW392" s="63">
        <v>4500000</v>
      </c>
      <c r="AX392" s="63"/>
      <c r="AY392" s="63"/>
      <c r="AZ392" s="63">
        <f t="shared" ref="AZ392:BA392" si="395">AB392+AD392+AF392+AH392+AJ392+AL392+AN392+AP392+AR392+AT392+AV392+AX392</f>
        <v>81000000</v>
      </c>
      <c r="BA392" s="63">
        <f t="shared" si="395"/>
        <v>81000000</v>
      </c>
      <c r="BB392" s="15">
        <f t="shared" si="259"/>
        <v>0</v>
      </c>
      <c r="BC392" s="10">
        <f t="shared" si="260"/>
        <v>0</v>
      </c>
      <c r="BD392" s="10">
        <f t="shared" si="261"/>
        <v>0</v>
      </c>
    </row>
    <row r="393" spans="1:56" ht="14.25" hidden="1" customHeight="1">
      <c r="A393" s="138" t="s">
        <v>1511</v>
      </c>
      <c r="B393" s="138" t="s">
        <v>29</v>
      </c>
      <c r="C393" s="53" t="s">
        <v>31</v>
      </c>
      <c r="D393" s="53">
        <v>6</v>
      </c>
      <c r="E393" s="80" t="s">
        <v>1608</v>
      </c>
      <c r="F393" s="80" t="s">
        <v>780</v>
      </c>
      <c r="G393" s="80" t="s">
        <v>780</v>
      </c>
      <c r="H393" s="80" t="s">
        <v>780</v>
      </c>
      <c r="I393" s="8">
        <v>80111620</v>
      </c>
      <c r="J393" s="80" t="s">
        <v>1609</v>
      </c>
      <c r="K393" s="80" t="s">
        <v>100</v>
      </c>
      <c r="L393" s="7" t="s">
        <v>1610</v>
      </c>
      <c r="M393" s="7" t="s">
        <v>68</v>
      </c>
      <c r="N393" s="7" t="s">
        <v>68</v>
      </c>
      <c r="O393" s="80" t="s">
        <v>68</v>
      </c>
      <c r="P393" s="54">
        <v>9</v>
      </c>
      <c r="Q393" s="80" t="s">
        <v>41</v>
      </c>
      <c r="R393" s="80" t="s">
        <v>42</v>
      </c>
      <c r="S393" s="80" t="s">
        <v>43</v>
      </c>
      <c r="T393" s="15">
        <v>82743939</v>
      </c>
      <c r="U393" s="15">
        <v>82743939</v>
      </c>
      <c r="V393" s="80" t="s">
        <v>44</v>
      </c>
      <c r="W393" s="80" t="s">
        <v>36</v>
      </c>
      <c r="X393" s="80" t="s">
        <v>45</v>
      </c>
      <c r="Y393" s="80" t="s">
        <v>46</v>
      </c>
      <c r="Z393" s="54">
        <v>6012220601</v>
      </c>
      <c r="AA393" s="80" t="s">
        <v>47</v>
      </c>
      <c r="AB393" s="63">
        <v>0</v>
      </c>
      <c r="AC393" s="63">
        <v>0</v>
      </c>
      <c r="AD393" s="63">
        <v>0</v>
      </c>
      <c r="AE393" s="63">
        <v>0</v>
      </c>
      <c r="AF393" s="63">
        <v>0</v>
      </c>
      <c r="AG393" s="63">
        <v>0</v>
      </c>
      <c r="AH393" s="15">
        <v>82743939</v>
      </c>
      <c r="AI393" s="63">
        <v>0</v>
      </c>
      <c r="AJ393" s="63">
        <v>0</v>
      </c>
      <c r="AK393" s="89">
        <v>0</v>
      </c>
      <c r="AL393" s="89">
        <v>0</v>
      </c>
      <c r="AM393" s="63">
        <v>0</v>
      </c>
      <c r="AN393" s="63">
        <v>0</v>
      </c>
      <c r="AO393" s="63">
        <v>0</v>
      </c>
      <c r="AP393" s="63">
        <v>0</v>
      </c>
      <c r="AQ393" s="63">
        <v>0</v>
      </c>
      <c r="AR393" s="63">
        <v>0</v>
      </c>
      <c r="AS393" s="63">
        <v>57920000</v>
      </c>
      <c r="AT393" s="63">
        <v>0</v>
      </c>
      <c r="AU393" s="63">
        <v>0</v>
      </c>
      <c r="AV393" s="63">
        <v>0</v>
      </c>
      <c r="AW393" s="63">
        <v>0</v>
      </c>
      <c r="AX393" s="63">
        <v>0</v>
      </c>
      <c r="AY393" s="63">
        <v>24823939</v>
      </c>
      <c r="AZ393" s="63">
        <f t="shared" ref="AZ393:BA393" si="396">AB393+AD393+AF393+AH393+AJ393+AL393+AN393+AP393+AR393+AT393+AV393+AX393</f>
        <v>82743939</v>
      </c>
      <c r="BA393" s="63">
        <f t="shared" si="396"/>
        <v>82743939</v>
      </c>
      <c r="BB393" s="15">
        <f t="shared" si="259"/>
        <v>0</v>
      </c>
      <c r="BC393" s="10">
        <f t="shared" si="260"/>
        <v>0</v>
      </c>
      <c r="BD393" s="10">
        <f t="shared" si="261"/>
        <v>0</v>
      </c>
    </row>
    <row r="394" spans="1:56" ht="14.25" hidden="1" customHeight="1">
      <c r="A394" s="138" t="s">
        <v>1511</v>
      </c>
      <c r="B394" s="138" t="s">
        <v>29</v>
      </c>
      <c r="C394" s="53" t="s">
        <v>31</v>
      </c>
      <c r="D394" s="53" t="s">
        <v>83</v>
      </c>
      <c r="E394" s="7" t="s">
        <v>1611</v>
      </c>
      <c r="F394" s="80" t="s">
        <v>780</v>
      </c>
      <c r="G394" s="80" t="s">
        <v>780</v>
      </c>
      <c r="H394" s="80" t="s">
        <v>780</v>
      </c>
      <c r="I394" s="8">
        <v>80111620</v>
      </c>
      <c r="J394" s="80" t="s">
        <v>1609</v>
      </c>
      <c r="K394" s="80" t="s">
        <v>100</v>
      </c>
      <c r="L394" s="7" t="s">
        <v>2505</v>
      </c>
      <c r="M394" s="80" t="s">
        <v>55</v>
      </c>
      <c r="N394" s="80" t="s">
        <v>55</v>
      </c>
      <c r="O394" s="80" t="s">
        <v>68</v>
      </c>
      <c r="P394" s="54">
        <v>9</v>
      </c>
      <c r="Q394" s="80" t="s">
        <v>41</v>
      </c>
      <c r="R394" s="80" t="s">
        <v>42</v>
      </c>
      <c r="S394" s="80" t="s">
        <v>43</v>
      </c>
      <c r="T394" s="63">
        <v>14170000</v>
      </c>
      <c r="U394" s="63">
        <v>14170000</v>
      </c>
      <c r="V394" s="80" t="s">
        <v>44</v>
      </c>
      <c r="W394" s="80" t="s">
        <v>36</v>
      </c>
      <c r="X394" s="80" t="s">
        <v>45</v>
      </c>
      <c r="Y394" s="80" t="s">
        <v>46</v>
      </c>
      <c r="Z394" s="54">
        <v>6012220601</v>
      </c>
      <c r="AA394" s="80" t="s">
        <v>47</v>
      </c>
      <c r="AB394" s="63"/>
      <c r="AC394" s="63"/>
      <c r="AD394" s="63"/>
      <c r="AE394" s="63"/>
      <c r="AF394" s="63"/>
      <c r="AG394" s="63"/>
      <c r="AH394" s="63">
        <v>14170000</v>
      </c>
      <c r="AI394" s="63"/>
      <c r="AJ394" s="63"/>
      <c r="AK394" s="89"/>
      <c r="AL394" s="89"/>
      <c r="AM394" s="63"/>
      <c r="AN394" s="63"/>
      <c r="AO394" s="63"/>
      <c r="AP394" s="63"/>
      <c r="AQ394" s="63">
        <v>14170000</v>
      </c>
      <c r="AR394" s="63"/>
      <c r="AS394" s="63"/>
      <c r="AT394" s="63"/>
      <c r="AU394" s="63"/>
      <c r="AV394" s="63"/>
      <c r="AW394" s="63"/>
      <c r="AX394" s="63"/>
      <c r="AY394" s="63"/>
      <c r="AZ394" s="63">
        <f t="shared" ref="AZ394:BA394" si="397">AB394+AD394+AF394+AH394+AJ394+AL394+AN394+AP394+AR394+AT394+AV394+AX394</f>
        <v>14170000</v>
      </c>
      <c r="BA394" s="63">
        <f t="shared" si="397"/>
        <v>14170000</v>
      </c>
      <c r="BB394" s="15">
        <f t="shared" si="259"/>
        <v>0</v>
      </c>
      <c r="BC394" s="10">
        <f t="shared" si="260"/>
        <v>0</v>
      </c>
      <c r="BD394" s="10">
        <f t="shared" si="261"/>
        <v>0</v>
      </c>
    </row>
    <row r="395" spans="1:56" ht="14.25" hidden="1" customHeight="1">
      <c r="A395" s="138" t="s">
        <v>1511</v>
      </c>
      <c r="B395" s="138" t="s">
        <v>29</v>
      </c>
      <c r="C395" s="53" t="s">
        <v>31</v>
      </c>
      <c r="D395" s="53">
        <v>6</v>
      </c>
      <c r="E395" s="7" t="s">
        <v>1613</v>
      </c>
      <c r="F395" s="80" t="s">
        <v>780</v>
      </c>
      <c r="G395" s="80" t="s">
        <v>780</v>
      </c>
      <c r="H395" s="80" t="s">
        <v>780</v>
      </c>
      <c r="I395" s="8">
        <v>80111620</v>
      </c>
      <c r="J395" s="80" t="s">
        <v>1609</v>
      </c>
      <c r="K395" s="80" t="s">
        <v>100</v>
      </c>
      <c r="L395" s="7" t="s">
        <v>1614</v>
      </c>
      <c r="M395" s="7" t="s">
        <v>68</v>
      </c>
      <c r="N395" s="7" t="s">
        <v>68</v>
      </c>
      <c r="O395" s="7" t="s">
        <v>68</v>
      </c>
      <c r="P395" s="56">
        <v>9</v>
      </c>
      <c r="Q395" s="80" t="s">
        <v>41</v>
      </c>
      <c r="R395" s="80" t="s">
        <v>42</v>
      </c>
      <c r="S395" s="80" t="s">
        <v>43</v>
      </c>
      <c r="T395" s="15">
        <v>113784561</v>
      </c>
      <c r="U395" s="15">
        <v>113784561</v>
      </c>
      <c r="V395" s="80" t="s">
        <v>44</v>
      </c>
      <c r="W395" s="80" t="s">
        <v>36</v>
      </c>
      <c r="X395" s="80" t="s">
        <v>45</v>
      </c>
      <c r="Y395" s="80" t="s">
        <v>46</v>
      </c>
      <c r="Z395" s="54">
        <v>6012220601</v>
      </c>
      <c r="AA395" s="80" t="s">
        <v>47</v>
      </c>
      <c r="AB395" s="63">
        <v>0</v>
      </c>
      <c r="AC395" s="63">
        <v>0</v>
      </c>
      <c r="AD395" s="63">
        <v>0</v>
      </c>
      <c r="AE395" s="63">
        <v>0</v>
      </c>
      <c r="AF395" s="63">
        <v>0</v>
      </c>
      <c r="AG395" s="63">
        <v>0</v>
      </c>
      <c r="AH395" s="63">
        <v>113784561</v>
      </c>
      <c r="AI395" s="63">
        <v>11378456</v>
      </c>
      <c r="AJ395" s="63">
        <v>0</v>
      </c>
      <c r="AK395" s="89">
        <v>0</v>
      </c>
      <c r="AL395" s="89">
        <v>0</v>
      </c>
      <c r="AM395" s="63">
        <v>34135368</v>
      </c>
      <c r="AN395" s="63">
        <v>0</v>
      </c>
      <c r="AO395" s="63">
        <v>0</v>
      </c>
      <c r="AP395" s="63">
        <v>0</v>
      </c>
      <c r="AQ395" s="63">
        <v>0</v>
      </c>
      <c r="AR395" s="63">
        <v>0</v>
      </c>
      <c r="AS395" s="63">
        <v>45513824</v>
      </c>
      <c r="AT395" s="63">
        <v>0</v>
      </c>
      <c r="AU395" s="63">
        <v>0</v>
      </c>
      <c r="AV395" s="63">
        <v>0</v>
      </c>
      <c r="AW395" s="63">
        <v>22756913</v>
      </c>
      <c r="AX395" s="63">
        <v>0</v>
      </c>
      <c r="AY395" s="15">
        <v>0</v>
      </c>
      <c r="AZ395" s="63">
        <f t="shared" ref="AZ395:BA395" si="398">AB395+AD395+AF395+AH395+AJ395+AL395+AN395+AP395+AR395+AT395+AV395+AX395</f>
        <v>113784561</v>
      </c>
      <c r="BA395" s="63">
        <f t="shared" si="398"/>
        <v>113784561</v>
      </c>
      <c r="BB395" s="15">
        <f t="shared" si="259"/>
        <v>0</v>
      </c>
      <c r="BC395" s="10">
        <f t="shared" si="260"/>
        <v>0</v>
      </c>
      <c r="BD395" s="10">
        <f t="shared" si="261"/>
        <v>0</v>
      </c>
    </row>
    <row r="396" spans="1:56" ht="14.25" hidden="1" customHeight="1">
      <c r="A396" s="138" t="s">
        <v>1511</v>
      </c>
      <c r="B396" s="138" t="s">
        <v>1179</v>
      </c>
      <c r="C396" s="53" t="s">
        <v>31</v>
      </c>
      <c r="D396" s="53" t="s">
        <v>83</v>
      </c>
      <c r="E396" s="80" t="s">
        <v>1671</v>
      </c>
      <c r="F396" s="80" t="s">
        <v>780</v>
      </c>
      <c r="G396" s="80" t="s">
        <v>780</v>
      </c>
      <c r="H396" s="80" t="s">
        <v>780</v>
      </c>
      <c r="I396" s="8">
        <v>80111620</v>
      </c>
      <c r="J396" s="85" t="s">
        <v>1616</v>
      </c>
      <c r="K396" s="85" t="s">
        <v>52</v>
      </c>
      <c r="L396" s="14" t="s">
        <v>1672</v>
      </c>
      <c r="M396" s="85" t="s">
        <v>60</v>
      </c>
      <c r="N396" s="85" t="s">
        <v>60</v>
      </c>
      <c r="O396" s="85" t="s">
        <v>60</v>
      </c>
      <c r="P396" s="54">
        <v>11.5</v>
      </c>
      <c r="Q396" s="85" t="s">
        <v>41</v>
      </c>
      <c r="R396" s="85" t="s">
        <v>42</v>
      </c>
      <c r="S396" s="85" t="s">
        <v>43</v>
      </c>
      <c r="T396" s="15">
        <v>91335300</v>
      </c>
      <c r="U396" s="15">
        <v>91335300</v>
      </c>
      <c r="V396" s="85" t="s">
        <v>44</v>
      </c>
      <c r="W396" s="85" t="s">
        <v>36</v>
      </c>
      <c r="X396" s="85" t="s">
        <v>1186</v>
      </c>
      <c r="Y396" s="85" t="s">
        <v>1187</v>
      </c>
      <c r="Z396" s="54">
        <v>6012220601</v>
      </c>
      <c r="AA396" s="85" t="s">
        <v>1188</v>
      </c>
      <c r="AB396" s="63">
        <v>91335300</v>
      </c>
      <c r="AC396" s="63"/>
      <c r="AD396" s="63"/>
      <c r="AE396" s="63">
        <v>3971100</v>
      </c>
      <c r="AF396" s="63"/>
      <c r="AG396" s="63">
        <v>7942200</v>
      </c>
      <c r="AH396" s="63"/>
      <c r="AI396" s="63">
        <v>7942200</v>
      </c>
      <c r="AJ396" s="63"/>
      <c r="AK396" s="89">
        <v>7942200</v>
      </c>
      <c r="AL396" s="89"/>
      <c r="AM396" s="63">
        <v>7942200</v>
      </c>
      <c r="AN396" s="63"/>
      <c r="AO396" s="63">
        <v>7942200</v>
      </c>
      <c r="AP396" s="63"/>
      <c r="AQ396" s="63">
        <v>7942200</v>
      </c>
      <c r="AR396" s="63"/>
      <c r="AS396" s="63">
        <v>7942200</v>
      </c>
      <c r="AT396" s="63"/>
      <c r="AU396" s="63">
        <v>7942200</v>
      </c>
      <c r="AV396" s="63"/>
      <c r="AW396" s="63">
        <v>7942200</v>
      </c>
      <c r="AX396" s="63"/>
      <c r="AY396" s="63">
        <v>15884400</v>
      </c>
      <c r="AZ396" s="63">
        <f t="shared" ref="AZ396:BA396" si="399">AB396+AD396+AF396+AH396+AJ396+AL396+AN396+AP396+AR396+AT396+AV396+AX396</f>
        <v>91335300</v>
      </c>
      <c r="BA396" s="63">
        <f t="shared" si="399"/>
        <v>91335300</v>
      </c>
      <c r="BB396" s="15">
        <f t="shared" si="259"/>
        <v>0</v>
      </c>
      <c r="BC396" s="10">
        <f t="shared" si="260"/>
        <v>0</v>
      </c>
      <c r="BD396" s="10">
        <f t="shared" si="261"/>
        <v>0</v>
      </c>
    </row>
    <row r="397" spans="1:56" ht="14.25" hidden="1" customHeight="1">
      <c r="A397" s="138" t="s">
        <v>1511</v>
      </c>
      <c r="B397" s="138" t="s">
        <v>1179</v>
      </c>
      <c r="C397" s="53" t="s">
        <v>31</v>
      </c>
      <c r="D397" s="53" t="s">
        <v>83</v>
      </c>
      <c r="E397" s="80" t="s">
        <v>1673</v>
      </c>
      <c r="F397" s="80" t="s">
        <v>780</v>
      </c>
      <c r="G397" s="80" t="s">
        <v>780</v>
      </c>
      <c r="H397" s="80" t="s">
        <v>780</v>
      </c>
      <c r="I397" s="8">
        <v>80111620</v>
      </c>
      <c r="J397" s="85" t="s">
        <v>1616</v>
      </c>
      <c r="K397" s="85" t="s">
        <v>52</v>
      </c>
      <c r="L397" s="14" t="s">
        <v>1674</v>
      </c>
      <c r="M397" s="85" t="s">
        <v>60</v>
      </c>
      <c r="N397" s="85" t="s">
        <v>60</v>
      </c>
      <c r="O397" s="85" t="s">
        <v>60</v>
      </c>
      <c r="P397" s="54">
        <v>11.5</v>
      </c>
      <c r="Q397" s="85" t="s">
        <v>41</v>
      </c>
      <c r="R397" s="85" t="s">
        <v>42</v>
      </c>
      <c r="S397" s="85" t="s">
        <v>43</v>
      </c>
      <c r="T397" s="15">
        <v>91335300</v>
      </c>
      <c r="U397" s="15">
        <v>91335300</v>
      </c>
      <c r="V397" s="85" t="s">
        <v>44</v>
      </c>
      <c r="W397" s="85" t="s">
        <v>36</v>
      </c>
      <c r="X397" s="85" t="s">
        <v>1186</v>
      </c>
      <c r="Y397" s="85" t="s">
        <v>1187</v>
      </c>
      <c r="Z397" s="54">
        <v>6012220601</v>
      </c>
      <c r="AA397" s="85" t="s">
        <v>1188</v>
      </c>
      <c r="AB397" s="63">
        <v>91335300</v>
      </c>
      <c r="AC397" s="63"/>
      <c r="AD397" s="63"/>
      <c r="AE397" s="63">
        <v>3971100</v>
      </c>
      <c r="AF397" s="63"/>
      <c r="AG397" s="63">
        <v>7942200</v>
      </c>
      <c r="AH397" s="63"/>
      <c r="AI397" s="63">
        <v>7942200</v>
      </c>
      <c r="AJ397" s="63"/>
      <c r="AK397" s="89">
        <v>7942200</v>
      </c>
      <c r="AL397" s="89"/>
      <c r="AM397" s="63">
        <v>7942200</v>
      </c>
      <c r="AN397" s="63"/>
      <c r="AO397" s="63">
        <v>7942200</v>
      </c>
      <c r="AP397" s="63"/>
      <c r="AQ397" s="63">
        <v>7942200</v>
      </c>
      <c r="AR397" s="63"/>
      <c r="AS397" s="63">
        <v>7942200</v>
      </c>
      <c r="AT397" s="63"/>
      <c r="AU397" s="63">
        <v>7942200</v>
      </c>
      <c r="AV397" s="63"/>
      <c r="AW397" s="63">
        <v>7942200</v>
      </c>
      <c r="AX397" s="63"/>
      <c r="AY397" s="63">
        <v>15884400</v>
      </c>
      <c r="AZ397" s="63">
        <f t="shared" ref="AZ397:BA397" si="400">AB397+AD397+AF397+AH397+AJ397+AL397+AN397+AP397+AR397+AT397+AV397+AX397</f>
        <v>91335300</v>
      </c>
      <c r="BA397" s="63">
        <f t="shared" si="400"/>
        <v>91335300</v>
      </c>
      <c r="BB397" s="15">
        <f t="shared" si="259"/>
        <v>0</v>
      </c>
      <c r="BC397" s="10">
        <f t="shared" si="260"/>
        <v>0</v>
      </c>
      <c r="BD397" s="10">
        <f t="shared" si="261"/>
        <v>0</v>
      </c>
    </row>
    <row r="398" spans="1:56" ht="14.25" hidden="1" customHeight="1">
      <c r="A398" s="138" t="s">
        <v>1511</v>
      </c>
      <c r="B398" s="138" t="s">
        <v>1179</v>
      </c>
      <c r="C398" s="53" t="s">
        <v>31</v>
      </c>
      <c r="D398" s="53" t="s">
        <v>83</v>
      </c>
      <c r="E398" s="80" t="s">
        <v>1675</v>
      </c>
      <c r="F398" s="80" t="s">
        <v>780</v>
      </c>
      <c r="G398" s="80" t="s">
        <v>780</v>
      </c>
      <c r="H398" s="80" t="s">
        <v>780</v>
      </c>
      <c r="I398" s="8">
        <v>80111620</v>
      </c>
      <c r="J398" s="85" t="s">
        <v>1616</v>
      </c>
      <c r="K398" s="85" t="s">
        <v>52</v>
      </c>
      <c r="L398" s="14" t="s">
        <v>1676</v>
      </c>
      <c r="M398" s="85" t="s">
        <v>54</v>
      </c>
      <c r="N398" s="85" t="s">
        <v>54</v>
      </c>
      <c r="O398" s="85" t="s">
        <v>54</v>
      </c>
      <c r="P398" s="54">
        <v>10.5</v>
      </c>
      <c r="Q398" s="85" t="s">
        <v>41</v>
      </c>
      <c r="R398" s="85" t="s">
        <v>42</v>
      </c>
      <c r="S398" s="85" t="s">
        <v>43</v>
      </c>
      <c r="T398" s="15">
        <v>65378250</v>
      </c>
      <c r="U398" s="15">
        <v>65378250</v>
      </c>
      <c r="V398" s="85" t="s">
        <v>44</v>
      </c>
      <c r="W398" s="85" t="s">
        <v>36</v>
      </c>
      <c r="X398" s="85" t="s">
        <v>1186</v>
      </c>
      <c r="Y398" s="85" t="s">
        <v>1187</v>
      </c>
      <c r="Z398" s="54">
        <v>6012220601</v>
      </c>
      <c r="AA398" s="85" t="s">
        <v>1188</v>
      </c>
      <c r="AB398" s="63"/>
      <c r="AC398" s="63"/>
      <c r="AD398" s="63">
        <v>65378250</v>
      </c>
      <c r="AE398" s="63"/>
      <c r="AF398" s="63"/>
      <c r="AG398" s="63">
        <v>3113250</v>
      </c>
      <c r="AH398" s="63"/>
      <c r="AI398" s="63">
        <v>6226500</v>
      </c>
      <c r="AJ398" s="63"/>
      <c r="AK398" s="89">
        <v>6226500</v>
      </c>
      <c r="AL398" s="89"/>
      <c r="AM398" s="63">
        <v>6226500</v>
      </c>
      <c r="AN398" s="63"/>
      <c r="AO398" s="63">
        <v>6226500</v>
      </c>
      <c r="AP398" s="63"/>
      <c r="AQ398" s="63">
        <v>6226500</v>
      </c>
      <c r="AR398" s="63"/>
      <c r="AS398" s="63">
        <v>6226500</v>
      </c>
      <c r="AT398" s="63"/>
      <c r="AU398" s="63">
        <v>6226500</v>
      </c>
      <c r="AV398" s="63"/>
      <c r="AW398" s="63">
        <v>6226500</v>
      </c>
      <c r="AX398" s="63"/>
      <c r="AY398" s="63">
        <v>12453000</v>
      </c>
      <c r="AZ398" s="63">
        <f t="shared" ref="AZ398:BA398" si="401">AB398+AD398+AF398+AH398+AJ398+AL398+AN398+AP398+AR398+AT398+AV398+AX398</f>
        <v>65378250</v>
      </c>
      <c r="BA398" s="63">
        <f t="shared" si="401"/>
        <v>65378250</v>
      </c>
      <c r="BB398" s="15">
        <f t="shared" si="259"/>
        <v>0</v>
      </c>
      <c r="BC398" s="10">
        <f t="shared" si="260"/>
        <v>0</v>
      </c>
      <c r="BD398" s="10">
        <f t="shared" si="261"/>
        <v>0</v>
      </c>
    </row>
    <row r="399" spans="1:56" ht="14.25" hidden="1" customHeight="1">
      <c r="A399" s="138" t="s">
        <v>1511</v>
      </c>
      <c r="B399" s="138" t="s">
        <v>1179</v>
      </c>
      <c r="C399" s="53" t="s">
        <v>31</v>
      </c>
      <c r="D399" s="53" t="s">
        <v>83</v>
      </c>
      <c r="E399" s="80" t="s">
        <v>1677</v>
      </c>
      <c r="F399" s="80" t="s">
        <v>780</v>
      </c>
      <c r="G399" s="80" t="s">
        <v>780</v>
      </c>
      <c r="H399" s="80" t="s">
        <v>780</v>
      </c>
      <c r="I399" s="8">
        <v>80111620</v>
      </c>
      <c r="J399" s="85" t="s">
        <v>1616</v>
      </c>
      <c r="K399" s="85" t="s">
        <v>52</v>
      </c>
      <c r="L399" s="14" t="s">
        <v>1678</v>
      </c>
      <c r="M399" s="85" t="s">
        <v>60</v>
      </c>
      <c r="N399" s="85" t="s">
        <v>60</v>
      </c>
      <c r="O399" s="85" t="s">
        <v>60</v>
      </c>
      <c r="P399" s="54">
        <v>6</v>
      </c>
      <c r="Q399" s="85" t="s">
        <v>41</v>
      </c>
      <c r="R399" s="85" t="s">
        <v>42</v>
      </c>
      <c r="S399" s="85" t="s">
        <v>43</v>
      </c>
      <c r="T399" s="15">
        <v>20748000</v>
      </c>
      <c r="U399" s="15">
        <v>20748000</v>
      </c>
      <c r="V399" s="85" t="s">
        <v>44</v>
      </c>
      <c r="W399" s="85" t="s">
        <v>36</v>
      </c>
      <c r="X399" s="85" t="s">
        <v>1186</v>
      </c>
      <c r="Y399" s="85" t="s">
        <v>1187</v>
      </c>
      <c r="Z399" s="54">
        <v>6012220601</v>
      </c>
      <c r="AA399" s="85" t="s">
        <v>1188</v>
      </c>
      <c r="AB399" s="63">
        <v>20748000</v>
      </c>
      <c r="AC399" s="63"/>
      <c r="AD399" s="63"/>
      <c r="AE399" s="63">
        <v>1729000</v>
      </c>
      <c r="AF399" s="63"/>
      <c r="AG399" s="63">
        <v>3458000</v>
      </c>
      <c r="AH399" s="63"/>
      <c r="AI399" s="63">
        <v>3458000</v>
      </c>
      <c r="AJ399" s="63"/>
      <c r="AK399" s="89">
        <v>3458000</v>
      </c>
      <c r="AL399" s="89"/>
      <c r="AM399" s="63">
        <v>3458000</v>
      </c>
      <c r="AN399" s="63"/>
      <c r="AO399" s="63">
        <v>3458000</v>
      </c>
      <c r="AP399" s="63"/>
      <c r="AQ399" s="63">
        <v>1729000</v>
      </c>
      <c r="AR399" s="63"/>
      <c r="AS399" s="63"/>
      <c r="AT399" s="63"/>
      <c r="AU399" s="63"/>
      <c r="AV399" s="63"/>
      <c r="AW399" s="63"/>
      <c r="AX399" s="63"/>
      <c r="AY399" s="63"/>
      <c r="AZ399" s="63">
        <f t="shared" ref="AZ399:BA399" si="402">AB399+AD399+AF399+AH399+AJ399+AL399+AN399+AP399+AR399+AT399+AV399+AX399</f>
        <v>20748000</v>
      </c>
      <c r="BA399" s="63">
        <f t="shared" si="402"/>
        <v>20748000</v>
      </c>
      <c r="BB399" s="15">
        <f t="shared" si="259"/>
        <v>0</v>
      </c>
      <c r="BC399" s="10">
        <f t="shared" si="260"/>
        <v>0</v>
      </c>
      <c r="BD399" s="10">
        <f t="shared" si="261"/>
        <v>0</v>
      </c>
    </row>
    <row r="400" spans="1:56" ht="14.25" hidden="1" customHeight="1">
      <c r="A400" s="138" t="s">
        <v>1511</v>
      </c>
      <c r="B400" s="138" t="s">
        <v>1179</v>
      </c>
      <c r="C400" s="53" t="s">
        <v>31</v>
      </c>
      <c r="D400" s="53" t="s">
        <v>83</v>
      </c>
      <c r="E400" s="80" t="s">
        <v>1679</v>
      </c>
      <c r="F400" s="80" t="s">
        <v>780</v>
      </c>
      <c r="G400" s="80" t="s">
        <v>780</v>
      </c>
      <c r="H400" s="80" t="s">
        <v>780</v>
      </c>
      <c r="I400" s="8">
        <v>80111620</v>
      </c>
      <c r="J400" s="85" t="s">
        <v>1616</v>
      </c>
      <c r="K400" s="85" t="s">
        <v>52</v>
      </c>
      <c r="L400" s="14" t="s">
        <v>1680</v>
      </c>
      <c r="M400" s="85" t="s">
        <v>60</v>
      </c>
      <c r="N400" s="85" t="s">
        <v>60</v>
      </c>
      <c r="O400" s="85" t="s">
        <v>60</v>
      </c>
      <c r="P400" s="54">
        <v>11</v>
      </c>
      <c r="Q400" s="85" t="s">
        <v>41</v>
      </c>
      <c r="R400" s="85" t="s">
        <v>42</v>
      </c>
      <c r="S400" s="85" t="s">
        <v>43</v>
      </c>
      <c r="T400" s="15">
        <v>36139950</v>
      </c>
      <c r="U400" s="15">
        <v>36139950</v>
      </c>
      <c r="V400" s="85" t="s">
        <v>44</v>
      </c>
      <c r="W400" s="85" t="s">
        <v>36</v>
      </c>
      <c r="X400" s="85" t="s">
        <v>1186</v>
      </c>
      <c r="Y400" s="85" t="s">
        <v>1187</v>
      </c>
      <c r="Z400" s="54">
        <v>6012220601</v>
      </c>
      <c r="AA400" s="85" t="s">
        <v>1188</v>
      </c>
      <c r="AB400" s="63">
        <v>36139950</v>
      </c>
      <c r="AC400" s="63"/>
      <c r="AD400" s="63"/>
      <c r="AE400" s="63">
        <v>2190300</v>
      </c>
      <c r="AF400" s="63"/>
      <c r="AG400" s="63">
        <v>3285450</v>
      </c>
      <c r="AH400" s="63"/>
      <c r="AI400" s="63">
        <v>3285450</v>
      </c>
      <c r="AJ400" s="63"/>
      <c r="AK400" s="89">
        <v>3285450</v>
      </c>
      <c r="AL400" s="89"/>
      <c r="AM400" s="63">
        <v>3285450</v>
      </c>
      <c r="AN400" s="63"/>
      <c r="AO400" s="63">
        <v>3285450</v>
      </c>
      <c r="AP400" s="63"/>
      <c r="AQ400" s="63">
        <v>3285450</v>
      </c>
      <c r="AR400" s="63"/>
      <c r="AS400" s="63">
        <v>3285450</v>
      </c>
      <c r="AT400" s="63"/>
      <c r="AU400" s="63">
        <v>3285450</v>
      </c>
      <c r="AV400" s="63"/>
      <c r="AW400" s="63">
        <v>3285450</v>
      </c>
      <c r="AX400" s="63"/>
      <c r="AY400" s="63">
        <v>4380600</v>
      </c>
      <c r="AZ400" s="63">
        <f t="shared" ref="AZ400:BA400" si="403">AB400+AD400+AF400+AH400+AJ400+AL400+AN400+AP400+AR400+AT400+AV400+AX400</f>
        <v>36139950</v>
      </c>
      <c r="BA400" s="63">
        <f t="shared" si="403"/>
        <v>36139950</v>
      </c>
      <c r="BB400" s="15">
        <f t="shared" si="259"/>
        <v>0</v>
      </c>
      <c r="BC400" s="10">
        <f t="shared" si="260"/>
        <v>0</v>
      </c>
      <c r="BD400" s="10">
        <f t="shared" si="261"/>
        <v>0</v>
      </c>
    </row>
    <row r="401" spans="1:56" ht="14.25" hidden="1" customHeight="1">
      <c r="A401" s="138" t="s">
        <v>1511</v>
      </c>
      <c r="B401" s="138" t="s">
        <v>1179</v>
      </c>
      <c r="C401" s="53" t="s">
        <v>31</v>
      </c>
      <c r="D401" s="53" t="s">
        <v>83</v>
      </c>
      <c r="E401" s="80" t="s">
        <v>1681</v>
      </c>
      <c r="F401" s="80" t="s">
        <v>780</v>
      </c>
      <c r="G401" s="80" t="s">
        <v>780</v>
      </c>
      <c r="H401" s="80" t="s">
        <v>780</v>
      </c>
      <c r="I401" s="8">
        <v>80111620</v>
      </c>
      <c r="J401" s="85" t="s">
        <v>1616</v>
      </c>
      <c r="K401" s="85" t="s">
        <v>52</v>
      </c>
      <c r="L401" s="14" t="s">
        <v>1682</v>
      </c>
      <c r="M401" s="85" t="s">
        <v>60</v>
      </c>
      <c r="N401" s="85" t="s">
        <v>60</v>
      </c>
      <c r="O401" s="85" t="s">
        <v>54</v>
      </c>
      <c r="P401" s="54">
        <v>11</v>
      </c>
      <c r="Q401" s="85" t="s">
        <v>41</v>
      </c>
      <c r="R401" s="85" t="s">
        <v>42</v>
      </c>
      <c r="S401" s="85" t="s">
        <v>43</v>
      </c>
      <c r="T401" s="15">
        <v>36139950</v>
      </c>
      <c r="U401" s="15">
        <v>36139950</v>
      </c>
      <c r="V401" s="85" t="s">
        <v>44</v>
      </c>
      <c r="W401" s="85" t="s">
        <v>36</v>
      </c>
      <c r="X401" s="85" t="s">
        <v>1186</v>
      </c>
      <c r="Y401" s="85" t="s">
        <v>1187</v>
      </c>
      <c r="Z401" s="54">
        <v>6012220601</v>
      </c>
      <c r="AA401" s="85" t="s">
        <v>1188</v>
      </c>
      <c r="AB401" s="63"/>
      <c r="AC401" s="63"/>
      <c r="AD401" s="63">
        <v>36139950</v>
      </c>
      <c r="AE401" s="63"/>
      <c r="AF401" s="63"/>
      <c r="AG401" s="63">
        <v>3285450</v>
      </c>
      <c r="AH401" s="63"/>
      <c r="AI401" s="63">
        <v>3285450</v>
      </c>
      <c r="AJ401" s="63"/>
      <c r="AK401" s="89">
        <v>3285450</v>
      </c>
      <c r="AL401" s="89"/>
      <c r="AM401" s="63">
        <v>3285450</v>
      </c>
      <c r="AN401" s="63"/>
      <c r="AO401" s="63">
        <v>3285450</v>
      </c>
      <c r="AP401" s="63"/>
      <c r="AQ401" s="63">
        <v>3285450</v>
      </c>
      <c r="AR401" s="63"/>
      <c r="AS401" s="63">
        <v>3285450</v>
      </c>
      <c r="AT401" s="63"/>
      <c r="AU401" s="63">
        <v>3285450</v>
      </c>
      <c r="AV401" s="63"/>
      <c r="AW401" s="63">
        <v>3285450</v>
      </c>
      <c r="AX401" s="63"/>
      <c r="AY401" s="63">
        <v>6570900</v>
      </c>
      <c r="AZ401" s="63">
        <f t="shared" ref="AZ401:BA401" si="404">AB401+AD401+AF401+AH401+AJ401+AL401+AN401+AP401+AR401+AT401+AV401+AX401</f>
        <v>36139950</v>
      </c>
      <c r="BA401" s="63">
        <f t="shared" si="404"/>
        <v>36139950</v>
      </c>
      <c r="BB401" s="15">
        <f t="shared" si="259"/>
        <v>0</v>
      </c>
      <c r="BC401" s="10">
        <f t="shared" si="260"/>
        <v>0</v>
      </c>
      <c r="BD401" s="10">
        <f t="shared" si="261"/>
        <v>0</v>
      </c>
    </row>
    <row r="402" spans="1:56" ht="14.25" hidden="1" customHeight="1">
      <c r="A402" s="138" t="s">
        <v>1511</v>
      </c>
      <c r="B402" s="138" t="s">
        <v>1179</v>
      </c>
      <c r="C402" s="53" t="s">
        <v>31</v>
      </c>
      <c r="D402" s="53" t="s">
        <v>83</v>
      </c>
      <c r="E402" s="80" t="s">
        <v>1683</v>
      </c>
      <c r="F402" s="80" t="s">
        <v>780</v>
      </c>
      <c r="G402" s="80" t="s">
        <v>780</v>
      </c>
      <c r="H402" s="80" t="s">
        <v>780</v>
      </c>
      <c r="I402" s="8">
        <v>80111620</v>
      </c>
      <c r="J402" s="85" t="s">
        <v>1616</v>
      </c>
      <c r="K402" s="85" t="s">
        <v>52</v>
      </c>
      <c r="L402" s="14" t="s">
        <v>1684</v>
      </c>
      <c r="M402" s="85" t="s">
        <v>60</v>
      </c>
      <c r="N402" s="85" t="s">
        <v>60</v>
      </c>
      <c r="O402" s="85" t="s">
        <v>60</v>
      </c>
      <c r="P402" s="54">
        <v>11</v>
      </c>
      <c r="Q402" s="85" t="s">
        <v>41</v>
      </c>
      <c r="R402" s="85" t="s">
        <v>42</v>
      </c>
      <c r="S402" s="85" t="s">
        <v>43</v>
      </c>
      <c r="T402" s="15">
        <v>36139950</v>
      </c>
      <c r="U402" s="15">
        <v>36139950</v>
      </c>
      <c r="V402" s="85" t="s">
        <v>44</v>
      </c>
      <c r="W402" s="85" t="s">
        <v>36</v>
      </c>
      <c r="X402" s="85" t="s">
        <v>1186</v>
      </c>
      <c r="Y402" s="85" t="s">
        <v>1187</v>
      </c>
      <c r="Z402" s="54">
        <v>6012220601</v>
      </c>
      <c r="AA402" s="85" t="s">
        <v>1188</v>
      </c>
      <c r="AB402" s="63">
        <v>36139950</v>
      </c>
      <c r="AC402" s="63"/>
      <c r="AD402" s="63"/>
      <c r="AE402" s="63">
        <v>1642725</v>
      </c>
      <c r="AF402" s="63"/>
      <c r="AG402" s="63">
        <v>3285450</v>
      </c>
      <c r="AH402" s="63"/>
      <c r="AI402" s="63">
        <v>3285450</v>
      </c>
      <c r="AJ402" s="63"/>
      <c r="AK402" s="89">
        <v>3285450</v>
      </c>
      <c r="AL402" s="89"/>
      <c r="AM402" s="63">
        <v>3285450</v>
      </c>
      <c r="AN402" s="63"/>
      <c r="AO402" s="63">
        <v>3285450</v>
      </c>
      <c r="AP402" s="63"/>
      <c r="AQ402" s="63">
        <v>3285450</v>
      </c>
      <c r="AR402" s="63"/>
      <c r="AS402" s="63">
        <v>3285450</v>
      </c>
      <c r="AT402" s="63"/>
      <c r="AU402" s="63">
        <v>3285450</v>
      </c>
      <c r="AV402" s="63"/>
      <c r="AW402" s="63">
        <v>3285450</v>
      </c>
      <c r="AX402" s="63"/>
      <c r="AY402" s="63">
        <v>4928175</v>
      </c>
      <c r="AZ402" s="63">
        <f t="shared" ref="AZ402:BA402" si="405">AB402+AD402+AF402+AH402+AJ402+AL402+AN402+AP402+AR402+AT402+AV402+AX402</f>
        <v>36139950</v>
      </c>
      <c r="BA402" s="63">
        <f t="shared" si="405"/>
        <v>36139950</v>
      </c>
      <c r="BB402" s="15">
        <f t="shared" si="259"/>
        <v>0</v>
      </c>
      <c r="BC402" s="10">
        <f t="shared" si="260"/>
        <v>0</v>
      </c>
      <c r="BD402" s="10">
        <f t="shared" si="261"/>
        <v>0</v>
      </c>
    </row>
    <row r="403" spans="1:56" ht="14.25" hidden="1" customHeight="1">
      <c r="A403" s="138" t="s">
        <v>1511</v>
      </c>
      <c r="B403" s="138" t="s">
        <v>1179</v>
      </c>
      <c r="C403" s="53" t="s">
        <v>31</v>
      </c>
      <c r="D403" s="53" t="s">
        <v>83</v>
      </c>
      <c r="E403" s="80" t="s">
        <v>1685</v>
      </c>
      <c r="F403" s="80" t="s">
        <v>780</v>
      </c>
      <c r="G403" s="80" t="s">
        <v>780</v>
      </c>
      <c r="H403" s="80" t="s">
        <v>780</v>
      </c>
      <c r="I403" s="8">
        <v>80111620</v>
      </c>
      <c r="J403" s="85" t="s">
        <v>1616</v>
      </c>
      <c r="K403" s="85" t="s">
        <v>52</v>
      </c>
      <c r="L403" s="14" t="s">
        <v>1686</v>
      </c>
      <c r="M403" s="85" t="s">
        <v>60</v>
      </c>
      <c r="N403" s="85" t="s">
        <v>60</v>
      </c>
      <c r="O403" s="85" t="s">
        <v>54</v>
      </c>
      <c r="P403" s="54">
        <v>11</v>
      </c>
      <c r="Q403" s="85" t="s">
        <v>41</v>
      </c>
      <c r="R403" s="85" t="s">
        <v>42</v>
      </c>
      <c r="S403" s="85" t="s">
        <v>43</v>
      </c>
      <c r="T403" s="15">
        <v>36139950</v>
      </c>
      <c r="U403" s="15">
        <v>36139950</v>
      </c>
      <c r="V403" s="85" t="s">
        <v>44</v>
      </c>
      <c r="W403" s="85" t="s">
        <v>36</v>
      </c>
      <c r="X403" s="85" t="s">
        <v>1186</v>
      </c>
      <c r="Y403" s="85" t="s">
        <v>1187</v>
      </c>
      <c r="Z403" s="54">
        <v>6012220601</v>
      </c>
      <c r="AA403" s="85" t="s">
        <v>1188</v>
      </c>
      <c r="AB403" s="63"/>
      <c r="AC403" s="63"/>
      <c r="AD403" s="63">
        <v>36139950</v>
      </c>
      <c r="AE403" s="63"/>
      <c r="AF403" s="63"/>
      <c r="AG403" s="63">
        <v>3285450</v>
      </c>
      <c r="AH403" s="63"/>
      <c r="AI403" s="63">
        <v>3285450</v>
      </c>
      <c r="AJ403" s="63"/>
      <c r="AK403" s="89">
        <v>3285450</v>
      </c>
      <c r="AL403" s="89"/>
      <c r="AM403" s="63">
        <v>3285450</v>
      </c>
      <c r="AN403" s="63"/>
      <c r="AO403" s="63">
        <v>3285450</v>
      </c>
      <c r="AP403" s="63"/>
      <c r="AQ403" s="63">
        <v>3285450</v>
      </c>
      <c r="AR403" s="63"/>
      <c r="AS403" s="63">
        <v>3285450</v>
      </c>
      <c r="AT403" s="63"/>
      <c r="AU403" s="63">
        <v>3285450</v>
      </c>
      <c r="AV403" s="63"/>
      <c r="AW403" s="63">
        <v>3285450</v>
      </c>
      <c r="AX403" s="63"/>
      <c r="AY403" s="63">
        <v>6570900</v>
      </c>
      <c r="AZ403" s="63">
        <f t="shared" ref="AZ403:BA403" si="406">AB403+AD403+AF403+AH403+AJ403+AL403+AN403+AP403+AR403+AT403+AV403+AX403</f>
        <v>36139950</v>
      </c>
      <c r="BA403" s="63">
        <f t="shared" si="406"/>
        <v>36139950</v>
      </c>
      <c r="BB403" s="15">
        <f t="shared" si="259"/>
        <v>0</v>
      </c>
      <c r="BC403" s="10">
        <f t="shared" si="260"/>
        <v>0</v>
      </c>
      <c r="BD403" s="10">
        <f t="shared" si="261"/>
        <v>0</v>
      </c>
    </row>
    <row r="404" spans="1:56" ht="14.25" hidden="1" customHeight="1">
      <c r="A404" s="138" t="s">
        <v>1511</v>
      </c>
      <c r="B404" s="138" t="s">
        <v>1179</v>
      </c>
      <c r="C404" s="53" t="s">
        <v>31</v>
      </c>
      <c r="D404" s="53" t="s">
        <v>83</v>
      </c>
      <c r="E404" s="80" t="s">
        <v>1687</v>
      </c>
      <c r="F404" s="80" t="s">
        <v>780</v>
      </c>
      <c r="G404" s="80" t="s">
        <v>780</v>
      </c>
      <c r="H404" s="80" t="s">
        <v>780</v>
      </c>
      <c r="I404" s="8">
        <v>80111620</v>
      </c>
      <c r="J404" s="85" t="s">
        <v>1616</v>
      </c>
      <c r="K404" s="85" t="s">
        <v>52</v>
      </c>
      <c r="L404" s="14" t="s">
        <v>1688</v>
      </c>
      <c r="M404" s="85" t="s">
        <v>60</v>
      </c>
      <c r="N404" s="85" t="s">
        <v>60</v>
      </c>
      <c r="O404" s="85" t="s">
        <v>54</v>
      </c>
      <c r="P404" s="54">
        <v>11</v>
      </c>
      <c r="Q404" s="85" t="s">
        <v>41</v>
      </c>
      <c r="R404" s="85" t="s">
        <v>42</v>
      </c>
      <c r="S404" s="85" t="s">
        <v>43</v>
      </c>
      <c r="T404" s="15">
        <v>36139950</v>
      </c>
      <c r="U404" s="15">
        <v>36139950</v>
      </c>
      <c r="V404" s="85" t="s">
        <v>44</v>
      </c>
      <c r="W404" s="85" t="s">
        <v>36</v>
      </c>
      <c r="X404" s="85" t="s">
        <v>1186</v>
      </c>
      <c r="Y404" s="85" t="s">
        <v>1187</v>
      </c>
      <c r="Z404" s="54">
        <v>6012220601</v>
      </c>
      <c r="AA404" s="85" t="s">
        <v>1188</v>
      </c>
      <c r="AB404" s="63"/>
      <c r="AC404" s="63"/>
      <c r="AD404" s="63">
        <v>36139950</v>
      </c>
      <c r="AE404" s="63"/>
      <c r="AF404" s="63"/>
      <c r="AG404" s="63">
        <v>3285450</v>
      </c>
      <c r="AH404" s="63"/>
      <c r="AI404" s="63">
        <v>3285450</v>
      </c>
      <c r="AJ404" s="63"/>
      <c r="AK404" s="89">
        <v>3285450</v>
      </c>
      <c r="AL404" s="89"/>
      <c r="AM404" s="63">
        <v>3285450</v>
      </c>
      <c r="AN404" s="63"/>
      <c r="AO404" s="63">
        <v>3285450</v>
      </c>
      <c r="AP404" s="63"/>
      <c r="AQ404" s="63">
        <v>3285450</v>
      </c>
      <c r="AR404" s="63"/>
      <c r="AS404" s="63">
        <v>3285450</v>
      </c>
      <c r="AT404" s="63"/>
      <c r="AU404" s="63">
        <v>3285450</v>
      </c>
      <c r="AV404" s="63"/>
      <c r="AW404" s="63">
        <v>3285450</v>
      </c>
      <c r="AX404" s="63"/>
      <c r="AY404" s="63">
        <v>6570900</v>
      </c>
      <c r="AZ404" s="63">
        <f t="shared" ref="AZ404:BA404" si="407">AB404+AD404+AF404+AH404+AJ404+AL404+AN404+AP404+AR404+AT404+AV404+AX404</f>
        <v>36139950</v>
      </c>
      <c r="BA404" s="63">
        <f t="shared" si="407"/>
        <v>36139950</v>
      </c>
      <c r="BB404" s="15">
        <f t="shared" si="259"/>
        <v>0</v>
      </c>
      <c r="BC404" s="10">
        <f t="shared" si="260"/>
        <v>0</v>
      </c>
      <c r="BD404" s="10">
        <f t="shared" si="261"/>
        <v>0</v>
      </c>
    </row>
    <row r="405" spans="1:56" ht="14.25" hidden="1" customHeight="1">
      <c r="A405" s="138" t="s">
        <v>1511</v>
      </c>
      <c r="B405" s="138" t="s">
        <v>1179</v>
      </c>
      <c r="C405" s="53" t="s">
        <v>31</v>
      </c>
      <c r="D405" s="53" t="s">
        <v>83</v>
      </c>
      <c r="E405" s="80" t="s">
        <v>1689</v>
      </c>
      <c r="F405" s="80" t="s">
        <v>780</v>
      </c>
      <c r="G405" s="80" t="s">
        <v>780</v>
      </c>
      <c r="H405" s="80" t="s">
        <v>780</v>
      </c>
      <c r="I405" s="8">
        <v>80111620</v>
      </c>
      <c r="J405" s="85" t="s">
        <v>1616</v>
      </c>
      <c r="K405" s="85" t="s">
        <v>52</v>
      </c>
      <c r="L405" s="14" t="s">
        <v>1690</v>
      </c>
      <c r="M405" s="85" t="s">
        <v>60</v>
      </c>
      <c r="N405" s="85" t="s">
        <v>60</v>
      </c>
      <c r="O405" s="85" t="s">
        <v>54</v>
      </c>
      <c r="P405" s="54">
        <v>11</v>
      </c>
      <c r="Q405" s="85" t="s">
        <v>41</v>
      </c>
      <c r="R405" s="85" t="s">
        <v>42</v>
      </c>
      <c r="S405" s="85" t="s">
        <v>43</v>
      </c>
      <c r="T405" s="15">
        <v>36139950</v>
      </c>
      <c r="U405" s="15">
        <v>36139950</v>
      </c>
      <c r="V405" s="85" t="s">
        <v>44</v>
      </c>
      <c r="W405" s="85" t="s">
        <v>36</v>
      </c>
      <c r="X405" s="85" t="s">
        <v>1186</v>
      </c>
      <c r="Y405" s="85" t="s">
        <v>1187</v>
      </c>
      <c r="Z405" s="54">
        <v>6012220601</v>
      </c>
      <c r="AA405" s="85" t="s">
        <v>1188</v>
      </c>
      <c r="AB405" s="63"/>
      <c r="AC405" s="63"/>
      <c r="AD405" s="63">
        <v>36139950</v>
      </c>
      <c r="AE405" s="63"/>
      <c r="AF405" s="63"/>
      <c r="AG405" s="63">
        <v>3285450</v>
      </c>
      <c r="AH405" s="63"/>
      <c r="AI405" s="63">
        <v>3285450</v>
      </c>
      <c r="AJ405" s="63"/>
      <c r="AK405" s="89">
        <v>3285450</v>
      </c>
      <c r="AL405" s="89"/>
      <c r="AM405" s="63">
        <v>3285450</v>
      </c>
      <c r="AN405" s="63"/>
      <c r="AO405" s="63">
        <v>3285450</v>
      </c>
      <c r="AP405" s="63"/>
      <c r="AQ405" s="63">
        <v>3285450</v>
      </c>
      <c r="AR405" s="63"/>
      <c r="AS405" s="63">
        <v>3285450</v>
      </c>
      <c r="AT405" s="63"/>
      <c r="AU405" s="63">
        <v>3285450</v>
      </c>
      <c r="AV405" s="63"/>
      <c r="AW405" s="63">
        <v>3285450</v>
      </c>
      <c r="AX405" s="63"/>
      <c r="AY405" s="63">
        <v>6570900</v>
      </c>
      <c r="AZ405" s="63">
        <f t="shared" ref="AZ405:BA405" si="408">AB405+AD405+AF405+AH405+AJ405+AL405+AN405+AP405+AR405+AT405+AV405+AX405</f>
        <v>36139950</v>
      </c>
      <c r="BA405" s="63">
        <f t="shared" si="408"/>
        <v>36139950</v>
      </c>
      <c r="BB405" s="15">
        <f t="shared" si="259"/>
        <v>0</v>
      </c>
      <c r="BC405" s="10">
        <f t="shared" si="260"/>
        <v>0</v>
      </c>
      <c r="BD405" s="10">
        <f t="shared" si="261"/>
        <v>0</v>
      </c>
    </row>
    <row r="406" spans="1:56" ht="14.25" hidden="1" customHeight="1">
      <c r="A406" s="138" t="s">
        <v>1511</v>
      </c>
      <c r="B406" s="138" t="s">
        <v>1179</v>
      </c>
      <c r="C406" s="53" t="s">
        <v>31</v>
      </c>
      <c r="D406" s="53" t="s">
        <v>83</v>
      </c>
      <c r="E406" s="80" t="s">
        <v>1691</v>
      </c>
      <c r="F406" s="80" t="s">
        <v>780</v>
      </c>
      <c r="G406" s="80" t="s">
        <v>780</v>
      </c>
      <c r="H406" s="80" t="s">
        <v>780</v>
      </c>
      <c r="I406" s="8">
        <v>80111620</v>
      </c>
      <c r="J406" s="85" t="s">
        <v>1616</v>
      </c>
      <c r="K406" s="85" t="s">
        <v>52</v>
      </c>
      <c r="L406" s="14" t="s">
        <v>1692</v>
      </c>
      <c r="M406" s="85" t="s">
        <v>60</v>
      </c>
      <c r="N406" s="85" t="s">
        <v>60</v>
      </c>
      <c r="O406" s="85" t="s">
        <v>54</v>
      </c>
      <c r="P406" s="54">
        <v>11</v>
      </c>
      <c r="Q406" s="85" t="s">
        <v>41</v>
      </c>
      <c r="R406" s="85" t="s">
        <v>42</v>
      </c>
      <c r="S406" s="85" t="s">
        <v>43</v>
      </c>
      <c r="T406" s="15">
        <v>36139950</v>
      </c>
      <c r="U406" s="15">
        <v>36139950</v>
      </c>
      <c r="V406" s="85" t="s">
        <v>44</v>
      </c>
      <c r="W406" s="85" t="s">
        <v>36</v>
      </c>
      <c r="X406" s="85" t="s">
        <v>1186</v>
      </c>
      <c r="Y406" s="85" t="s">
        <v>1187</v>
      </c>
      <c r="Z406" s="54">
        <v>6012220601</v>
      </c>
      <c r="AA406" s="85" t="s">
        <v>1188</v>
      </c>
      <c r="AB406" s="63"/>
      <c r="AC406" s="63"/>
      <c r="AD406" s="63">
        <v>36139950</v>
      </c>
      <c r="AE406" s="63"/>
      <c r="AF406" s="63"/>
      <c r="AG406" s="63">
        <v>3285450</v>
      </c>
      <c r="AH406" s="63"/>
      <c r="AI406" s="63">
        <v>3285450</v>
      </c>
      <c r="AJ406" s="63"/>
      <c r="AK406" s="89">
        <v>3285450</v>
      </c>
      <c r="AL406" s="89"/>
      <c r="AM406" s="63">
        <v>3285450</v>
      </c>
      <c r="AN406" s="63"/>
      <c r="AO406" s="63">
        <v>3285450</v>
      </c>
      <c r="AP406" s="63"/>
      <c r="AQ406" s="63">
        <v>3285450</v>
      </c>
      <c r="AR406" s="63"/>
      <c r="AS406" s="63">
        <v>3285450</v>
      </c>
      <c r="AT406" s="63"/>
      <c r="AU406" s="63">
        <v>3285450</v>
      </c>
      <c r="AV406" s="63"/>
      <c r="AW406" s="63">
        <v>3285450</v>
      </c>
      <c r="AX406" s="63"/>
      <c r="AY406" s="63">
        <v>6570900</v>
      </c>
      <c r="AZ406" s="63">
        <f t="shared" ref="AZ406:BA406" si="409">AB406+AD406+AF406+AH406+AJ406+AL406+AN406+AP406+AR406+AT406+AV406+AX406</f>
        <v>36139950</v>
      </c>
      <c r="BA406" s="63">
        <f t="shared" si="409"/>
        <v>36139950</v>
      </c>
      <c r="BB406" s="15">
        <f t="shared" si="259"/>
        <v>0</v>
      </c>
      <c r="BC406" s="10">
        <f t="shared" si="260"/>
        <v>0</v>
      </c>
      <c r="BD406" s="10">
        <f t="shared" si="261"/>
        <v>0</v>
      </c>
    </row>
    <row r="407" spans="1:56" ht="14.25" hidden="1" customHeight="1">
      <c r="A407" s="138" t="s">
        <v>1511</v>
      </c>
      <c r="B407" s="138" t="s">
        <v>1179</v>
      </c>
      <c r="C407" s="53" t="s">
        <v>31</v>
      </c>
      <c r="D407" s="53" t="s">
        <v>83</v>
      </c>
      <c r="E407" s="80" t="s">
        <v>1693</v>
      </c>
      <c r="F407" s="80" t="s">
        <v>780</v>
      </c>
      <c r="G407" s="80" t="s">
        <v>780</v>
      </c>
      <c r="H407" s="80" t="s">
        <v>780</v>
      </c>
      <c r="I407" s="8">
        <v>80111620</v>
      </c>
      <c r="J407" s="85" t="s">
        <v>1616</v>
      </c>
      <c r="K407" s="85" t="s">
        <v>52</v>
      </c>
      <c r="L407" s="14" t="s">
        <v>1694</v>
      </c>
      <c r="M407" s="85" t="s">
        <v>60</v>
      </c>
      <c r="N407" s="85" t="s">
        <v>60</v>
      </c>
      <c r="O407" s="85" t="s">
        <v>54</v>
      </c>
      <c r="P407" s="54">
        <v>11</v>
      </c>
      <c r="Q407" s="85" t="s">
        <v>41</v>
      </c>
      <c r="R407" s="85" t="s">
        <v>42</v>
      </c>
      <c r="S407" s="85" t="s">
        <v>43</v>
      </c>
      <c r="T407" s="15">
        <v>39939900</v>
      </c>
      <c r="U407" s="15">
        <v>39939900</v>
      </c>
      <c r="V407" s="85" t="s">
        <v>44</v>
      </c>
      <c r="W407" s="85" t="s">
        <v>36</v>
      </c>
      <c r="X407" s="85" t="s">
        <v>1186</v>
      </c>
      <c r="Y407" s="85" t="s">
        <v>1187</v>
      </c>
      <c r="Z407" s="54">
        <v>6012220601</v>
      </c>
      <c r="AA407" s="85" t="s">
        <v>1188</v>
      </c>
      <c r="AB407" s="63"/>
      <c r="AC407" s="63"/>
      <c r="AD407" s="63">
        <v>39939900</v>
      </c>
      <c r="AE407" s="63"/>
      <c r="AF407" s="63"/>
      <c r="AG407" s="63">
        <v>3630900</v>
      </c>
      <c r="AH407" s="63"/>
      <c r="AI407" s="63">
        <v>3630900</v>
      </c>
      <c r="AJ407" s="63"/>
      <c r="AK407" s="89">
        <v>3630900</v>
      </c>
      <c r="AL407" s="89"/>
      <c r="AM407" s="63">
        <v>3630900</v>
      </c>
      <c r="AN407" s="63"/>
      <c r="AO407" s="63">
        <v>3630900</v>
      </c>
      <c r="AP407" s="63"/>
      <c r="AQ407" s="63">
        <v>3630900</v>
      </c>
      <c r="AR407" s="63"/>
      <c r="AS407" s="63">
        <v>3630900</v>
      </c>
      <c r="AT407" s="63"/>
      <c r="AU407" s="63">
        <v>3630900</v>
      </c>
      <c r="AV407" s="63"/>
      <c r="AW407" s="63">
        <v>3630900</v>
      </c>
      <c r="AX407" s="63"/>
      <c r="AY407" s="63">
        <v>7261800</v>
      </c>
      <c r="AZ407" s="63">
        <f t="shared" ref="AZ407:BA407" si="410">AB407+AD407+AF407+AH407+AJ407+AL407+AN407+AP407+AR407+AT407+AV407+AX407</f>
        <v>39939900</v>
      </c>
      <c r="BA407" s="63">
        <f t="shared" si="410"/>
        <v>39939900</v>
      </c>
      <c r="BB407" s="15">
        <f t="shared" si="259"/>
        <v>0</v>
      </c>
      <c r="BC407" s="10">
        <f t="shared" si="260"/>
        <v>0</v>
      </c>
      <c r="BD407" s="10">
        <f t="shared" si="261"/>
        <v>0</v>
      </c>
    </row>
    <row r="408" spans="1:56" ht="14.25" hidden="1" customHeight="1">
      <c r="A408" s="138" t="s">
        <v>1511</v>
      </c>
      <c r="B408" s="138" t="s">
        <v>1179</v>
      </c>
      <c r="C408" s="53" t="s">
        <v>31</v>
      </c>
      <c r="D408" s="53" t="s">
        <v>83</v>
      </c>
      <c r="E408" s="80" t="s">
        <v>1695</v>
      </c>
      <c r="F408" s="80" t="s">
        <v>780</v>
      </c>
      <c r="G408" s="80" t="s">
        <v>780</v>
      </c>
      <c r="H408" s="80" t="s">
        <v>780</v>
      </c>
      <c r="I408" s="8">
        <v>80111620</v>
      </c>
      <c r="J408" s="85" t="s">
        <v>1616</v>
      </c>
      <c r="K408" s="85" t="s">
        <v>52</v>
      </c>
      <c r="L408" s="14" t="s">
        <v>1696</v>
      </c>
      <c r="M408" s="85" t="s">
        <v>60</v>
      </c>
      <c r="N408" s="85" t="s">
        <v>60</v>
      </c>
      <c r="O408" s="85" t="s">
        <v>54</v>
      </c>
      <c r="P408" s="54">
        <v>11</v>
      </c>
      <c r="Q408" s="85" t="s">
        <v>41</v>
      </c>
      <c r="R408" s="85" t="s">
        <v>42</v>
      </c>
      <c r="S408" s="85" t="s">
        <v>43</v>
      </c>
      <c r="T408" s="15">
        <v>39939900</v>
      </c>
      <c r="U408" s="15">
        <v>39939900</v>
      </c>
      <c r="V408" s="85" t="s">
        <v>44</v>
      </c>
      <c r="W408" s="85" t="s">
        <v>36</v>
      </c>
      <c r="X408" s="85" t="s">
        <v>1186</v>
      </c>
      <c r="Y408" s="85" t="s">
        <v>1187</v>
      </c>
      <c r="Z408" s="54">
        <v>6012220601</v>
      </c>
      <c r="AA408" s="85" t="s">
        <v>1188</v>
      </c>
      <c r="AB408" s="63"/>
      <c r="AC408" s="63"/>
      <c r="AD408" s="63">
        <v>39939900</v>
      </c>
      <c r="AE408" s="63"/>
      <c r="AF408" s="63"/>
      <c r="AG408" s="63">
        <v>3630900</v>
      </c>
      <c r="AH408" s="63"/>
      <c r="AI408" s="63">
        <v>3630900</v>
      </c>
      <c r="AJ408" s="63"/>
      <c r="AK408" s="89">
        <v>3630900</v>
      </c>
      <c r="AL408" s="89"/>
      <c r="AM408" s="63">
        <v>3630900</v>
      </c>
      <c r="AN408" s="63"/>
      <c r="AO408" s="63">
        <v>3630900</v>
      </c>
      <c r="AP408" s="63"/>
      <c r="AQ408" s="63">
        <v>3630900</v>
      </c>
      <c r="AR408" s="63"/>
      <c r="AS408" s="63">
        <v>3630900</v>
      </c>
      <c r="AT408" s="63"/>
      <c r="AU408" s="63">
        <v>3630900</v>
      </c>
      <c r="AV408" s="63"/>
      <c r="AW408" s="63">
        <v>3630900</v>
      </c>
      <c r="AX408" s="63"/>
      <c r="AY408" s="63">
        <v>7261800</v>
      </c>
      <c r="AZ408" s="63">
        <f t="shared" ref="AZ408:BA408" si="411">AB408+AD408+AF408+AH408+AJ408+AL408+AN408+AP408+AR408+AT408+AV408+AX408</f>
        <v>39939900</v>
      </c>
      <c r="BA408" s="63">
        <f t="shared" si="411"/>
        <v>39939900</v>
      </c>
      <c r="BB408" s="15">
        <f t="shared" si="259"/>
        <v>0</v>
      </c>
      <c r="BC408" s="10">
        <f t="shared" si="260"/>
        <v>0</v>
      </c>
      <c r="BD408" s="10">
        <f t="shared" si="261"/>
        <v>0</v>
      </c>
    </row>
    <row r="409" spans="1:56" ht="14.25" hidden="1" customHeight="1">
      <c r="A409" s="138" t="s">
        <v>1511</v>
      </c>
      <c r="B409" s="138" t="s">
        <v>1179</v>
      </c>
      <c r="C409" s="53" t="s">
        <v>31</v>
      </c>
      <c r="D409" s="53" t="s">
        <v>83</v>
      </c>
      <c r="E409" s="80" t="s">
        <v>1697</v>
      </c>
      <c r="F409" s="80" t="s">
        <v>780</v>
      </c>
      <c r="G409" s="80" t="s">
        <v>780</v>
      </c>
      <c r="H409" s="80" t="s">
        <v>780</v>
      </c>
      <c r="I409" s="8">
        <v>80111620</v>
      </c>
      <c r="J409" s="85" t="s">
        <v>1616</v>
      </c>
      <c r="K409" s="85" t="s">
        <v>52</v>
      </c>
      <c r="L409" s="14" t="s">
        <v>2506</v>
      </c>
      <c r="M409" s="85" t="s">
        <v>60</v>
      </c>
      <c r="N409" s="85" t="s">
        <v>60</v>
      </c>
      <c r="O409" s="85" t="s">
        <v>54</v>
      </c>
      <c r="P409" s="54">
        <v>10.5</v>
      </c>
      <c r="Q409" s="85" t="s">
        <v>41</v>
      </c>
      <c r="R409" s="85" t="s">
        <v>42</v>
      </c>
      <c r="S409" s="85" t="s">
        <v>43</v>
      </c>
      <c r="T409" s="63">
        <v>38124450</v>
      </c>
      <c r="U409" s="63">
        <v>38124450</v>
      </c>
      <c r="V409" s="85" t="s">
        <v>44</v>
      </c>
      <c r="W409" s="85" t="s">
        <v>36</v>
      </c>
      <c r="X409" s="85" t="s">
        <v>1186</v>
      </c>
      <c r="Y409" s="85" t="s">
        <v>1187</v>
      </c>
      <c r="Z409" s="54">
        <v>6012220601</v>
      </c>
      <c r="AA409" s="85" t="s">
        <v>1188</v>
      </c>
      <c r="AB409" s="63"/>
      <c r="AC409" s="63"/>
      <c r="AD409" s="63">
        <v>38124450</v>
      </c>
      <c r="AE409" s="63"/>
      <c r="AF409" s="63"/>
      <c r="AG409" s="63">
        <v>1815450</v>
      </c>
      <c r="AH409" s="63"/>
      <c r="AI409" s="63">
        <v>3630900</v>
      </c>
      <c r="AJ409" s="63"/>
      <c r="AK409" s="89">
        <v>3630900</v>
      </c>
      <c r="AL409" s="89"/>
      <c r="AM409" s="63">
        <v>3630900</v>
      </c>
      <c r="AN409" s="63"/>
      <c r="AO409" s="63">
        <v>3630900</v>
      </c>
      <c r="AP409" s="63"/>
      <c r="AQ409" s="63">
        <v>3630900</v>
      </c>
      <c r="AR409" s="63"/>
      <c r="AS409" s="63">
        <v>3630900</v>
      </c>
      <c r="AT409" s="63"/>
      <c r="AU409" s="63">
        <v>3630900</v>
      </c>
      <c r="AV409" s="63"/>
      <c r="AW409" s="63">
        <v>3630900</v>
      </c>
      <c r="AX409" s="63"/>
      <c r="AY409" s="63">
        <v>7261800</v>
      </c>
      <c r="AZ409" s="63">
        <f t="shared" ref="AZ409:BA409" si="412">AB409+AD409+AF409+AH409+AJ409+AL409+AN409+AP409+AR409+AT409+AV409+AX409</f>
        <v>38124450</v>
      </c>
      <c r="BA409" s="63">
        <f t="shared" si="412"/>
        <v>38124450</v>
      </c>
      <c r="BB409" s="15">
        <f t="shared" si="259"/>
        <v>0</v>
      </c>
      <c r="BC409" s="10">
        <f t="shared" si="260"/>
        <v>0</v>
      </c>
      <c r="BD409" s="10">
        <f t="shared" si="261"/>
        <v>0</v>
      </c>
    </row>
    <row r="410" spans="1:56" ht="14.25" hidden="1" customHeight="1">
      <c r="A410" s="138" t="s">
        <v>1511</v>
      </c>
      <c r="B410" s="138" t="s">
        <v>1179</v>
      </c>
      <c r="C410" s="53" t="s">
        <v>31</v>
      </c>
      <c r="D410" s="53" t="s">
        <v>83</v>
      </c>
      <c r="E410" s="80" t="s">
        <v>1699</v>
      </c>
      <c r="F410" s="80" t="s">
        <v>780</v>
      </c>
      <c r="G410" s="80" t="s">
        <v>780</v>
      </c>
      <c r="H410" s="80" t="s">
        <v>780</v>
      </c>
      <c r="I410" s="8">
        <v>80111620</v>
      </c>
      <c r="J410" s="85" t="s">
        <v>1616</v>
      </c>
      <c r="K410" s="85" t="s">
        <v>52</v>
      </c>
      <c r="L410" s="14" t="s">
        <v>2507</v>
      </c>
      <c r="M410" s="85" t="s">
        <v>60</v>
      </c>
      <c r="N410" s="85" t="s">
        <v>60</v>
      </c>
      <c r="O410" s="85" t="s">
        <v>54</v>
      </c>
      <c r="P410" s="54">
        <v>10.5</v>
      </c>
      <c r="Q410" s="85" t="s">
        <v>41</v>
      </c>
      <c r="R410" s="85" t="s">
        <v>42</v>
      </c>
      <c r="S410" s="85" t="s">
        <v>43</v>
      </c>
      <c r="T410" s="63">
        <v>38124450</v>
      </c>
      <c r="U410" s="63">
        <v>38124450</v>
      </c>
      <c r="V410" s="85" t="s">
        <v>44</v>
      </c>
      <c r="W410" s="85" t="s">
        <v>36</v>
      </c>
      <c r="X410" s="85" t="s">
        <v>1186</v>
      </c>
      <c r="Y410" s="85" t="s">
        <v>1187</v>
      </c>
      <c r="Z410" s="54">
        <v>6012220601</v>
      </c>
      <c r="AA410" s="85" t="s">
        <v>1188</v>
      </c>
      <c r="AB410" s="63"/>
      <c r="AC410" s="63"/>
      <c r="AD410" s="63">
        <v>38124450</v>
      </c>
      <c r="AE410" s="63"/>
      <c r="AF410" s="63"/>
      <c r="AG410" s="63">
        <v>1815450</v>
      </c>
      <c r="AH410" s="63"/>
      <c r="AI410" s="63">
        <v>3630900</v>
      </c>
      <c r="AJ410" s="63"/>
      <c r="AK410" s="89">
        <v>3630900</v>
      </c>
      <c r="AL410" s="89"/>
      <c r="AM410" s="63">
        <v>3630900</v>
      </c>
      <c r="AN410" s="63"/>
      <c r="AO410" s="63">
        <v>3630900</v>
      </c>
      <c r="AP410" s="63"/>
      <c r="AQ410" s="63">
        <v>3630900</v>
      </c>
      <c r="AR410" s="63"/>
      <c r="AS410" s="63">
        <v>3630900</v>
      </c>
      <c r="AT410" s="63"/>
      <c r="AU410" s="63">
        <v>3630900</v>
      </c>
      <c r="AV410" s="63"/>
      <c r="AW410" s="63">
        <v>3630900</v>
      </c>
      <c r="AX410" s="63"/>
      <c r="AY410" s="63">
        <v>7261800</v>
      </c>
      <c r="AZ410" s="63">
        <f t="shared" ref="AZ410:BA410" si="413">AB410+AD410+AF410+AH410+AJ410+AL410+AN410+AP410+AR410+AT410+AV410+AX410</f>
        <v>38124450</v>
      </c>
      <c r="BA410" s="63">
        <f t="shared" si="413"/>
        <v>38124450</v>
      </c>
      <c r="BB410" s="15">
        <f t="shared" si="259"/>
        <v>0</v>
      </c>
      <c r="BC410" s="10">
        <f t="shared" si="260"/>
        <v>0</v>
      </c>
      <c r="BD410" s="10">
        <f t="shared" si="261"/>
        <v>0</v>
      </c>
    </row>
    <row r="411" spans="1:56" ht="14.25" hidden="1" customHeight="1">
      <c r="A411" s="138" t="s">
        <v>1511</v>
      </c>
      <c r="B411" s="138" t="s">
        <v>1179</v>
      </c>
      <c r="C411" s="53" t="s">
        <v>31</v>
      </c>
      <c r="D411" s="53" t="s">
        <v>83</v>
      </c>
      <c r="E411" s="80" t="s">
        <v>1701</v>
      </c>
      <c r="F411" s="80" t="s">
        <v>780</v>
      </c>
      <c r="G411" s="80" t="s">
        <v>780</v>
      </c>
      <c r="H411" s="80" t="s">
        <v>780</v>
      </c>
      <c r="I411" s="8">
        <v>80111620</v>
      </c>
      <c r="J411" s="85" t="s">
        <v>1616</v>
      </c>
      <c r="K411" s="85" t="s">
        <v>52</v>
      </c>
      <c r="L411" s="14" t="s">
        <v>2508</v>
      </c>
      <c r="M411" s="85" t="s">
        <v>60</v>
      </c>
      <c r="N411" s="85" t="s">
        <v>60</v>
      </c>
      <c r="O411" s="85" t="s">
        <v>54</v>
      </c>
      <c r="P411" s="54">
        <v>10.5</v>
      </c>
      <c r="Q411" s="85" t="s">
        <v>41</v>
      </c>
      <c r="R411" s="85" t="s">
        <v>42</v>
      </c>
      <c r="S411" s="85" t="s">
        <v>43</v>
      </c>
      <c r="T411" s="63">
        <v>38124450</v>
      </c>
      <c r="U411" s="63">
        <v>38124450</v>
      </c>
      <c r="V411" s="85" t="s">
        <v>44</v>
      </c>
      <c r="W411" s="85" t="s">
        <v>36</v>
      </c>
      <c r="X411" s="85" t="s">
        <v>1186</v>
      </c>
      <c r="Y411" s="85" t="s">
        <v>1187</v>
      </c>
      <c r="Z411" s="54">
        <v>6012220601</v>
      </c>
      <c r="AA411" s="85" t="s">
        <v>1188</v>
      </c>
      <c r="AB411" s="63"/>
      <c r="AC411" s="63"/>
      <c r="AD411" s="63">
        <v>38124450</v>
      </c>
      <c r="AE411" s="63"/>
      <c r="AF411" s="63"/>
      <c r="AG411" s="63">
        <v>1815450</v>
      </c>
      <c r="AH411" s="63"/>
      <c r="AI411" s="63">
        <v>3630900</v>
      </c>
      <c r="AJ411" s="63"/>
      <c r="AK411" s="89">
        <v>3630900</v>
      </c>
      <c r="AL411" s="89"/>
      <c r="AM411" s="63">
        <v>3630900</v>
      </c>
      <c r="AN411" s="63"/>
      <c r="AO411" s="63">
        <v>3630900</v>
      </c>
      <c r="AP411" s="63"/>
      <c r="AQ411" s="63">
        <v>3630900</v>
      </c>
      <c r="AR411" s="63"/>
      <c r="AS411" s="63">
        <v>3630900</v>
      </c>
      <c r="AT411" s="63"/>
      <c r="AU411" s="63">
        <v>3630900</v>
      </c>
      <c r="AV411" s="63"/>
      <c r="AW411" s="63">
        <v>3630900</v>
      </c>
      <c r="AX411" s="63"/>
      <c r="AY411" s="63">
        <v>7261800</v>
      </c>
      <c r="AZ411" s="63">
        <f t="shared" ref="AZ411:BA411" si="414">AB411+AD411+AF411+AH411+AJ411+AL411+AN411+AP411+AR411+AT411+AV411+AX411</f>
        <v>38124450</v>
      </c>
      <c r="BA411" s="63">
        <f t="shared" si="414"/>
        <v>38124450</v>
      </c>
      <c r="BB411" s="15">
        <f t="shared" si="259"/>
        <v>0</v>
      </c>
      <c r="BC411" s="10">
        <f t="shared" si="260"/>
        <v>0</v>
      </c>
      <c r="BD411" s="10">
        <f t="shared" si="261"/>
        <v>0</v>
      </c>
    </row>
    <row r="412" spans="1:56" ht="14.25" hidden="1" customHeight="1">
      <c r="A412" s="138" t="s">
        <v>1511</v>
      </c>
      <c r="B412" s="138" t="s">
        <v>1179</v>
      </c>
      <c r="C412" s="53" t="s">
        <v>31</v>
      </c>
      <c r="D412" s="53" t="s">
        <v>83</v>
      </c>
      <c r="E412" s="80" t="s">
        <v>1703</v>
      </c>
      <c r="F412" s="80" t="s">
        <v>780</v>
      </c>
      <c r="G412" s="80" t="s">
        <v>780</v>
      </c>
      <c r="H412" s="80" t="s">
        <v>780</v>
      </c>
      <c r="I412" s="8">
        <v>80111620</v>
      </c>
      <c r="J412" s="85" t="s">
        <v>1616</v>
      </c>
      <c r="K412" s="85" t="s">
        <v>52</v>
      </c>
      <c r="L412" s="14" t="s">
        <v>1704</v>
      </c>
      <c r="M412" s="85" t="s">
        <v>60</v>
      </c>
      <c r="N412" s="85" t="s">
        <v>60</v>
      </c>
      <c r="O412" s="85" t="s">
        <v>54</v>
      </c>
      <c r="P412" s="54">
        <v>11</v>
      </c>
      <c r="Q412" s="85" t="s">
        <v>41</v>
      </c>
      <c r="R412" s="85" t="s">
        <v>42</v>
      </c>
      <c r="S412" s="85" t="s">
        <v>43</v>
      </c>
      <c r="T412" s="63">
        <v>48117300</v>
      </c>
      <c r="U412" s="63">
        <v>48117300</v>
      </c>
      <c r="V412" s="85" t="s">
        <v>44</v>
      </c>
      <c r="W412" s="85" t="s">
        <v>36</v>
      </c>
      <c r="X412" s="85" t="s">
        <v>1186</v>
      </c>
      <c r="Y412" s="85" t="s">
        <v>1187</v>
      </c>
      <c r="Z412" s="54">
        <v>6012220601</v>
      </c>
      <c r="AA412" s="85" t="s">
        <v>1188</v>
      </c>
      <c r="AB412" s="63"/>
      <c r="AC412" s="63"/>
      <c r="AD412" s="63">
        <v>48117300</v>
      </c>
      <c r="AE412" s="63"/>
      <c r="AF412" s="63"/>
      <c r="AG412" s="63">
        <v>4374300</v>
      </c>
      <c r="AH412" s="63"/>
      <c r="AI412" s="63">
        <v>4374300</v>
      </c>
      <c r="AJ412" s="63"/>
      <c r="AK412" s="89">
        <v>4374300</v>
      </c>
      <c r="AL412" s="89"/>
      <c r="AM412" s="63">
        <v>4374300</v>
      </c>
      <c r="AN412" s="63"/>
      <c r="AO412" s="63">
        <v>4374300</v>
      </c>
      <c r="AP412" s="63"/>
      <c r="AQ412" s="63">
        <v>4374300</v>
      </c>
      <c r="AR412" s="63"/>
      <c r="AS412" s="63">
        <v>4374300</v>
      </c>
      <c r="AT412" s="63"/>
      <c r="AU412" s="63">
        <v>4374300</v>
      </c>
      <c r="AV412" s="63"/>
      <c r="AW412" s="63">
        <v>4374300</v>
      </c>
      <c r="AX412" s="63"/>
      <c r="AY412" s="63">
        <v>8748600</v>
      </c>
      <c r="AZ412" s="63">
        <f t="shared" ref="AZ412:BA412" si="415">AB412+AD412+AF412+AH412+AJ412+AL412+AN412+AP412+AR412+AT412+AV412+AX412</f>
        <v>48117300</v>
      </c>
      <c r="BA412" s="63">
        <f t="shared" si="415"/>
        <v>48117300</v>
      </c>
      <c r="BB412" s="15">
        <f t="shared" si="259"/>
        <v>0</v>
      </c>
      <c r="BC412" s="10">
        <f t="shared" si="260"/>
        <v>0</v>
      </c>
      <c r="BD412" s="10">
        <f t="shared" si="261"/>
        <v>0</v>
      </c>
    </row>
    <row r="413" spans="1:56" ht="14.25" hidden="1" customHeight="1">
      <c r="A413" s="138" t="s">
        <v>1511</v>
      </c>
      <c r="B413" s="138" t="s">
        <v>1179</v>
      </c>
      <c r="C413" s="53" t="s">
        <v>31</v>
      </c>
      <c r="D413" s="53" t="s">
        <v>83</v>
      </c>
      <c r="E413" s="80" t="s">
        <v>1705</v>
      </c>
      <c r="F413" s="80" t="s">
        <v>780</v>
      </c>
      <c r="G413" s="80" t="s">
        <v>780</v>
      </c>
      <c r="H413" s="80" t="s">
        <v>780</v>
      </c>
      <c r="I413" s="8">
        <v>80111620</v>
      </c>
      <c r="J413" s="85" t="s">
        <v>1616</v>
      </c>
      <c r="K413" s="85" t="s">
        <v>52</v>
      </c>
      <c r="L413" s="14" t="s">
        <v>1706</v>
      </c>
      <c r="M413" s="85" t="s">
        <v>60</v>
      </c>
      <c r="N413" s="85" t="s">
        <v>60</v>
      </c>
      <c r="O413" s="85" t="s">
        <v>60</v>
      </c>
      <c r="P413" s="54">
        <v>11</v>
      </c>
      <c r="Q413" s="85" t="s">
        <v>41</v>
      </c>
      <c r="R413" s="85" t="s">
        <v>42</v>
      </c>
      <c r="S413" s="85" t="s">
        <v>43</v>
      </c>
      <c r="T413" s="63">
        <v>48117300</v>
      </c>
      <c r="U413" s="63">
        <v>48117300</v>
      </c>
      <c r="V413" s="85" t="s">
        <v>44</v>
      </c>
      <c r="W413" s="85" t="s">
        <v>36</v>
      </c>
      <c r="X413" s="85" t="s">
        <v>1186</v>
      </c>
      <c r="Y413" s="85" t="s">
        <v>1187</v>
      </c>
      <c r="Z413" s="54">
        <v>6012220601</v>
      </c>
      <c r="AA413" s="85" t="s">
        <v>1188</v>
      </c>
      <c r="AB413" s="63">
        <v>48117300</v>
      </c>
      <c r="AC413" s="63"/>
      <c r="AD413" s="63"/>
      <c r="AE413" s="63">
        <v>2916200</v>
      </c>
      <c r="AF413" s="63"/>
      <c r="AG413" s="63">
        <v>4374300</v>
      </c>
      <c r="AH413" s="63"/>
      <c r="AI413" s="63">
        <v>4374300</v>
      </c>
      <c r="AJ413" s="63"/>
      <c r="AK413" s="89">
        <v>4374300</v>
      </c>
      <c r="AL413" s="89"/>
      <c r="AM413" s="63">
        <v>4374300</v>
      </c>
      <c r="AN413" s="63"/>
      <c r="AO413" s="63">
        <v>4374300</v>
      </c>
      <c r="AP413" s="63"/>
      <c r="AQ413" s="63">
        <v>4374300</v>
      </c>
      <c r="AR413" s="63"/>
      <c r="AS413" s="63">
        <v>4374300</v>
      </c>
      <c r="AT413" s="63"/>
      <c r="AU413" s="63">
        <v>4374300</v>
      </c>
      <c r="AV413" s="63"/>
      <c r="AW413" s="63">
        <v>4374300</v>
      </c>
      <c r="AX413" s="63"/>
      <c r="AY413" s="63">
        <v>5832400</v>
      </c>
      <c r="AZ413" s="63">
        <f t="shared" ref="AZ413:BA413" si="416">AB413+AD413+AF413+AH413+AJ413+AL413+AN413+AP413+AR413+AT413+AV413+AX413</f>
        <v>48117300</v>
      </c>
      <c r="BA413" s="63">
        <f t="shared" si="416"/>
        <v>48117300</v>
      </c>
      <c r="BB413" s="15">
        <f t="shared" si="259"/>
        <v>0</v>
      </c>
      <c r="BC413" s="10">
        <f t="shared" si="260"/>
        <v>0</v>
      </c>
      <c r="BD413" s="10">
        <f t="shared" si="261"/>
        <v>0</v>
      </c>
    </row>
    <row r="414" spans="1:56" ht="14.25" hidden="1" customHeight="1">
      <c r="A414" s="138" t="s">
        <v>1511</v>
      </c>
      <c r="B414" s="138" t="s">
        <v>1179</v>
      </c>
      <c r="C414" s="53" t="s">
        <v>31</v>
      </c>
      <c r="D414" s="53" t="s">
        <v>83</v>
      </c>
      <c r="E414" s="80" t="s">
        <v>1707</v>
      </c>
      <c r="F414" s="80" t="s">
        <v>780</v>
      </c>
      <c r="G414" s="80" t="s">
        <v>780</v>
      </c>
      <c r="H414" s="80" t="s">
        <v>780</v>
      </c>
      <c r="I414" s="8">
        <v>80111620</v>
      </c>
      <c r="J414" s="85" t="s">
        <v>1616</v>
      </c>
      <c r="K414" s="85" t="s">
        <v>52</v>
      </c>
      <c r="L414" s="14" t="s">
        <v>1708</v>
      </c>
      <c r="M414" s="85" t="s">
        <v>60</v>
      </c>
      <c r="N414" s="85" t="s">
        <v>60</v>
      </c>
      <c r="O414" s="85" t="s">
        <v>54</v>
      </c>
      <c r="P414" s="54">
        <v>10.5</v>
      </c>
      <c r="Q414" s="85" t="s">
        <v>41</v>
      </c>
      <c r="R414" s="85" t="s">
        <v>42</v>
      </c>
      <c r="S414" s="85" t="s">
        <v>43</v>
      </c>
      <c r="T414" s="63">
        <v>45930150</v>
      </c>
      <c r="U414" s="63">
        <v>45930150</v>
      </c>
      <c r="V414" s="85" t="s">
        <v>44</v>
      </c>
      <c r="W414" s="85" t="s">
        <v>36</v>
      </c>
      <c r="X414" s="85" t="s">
        <v>1186</v>
      </c>
      <c r="Y414" s="85" t="s">
        <v>1187</v>
      </c>
      <c r="Z414" s="54">
        <v>6012220601</v>
      </c>
      <c r="AA414" s="85" t="s">
        <v>1188</v>
      </c>
      <c r="AB414" s="63"/>
      <c r="AC414" s="63"/>
      <c r="AD414" s="63">
        <v>45930150</v>
      </c>
      <c r="AE414" s="63"/>
      <c r="AF414" s="63"/>
      <c r="AG414" s="63">
        <v>2187150</v>
      </c>
      <c r="AH414" s="63"/>
      <c r="AI414" s="63">
        <v>4374300</v>
      </c>
      <c r="AJ414" s="63"/>
      <c r="AK414" s="89">
        <v>4374300</v>
      </c>
      <c r="AL414" s="89"/>
      <c r="AM414" s="63">
        <v>4374300</v>
      </c>
      <c r="AN414" s="63"/>
      <c r="AO414" s="63">
        <v>4374300</v>
      </c>
      <c r="AP414" s="63"/>
      <c r="AQ414" s="63">
        <v>4374300</v>
      </c>
      <c r="AR414" s="63"/>
      <c r="AS414" s="63">
        <v>4374300</v>
      </c>
      <c r="AT414" s="63"/>
      <c r="AU414" s="63">
        <v>4374300</v>
      </c>
      <c r="AV414" s="63"/>
      <c r="AW414" s="63">
        <v>4374300</v>
      </c>
      <c r="AX414" s="63"/>
      <c r="AY414" s="63">
        <v>8748600</v>
      </c>
      <c r="AZ414" s="63">
        <f t="shared" ref="AZ414:BA414" si="417">AB414+AD414+AF414+AH414+AJ414+AL414+AN414+AP414+AR414+AT414+AV414+AX414</f>
        <v>45930150</v>
      </c>
      <c r="BA414" s="63">
        <f t="shared" si="417"/>
        <v>45930150</v>
      </c>
      <c r="BB414" s="15">
        <f t="shared" si="259"/>
        <v>0</v>
      </c>
      <c r="BC414" s="10">
        <f t="shared" si="260"/>
        <v>0</v>
      </c>
      <c r="BD414" s="10">
        <f t="shared" si="261"/>
        <v>0</v>
      </c>
    </row>
    <row r="415" spans="1:56" ht="14.25" hidden="1" customHeight="1">
      <c r="A415" s="138" t="s">
        <v>1511</v>
      </c>
      <c r="B415" s="138" t="s">
        <v>1179</v>
      </c>
      <c r="C415" s="53" t="s">
        <v>31</v>
      </c>
      <c r="D415" s="53" t="s">
        <v>83</v>
      </c>
      <c r="E415" s="80" t="s">
        <v>1709</v>
      </c>
      <c r="F415" s="80" t="s">
        <v>780</v>
      </c>
      <c r="G415" s="80" t="s">
        <v>780</v>
      </c>
      <c r="H415" s="80" t="s">
        <v>780</v>
      </c>
      <c r="I415" s="8">
        <v>80111620</v>
      </c>
      <c r="J415" s="85" t="s">
        <v>1616</v>
      </c>
      <c r="K415" s="85" t="s">
        <v>52</v>
      </c>
      <c r="L415" s="14" t="s">
        <v>1710</v>
      </c>
      <c r="M415" s="85" t="s">
        <v>60</v>
      </c>
      <c r="N415" s="85" t="s">
        <v>60</v>
      </c>
      <c r="O415" s="85" t="s">
        <v>54</v>
      </c>
      <c r="P415" s="54">
        <v>11</v>
      </c>
      <c r="Q415" s="85" t="s">
        <v>41</v>
      </c>
      <c r="R415" s="85" t="s">
        <v>42</v>
      </c>
      <c r="S415" s="85" t="s">
        <v>43</v>
      </c>
      <c r="T415" s="63">
        <v>73296300</v>
      </c>
      <c r="U415" s="63">
        <v>73296300</v>
      </c>
      <c r="V415" s="85" t="s">
        <v>44</v>
      </c>
      <c r="W415" s="85" t="s">
        <v>36</v>
      </c>
      <c r="X415" s="85" t="s">
        <v>1186</v>
      </c>
      <c r="Y415" s="85" t="s">
        <v>1187</v>
      </c>
      <c r="Z415" s="54">
        <v>6012220601</v>
      </c>
      <c r="AA415" s="85" t="s">
        <v>1188</v>
      </c>
      <c r="AB415" s="63"/>
      <c r="AC415" s="63"/>
      <c r="AD415" s="63">
        <v>73296300</v>
      </c>
      <c r="AE415" s="63"/>
      <c r="AF415" s="63"/>
      <c r="AG415" s="63">
        <v>6663300</v>
      </c>
      <c r="AH415" s="63"/>
      <c r="AI415" s="63">
        <v>6663300</v>
      </c>
      <c r="AJ415" s="63"/>
      <c r="AK415" s="89">
        <v>6663300</v>
      </c>
      <c r="AL415" s="89"/>
      <c r="AM415" s="63">
        <v>6663300</v>
      </c>
      <c r="AN415" s="63"/>
      <c r="AO415" s="63">
        <v>6663300</v>
      </c>
      <c r="AP415" s="63"/>
      <c r="AQ415" s="63">
        <v>6663300</v>
      </c>
      <c r="AR415" s="63"/>
      <c r="AS415" s="63">
        <v>6663300</v>
      </c>
      <c r="AT415" s="63"/>
      <c r="AU415" s="63">
        <v>6663300</v>
      </c>
      <c r="AV415" s="63"/>
      <c r="AW415" s="63">
        <v>6663300</v>
      </c>
      <c r="AX415" s="63"/>
      <c r="AY415" s="63">
        <v>13326600</v>
      </c>
      <c r="AZ415" s="63">
        <f t="shared" ref="AZ415:BA415" si="418">AB415+AD415+AF415+AH415+AJ415+AL415+AN415+AP415+AR415+AT415+AV415+AX415</f>
        <v>73296300</v>
      </c>
      <c r="BA415" s="63">
        <f t="shared" si="418"/>
        <v>73296300</v>
      </c>
      <c r="BB415" s="15">
        <f t="shared" si="259"/>
        <v>0</v>
      </c>
      <c r="BC415" s="10">
        <f t="shared" si="260"/>
        <v>0</v>
      </c>
      <c r="BD415" s="10">
        <f t="shared" si="261"/>
        <v>0</v>
      </c>
    </row>
    <row r="416" spans="1:56" ht="14.25" hidden="1" customHeight="1">
      <c r="A416" s="138" t="s">
        <v>1511</v>
      </c>
      <c r="B416" s="138" t="s">
        <v>1179</v>
      </c>
      <c r="C416" s="53" t="s">
        <v>31</v>
      </c>
      <c r="D416" s="53" t="s">
        <v>83</v>
      </c>
      <c r="E416" s="80" t="s">
        <v>1711</v>
      </c>
      <c r="F416" s="80" t="s">
        <v>780</v>
      </c>
      <c r="G416" s="80" t="s">
        <v>780</v>
      </c>
      <c r="H416" s="80" t="s">
        <v>780</v>
      </c>
      <c r="I416" s="8">
        <v>80111620</v>
      </c>
      <c r="J416" s="85" t="s">
        <v>1616</v>
      </c>
      <c r="K416" s="85" t="s">
        <v>52</v>
      </c>
      <c r="L416" s="14" t="s">
        <v>1712</v>
      </c>
      <c r="M416" s="85" t="s">
        <v>60</v>
      </c>
      <c r="N416" s="85" t="s">
        <v>60</v>
      </c>
      <c r="O416" s="85" t="s">
        <v>54</v>
      </c>
      <c r="P416" s="54">
        <v>11</v>
      </c>
      <c r="Q416" s="85" t="s">
        <v>41</v>
      </c>
      <c r="R416" s="85" t="s">
        <v>42</v>
      </c>
      <c r="S416" s="85" t="s">
        <v>43</v>
      </c>
      <c r="T416" s="63">
        <v>73296300</v>
      </c>
      <c r="U416" s="63">
        <v>73296300</v>
      </c>
      <c r="V416" s="85" t="s">
        <v>44</v>
      </c>
      <c r="W416" s="85" t="s">
        <v>36</v>
      </c>
      <c r="X416" s="85" t="s">
        <v>1186</v>
      </c>
      <c r="Y416" s="85" t="s">
        <v>1187</v>
      </c>
      <c r="Z416" s="54">
        <v>6012220601</v>
      </c>
      <c r="AA416" s="85" t="s">
        <v>1188</v>
      </c>
      <c r="AB416" s="63"/>
      <c r="AC416" s="63"/>
      <c r="AD416" s="63">
        <v>73296300</v>
      </c>
      <c r="AE416" s="63"/>
      <c r="AF416" s="63"/>
      <c r="AG416" s="63">
        <v>6663300</v>
      </c>
      <c r="AH416" s="63"/>
      <c r="AI416" s="63">
        <v>6663300</v>
      </c>
      <c r="AJ416" s="63"/>
      <c r="AK416" s="89">
        <v>6663300</v>
      </c>
      <c r="AL416" s="89"/>
      <c r="AM416" s="63">
        <v>6663300</v>
      </c>
      <c r="AN416" s="63"/>
      <c r="AO416" s="63">
        <v>6663300</v>
      </c>
      <c r="AP416" s="63"/>
      <c r="AQ416" s="63">
        <v>6663300</v>
      </c>
      <c r="AR416" s="63"/>
      <c r="AS416" s="63">
        <v>6663300</v>
      </c>
      <c r="AT416" s="63"/>
      <c r="AU416" s="63">
        <v>6663300</v>
      </c>
      <c r="AV416" s="63"/>
      <c r="AW416" s="63">
        <v>6663300</v>
      </c>
      <c r="AX416" s="63"/>
      <c r="AY416" s="63">
        <v>13326600</v>
      </c>
      <c r="AZ416" s="63">
        <f t="shared" ref="AZ416:BA416" si="419">AB416+AD416+AF416+AH416+AJ416+AL416+AN416+AP416+AR416+AT416+AV416+AX416</f>
        <v>73296300</v>
      </c>
      <c r="BA416" s="63">
        <f t="shared" si="419"/>
        <v>73296300</v>
      </c>
      <c r="BB416" s="15">
        <f t="shared" si="259"/>
        <v>0</v>
      </c>
      <c r="BC416" s="10">
        <f t="shared" si="260"/>
        <v>0</v>
      </c>
      <c r="BD416" s="10">
        <f t="shared" si="261"/>
        <v>0</v>
      </c>
    </row>
    <row r="417" spans="1:56" ht="14.25" hidden="1" customHeight="1">
      <c r="A417" s="138" t="s">
        <v>1511</v>
      </c>
      <c r="B417" s="138" t="s">
        <v>1179</v>
      </c>
      <c r="C417" s="53" t="s">
        <v>31</v>
      </c>
      <c r="D417" s="53" t="s">
        <v>83</v>
      </c>
      <c r="E417" s="80" t="s">
        <v>1713</v>
      </c>
      <c r="F417" s="80" t="s">
        <v>780</v>
      </c>
      <c r="G417" s="80" t="s">
        <v>780</v>
      </c>
      <c r="H417" s="80" t="s">
        <v>780</v>
      </c>
      <c r="I417" s="8">
        <v>80111620</v>
      </c>
      <c r="J417" s="85" t="s">
        <v>1616</v>
      </c>
      <c r="K417" s="85" t="s">
        <v>52</v>
      </c>
      <c r="L417" s="14" t="s">
        <v>1714</v>
      </c>
      <c r="M417" s="85" t="s">
        <v>60</v>
      </c>
      <c r="N417" s="85" t="s">
        <v>54</v>
      </c>
      <c r="O417" s="85" t="s">
        <v>54</v>
      </c>
      <c r="P417" s="54">
        <v>11</v>
      </c>
      <c r="Q417" s="85" t="s">
        <v>41</v>
      </c>
      <c r="R417" s="85" t="s">
        <v>42</v>
      </c>
      <c r="S417" s="85" t="s">
        <v>43</v>
      </c>
      <c r="T417" s="63">
        <v>81034800</v>
      </c>
      <c r="U417" s="63">
        <v>81034800</v>
      </c>
      <c r="V417" s="85" t="s">
        <v>44</v>
      </c>
      <c r="W417" s="85" t="s">
        <v>36</v>
      </c>
      <c r="X417" s="85" t="s">
        <v>1186</v>
      </c>
      <c r="Y417" s="85" t="s">
        <v>1187</v>
      </c>
      <c r="Z417" s="54">
        <v>6012220601</v>
      </c>
      <c r="AA417" s="85" t="s">
        <v>1188</v>
      </c>
      <c r="AB417" s="63"/>
      <c r="AC417" s="63"/>
      <c r="AD417" s="63">
        <v>81034800</v>
      </c>
      <c r="AE417" s="63"/>
      <c r="AF417" s="63"/>
      <c r="AG417" s="63">
        <v>7366800</v>
      </c>
      <c r="AH417" s="63"/>
      <c r="AI417" s="63">
        <v>7366800</v>
      </c>
      <c r="AJ417" s="63"/>
      <c r="AK417" s="89">
        <v>7366800</v>
      </c>
      <c r="AL417" s="89"/>
      <c r="AM417" s="63">
        <v>7366800</v>
      </c>
      <c r="AN417" s="63"/>
      <c r="AO417" s="63">
        <v>7366800</v>
      </c>
      <c r="AP417" s="63"/>
      <c r="AQ417" s="63">
        <v>7366800</v>
      </c>
      <c r="AR417" s="63"/>
      <c r="AS417" s="63">
        <v>7366800</v>
      </c>
      <c r="AT417" s="63"/>
      <c r="AU417" s="63">
        <v>7366800</v>
      </c>
      <c r="AV417" s="63"/>
      <c r="AW417" s="63">
        <v>7366800</v>
      </c>
      <c r="AX417" s="63"/>
      <c r="AY417" s="63">
        <v>14733600</v>
      </c>
      <c r="AZ417" s="63">
        <f t="shared" ref="AZ417:BA417" si="420">AB417+AD417+AF417+AH417+AJ417+AL417+AN417+AP417+AR417+AT417+AV417+AX417</f>
        <v>81034800</v>
      </c>
      <c r="BA417" s="63">
        <f t="shared" si="420"/>
        <v>81034800</v>
      </c>
      <c r="BB417" s="15">
        <f t="shared" si="259"/>
        <v>0</v>
      </c>
      <c r="BC417" s="10">
        <f t="shared" si="260"/>
        <v>0</v>
      </c>
      <c r="BD417" s="10">
        <f t="shared" si="261"/>
        <v>0</v>
      </c>
    </row>
    <row r="418" spans="1:56" ht="14.25" hidden="1" customHeight="1">
      <c r="A418" s="138" t="s">
        <v>1511</v>
      </c>
      <c r="B418" s="138" t="s">
        <v>1179</v>
      </c>
      <c r="C418" s="53" t="s">
        <v>31</v>
      </c>
      <c r="D418" s="53" t="s">
        <v>83</v>
      </c>
      <c r="E418" s="80" t="s">
        <v>1715</v>
      </c>
      <c r="F418" s="80" t="s">
        <v>780</v>
      </c>
      <c r="G418" s="80" t="s">
        <v>780</v>
      </c>
      <c r="H418" s="80" t="s">
        <v>780</v>
      </c>
      <c r="I418" s="8">
        <v>80111620</v>
      </c>
      <c r="J418" s="85" t="s">
        <v>1616</v>
      </c>
      <c r="K418" s="85" t="s">
        <v>52</v>
      </c>
      <c r="L418" s="14" t="s">
        <v>1716</v>
      </c>
      <c r="M418" s="85" t="s">
        <v>60</v>
      </c>
      <c r="N418" s="85" t="s">
        <v>54</v>
      </c>
      <c r="O418" s="85" t="s">
        <v>60</v>
      </c>
      <c r="P418" s="54">
        <v>11</v>
      </c>
      <c r="Q418" s="85" t="s">
        <v>41</v>
      </c>
      <c r="R418" s="85" t="s">
        <v>42</v>
      </c>
      <c r="S418" s="85" t="s">
        <v>43</v>
      </c>
      <c r="T418" s="63">
        <v>81034800</v>
      </c>
      <c r="U418" s="63">
        <v>81034800</v>
      </c>
      <c r="V418" s="85" t="s">
        <v>44</v>
      </c>
      <c r="W418" s="85" t="s">
        <v>36</v>
      </c>
      <c r="X418" s="85" t="s">
        <v>1186</v>
      </c>
      <c r="Y418" s="85" t="s">
        <v>1187</v>
      </c>
      <c r="Z418" s="54">
        <v>6012220601</v>
      </c>
      <c r="AA418" s="85" t="s">
        <v>1188</v>
      </c>
      <c r="AB418" s="63">
        <v>81034800</v>
      </c>
      <c r="AC418" s="63"/>
      <c r="AD418" s="63"/>
      <c r="AE418" s="63">
        <v>3683400</v>
      </c>
      <c r="AF418" s="63"/>
      <c r="AG418" s="63">
        <v>7366800</v>
      </c>
      <c r="AH418" s="63"/>
      <c r="AI418" s="63">
        <v>7366800</v>
      </c>
      <c r="AJ418" s="63"/>
      <c r="AK418" s="89">
        <v>7366800</v>
      </c>
      <c r="AL418" s="89"/>
      <c r="AM418" s="63">
        <v>7366800</v>
      </c>
      <c r="AN418" s="63"/>
      <c r="AO418" s="63">
        <v>7366800</v>
      </c>
      <c r="AP418" s="63"/>
      <c r="AQ418" s="63">
        <v>7366800</v>
      </c>
      <c r="AR418" s="63"/>
      <c r="AS418" s="63">
        <v>7366800</v>
      </c>
      <c r="AT418" s="63"/>
      <c r="AU418" s="63">
        <v>7366800</v>
      </c>
      <c r="AV418" s="63"/>
      <c r="AW418" s="63">
        <v>7366800</v>
      </c>
      <c r="AX418" s="63"/>
      <c r="AY418" s="63">
        <v>11050200</v>
      </c>
      <c r="AZ418" s="63">
        <f t="shared" ref="AZ418:BA418" si="421">AB418+AD418+AF418+AH418+AJ418+AL418+AN418+AP418+AR418+AT418+AV418+AX418</f>
        <v>81034800</v>
      </c>
      <c r="BA418" s="63">
        <f t="shared" si="421"/>
        <v>81034800</v>
      </c>
      <c r="BB418" s="15">
        <f t="shared" si="259"/>
        <v>0</v>
      </c>
      <c r="BC418" s="10">
        <f t="shared" si="260"/>
        <v>0</v>
      </c>
      <c r="BD418" s="10">
        <f t="shared" si="261"/>
        <v>0</v>
      </c>
    </row>
    <row r="419" spans="1:56" ht="14.25" hidden="1" customHeight="1">
      <c r="A419" s="138" t="s">
        <v>1511</v>
      </c>
      <c r="B419" s="138" t="s">
        <v>1179</v>
      </c>
      <c r="C419" s="53" t="s">
        <v>31</v>
      </c>
      <c r="D419" s="53" t="s">
        <v>83</v>
      </c>
      <c r="E419" s="80" t="s">
        <v>1717</v>
      </c>
      <c r="F419" s="80" t="s">
        <v>780</v>
      </c>
      <c r="G419" s="80" t="s">
        <v>780</v>
      </c>
      <c r="H419" s="80" t="s">
        <v>780</v>
      </c>
      <c r="I419" s="8">
        <v>80111620</v>
      </c>
      <c r="J419" s="85" t="s">
        <v>1616</v>
      </c>
      <c r="K419" s="85" t="s">
        <v>52</v>
      </c>
      <c r="L419" s="14" t="s">
        <v>2509</v>
      </c>
      <c r="M419" s="85" t="s">
        <v>60</v>
      </c>
      <c r="N419" s="85" t="s">
        <v>54</v>
      </c>
      <c r="O419" s="85" t="s">
        <v>54</v>
      </c>
      <c r="P419" s="54">
        <v>10.5</v>
      </c>
      <c r="Q419" s="85" t="s">
        <v>41</v>
      </c>
      <c r="R419" s="85" t="s">
        <v>42</v>
      </c>
      <c r="S419" s="85" t="s">
        <v>43</v>
      </c>
      <c r="T419" s="63">
        <v>77351400</v>
      </c>
      <c r="U419" s="63">
        <v>77351400</v>
      </c>
      <c r="V419" s="85" t="s">
        <v>44</v>
      </c>
      <c r="W419" s="85" t="s">
        <v>36</v>
      </c>
      <c r="X419" s="85" t="s">
        <v>1186</v>
      </c>
      <c r="Y419" s="85" t="s">
        <v>1187</v>
      </c>
      <c r="Z419" s="54">
        <v>6012220601</v>
      </c>
      <c r="AA419" s="85" t="s">
        <v>1188</v>
      </c>
      <c r="AB419" s="63"/>
      <c r="AC419" s="63"/>
      <c r="AD419" s="63">
        <v>77351400</v>
      </c>
      <c r="AE419" s="63"/>
      <c r="AF419" s="63"/>
      <c r="AG419" s="63">
        <v>3683400</v>
      </c>
      <c r="AH419" s="63"/>
      <c r="AI419" s="63">
        <v>7366800</v>
      </c>
      <c r="AJ419" s="63"/>
      <c r="AK419" s="89">
        <v>7366800</v>
      </c>
      <c r="AL419" s="89"/>
      <c r="AM419" s="63">
        <v>7366800</v>
      </c>
      <c r="AN419" s="63"/>
      <c r="AO419" s="63">
        <v>7366800</v>
      </c>
      <c r="AP419" s="63"/>
      <c r="AQ419" s="63">
        <v>7366800</v>
      </c>
      <c r="AR419" s="63"/>
      <c r="AS419" s="63">
        <v>7366800</v>
      </c>
      <c r="AT419" s="63"/>
      <c r="AU419" s="63">
        <v>7366800</v>
      </c>
      <c r="AV419" s="63"/>
      <c r="AW419" s="63">
        <v>7366800</v>
      </c>
      <c r="AX419" s="63"/>
      <c r="AY419" s="63">
        <v>14733600</v>
      </c>
      <c r="AZ419" s="63">
        <f t="shared" ref="AZ419:BA419" si="422">AB419+AD419+AF419+AH419+AJ419+AL419+AN419+AP419+AR419+AT419+AV419+AX419</f>
        <v>77351400</v>
      </c>
      <c r="BA419" s="63">
        <f t="shared" si="422"/>
        <v>77351400</v>
      </c>
      <c r="BB419" s="15">
        <f t="shared" si="259"/>
        <v>0</v>
      </c>
      <c r="BC419" s="10">
        <f t="shared" si="260"/>
        <v>0</v>
      </c>
      <c r="BD419" s="10">
        <f t="shared" si="261"/>
        <v>0</v>
      </c>
    </row>
    <row r="420" spans="1:56" ht="14.25" hidden="1" customHeight="1">
      <c r="A420" s="138" t="s">
        <v>1511</v>
      </c>
      <c r="B420" s="138" t="s">
        <v>1179</v>
      </c>
      <c r="C420" s="53" t="s">
        <v>31</v>
      </c>
      <c r="D420" s="53" t="s">
        <v>83</v>
      </c>
      <c r="E420" s="80" t="s">
        <v>1719</v>
      </c>
      <c r="F420" s="80" t="s">
        <v>780</v>
      </c>
      <c r="G420" s="80" t="s">
        <v>780</v>
      </c>
      <c r="H420" s="80" t="s">
        <v>780</v>
      </c>
      <c r="I420" s="8">
        <v>80111620</v>
      </c>
      <c r="J420" s="85" t="s">
        <v>1616</v>
      </c>
      <c r="K420" s="85" t="s">
        <v>52</v>
      </c>
      <c r="L420" s="14" t="s">
        <v>2510</v>
      </c>
      <c r="M420" s="85" t="s">
        <v>60</v>
      </c>
      <c r="N420" s="85" t="s">
        <v>54</v>
      </c>
      <c r="O420" s="85" t="s">
        <v>54</v>
      </c>
      <c r="P420" s="54">
        <v>10.5</v>
      </c>
      <c r="Q420" s="85" t="s">
        <v>41</v>
      </c>
      <c r="R420" s="85" t="s">
        <v>42</v>
      </c>
      <c r="S420" s="85" t="s">
        <v>43</v>
      </c>
      <c r="T420" s="63">
        <v>77351400</v>
      </c>
      <c r="U420" s="63">
        <v>77351400</v>
      </c>
      <c r="V420" s="85" t="s">
        <v>44</v>
      </c>
      <c r="W420" s="85" t="s">
        <v>36</v>
      </c>
      <c r="X420" s="85" t="s">
        <v>1186</v>
      </c>
      <c r="Y420" s="85" t="s">
        <v>1187</v>
      </c>
      <c r="Z420" s="54">
        <v>6012220601</v>
      </c>
      <c r="AA420" s="85" t="s">
        <v>1188</v>
      </c>
      <c r="AB420" s="63"/>
      <c r="AC420" s="63"/>
      <c r="AD420" s="63">
        <v>77351400</v>
      </c>
      <c r="AE420" s="63"/>
      <c r="AF420" s="63"/>
      <c r="AG420" s="63">
        <v>3683400</v>
      </c>
      <c r="AH420" s="63"/>
      <c r="AI420" s="63">
        <v>7366800</v>
      </c>
      <c r="AJ420" s="63"/>
      <c r="AK420" s="89">
        <v>7366800</v>
      </c>
      <c r="AL420" s="89"/>
      <c r="AM420" s="63">
        <v>7366800</v>
      </c>
      <c r="AN420" s="63"/>
      <c r="AO420" s="63">
        <v>7366800</v>
      </c>
      <c r="AP420" s="63"/>
      <c r="AQ420" s="63">
        <v>7366800</v>
      </c>
      <c r="AR420" s="63"/>
      <c r="AS420" s="63">
        <v>7366800</v>
      </c>
      <c r="AT420" s="63"/>
      <c r="AU420" s="63">
        <v>7366800</v>
      </c>
      <c r="AV420" s="63"/>
      <c r="AW420" s="63">
        <v>7366800</v>
      </c>
      <c r="AX420" s="63"/>
      <c r="AY420" s="63">
        <v>14733600</v>
      </c>
      <c r="AZ420" s="63">
        <f t="shared" ref="AZ420:BA420" si="423">AB420+AD420+AF420+AH420+AJ420+AL420+AN420+AP420+AR420+AT420+AV420+AX420</f>
        <v>77351400</v>
      </c>
      <c r="BA420" s="63">
        <f t="shared" si="423"/>
        <v>77351400</v>
      </c>
      <c r="BB420" s="15">
        <f t="shared" si="259"/>
        <v>0</v>
      </c>
      <c r="BC420" s="10">
        <f t="shared" si="260"/>
        <v>0</v>
      </c>
      <c r="BD420" s="10">
        <f t="shared" si="261"/>
        <v>0</v>
      </c>
    </row>
    <row r="421" spans="1:56" ht="14.25" hidden="1" customHeight="1">
      <c r="A421" s="138" t="s">
        <v>1511</v>
      </c>
      <c r="B421" s="138" t="s">
        <v>1179</v>
      </c>
      <c r="C421" s="53" t="s">
        <v>31</v>
      </c>
      <c r="D421" s="53" t="s">
        <v>83</v>
      </c>
      <c r="E421" s="80" t="s">
        <v>1721</v>
      </c>
      <c r="F421" s="80" t="s">
        <v>780</v>
      </c>
      <c r="G421" s="80" t="s">
        <v>780</v>
      </c>
      <c r="H421" s="80" t="s">
        <v>780</v>
      </c>
      <c r="I421" s="8">
        <v>80111620</v>
      </c>
      <c r="J421" s="85" t="s">
        <v>1616</v>
      </c>
      <c r="K421" s="85" t="s">
        <v>52</v>
      </c>
      <c r="L421" s="14" t="s">
        <v>1722</v>
      </c>
      <c r="M421" s="85" t="s">
        <v>60</v>
      </c>
      <c r="N421" s="85" t="s">
        <v>54</v>
      </c>
      <c r="O421" s="85" t="s">
        <v>54</v>
      </c>
      <c r="P421" s="54">
        <v>11</v>
      </c>
      <c r="Q421" s="85" t="s">
        <v>41</v>
      </c>
      <c r="R421" s="85" t="s">
        <v>42</v>
      </c>
      <c r="S421" s="85" t="s">
        <v>43</v>
      </c>
      <c r="T421" s="63">
        <v>95150000</v>
      </c>
      <c r="U421" s="63">
        <v>95150000</v>
      </c>
      <c r="V421" s="85" t="s">
        <v>44</v>
      </c>
      <c r="W421" s="85" t="s">
        <v>36</v>
      </c>
      <c r="X421" s="85" t="s">
        <v>1186</v>
      </c>
      <c r="Y421" s="85" t="s">
        <v>1187</v>
      </c>
      <c r="Z421" s="54">
        <v>6012220601</v>
      </c>
      <c r="AA421" s="85" t="s">
        <v>1188</v>
      </c>
      <c r="AB421" s="63"/>
      <c r="AC421" s="63"/>
      <c r="AD421" s="63">
        <v>95150000</v>
      </c>
      <c r="AE421" s="63"/>
      <c r="AF421" s="63"/>
      <c r="AG421" s="63">
        <v>8650000</v>
      </c>
      <c r="AH421" s="63"/>
      <c r="AI421" s="63">
        <v>8650000</v>
      </c>
      <c r="AJ421" s="63"/>
      <c r="AK421" s="89">
        <v>8650000</v>
      </c>
      <c r="AL421" s="89"/>
      <c r="AM421" s="63">
        <v>8650000</v>
      </c>
      <c r="AN421" s="63"/>
      <c r="AO421" s="63">
        <v>8650000</v>
      </c>
      <c r="AP421" s="63"/>
      <c r="AQ421" s="63">
        <v>8650000</v>
      </c>
      <c r="AR421" s="63"/>
      <c r="AS421" s="63">
        <v>8650000</v>
      </c>
      <c r="AT421" s="63"/>
      <c r="AU421" s="63">
        <v>8650000</v>
      </c>
      <c r="AV421" s="63"/>
      <c r="AW421" s="63">
        <v>8650000</v>
      </c>
      <c r="AX421" s="63"/>
      <c r="AY421" s="63">
        <v>17300000</v>
      </c>
      <c r="AZ421" s="63">
        <f t="shared" ref="AZ421:BA421" si="424">AB421+AD421+AF421+AH421+AJ421+AL421+AN421+AP421+AR421+AT421+AV421+AX421</f>
        <v>95150000</v>
      </c>
      <c r="BA421" s="63">
        <f t="shared" si="424"/>
        <v>95150000</v>
      </c>
      <c r="BB421" s="15">
        <f t="shared" si="259"/>
        <v>0</v>
      </c>
      <c r="BC421" s="10">
        <f t="shared" si="260"/>
        <v>0</v>
      </c>
      <c r="BD421" s="10">
        <f t="shared" si="261"/>
        <v>0</v>
      </c>
    </row>
    <row r="422" spans="1:56" ht="14.25" hidden="1" customHeight="1">
      <c r="A422" s="138" t="s">
        <v>1511</v>
      </c>
      <c r="B422" s="138" t="s">
        <v>1179</v>
      </c>
      <c r="C422" s="53" t="s">
        <v>31</v>
      </c>
      <c r="D422" s="53" t="s">
        <v>83</v>
      </c>
      <c r="E422" s="80" t="s">
        <v>1723</v>
      </c>
      <c r="F422" s="80" t="s">
        <v>780</v>
      </c>
      <c r="G422" s="80" t="s">
        <v>780</v>
      </c>
      <c r="H422" s="80" t="s">
        <v>780</v>
      </c>
      <c r="I422" s="8">
        <v>80111620</v>
      </c>
      <c r="J422" s="85" t="s">
        <v>1616</v>
      </c>
      <c r="K422" s="85" t="s">
        <v>52</v>
      </c>
      <c r="L422" s="14" t="s">
        <v>1724</v>
      </c>
      <c r="M422" s="85" t="s">
        <v>60</v>
      </c>
      <c r="N422" s="85" t="s">
        <v>60</v>
      </c>
      <c r="O422" s="14" t="s">
        <v>60</v>
      </c>
      <c r="P422" s="54">
        <v>11</v>
      </c>
      <c r="Q422" s="85" t="s">
        <v>41</v>
      </c>
      <c r="R422" s="85" t="s">
        <v>42</v>
      </c>
      <c r="S422" s="85" t="s">
        <v>43</v>
      </c>
      <c r="T422" s="63">
        <v>98150000</v>
      </c>
      <c r="U422" s="63">
        <v>98150000</v>
      </c>
      <c r="V422" s="85" t="s">
        <v>44</v>
      </c>
      <c r="W422" s="85" t="s">
        <v>36</v>
      </c>
      <c r="X422" s="85" t="s">
        <v>1186</v>
      </c>
      <c r="Y422" s="85" t="s">
        <v>1187</v>
      </c>
      <c r="Z422" s="54">
        <v>6012220601</v>
      </c>
      <c r="AA422" s="85" t="s">
        <v>1188</v>
      </c>
      <c r="AB422" s="63">
        <v>98150000</v>
      </c>
      <c r="AC422" s="63"/>
      <c r="AD422" s="63"/>
      <c r="AE422" s="63">
        <v>892000</v>
      </c>
      <c r="AF422" s="63"/>
      <c r="AG422" s="63">
        <v>8920000</v>
      </c>
      <c r="AH422" s="63"/>
      <c r="AI422" s="63">
        <v>8920000</v>
      </c>
      <c r="AJ422" s="63"/>
      <c r="AK422" s="89">
        <v>8920000</v>
      </c>
      <c r="AL422" s="89"/>
      <c r="AM422" s="63">
        <v>8920000</v>
      </c>
      <c r="AN422" s="63"/>
      <c r="AO422" s="63">
        <v>8920000</v>
      </c>
      <c r="AP422" s="63"/>
      <c r="AQ422" s="63">
        <v>8920000</v>
      </c>
      <c r="AR422" s="63"/>
      <c r="AS422" s="63">
        <v>8920000</v>
      </c>
      <c r="AT422" s="63"/>
      <c r="AU422" s="63">
        <v>8920000</v>
      </c>
      <c r="AV422" s="63"/>
      <c r="AW422" s="63">
        <v>8920000</v>
      </c>
      <c r="AX422" s="63"/>
      <c r="AY422" s="63">
        <v>16978000</v>
      </c>
      <c r="AZ422" s="63">
        <f t="shared" ref="AZ422:BA422" si="425">AB422+AD422+AF422+AH422+AJ422+AL422+AN422+AP422+AR422+AT422+AV422+AX422</f>
        <v>98150000</v>
      </c>
      <c r="BA422" s="63">
        <f t="shared" si="425"/>
        <v>98150000</v>
      </c>
      <c r="BB422" s="15">
        <f t="shared" si="259"/>
        <v>0</v>
      </c>
      <c r="BC422" s="10">
        <f t="shared" si="260"/>
        <v>0</v>
      </c>
      <c r="BD422" s="10">
        <f t="shared" si="261"/>
        <v>0</v>
      </c>
    </row>
    <row r="423" spans="1:56" ht="14.25" hidden="1" customHeight="1">
      <c r="A423" s="138" t="s">
        <v>1511</v>
      </c>
      <c r="B423" s="138" t="s">
        <v>1179</v>
      </c>
      <c r="C423" s="53" t="s">
        <v>31</v>
      </c>
      <c r="D423" s="53" t="s">
        <v>83</v>
      </c>
      <c r="E423" s="80" t="s">
        <v>1725</v>
      </c>
      <c r="F423" s="80" t="s">
        <v>780</v>
      </c>
      <c r="G423" s="80" t="s">
        <v>780</v>
      </c>
      <c r="H423" s="80" t="s">
        <v>780</v>
      </c>
      <c r="I423" s="8">
        <v>80111620</v>
      </c>
      <c r="J423" s="85" t="s">
        <v>1616</v>
      </c>
      <c r="K423" s="85" t="s">
        <v>52</v>
      </c>
      <c r="L423" s="14" t="s">
        <v>1726</v>
      </c>
      <c r="M423" s="85" t="s">
        <v>60</v>
      </c>
      <c r="N423" s="85" t="s">
        <v>60</v>
      </c>
      <c r="O423" s="85" t="s">
        <v>60</v>
      </c>
      <c r="P423" s="54">
        <v>11</v>
      </c>
      <c r="Q423" s="85" t="s">
        <v>41</v>
      </c>
      <c r="R423" s="85" t="s">
        <v>42</v>
      </c>
      <c r="S423" s="85" t="s">
        <v>43</v>
      </c>
      <c r="T423" s="63">
        <v>98150000</v>
      </c>
      <c r="U423" s="63">
        <v>98150000</v>
      </c>
      <c r="V423" s="85" t="s">
        <v>44</v>
      </c>
      <c r="W423" s="85" t="s">
        <v>36</v>
      </c>
      <c r="X423" s="85" t="s">
        <v>1186</v>
      </c>
      <c r="Y423" s="85" t="s">
        <v>1187</v>
      </c>
      <c r="Z423" s="54">
        <v>6012220601</v>
      </c>
      <c r="AA423" s="85" t="s">
        <v>1188</v>
      </c>
      <c r="AB423" s="63">
        <v>98150000</v>
      </c>
      <c r="AC423" s="63"/>
      <c r="AD423" s="63"/>
      <c r="AE423" s="63">
        <v>5945000</v>
      </c>
      <c r="AF423" s="63"/>
      <c r="AG423" s="63">
        <v>8920000</v>
      </c>
      <c r="AH423" s="63"/>
      <c r="AI423" s="63">
        <v>8920000</v>
      </c>
      <c r="AJ423" s="63"/>
      <c r="AK423" s="89">
        <v>8920000</v>
      </c>
      <c r="AL423" s="89"/>
      <c r="AM423" s="63">
        <v>8920000</v>
      </c>
      <c r="AN423" s="63"/>
      <c r="AO423" s="63">
        <v>8920000</v>
      </c>
      <c r="AP423" s="63"/>
      <c r="AQ423" s="63">
        <v>8920000</v>
      </c>
      <c r="AR423" s="63"/>
      <c r="AS423" s="63">
        <v>8920000</v>
      </c>
      <c r="AT423" s="63"/>
      <c r="AU423" s="63">
        <v>8920000</v>
      </c>
      <c r="AV423" s="63"/>
      <c r="AW423" s="63">
        <v>8920000</v>
      </c>
      <c r="AX423" s="63"/>
      <c r="AY423" s="63">
        <v>11925000</v>
      </c>
      <c r="AZ423" s="63">
        <f t="shared" ref="AZ423:BA423" si="426">AB423+AD423+AF423+AH423+AJ423+AL423+AN423+AP423+AR423+AT423+AV423+AX423</f>
        <v>98150000</v>
      </c>
      <c r="BA423" s="63">
        <f t="shared" si="426"/>
        <v>98150000</v>
      </c>
      <c r="BB423" s="15">
        <f t="shared" si="259"/>
        <v>0</v>
      </c>
      <c r="BC423" s="10">
        <f t="shared" si="260"/>
        <v>0</v>
      </c>
      <c r="BD423" s="10">
        <f t="shared" si="261"/>
        <v>0</v>
      </c>
    </row>
    <row r="424" spans="1:56" ht="14.25" hidden="1" customHeight="1">
      <c r="A424" s="138" t="s">
        <v>1511</v>
      </c>
      <c r="B424" s="138" t="s">
        <v>1179</v>
      </c>
      <c r="C424" s="53" t="s">
        <v>31</v>
      </c>
      <c r="D424" s="53" t="s">
        <v>83</v>
      </c>
      <c r="E424" s="80" t="s">
        <v>1727</v>
      </c>
      <c r="F424" s="80" t="s">
        <v>780</v>
      </c>
      <c r="G424" s="80" t="s">
        <v>780</v>
      </c>
      <c r="H424" s="80" t="s">
        <v>780</v>
      </c>
      <c r="I424" s="8">
        <v>80111620</v>
      </c>
      <c r="J424" s="85" t="s">
        <v>1616</v>
      </c>
      <c r="K424" s="85" t="s">
        <v>52</v>
      </c>
      <c r="L424" s="14" t="s">
        <v>1728</v>
      </c>
      <c r="M424" s="85" t="s">
        <v>60</v>
      </c>
      <c r="N424" s="85" t="s">
        <v>60</v>
      </c>
      <c r="O424" s="85" t="s">
        <v>54</v>
      </c>
      <c r="P424" s="54">
        <v>11</v>
      </c>
      <c r="Q424" s="85" t="s">
        <v>41</v>
      </c>
      <c r="R424" s="85" t="s">
        <v>42</v>
      </c>
      <c r="S424" s="85" t="s">
        <v>43</v>
      </c>
      <c r="T424" s="63">
        <v>95150000</v>
      </c>
      <c r="U424" s="63">
        <v>95150000</v>
      </c>
      <c r="V424" s="85" t="s">
        <v>44</v>
      </c>
      <c r="W424" s="85" t="s">
        <v>36</v>
      </c>
      <c r="X424" s="85" t="s">
        <v>1186</v>
      </c>
      <c r="Y424" s="85" t="s">
        <v>1187</v>
      </c>
      <c r="Z424" s="54">
        <v>6012220601</v>
      </c>
      <c r="AA424" s="85" t="s">
        <v>1188</v>
      </c>
      <c r="AB424" s="63"/>
      <c r="AC424" s="63"/>
      <c r="AD424" s="63">
        <v>95150000</v>
      </c>
      <c r="AE424" s="63"/>
      <c r="AF424" s="63"/>
      <c r="AG424" s="63">
        <v>8650000</v>
      </c>
      <c r="AH424" s="63"/>
      <c r="AI424" s="63">
        <v>8650000</v>
      </c>
      <c r="AJ424" s="63"/>
      <c r="AK424" s="89">
        <v>8650000</v>
      </c>
      <c r="AL424" s="89"/>
      <c r="AM424" s="63">
        <v>8650000</v>
      </c>
      <c r="AN424" s="63"/>
      <c r="AO424" s="63">
        <v>8650000</v>
      </c>
      <c r="AP424" s="63"/>
      <c r="AQ424" s="63">
        <v>8650000</v>
      </c>
      <c r="AR424" s="63"/>
      <c r="AS424" s="63">
        <v>8650000</v>
      </c>
      <c r="AT424" s="63"/>
      <c r="AU424" s="63">
        <v>8650000</v>
      </c>
      <c r="AV424" s="63"/>
      <c r="AW424" s="63">
        <v>8650000</v>
      </c>
      <c r="AX424" s="63"/>
      <c r="AY424" s="63">
        <v>17300000</v>
      </c>
      <c r="AZ424" s="63">
        <f t="shared" ref="AZ424:BA424" si="427">AB424+AD424+AF424+AH424+AJ424+AL424+AN424+AP424+AR424+AT424+AV424+AX424</f>
        <v>95150000</v>
      </c>
      <c r="BA424" s="63">
        <f t="shared" si="427"/>
        <v>95150000</v>
      </c>
      <c r="BB424" s="15">
        <f t="shared" si="259"/>
        <v>0</v>
      </c>
      <c r="BC424" s="10">
        <f t="shared" si="260"/>
        <v>0</v>
      </c>
      <c r="BD424" s="10">
        <f t="shared" si="261"/>
        <v>0</v>
      </c>
    </row>
    <row r="425" spans="1:56" ht="14.25" hidden="1" customHeight="1">
      <c r="A425" s="138" t="s">
        <v>1511</v>
      </c>
      <c r="B425" s="138" t="s">
        <v>1179</v>
      </c>
      <c r="C425" s="53" t="s">
        <v>31</v>
      </c>
      <c r="D425" s="53" t="s">
        <v>83</v>
      </c>
      <c r="E425" s="80" t="s">
        <v>1729</v>
      </c>
      <c r="F425" s="80" t="s">
        <v>780</v>
      </c>
      <c r="G425" s="80" t="s">
        <v>780</v>
      </c>
      <c r="H425" s="80" t="s">
        <v>780</v>
      </c>
      <c r="I425" s="8">
        <v>80111620</v>
      </c>
      <c r="J425" s="85" t="s">
        <v>1616</v>
      </c>
      <c r="K425" s="85" t="s">
        <v>52</v>
      </c>
      <c r="L425" s="14" t="s">
        <v>1730</v>
      </c>
      <c r="M425" s="85" t="s">
        <v>60</v>
      </c>
      <c r="N425" s="85" t="s">
        <v>60</v>
      </c>
      <c r="O425" s="85" t="s">
        <v>54</v>
      </c>
      <c r="P425" s="54">
        <v>11</v>
      </c>
      <c r="Q425" s="85" t="s">
        <v>41</v>
      </c>
      <c r="R425" s="85" t="s">
        <v>42</v>
      </c>
      <c r="S425" s="85" t="s">
        <v>43</v>
      </c>
      <c r="T425" s="63">
        <v>97150000</v>
      </c>
      <c r="U425" s="63">
        <v>97150000</v>
      </c>
      <c r="V425" s="85" t="s">
        <v>44</v>
      </c>
      <c r="W425" s="85" t="s">
        <v>36</v>
      </c>
      <c r="X425" s="85" t="s">
        <v>1186</v>
      </c>
      <c r="Y425" s="85" t="s">
        <v>1187</v>
      </c>
      <c r="Z425" s="54">
        <v>6012220601</v>
      </c>
      <c r="AA425" s="85" t="s">
        <v>1188</v>
      </c>
      <c r="AB425" s="63"/>
      <c r="AC425" s="63"/>
      <c r="AD425" s="63">
        <v>97150000</v>
      </c>
      <c r="AE425" s="63"/>
      <c r="AF425" s="63"/>
      <c r="AG425" s="63">
        <v>8800000</v>
      </c>
      <c r="AH425" s="63"/>
      <c r="AI425" s="63">
        <v>8800000</v>
      </c>
      <c r="AJ425" s="63"/>
      <c r="AK425" s="89">
        <v>8800000</v>
      </c>
      <c r="AL425" s="89"/>
      <c r="AM425" s="63">
        <v>8800000</v>
      </c>
      <c r="AN425" s="63"/>
      <c r="AO425" s="63">
        <v>8800000</v>
      </c>
      <c r="AP425" s="63"/>
      <c r="AQ425" s="63">
        <v>8800000</v>
      </c>
      <c r="AR425" s="63"/>
      <c r="AS425" s="63">
        <v>8800000</v>
      </c>
      <c r="AT425" s="63"/>
      <c r="AU425" s="63">
        <v>8800000</v>
      </c>
      <c r="AV425" s="63"/>
      <c r="AW425" s="63">
        <v>8800000</v>
      </c>
      <c r="AX425" s="63"/>
      <c r="AY425" s="63">
        <v>17950000</v>
      </c>
      <c r="AZ425" s="63">
        <f t="shared" ref="AZ425:BA425" si="428">AB425+AD425+AF425+AH425+AJ425+AL425+AN425+AP425+AR425+AT425+AV425+AX425</f>
        <v>97150000</v>
      </c>
      <c r="BA425" s="63">
        <f t="shared" si="428"/>
        <v>97150000</v>
      </c>
      <c r="BB425" s="15">
        <f t="shared" si="259"/>
        <v>0</v>
      </c>
      <c r="BC425" s="10">
        <f t="shared" si="260"/>
        <v>0</v>
      </c>
      <c r="BD425" s="10">
        <f t="shared" si="261"/>
        <v>0</v>
      </c>
    </row>
    <row r="426" spans="1:56" ht="14.25" hidden="1" customHeight="1">
      <c r="A426" s="138" t="s">
        <v>1511</v>
      </c>
      <c r="B426" s="138" t="s">
        <v>1179</v>
      </c>
      <c r="C426" s="53" t="s">
        <v>31</v>
      </c>
      <c r="D426" s="53">
        <v>5</v>
      </c>
      <c r="E426" s="80" t="s">
        <v>1731</v>
      </c>
      <c r="F426" s="80" t="s">
        <v>780</v>
      </c>
      <c r="G426" s="80" t="s">
        <v>780</v>
      </c>
      <c r="H426" s="80" t="s">
        <v>780</v>
      </c>
      <c r="I426" s="8">
        <v>80111620</v>
      </c>
      <c r="J426" s="85" t="s">
        <v>1616</v>
      </c>
      <c r="K426" s="85" t="s">
        <v>52</v>
      </c>
      <c r="L426" s="14" t="s">
        <v>1732</v>
      </c>
      <c r="M426" s="14" t="s">
        <v>54</v>
      </c>
      <c r="N426" s="14" t="s">
        <v>54</v>
      </c>
      <c r="O426" s="85" t="s">
        <v>54</v>
      </c>
      <c r="P426" s="54">
        <v>11</v>
      </c>
      <c r="Q426" s="85" t="s">
        <v>41</v>
      </c>
      <c r="R426" s="85" t="s">
        <v>42</v>
      </c>
      <c r="S426" s="85" t="s">
        <v>43</v>
      </c>
      <c r="T426" s="15">
        <v>96272715</v>
      </c>
      <c r="U426" s="15">
        <v>96272715</v>
      </c>
      <c r="V426" s="85" t="s">
        <v>44</v>
      </c>
      <c r="W426" s="85" t="s">
        <v>36</v>
      </c>
      <c r="X426" s="85" t="s">
        <v>1186</v>
      </c>
      <c r="Y426" s="85" t="s">
        <v>1187</v>
      </c>
      <c r="Z426" s="54">
        <v>6012220601</v>
      </c>
      <c r="AA426" s="85" t="s">
        <v>1188</v>
      </c>
      <c r="AB426" s="71">
        <v>0</v>
      </c>
      <c r="AC426" s="71">
        <v>0</v>
      </c>
      <c r="AD426" s="71">
        <v>96272715</v>
      </c>
      <c r="AE426" s="71">
        <v>0</v>
      </c>
      <c r="AF426" s="71">
        <v>0</v>
      </c>
      <c r="AG426" s="71">
        <v>6298215</v>
      </c>
      <c r="AH426" s="71">
        <v>0</v>
      </c>
      <c r="AI426" s="71">
        <v>8997450</v>
      </c>
      <c r="AJ426" s="71">
        <v>0</v>
      </c>
      <c r="AK426" s="71">
        <v>8997450</v>
      </c>
      <c r="AL426" s="71">
        <v>0</v>
      </c>
      <c r="AM426" s="71">
        <v>8997450</v>
      </c>
      <c r="AN426" s="71">
        <v>0</v>
      </c>
      <c r="AO426" s="71">
        <v>8997450</v>
      </c>
      <c r="AP426" s="71">
        <v>0</v>
      </c>
      <c r="AQ426" s="71">
        <v>8997450</v>
      </c>
      <c r="AR426" s="71">
        <v>0</v>
      </c>
      <c r="AS426" s="71">
        <v>8997450</v>
      </c>
      <c r="AT426" s="71">
        <v>0</v>
      </c>
      <c r="AU426" s="71">
        <v>8997450</v>
      </c>
      <c r="AV426" s="71">
        <v>0</v>
      </c>
      <c r="AW426" s="71">
        <v>8997450</v>
      </c>
      <c r="AX426" s="71">
        <v>0</v>
      </c>
      <c r="AY426" s="71">
        <v>17994900</v>
      </c>
      <c r="AZ426" s="63">
        <f t="shared" ref="AZ426:BA426" si="429">AB426+AD426+AF426+AH426+AJ426+AL426+AN426+AP426+AR426+AT426+AV426+AX426</f>
        <v>96272715</v>
      </c>
      <c r="BA426" s="63">
        <f t="shared" si="429"/>
        <v>96272715</v>
      </c>
      <c r="BB426" s="15">
        <f t="shared" si="259"/>
        <v>0</v>
      </c>
      <c r="BC426" s="10">
        <f t="shared" si="260"/>
        <v>0</v>
      </c>
      <c r="BD426" s="10">
        <f t="shared" si="261"/>
        <v>0</v>
      </c>
    </row>
    <row r="427" spans="1:56" ht="14.25" hidden="1" customHeight="1">
      <c r="A427" s="138" t="s">
        <v>1511</v>
      </c>
      <c r="B427" s="138" t="s">
        <v>1179</v>
      </c>
      <c r="C427" s="53" t="s">
        <v>31</v>
      </c>
      <c r="D427" s="53" t="s">
        <v>83</v>
      </c>
      <c r="E427" s="80" t="s">
        <v>1733</v>
      </c>
      <c r="F427" s="80" t="s">
        <v>780</v>
      </c>
      <c r="G427" s="80" t="s">
        <v>780</v>
      </c>
      <c r="H427" s="80" t="s">
        <v>780</v>
      </c>
      <c r="I427" s="8">
        <v>80111620</v>
      </c>
      <c r="J427" s="85" t="s">
        <v>1616</v>
      </c>
      <c r="K427" s="85" t="s">
        <v>52</v>
      </c>
      <c r="L427" s="14" t="s">
        <v>1734</v>
      </c>
      <c r="M427" s="85" t="s">
        <v>54</v>
      </c>
      <c r="N427" s="85" t="s">
        <v>54</v>
      </c>
      <c r="O427" s="85" t="s">
        <v>54</v>
      </c>
      <c r="P427" s="54">
        <v>11</v>
      </c>
      <c r="Q427" s="85" t="s">
        <v>41</v>
      </c>
      <c r="R427" s="85" t="s">
        <v>42</v>
      </c>
      <c r="S427" s="85" t="s">
        <v>43</v>
      </c>
      <c r="T427" s="63">
        <v>85000000</v>
      </c>
      <c r="U427" s="63">
        <v>85000000</v>
      </c>
      <c r="V427" s="85" t="s">
        <v>44</v>
      </c>
      <c r="W427" s="85" t="s">
        <v>36</v>
      </c>
      <c r="X427" s="85" t="s">
        <v>1186</v>
      </c>
      <c r="Y427" s="85" t="s">
        <v>1187</v>
      </c>
      <c r="Z427" s="54">
        <v>6012220601</v>
      </c>
      <c r="AA427" s="85" t="s">
        <v>1188</v>
      </c>
      <c r="AB427" s="63"/>
      <c r="AC427" s="63"/>
      <c r="AD427" s="63">
        <v>85000000</v>
      </c>
      <c r="AE427" s="63"/>
      <c r="AF427" s="63"/>
      <c r="AG427" s="63">
        <v>7727273</v>
      </c>
      <c r="AH427" s="63"/>
      <c r="AI427" s="63">
        <v>7727273</v>
      </c>
      <c r="AJ427" s="63"/>
      <c r="AK427" s="89">
        <v>7727273</v>
      </c>
      <c r="AL427" s="89"/>
      <c r="AM427" s="63">
        <v>7727273</v>
      </c>
      <c r="AN427" s="63"/>
      <c r="AO427" s="63">
        <v>7727273</v>
      </c>
      <c r="AP427" s="63"/>
      <c r="AQ427" s="63">
        <v>7727273</v>
      </c>
      <c r="AR427" s="63"/>
      <c r="AS427" s="63">
        <v>7727273</v>
      </c>
      <c r="AT427" s="63"/>
      <c r="AU427" s="63">
        <v>7727273</v>
      </c>
      <c r="AV427" s="63"/>
      <c r="AW427" s="63">
        <v>7727273</v>
      </c>
      <c r="AX427" s="63"/>
      <c r="AY427" s="63">
        <v>15454543</v>
      </c>
      <c r="AZ427" s="63">
        <f t="shared" ref="AZ427:BA427" si="430">AB427+AD427+AF427+AH427+AJ427+AL427+AN427+AP427+AR427+AT427+AV427+AX427</f>
        <v>85000000</v>
      </c>
      <c r="BA427" s="63">
        <f t="shared" si="430"/>
        <v>85000000</v>
      </c>
      <c r="BB427" s="15">
        <f t="shared" si="259"/>
        <v>0</v>
      </c>
      <c r="BC427" s="10">
        <f t="shared" si="260"/>
        <v>0</v>
      </c>
      <c r="BD427" s="10">
        <f t="shared" si="261"/>
        <v>0</v>
      </c>
    </row>
    <row r="428" spans="1:56" ht="14.25" hidden="1" customHeight="1">
      <c r="A428" s="138" t="s">
        <v>1511</v>
      </c>
      <c r="B428" s="138" t="s">
        <v>1179</v>
      </c>
      <c r="C428" s="53" t="s">
        <v>31</v>
      </c>
      <c r="D428" s="53" t="s">
        <v>83</v>
      </c>
      <c r="E428" s="80" t="s">
        <v>1735</v>
      </c>
      <c r="F428" s="80" t="s">
        <v>780</v>
      </c>
      <c r="G428" s="80" t="s">
        <v>780</v>
      </c>
      <c r="H428" s="80" t="s">
        <v>780</v>
      </c>
      <c r="I428" s="8">
        <v>80111620</v>
      </c>
      <c r="J428" s="85" t="s">
        <v>1616</v>
      </c>
      <c r="K428" s="85" t="s">
        <v>52</v>
      </c>
      <c r="L428" s="14" t="s">
        <v>1736</v>
      </c>
      <c r="M428" s="85" t="s">
        <v>60</v>
      </c>
      <c r="N428" s="85" t="s">
        <v>60</v>
      </c>
      <c r="O428" s="85" t="s">
        <v>60</v>
      </c>
      <c r="P428" s="54">
        <v>11.5</v>
      </c>
      <c r="Q428" s="85" t="s">
        <v>41</v>
      </c>
      <c r="R428" s="85" t="s">
        <v>42</v>
      </c>
      <c r="S428" s="85" t="s">
        <v>43</v>
      </c>
      <c r="T428" s="63">
        <v>120138452</v>
      </c>
      <c r="U428" s="63">
        <v>120138452</v>
      </c>
      <c r="V428" s="85" t="s">
        <v>44</v>
      </c>
      <c r="W428" s="85" t="s">
        <v>36</v>
      </c>
      <c r="X428" s="85" t="s">
        <v>1186</v>
      </c>
      <c r="Y428" s="85" t="s">
        <v>1187</v>
      </c>
      <c r="Z428" s="54">
        <v>6012220601</v>
      </c>
      <c r="AA428" s="85" t="s">
        <v>1188</v>
      </c>
      <c r="AB428" s="63">
        <v>120138452</v>
      </c>
      <c r="AC428" s="63"/>
      <c r="AD428" s="63"/>
      <c r="AE428" s="63">
        <v>5223410</v>
      </c>
      <c r="AF428" s="63"/>
      <c r="AG428" s="63">
        <v>10446822</v>
      </c>
      <c r="AH428" s="63"/>
      <c r="AI428" s="63">
        <v>10446822</v>
      </c>
      <c r="AJ428" s="63"/>
      <c r="AK428" s="89">
        <v>10446822</v>
      </c>
      <c r="AL428" s="89"/>
      <c r="AM428" s="63">
        <v>10446822</v>
      </c>
      <c r="AN428" s="63"/>
      <c r="AO428" s="63">
        <v>10446822</v>
      </c>
      <c r="AP428" s="63"/>
      <c r="AQ428" s="63">
        <v>10446822</v>
      </c>
      <c r="AR428" s="63"/>
      <c r="AS428" s="63">
        <v>10446822</v>
      </c>
      <c r="AT428" s="63"/>
      <c r="AU428" s="63">
        <v>10446822</v>
      </c>
      <c r="AV428" s="63"/>
      <c r="AW428" s="63">
        <v>10446822</v>
      </c>
      <c r="AX428" s="63"/>
      <c r="AY428" s="63">
        <v>20893644</v>
      </c>
      <c r="AZ428" s="63">
        <f t="shared" ref="AZ428:BA428" si="431">AB428+AD428+AF428+AH428+AJ428+AL428+AN428+AP428+AR428+AT428+AV428+AX428</f>
        <v>120138452</v>
      </c>
      <c r="BA428" s="63">
        <f t="shared" si="431"/>
        <v>120138452</v>
      </c>
      <c r="BB428" s="15">
        <f t="shared" si="259"/>
        <v>0</v>
      </c>
      <c r="BC428" s="10">
        <f t="shared" si="260"/>
        <v>0</v>
      </c>
      <c r="BD428" s="10">
        <f t="shared" si="261"/>
        <v>0</v>
      </c>
    </row>
    <row r="429" spans="1:56" ht="14.25" hidden="1" customHeight="1">
      <c r="A429" s="138" t="s">
        <v>1511</v>
      </c>
      <c r="B429" s="138" t="s">
        <v>1179</v>
      </c>
      <c r="C429" s="53" t="s">
        <v>31</v>
      </c>
      <c r="D429" s="53" t="s">
        <v>83</v>
      </c>
      <c r="E429" s="80" t="s">
        <v>1737</v>
      </c>
      <c r="F429" s="80" t="s">
        <v>780</v>
      </c>
      <c r="G429" s="80" t="s">
        <v>780</v>
      </c>
      <c r="H429" s="80" t="s">
        <v>780</v>
      </c>
      <c r="I429" s="8">
        <v>80111620</v>
      </c>
      <c r="J429" s="85" t="s">
        <v>1616</v>
      </c>
      <c r="K429" s="85" t="s">
        <v>52</v>
      </c>
      <c r="L429" s="14" t="s">
        <v>1738</v>
      </c>
      <c r="M429" s="85" t="s">
        <v>60</v>
      </c>
      <c r="N429" s="85" t="s">
        <v>54</v>
      </c>
      <c r="O429" s="85" t="s">
        <v>54</v>
      </c>
      <c r="P429" s="54">
        <v>10.5</v>
      </c>
      <c r="Q429" s="85" t="s">
        <v>41</v>
      </c>
      <c r="R429" s="85" t="s">
        <v>42</v>
      </c>
      <c r="S429" s="85" t="s">
        <v>43</v>
      </c>
      <c r="T429" s="63">
        <v>73500000</v>
      </c>
      <c r="U429" s="63">
        <v>73500000</v>
      </c>
      <c r="V429" s="85" t="s">
        <v>44</v>
      </c>
      <c r="W429" s="85" t="s">
        <v>36</v>
      </c>
      <c r="X429" s="85" t="s">
        <v>1186</v>
      </c>
      <c r="Y429" s="85" t="s">
        <v>1187</v>
      </c>
      <c r="Z429" s="54">
        <v>6012220601</v>
      </c>
      <c r="AA429" s="85" t="s">
        <v>1188</v>
      </c>
      <c r="AB429" s="63"/>
      <c r="AC429" s="63"/>
      <c r="AD429" s="63">
        <v>73500000</v>
      </c>
      <c r="AE429" s="63"/>
      <c r="AF429" s="63"/>
      <c r="AG429" s="63">
        <v>3500000</v>
      </c>
      <c r="AH429" s="63"/>
      <c r="AI429" s="63">
        <v>7000000</v>
      </c>
      <c r="AJ429" s="63"/>
      <c r="AK429" s="89">
        <v>7000000</v>
      </c>
      <c r="AL429" s="89"/>
      <c r="AM429" s="63">
        <v>7000000</v>
      </c>
      <c r="AN429" s="63"/>
      <c r="AO429" s="63">
        <v>7000000</v>
      </c>
      <c r="AP429" s="63"/>
      <c r="AQ429" s="63">
        <v>7000000</v>
      </c>
      <c r="AR429" s="63"/>
      <c r="AS429" s="63">
        <v>7000000</v>
      </c>
      <c r="AT429" s="63"/>
      <c r="AU429" s="63">
        <v>7000000</v>
      </c>
      <c r="AV429" s="63"/>
      <c r="AW429" s="63">
        <v>7000000</v>
      </c>
      <c r="AX429" s="63"/>
      <c r="AY429" s="63">
        <v>14000000</v>
      </c>
      <c r="AZ429" s="63">
        <f t="shared" ref="AZ429:BA429" si="432">AB429+AD429+AF429+AH429+AJ429+AL429+AN429+AP429+AR429+AT429+AV429+AX429</f>
        <v>73500000</v>
      </c>
      <c r="BA429" s="63">
        <f t="shared" si="432"/>
        <v>73500000</v>
      </c>
      <c r="BB429" s="15">
        <f t="shared" si="259"/>
        <v>0</v>
      </c>
      <c r="BC429" s="10">
        <f t="shared" si="260"/>
        <v>0</v>
      </c>
      <c r="BD429" s="10">
        <f t="shared" si="261"/>
        <v>0</v>
      </c>
    </row>
    <row r="430" spans="1:56" ht="14.25" hidden="1" customHeight="1">
      <c r="A430" s="138" t="s">
        <v>1511</v>
      </c>
      <c r="B430" s="138" t="s">
        <v>1179</v>
      </c>
      <c r="C430" s="53" t="s">
        <v>31</v>
      </c>
      <c r="D430" s="53" t="s">
        <v>83</v>
      </c>
      <c r="E430" s="80" t="s">
        <v>1739</v>
      </c>
      <c r="F430" s="80" t="s">
        <v>780</v>
      </c>
      <c r="G430" s="80" t="s">
        <v>780</v>
      </c>
      <c r="H430" s="80" t="s">
        <v>780</v>
      </c>
      <c r="I430" s="180" t="s">
        <v>2511</v>
      </c>
      <c r="J430" s="85" t="s">
        <v>1616</v>
      </c>
      <c r="K430" s="85" t="s">
        <v>100</v>
      </c>
      <c r="L430" s="14" t="s">
        <v>2512</v>
      </c>
      <c r="M430" s="85" t="s">
        <v>54</v>
      </c>
      <c r="N430" s="85" t="s">
        <v>55</v>
      </c>
      <c r="O430" s="85" t="s">
        <v>68</v>
      </c>
      <c r="P430" s="54">
        <v>1</v>
      </c>
      <c r="Q430" s="85" t="s">
        <v>41</v>
      </c>
      <c r="R430" s="85" t="s">
        <v>506</v>
      </c>
      <c r="S430" s="85" t="s">
        <v>43</v>
      </c>
      <c r="T430" s="63">
        <v>494117148</v>
      </c>
      <c r="U430" s="63">
        <v>494117148</v>
      </c>
      <c r="V430" s="85" t="s">
        <v>44</v>
      </c>
      <c r="W430" s="85" t="s">
        <v>36</v>
      </c>
      <c r="X430" s="85" t="s">
        <v>1186</v>
      </c>
      <c r="Y430" s="85" t="s">
        <v>1187</v>
      </c>
      <c r="Z430" s="54">
        <v>6012220601</v>
      </c>
      <c r="AA430" s="85" t="s">
        <v>1188</v>
      </c>
      <c r="AB430" s="63"/>
      <c r="AC430" s="63"/>
      <c r="AD430" s="63"/>
      <c r="AE430" s="63"/>
      <c r="AF430" s="63"/>
      <c r="AG430" s="63"/>
      <c r="AH430" s="63">
        <v>494117148</v>
      </c>
      <c r="AI430" s="63"/>
      <c r="AJ430" s="63"/>
      <c r="AK430" s="89">
        <v>148235144</v>
      </c>
      <c r="AL430" s="89"/>
      <c r="AM430" s="63"/>
      <c r="AN430" s="63"/>
      <c r="AO430" s="63"/>
      <c r="AP430" s="63"/>
      <c r="AQ430" s="63">
        <v>197646860</v>
      </c>
      <c r="AR430" s="63"/>
      <c r="AS430" s="63"/>
      <c r="AT430" s="63"/>
      <c r="AU430" s="63"/>
      <c r="AV430" s="63"/>
      <c r="AW430" s="63"/>
      <c r="AX430" s="63"/>
      <c r="AY430" s="63">
        <v>148235144</v>
      </c>
      <c r="AZ430" s="63">
        <f t="shared" ref="AZ430:BA430" si="433">AB430+AD430+AF430+AH430+AJ430+AL430+AN430+AP430+AR430+AT430+AV430+AX430</f>
        <v>494117148</v>
      </c>
      <c r="BA430" s="63">
        <f t="shared" si="433"/>
        <v>494117148</v>
      </c>
      <c r="BB430" s="15">
        <f t="shared" si="259"/>
        <v>0</v>
      </c>
      <c r="BC430" s="10">
        <f t="shared" si="260"/>
        <v>0</v>
      </c>
      <c r="BD430" s="10">
        <f t="shared" si="261"/>
        <v>0</v>
      </c>
    </row>
    <row r="431" spans="1:56" ht="14.25" hidden="1" customHeight="1">
      <c r="A431" s="138" t="s">
        <v>1511</v>
      </c>
      <c r="B431" s="138" t="s">
        <v>1179</v>
      </c>
      <c r="C431" s="53" t="s">
        <v>31</v>
      </c>
      <c r="D431" s="53" t="s">
        <v>83</v>
      </c>
      <c r="E431" s="80" t="s">
        <v>1741</v>
      </c>
      <c r="F431" s="80" t="s">
        <v>780</v>
      </c>
      <c r="G431" s="80" t="s">
        <v>780</v>
      </c>
      <c r="H431" s="80" t="s">
        <v>780</v>
      </c>
      <c r="I431" s="8">
        <v>80111620</v>
      </c>
      <c r="J431" s="85" t="s">
        <v>1742</v>
      </c>
      <c r="K431" s="85" t="s">
        <v>52</v>
      </c>
      <c r="L431" s="14" t="s">
        <v>1743</v>
      </c>
      <c r="M431" s="85" t="s">
        <v>60</v>
      </c>
      <c r="N431" s="85" t="s">
        <v>60</v>
      </c>
      <c r="O431" s="85" t="s">
        <v>60</v>
      </c>
      <c r="P431" s="54">
        <v>11.5</v>
      </c>
      <c r="Q431" s="85" t="s">
        <v>41</v>
      </c>
      <c r="R431" s="85" t="s">
        <v>42</v>
      </c>
      <c r="S431" s="85" t="s">
        <v>43</v>
      </c>
      <c r="T431" s="63">
        <v>103500000</v>
      </c>
      <c r="U431" s="63">
        <v>103500000</v>
      </c>
      <c r="V431" s="85" t="s">
        <v>44</v>
      </c>
      <c r="W431" s="85" t="s">
        <v>36</v>
      </c>
      <c r="X431" s="85" t="s">
        <v>1186</v>
      </c>
      <c r="Y431" s="85" t="s">
        <v>1187</v>
      </c>
      <c r="Z431" s="54">
        <v>6012220601</v>
      </c>
      <c r="AA431" s="85" t="s">
        <v>1188</v>
      </c>
      <c r="AB431" s="63">
        <v>103500000</v>
      </c>
      <c r="AC431" s="63"/>
      <c r="AD431" s="63"/>
      <c r="AE431" s="63">
        <v>4500000</v>
      </c>
      <c r="AF431" s="63"/>
      <c r="AG431" s="63">
        <v>9000000</v>
      </c>
      <c r="AH431" s="63"/>
      <c r="AI431" s="63">
        <v>9000000</v>
      </c>
      <c r="AJ431" s="63"/>
      <c r="AK431" s="89">
        <v>9000000</v>
      </c>
      <c r="AL431" s="89"/>
      <c r="AM431" s="63">
        <v>9000000</v>
      </c>
      <c r="AN431" s="63"/>
      <c r="AO431" s="63">
        <v>9000000</v>
      </c>
      <c r="AP431" s="63"/>
      <c r="AQ431" s="63">
        <v>9000000</v>
      </c>
      <c r="AR431" s="63"/>
      <c r="AS431" s="63">
        <v>9000000</v>
      </c>
      <c r="AT431" s="63"/>
      <c r="AU431" s="63">
        <v>9000000</v>
      </c>
      <c r="AV431" s="63"/>
      <c r="AW431" s="63">
        <v>9000000</v>
      </c>
      <c r="AX431" s="63"/>
      <c r="AY431" s="63">
        <v>18000000</v>
      </c>
      <c r="AZ431" s="63">
        <f t="shared" ref="AZ431:BA431" si="434">AB431+AD431+AF431+AH431+AJ431+AL431+AN431+AP431+AR431+AT431+AV431+AX431</f>
        <v>103500000</v>
      </c>
      <c r="BA431" s="63">
        <f t="shared" si="434"/>
        <v>103500000</v>
      </c>
      <c r="BB431" s="15">
        <f t="shared" si="259"/>
        <v>0</v>
      </c>
      <c r="BC431" s="10">
        <f t="shared" si="260"/>
        <v>0</v>
      </c>
      <c r="BD431" s="10">
        <f t="shared" si="261"/>
        <v>0</v>
      </c>
    </row>
    <row r="432" spans="1:56" ht="14.25" hidden="1" customHeight="1">
      <c r="A432" s="138" t="s">
        <v>1511</v>
      </c>
      <c r="B432" s="138" t="s">
        <v>1179</v>
      </c>
      <c r="C432" s="53" t="s">
        <v>31</v>
      </c>
      <c r="D432" s="53" t="s">
        <v>83</v>
      </c>
      <c r="E432" s="80" t="s">
        <v>1744</v>
      </c>
      <c r="F432" s="80" t="s">
        <v>780</v>
      </c>
      <c r="G432" s="80" t="s">
        <v>780</v>
      </c>
      <c r="H432" s="80" t="s">
        <v>780</v>
      </c>
      <c r="I432" s="8">
        <v>80111620</v>
      </c>
      <c r="J432" s="85" t="s">
        <v>1742</v>
      </c>
      <c r="K432" s="85" t="s">
        <v>52</v>
      </c>
      <c r="L432" s="14" t="s">
        <v>1745</v>
      </c>
      <c r="M432" s="85" t="s">
        <v>60</v>
      </c>
      <c r="N432" s="85" t="s">
        <v>60</v>
      </c>
      <c r="O432" s="85" t="s">
        <v>54</v>
      </c>
      <c r="P432" s="54">
        <v>11</v>
      </c>
      <c r="Q432" s="85" t="s">
        <v>41</v>
      </c>
      <c r="R432" s="85" t="s">
        <v>42</v>
      </c>
      <c r="S432" s="85" t="s">
        <v>43</v>
      </c>
      <c r="T432" s="63">
        <v>72765000</v>
      </c>
      <c r="U432" s="63">
        <v>72765000</v>
      </c>
      <c r="V432" s="85" t="s">
        <v>44</v>
      </c>
      <c r="W432" s="85" t="s">
        <v>36</v>
      </c>
      <c r="X432" s="85" t="s">
        <v>1186</v>
      </c>
      <c r="Y432" s="85" t="s">
        <v>1187</v>
      </c>
      <c r="Z432" s="54">
        <v>6012220601</v>
      </c>
      <c r="AA432" s="85" t="s">
        <v>1188</v>
      </c>
      <c r="AB432" s="63"/>
      <c r="AC432" s="63"/>
      <c r="AD432" s="63">
        <v>72765000</v>
      </c>
      <c r="AE432" s="63"/>
      <c r="AF432" s="63"/>
      <c r="AG432" s="63">
        <v>6615000</v>
      </c>
      <c r="AH432" s="63"/>
      <c r="AI432" s="63">
        <v>6615000</v>
      </c>
      <c r="AJ432" s="63"/>
      <c r="AK432" s="89">
        <v>6615000</v>
      </c>
      <c r="AL432" s="89"/>
      <c r="AM432" s="63">
        <v>6615000</v>
      </c>
      <c r="AN432" s="63"/>
      <c r="AO432" s="63">
        <v>6615000</v>
      </c>
      <c r="AP432" s="63"/>
      <c r="AQ432" s="63">
        <v>6615000</v>
      </c>
      <c r="AR432" s="63"/>
      <c r="AS432" s="63">
        <v>6615000</v>
      </c>
      <c r="AT432" s="63"/>
      <c r="AU432" s="63">
        <v>6615000</v>
      </c>
      <c r="AV432" s="63"/>
      <c r="AW432" s="63">
        <v>6615000</v>
      </c>
      <c r="AX432" s="63"/>
      <c r="AY432" s="63">
        <v>13230000</v>
      </c>
      <c r="AZ432" s="63">
        <f t="shared" ref="AZ432:BA432" si="435">AB432+AD432+AF432+AH432+AJ432+AL432+AN432+AP432+AR432+AT432+AV432+AX432</f>
        <v>72765000</v>
      </c>
      <c r="BA432" s="63">
        <f t="shared" si="435"/>
        <v>72765000</v>
      </c>
      <c r="BB432" s="15">
        <f t="shared" si="259"/>
        <v>0</v>
      </c>
      <c r="BC432" s="10">
        <f t="shared" si="260"/>
        <v>0</v>
      </c>
      <c r="BD432" s="10">
        <f t="shared" si="261"/>
        <v>0</v>
      </c>
    </row>
    <row r="433" spans="1:56" ht="14.25" hidden="1" customHeight="1">
      <c r="A433" s="138" t="s">
        <v>1511</v>
      </c>
      <c r="B433" s="138" t="s">
        <v>1179</v>
      </c>
      <c r="C433" s="53" t="s">
        <v>31</v>
      </c>
      <c r="D433" s="53" t="s">
        <v>83</v>
      </c>
      <c r="E433" s="80" t="s">
        <v>1746</v>
      </c>
      <c r="F433" s="80" t="s">
        <v>780</v>
      </c>
      <c r="G433" s="80" t="s">
        <v>780</v>
      </c>
      <c r="H433" s="80" t="s">
        <v>780</v>
      </c>
      <c r="I433" s="8">
        <v>80111620</v>
      </c>
      <c r="J433" s="85" t="s">
        <v>1742</v>
      </c>
      <c r="K433" s="85" t="s">
        <v>52</v>
      </c>
      <c r="L433" s="14" t="s">
        <v>1747</v>
      </c>
      <c r="M433" s="85" t="s">
        <v>60</v>
      </c>
      <c r="N433" s="85" t="s">
        <v>60</v>
      </c>
      <c r="O433" s="85" t="s">
        <v>54</v>
      </c>
      <c r="P433" s="54">
        <v>11</v>
      </c>
      <c r="Q433" s="85" t="s">
        <v>41</v>
      </c>
      <c r="R433" s="85" t="s">
        <v>42</v>
      </c>
      <c r="S433" s="85" t="s">
        <v>43</v>
      </c>
      <c r="T433" s="63">
        <v>101200000</v>
      </c>
      <c r="U433" s="63">
        <v>101200000</v>
      </c>
      <c r="V433" s="85" t="s">
        <v>44</v>
      </c>
      <c r="W433" s="85" t="s">
        <v>36</v>
      </c>
      <c r="X433" s="85" t="s">
        <v>1186</v>
      </c>
      <c r="Y433" s="85" t="s">
        <v>1187</v>
      </c>
      <c r="Z433" s="54">
        <v>6012220601</v>
      </c>
      <c r="AA433" s="85" t="s">
        <v>1188</v>
      </c>
      <c r="AB433" s="63"/>
      <c r="AC433" s="63"/>
      <c r="AD433" s="63">
        <v>101200000</v>
      </c>
      <c r="AE433" s="63"/>
      <c r="AF433" s="63"/>
      <c r="AG433" s="63">
        <v>9200000</v>
      </c>
      <c r="AH433" s="63"/>
      <c r="AI433" s="63">
        <v>9200000</v>
      </c>
      <c r="AJ433" s="63"/>
      <c r="AK433" s="89">
        <v>9200000</v>
      </c>
      <c r="AL433" s="89"/>
      <c r="AM433" s="63">
        <v>9200000</v>
      </c>
      <c r="AN433" s="63"/>
      <c r="AO433" s="63">
        <v>9200000</v>
      </c>
      <c r="AP433" s="63"/>
      <c r="AQ433" s="63">
        <v>9200000</v>
      </c>
      <c r="AR433" s="63"/>
      <c r="AS433" s="63">
        <v>9200000</v>
      </c>
      <c r="AT433" s="63"/>
      <c r="AU433" s="63">
        <v>9200000</v>
      </c>
      <c r="AV433" s="63"/>
      <c r="AW433" s="63">
        <v>9200000</v>
      </c>
      <c r="AX433" s="63"/>
      <c r="AY433" s="63">
        <v>18400000</v>
      </c>
      <c r="AZ433" s="63">
        <f t="shared" ref="AZ433:BA433" si="436">AB433+AD433+AF433+AH433+AJ433+AL433+AN433+AP433+AR433+AT433+AV433+AX433</f>
        <v>101200000</v>
      </c>
      <c r="BA433" s="63">
        <f t="shared" si="436"/>
        <v>101200000</v>
      </c>
      <c r="BB433" s="15">
        <f t="shared" si="259"/>
        <v>0</v>
      </c>
      <c r="BC433" s="10">
        <f t="shared" si="260"/>
        <v>0</v>
      </c>
      <c r="BD433" s="10">
        <f t="shared" si="261"/>
        <v>0</v>
      </c>
    </row>
    <row r="434" spans="1:56" ht="14.25" hidden="1" customHeight="1">
      <c r="A434" s="138" t="s">
        <v>1511</v>
      </c>
      <c r="B434" s="138" t="s">
        <v>1179</v>
      </c>
      <c r="C434" s="53" t="s">
        <v>31</v>
      </c>
      <c r="D434" s="53">
        <v>5</v>
      </c>
      <c r="E434" s="80" t="s">
        <v>1748</v>
      </c>
      <c r="F434" s="80" t="s">
        <v>780</v>
      </c>
      <c r="G434" s="80" t="s">
        <v>780</v>
      </c>
      <c r="H434" s="80" t="s">
        <v>780</v>
      </c>
      <c r="I434" s="8">
        <v>80111620</v>
      </c>
      <c r="J434" s="85" t="s">
        <v>1742</v>
      </c>
      <c r="K434" s="85" t="s">
        <v>52</v>
      </c>
      <c r="L434" s="14" t="s">
        <v>1749</v>
      </c>
      <c r="M434" s="14" t="s">
        <v>54</v>
      </c>
      <c r="N434" s="14" t="s">
        <v>54</v>
      </c>
      <c r="O434" s="85" t="s">
        <v>54</v>
      </c>
      <c r="P434" s="54">
        <v>11</v>
      </c>
      <c r="Q434" s="85" t="s">
        <v>41</v>
      </c>
      <c r="R434" s="85" t="s">
        <v>42</v>
      </c>
      <c r="S434" s="85" t="s">
        <v>43</v>
      </c>
      <c r="T434" s="15">
        <v>111002815</v>
      </c>
      <c r="U434" s="15">
        <v>111002815</v>
      </c>
      <c r="V434" s="85" t="s">
        <v>44</v>
      </c>
      <c r="W434" s="85" t="s">
        <v>36</v>
      </c>
      <c r="X434" s="85" t="s">
        <v>1186</v>
      </c>
      <c r="Y434" s="85" t="s">
        <v>1187</v>
      </c>
      <c r="Z434" s="54">
        <v>6012220601</v>
      </c>
      <c r="AA434" s="85" t="s">
        <v>1188</v>
      </c>
      <c r="AB434" s="71">
        <v>0</v>
      </c>
      <c r="AC434" s="71">
        <v>0</v>
      </c>
      <c r="AD434" s="71">
        <v>111002815</v>
      </c>
      <c r="AE434" s="71">
        <v>0</v>
      </c>
      <c r="AF434" s="71">
        <v>0</v>
      </c>
      <c r="AG434" s="71">
        <v>9677850</v>
      </c>
      <c r="AH434" s="71">
        <v>0</v>
      </c>
      <c r="AI434" s="71">
        <v>9677850</v>
      </c>
      <c r="AJ434" s="71">
        <v>0</v>
      </c>
      <c r="AK434" s="71">
        <v>9677850</v>
      </c>
      <c r="AL434" s="71">
        <v>0</v>
      </c>
      <c r="AM434" s="71">
        <v>9677850</v>
      </c>
      <c r="AN434" s="71">
        <v>0</v>
      </c>
      <c r="AO434" s="71">
        <v>9677850</v>
      </c>
      <c r="AP434" s="71">
        <v>0</v>
      </c>
      <c r="AQ434" s="71">
        <v>9677850</v>
      </c>
      <c r="AR434" s="71">
        <v>0</v>
      </c>
      <c r="AS434" s="71">
        <v>9677850</v>
      </c>
      <c r="AT434" s="71">
        <v>0</v>
      </c>
      <c r="AU434" s="71">
        <v>9677850</v>
      </c>
      <c r="AV434" s="71">
        <v>0</v>
      </c>
      <c r="AW434" s="71">
        <v>9677850</v>
      </c>
      <c r="AX434" s="71">
        <v>0</v>
      </c>
      <c r="AY434" s="71">
        <v>23902165</v>
      </c>
      <c r="AZ434" s="63">
        <f t="shared" ref="AZ434:BA434" si="437">AB434+AD434+AF434+AH434+AJ434+AL434+AN434+AP434+AR434+AT434+AV434+AX434</f>
        <v>111002815</v>
      </c>
      <c r="BA434" s="63">
        <f t="shared" si="437"/>
        <v>111002815</v>
      </c>
      <c r="BB434" s="15">
        <f t="shared" si="259"/>
        <v>0</v>
      </c>
      <c r="BC434" s="10">
        <f t="shared" si="260"/>
        <v>0</v>
      </c>
      <c r="BD434" s="10">
        <f t="shared" si="261"/>
        <v>0</v>
      </c>
    </row>
    <row r="435" spans="1:56" ht="14.25" hidden="1" customHeight="1">
      <c r="A435" s="138" t="s">
        <v>1511</v>
      </c>
      <c r="B435" s="138" t="s">
        <v>1179</v>
      </c>
      <c r="C435" s="53" t="s">
        <v>31</v>
      </c>
      <c r="D435" s="53" t="s">
        <v>83</v>
      </c>
      <c r="E435" s="80" t="s">
        <v>1750</v>
      </c>
      <c r="F435" s="80" t="s">
        <v>780</v>
      </c>
      <c r="G435" s="80" t="s">
        <v>780</v>
      </c>
      <c r="H435" s="80" t="s">
        <v>780</v>
      </c>
      <c r="I435" s="8">
        <v>80111620</v>
      </c>
      <c r="J435" s="85" t="s">
        <v>1742</v>
      </c>
      <c r="K435" s="85" t="s">
        <v>52</v>
      </c>
      <c r="L435" s="14" t="s">
        <v>1751</v>
      </c>
      <c r="M435" s="85" t="s">
        <v>60</v>
      </c>
      <c r="N435" s="85" t="s">
        <v>60</v>
      </c>
      <c r="O435" s="85" t="s">
        <v>60</v>
      </c>
      <c r="P435" s="54">
        <v>11.5</v>
      </c>
      <c r="Q435" s="85" t="s">
        <v>41</v>
      </c>
      <c r="R435" s="85" t="s">
        <v>42</v>
      </c>
      <c r="S435" s="85" t="s">
        <v>43</v>
      </c>
      <c r="T435" s="63">
        <v>57500000</v>
      </c>
      <c r="U435" s="63">
        <v>57500000</v>
      </c>
      <c r="V435" s="85" t="s">
        <v>44</v>
      </c>
      <c r="W435" s="85" t="s">
        <v>36</v>
      </c>
      <c r="X435" s="85" t="s">
        <v>1186</v>
      </c>
      <c r="Y435" s="85" t="s">
        <v>1187</v>
      </c>
      <c r="Z435" s="54">
        <v>6012220601</v>
      </c>
      <c r="AA435" s="85" t="s">
        <v>1188</v>
      </c>
      <c r="AB435" s="63">
        <v>57500000</v>
      </c>
      <c r="AC435" s="63"/>
      <c r="AD435" s="63"/>
      <c r="AE435" s="63">
        <v>2500000</v>
      </c>
      <c r="AF435" s="63"/>
      <c r="AG435" s="63">
        <v>5000000</v>
      </c>
      <c r="AH435" s="63"/>
      <c r="AI435" s="63">
        <v>5000000</v>
      </c>
      <c r="AJ435" s="63"/>
      <c r="AK435" s="89">
        <v>5000000</v>
      </c>
      <c r="AL435" s="89"/>
      <c r="AM435" s="63">
        <v>5000000</v>
      </c>
      <c r="AN435" s="63"/>
      <c r="AO435" s="63">
        <v>5000000</v>
      </c>
      <c r="AP435" s="63"/>
      <c r="AQ435" s="63">
        <v>5000000</v>
      </c>
      <c r="AR435" s="63"/>
      <c r="AS435" s="63">
        <v>5000000</v>
      </c>
      <c r="AT435" s="63"/>
      <c r="AU435" s="63">
        <v>5000000</v>
      </c>
      <c r="AV435" s="63"/>
      <c r="AW435" s="63">
        <v>5000000</v>
      </c>
      <c r="AX435" s="63"/>
      <c r="AY435" s="63">
        <v>10000000</v>
      </c>
      <c r="AZ435" s="63">
        <f t="shared" ref="AZ435:BA435" si="438">AB435+AD435+AF435+AH435+AJ435+AL435+AN435+AP435+AR435+AT435+AV435+AX435</f>
        <v>57500000</v>
      </c>
      <c r="BA435" s="63">
        <f t="shared" si="438"/>
        <v>57500000</v>
      </c>
      <c r="BB435" s="15">
        <f t="shared" si="259"/>
        <v>0</v>
      </c>
      <c r="BC435" s="10">
        <f t="shared" si="260"/>
        <v>0</v>
      </c>
      <c r="BD435" s="10">
        <f t="shared" si="261"/>
        <v>0</v>
      </c>
    </row>
    <row r="436" spans="1:56" ht="14.25" hidden="1" customHeight="1">
      <c r="A436" s="138" t="s">
        <v>1511</v>
      </c>
      <c r="B436" s="138" t="s">
        <v>1179</v>
      </c>
      <c r="C436" s="53" t="s">
        <v>31</v>
      </c>
      <c r="D436" s="53" t="s">
        <v>83</v>
      </c>
      <c r="E436" s="80" t="s">
        <v>1752</v>
      </c>
      <c r="F436" s="80" t="s">
        <v>780</v>
      </c>
      <c r="G436" s="80" t="s">
        <v>780</v>
      </c>
      <c r="H436" s="80" t="s">
        <v>780</v>
      </c>
      <c r="I436" s="8">
        <v>80111620</v>
      </c>
      <c r="J436" s="85" t="s">
        <v>1616</v>
      </c>
      <c r="K436" s="85" t="s">
        <v>52</v>
      </c>
      <c r="L436" s="14" t="s">
        <v>1753</v>
      </c>
      <c r="M436" s="85" t="s">
        <v>60</v>
      </c>
      <c r="N436" s="85" t="s">
        <v>60</v>
      </c>
      <c r="O436" s="85" t="s">
        <v>60</v>
      </c>
      <c r="P436" s="54">
        <v>11</v>
      </c>
      <c r="Q436" s="85" t="s">
        <v>41</v>
      </c>
      <c r="R436" s="85" t="s">
        <v>42</v>
      </c>
      <c r="S436" s="85" t="s">
        <v>43</v>
      </c>
      <c r="T436" s="63">
        <v>59586450</v>
      </c>
      <c r="U436" s="63">
        <v>59586450</v>
      </c>
      <c r="V436" s="85" t="s">
        <v>44</v>
      </c>
      <c r="W436" s="85" t="s">
        <v>36</v>
      </c>
      <c r="X436" s="85" t="s">
        <v>1186</v>
      </c>
      <c r="Y436" s="85" t="s">
        <v>1187</v>
      </c>
      <c r="Z436" s="54">
        <v>6012220601</v>
      </c>
      <c r="AA436" s="85" t="s">
        <v>1188</v>
      </c>
      <c r="AB436" s="63">
        <v>59586450</v>
      </c>
      <c r="AC436" s="63"/>
      <c r="AD436" s="63"/>
      <c r="AE436" s="63">
        <v>2708475</v>
      </c>
      <c r="AF436" s="63"/>
      <c r="AG436" s="63">
        <v>5416950</v>
      </c>
      <c r="AH436" s="63"/>
      <c r="AI436" s="63">
        <v>5416950</v>
      </c>
      <c r="AJ436" s="63"/>
      <c r="AK436" s="89">
        <v>5416950</v>
      </c>
      <c r="AL436" s="89"/>
      <c r="AM436" s="63">
        <v>5416950</v>
      </c>
      <c r="AN436" s="63"/>
      <c r="AO436" s="63">
        <v>5416950</v>
      </c>
      <c r="AP436" s="63"/>
      <c r="AQ436" s="63">
        <v>5416950</v>
      </c>
      <c r="AR436" s="63"/>
      <c r="AS436" s="63">
        <v>5416950</v>
      </c>
      <c r="AT436" s="63"/>
      <c r="AU436" s="63">
        <v>5416950</v>
      </c>
      <c r="AV436" s="63"/>
      <c r="AW436" s="63">
        <v>5416950</v>
      </c>
      <c r="AX436" s="63"/>
      <c r="AY436" s="63">
        <v>8125425</v>
      </c>
      <c r="AZ436" s="63">
        <f t="shared" ref="AZ436:BA436" si="439">AB436+AD436+AF436+AH436+AJ436+AL436+AN436+AP436+AR436+AT436+AV436+AX436</f>
        <v>59586450</v>
      </c>
      <c r="BA436" s="63">
        <f t="shared" si="439"/>
        <v>59586450</v>
      </c>
      <c r="BB436" s="15">
        <f t="shared" si="259"/>
        <v>0</v>
      </c>
      <c r="BC436" s="10">
        <f t="shared" si="260"/>
        <v>0</v>
      </c>
      <c r="BD436" s="10">
        <f t="shared" si="261"/>
        <v>0</v>
      </c>
    </row>
    <row r="437" spans="1:56" ht="14.25" hidden="1" customHeight="1">
      <c r="A437" s="138" t="s">
        <v>1511</v>
      </c>
      <c r="B437" s="138" t="s">
        <v>1179</v>
      </c>
      <c r="C437" s="53" t="s">
        <v>31</v>
      </c>
      <c r="D437" s="53" t="s">
        <v>83</v>
      </c>
      <c r="E437" s="80" t="s">
        <v>1754</v>
      </c>
      <c r="F437" s="80" t="s">
        <v>780</v>
      </c>
      <c r="G437" s="80" t="s">
        <v>780</v>
      </c>
      <c r="H437" s="80" t="s">
        <v>780</v>
      </c>
      <c r="I437" s="8">
        <v>80111620</v>
      </c>
      <c r="J437" s="14" t="s">
        <v>1616</v>
      </c>
      <c r="K437" s="85" t="s">
        <v>52</v>
      </c>
      <c r="L437" s="14" t="s">
        <v>1755</v>
      </c>
      <c r="M437" s="85" t="s">
        <v>60</v>
      </c>
      <c r="N437" s="85" t="s">
        <v>60</v>
      </c>
      <c r="O437" s="85" t="s">
        <v>60</v>
      </c>
      <c r="P437" s="54">
        <v>11.5</v>
      </c>
      <c r="Q437" s="85" t="s">
        <v>41</v>
      </c>
      <c r="R437" s="85" t="s">
        <v>42</v>
      </c>
      <c r="S437" s="85" t="s">
        <v>43</v>
      </c>
      <c r="T437" s="63">
        <v>109250000</v>
      </c>
      <c r="U437" s="63">
        <v>109250000</v>
      </c>
      <c r="V437" s="85" t="s">
        <v>44</v>
      </c>
      <c r="W437" s="85" t="s">
        <v>36</v>
      </c>
      <c r="X437" s="85" t="s">
        <v>1186</v>
      </c>
      <c r="Y437" s="85" t="s">
        <v>1187</v>
      </c>
      <c r="Z437" s="54">
        <v>6012220601</v>
      </c>
      <c r="AA437" s="85" t="s">
        <v>1188</v>
      </c>
      <c r="AB437" s="63">
        <v>109250000</v>
      </c>
      <c r="AC437" s="63"/>
      <c r="AD437" s="63"/>
      <c r="AE437" s="63">
        <v>4750000</v>
      </c>
      <c r="AF437" s="63"/>
      <c r="AG437" s="63">
        <v>9500000</v>
      </c>
      <c r="AH437" s="63"/>
      <c r="AI437" s="63">
        <v>9500000</v>
      </c>
      <c r="AJ437" s="63"/>
      <c r="AK437" s="89">
        <v>9500000</v>
      </c>
      <c r="AL437" s="89"/>
      <c r="AM437" s="63">
        <v>9500000</v>
      </c>
      <c r="AN437" s="63"/>
      <c r="AO437" s="63">
        <v>9500000</v>
      </c>
      <c r="AP437" s="63"/>
      <c r="AQ437" s="63">
        <v>9500000</v>
      </c>
      <c r="AR437" s="63"/>
      <c r="AS437" s="63">
        <v>9500000</v>
      </c>
      <c r="AT437" s="63"/>
      <c r="AU437" s="63">
        <v>9500000</v>
      </c>
      <c r="AV437" s="63"/>
      <c r="AW437" s="63">
        <v>9500000</v>
      </c>
      <c r="AX437" s="63"/>
      <c r="AY437" s="63">
        <v>19000000</v>
      </c>
      <c r="AZ437" s="63">
        <f t="shared" ref="AZ437:BA437" si="440">AB437+AD437+AF437+AH437+AJ437+AL437+AN437+AP437+AR437+AT437+AV437+AX437</f>
        <v>109250000</v>
      </c>
      <c r="BA437" s="63">
        <f t="shared" si="440"/>
        <v>109250000</v>
      </c>
      <c r="BB437" s="15">
        <f t="shared" si="259"/>
        <v>0</v>
      </c>
      <c r="BC437" s="10">
        <f t="shared" si="260"/>
        <v>0</v>
      </c>
      <c r="BD437" s="10">
        <f t="shared" si="261"/>
        <v>0</v>
      </c>
    </row>
    <row r="438" spans="1:56" ht="14.25" hidden="1" customHeight="1">
      <c r="A438" s="138" t="s">
        <v>1511</v>
      </c>
      <c r="B438" s="138" t="s">
        <v>1179</v>
      </c>
      <c r="C438" s="53" t="s">
        <v>31</v>
      </c>
      <c r="D438" s="53" t="s">
        <v>83</v>
      </c>
      <c r="E438" s="80" t="s">
        <v>1756</v>
      </c>
      <c r="F438" s="80" t="s">
        <v>780</v>
      </c>
      <c r="G438" s="80" t="s">
        <v>780</v>
      </c>
      <c r="H438" s="80" t="s">
        <v>780</v>
      </c>
      <c r="I438" s="8">
        <v>80111620</v>
      </c>
      <c r="J438" s="14" t="s">
        <v>1616</v>
      </c>
      <c r="K438" s="85" t="s">
        <v>52</v>
      </c>
      <c r="L438" s="14" t="s">
        <v>1757</v>
      </c>
      <c r="M438" s="85" t="s">
        <v>54</v>
      </c>
      <c r="N438" s="85" t="s">
        <v>54</v>
      </c>
      <c r="O438" s="85" t="s">
        <v>54</v>
      </c>
      <c r="P438" s="54">
        <v>10</v>
      </c>
      <c r="Q438" s="85" t="s">
        <v>41</v>
      </c>
      <c r="R438" s="85" t="s">
        <v>42</v>
      </c>
      <c r="S438" s="85" t="s">
        <v>43</v>
      </c>
      <c r="T438" s="63">
        <v>50000000</v>
      </c>
      <c r="U438" s="63">
        <v>50000000</v>
      </c>
      <c r="V438" s="85" t="s">
        <v>44</v>
      </c>
      <c r="W438" s="85" t="s">
        <v>36</v>
      </c>
      <c r="X438" s="85" t="s">
        <v>1186</v>
      </c>
      <c r="Y438" s="85" t="s">
        <v>1187</v>
      </c>
      <c r="Z438" s="54">
        <v>6012220601</v>
      </c>
      <c r="AA438" s="85" t="s">
        <v>1188</v>
      </c>
      <c r="AB438" s="63"/>
      <c r="AC438" s="63"/>
      <c r="AD438" s="63">
        <v>50000000</v>
      </c>
      <c r="AE438" s="63"/>
      <c r="AF438" s="63"/>
      <c r="AG438" s="63">
        <v>5000000</v>
      </c>
      <c r="AH438" s="63"/>
      <c r="AI438" s="63">
        <v>5000000</v>
      </c>
      <c r="AJ438" s="63"/>
      <c r="AK438" s="89">
        <v>5000000</v>
      </c>
      <c r="AL438" s="89"/>
      <c r="AM438" s="63">
        <v>5000000</v>
      </c>
      <c r="AN438" s="63"/>
      <c r="AO438" s="63">
        <v>5000000</v>
      </c>
      <c r="AP438" s="63"/>
      <c r="AQ438" s="63">
        <v>5000000</v>
      </c>
      <c r="AR438" s="63"/>
      <c r="AS438" s="63">
        <v>5000000</v>
      </c>
      <c r="AT438" s="63"/>
      <c r="AU438" s="63">
        <v>5000000</v>
      </c>
      <c r="AV438" s="63"/>
      <c r="AW438" s="63">
        <v>5000000</v>
      </c>
      <c r="AX438" s="63"/>
      <c r="AY438" s="63">
        <v>5000000</v>
      </c>
      <c r="AZ438" s="63">
        <f t="shared" ref="AZ438:BA438" si="441">AB438+AD438+AF438+AH438+AJ438+AL438+AN438+AP438+AR438+AT438+AV438+AX438</f>
        <v>50000000</v>
      </c>
      <c r="BA438" s="63">
        <f t="shared" si="441"/>
        <v>50000000</v>
      </c>
      <c r="BB438" s="15">
        <f t="shared" si="259"/>
        <v>0</v>
      </c>
      <c r="BC438" s="10">
        <f t="shared" si="260"/>
        <v>0</v>
      </c>
      <c r="BD438" s="10">
        <f t="shared" si="261"/>
        <v>0</v>
      </c>
    </row>
    <row r="439" spans="1:56" ht="14.25" hidden="1" customHeight="1">
      <c r="A439" s="138" t="s">
        <v>1511</v>
      </c>
      <c r="B439" s="138" t="s">
        <v>1179</v>
      </c>
      <c r="C439" s="53" t="s">
        <v>31</v>
      </c>
      <c r="D439" s="53" t="s">
        <v>83</v>
      </c>
      <c r="E439" s="80" t="s">
        <v>1758</v>
      </c>
      <c r="F439" s="80" t="s">
        <v>780</v>
      </c>
      <c r="G439" s="80" t="s">
        <v>780</v>
      </c>
      <c r="H439" s="80" t="s">
        <v>780</v>
      </c>
      <c r="I439" s="8">
        <v>80111620</v>
      </c>
      <c r="J439" s="85" t="s">
        <v>1742</v>
      </c>
      <c r="K439" s="85" t="s">
        <v>52</v>
      </c>
      <c r="L439" s="14" t="s">
        <v>1759</v>
      </c>
      <c r="M439" s="85" t="s">
        <v>54</v>
      </c>
      <c r="N439" s="85" t="s">
        <v>54</v>
      </c>
      <c r="O439" s="85" t="s">
        <v>54</v>
      </c>
      <c r="P439" s="54">
        <v>10</v>
      </c>
      <c r="Q439" s="85" t="s">
        <v>41</v>
      </c>
      <c r="R439" s="85" t="s">
        <v>42</v>
      </c>
      <c r="S439" s="85" t="s">
        <v>43</v>
      </c>
      <c r="T439" s="63">
        <v>50000000</v>
      </c>
      <c r="U439" s="63">
        <v>50000000</v>
      </c>
      <c r="V439" s="85" t="s">
        <v>44</v>
      </c>
      <c r="W439" s="85" t="s">
        <v>36</v>
      </c>
      <c r="X439" s="85" t="s">
        <v>1186</v>
      </c>
      <c r="Y439" s="85" t="s">
        <v>1187</v>
      </c>
      <c r="Z439" s="54">
        <v>6012220601</v>
      </c>
      <c r="AA439" s="85" t="s">
        <v>1188</v>
      </c>
      <c r="AB439" s="63"/>
      <c r="AC439" s="63"/>
      <c r="AD439" s="63">
        <v>50000000</v>
      </c>
      <c r="AE439" s="63"/>
      <c r="AF439" s="63"/>
      <c r="AG439" s="63">
        <v>5000000</v>
      </c>
      <c r="AH439" s="63"/>
      <c r="AI439" s="63">
        <v>5000000</v>
      </c>
      <c r="AJ439" s="63"/>
      <c r="AK439" s="89">
        <v>5000000</v>
      </c>
      <c r="AL439" s="89"/>
      <c r="AM439" s="63">
        <v>5000000</v>
      </c>
      <c r="AN439" s="63"/>
      <c r="AO439" s="63">
        <v>5000000</v>
      </c>
      <c r="AP439" s="63"/>
      <c r="AQ439" s="63">
        <v>5000000</v>
      </c>
      <c r="AR439" s="63"/>
      <c r="AS439" s="63">
        <v>5000000</v>
      </c>
      <c r="AT439" s="63"/>
      <c r="AU439" s="63">
        <v>5000000</v>
      </c>
      <c r="AV439" s="63"/>
      <c r="AW439" s="63">
        <v>5000000</v>
      </c>
      <c r="AX439" s="63"/>
      <c r="AY439" s="63">
        <v>5000000</v>
      </c>
      <c r="AZ439" s="63">
        <f t="shared" ref="AZ439:BA439" si="442">AB439+AD439+AF439+AH439+AJ439+AL439+AN439+AP439+AR439+AT439+AV439+AX439</f>
        <v>50000000</v>
      </c>
      <c r="BA439" s="63">
        <f t="shared" si="442"/>
        <v>50000000</v>
      </c>
      <c r="BB439" s="15">
        <f t="shared" si="259"/>
        <v>0</v>
      </c>
      <c r="BC439" s="10">
        <f t="shared" si="260"/>
        <v>0</v>
      </c>
      <c r="BD439" s="10">
        <f t="shared" si="261"/>
        <v>0</v>
      </c>
    </row>
    <row r="440" spans="1:56" ht="14.25" hidden="1" customHeight="1">
      <c r="A440" s="138" t="s">
        <v>1511</v>
      </c>
      <c r="B440" s="138" t="s">
        <v>1179</v>
      </c>
      <c r="C440" s="53" t="s">
        <v>31</v>
      </c>
      <c r="D440" s="53" t="s">
        <v>83</v>
      </c>
      <c r="E440" s="80" t="s">
        <v>1760</v>
      </c>
      <c r="F440" s="80" t="s">
        <v>780</v>
      </c>
      <c r="G440" s="80" t="s">
        <v>780</v>
      </c>
      <c r="H440" s="80" t="s">
        <v>780</v>
      </c>
      <c r="I440" s="8">
        <v>80111620</v>
      </c>
      <c r="J440" s="85" t="s">
        <v>1742</v>
      </c>
      <c r="K440" s="85" t="s">
        <v>52</v>
      </c>
      <c r="L440" s="14" t="s">
        <v>1761</v>
      </c>
      <c r="M440" s="85" t="s">
        <v>54</v>
      </c>
      <c r="N440" s="85" t="s">
        <v>54</v>
      </c>
      <c r="O440" s="85" t="s">
        <v>54</v>
      </c>
      <c r="P440" s="54">
        <v>10</v>
      </c>
      <c r="Q440" s="85" t="s">
        <v>41</v>
      </c>
      <c r="R440" s="85" t="s">
        <v>42</v>
      </c>
      <c r="S440" s="85" t="s">
        <v>43</v>
      </c>
      <c r="T440" s="63">
        <v>85690000</v>
      </c>
      <c r="U440" s="63">
        <v>85690000</v>
      </c>
      <c r="V440" s="85" t="s">
        <v>44</v>
      </c>
      <c r="W440" s="85" t="s">
        <v>36</v>
      </c>
      <c r="X440" s="85" t="s">
        <v>1186</v>
      </c>
      <c r="Y440" s="85" t="s">
        <v>1187</v>
      </c>
      <c r="Z440" s="54">
        <v>6012220601</v>
      </c>
      <c r="AA440" s="85" t="s">
        <v>1188</v>
      </c>
      <c r="AB440" s="63"/>
      <c r="AC440" s="63"/>
      <c r="AD440" s="63">
        <v>85690000</v>
      </c>
      <c r="AE440" s="63"/>
      <c r="AF440" s="63"/>
      <c r="AG440" s="63">
        <v>8569000</v>
      </c>
      <c r="AH440" s="63"/>
      <c r="AI440" s="63">
        <v>8569000</v>
      </c>
      <c r="AJ440" s="63"/>
      <c r="AK440" s="89">
        <v>8569000</v>
      </c>
      <c r="AL440" s="89"/>
      <c r="AM440" s="63">
        <v>8569000</v>
      </c>
      <c r="AN440" s="63"/>
      <c r="AO440" s="63">
        <v>8569000</v>
      </c>
      <c r="AP440" s="63"/>
      <c r="AQ440" s="63">
        <v>8569000</v>
      </c>
      <c r="AR440" s="63"/>
      <c r="AS440" s="63">
        <v>8569000</v>
      </c>
      <c r="AT440" s="63"/>
      <c r="AU440" s="63">
        <v>8569000</v>
      </c>
      <c r="AV440" s="63"/>
      <c r="AW440" s="63">
        <v>8569000</v>
      </c>
      <c r="AX440" s="63"/>
      <c r="AY440" s="63">
        <v>8569000</v>
      </c>
      <c r="AZ440" s="63">
        <f t="shared" ref="AZ440:BA440" si="443">AB440+AD440+AF440+AH440+AJ440+AL440+AN440+AP440+AR440+AT440+AV440+AX440</f>
        <v>85690000</v>
      </c>
      <c r="BA440" s="63">
        <f t="shared" si="443"/>
        <v>85690000</v>
      </c>
      <c r="BB440" s="15">
        <f t="shared" si="259"/>
        <v>0</v>
      </c>
      <c r="BC440" s="10">
        <f t="shared" si="260"/>
        <v>0</v>
      </c>
      <c r="BD440" s="10">
        <f t="shared" si="261"/>
        <v>0</v>
      </c>
    </row>
    <row r="441" spans="1:56" ht="14.25" hidden="1" customHeight="1">
      <c r="A441" s="138" t="s">
        <v>1511</v>
      </c>
      <c r="B441" s="138" t="s">
        <v>1179</v>
      </c>
      <c r="C441" s="53" t="s">
        <v>31</v>
      </c>
      <c r="D441" s="53" t="s">
        <v>83</v>
      </c>
      <c r="E441" s="80" t="s">
        <v>1762</v>
      </c>
      <c r="F441" s="80" t="s">
        <v>780</v>
      </c>
      <c r="G441" s="80" t="s">
        <v>780</v>
      </c>
      <c r="H441" s="80" t="s">
        <v>780</v>
      </c>
      <c r="I441" s="8">
        <v>80111620</v>
      </c>
      <c r="J441" s="85" t="s">
        <v>1742</v>
      </c>
      <c r="K441" s="85" t="s">
        <v>52</v>
      </c>
      <c r="L441" s="14" t="s">
        <v>1763</v>
      </c>
      <c r="M441" s="85" t="s">
        <v>54</v>
      </c>
      <c r="N441" s="85" t="s">
        <v>54</v>
      </c>
      <c r="O441" s="85" t="s">
        <v>54</v>
      </c>
      <c r="P441" s="54">
        <v>10</v>
      </c>
      <c r="Q441" s="85" t="s">
        <v>41</v>
      </c>
      <c r="R441" s="85" t="s">
        <v>42</v>
      </c>
      <c r="S441" s="85" t="s">
        <v>43</v>
      </c>
      <c r="T441" s="63">
        <v>50000000</v>
      </c>
      <c r="U441" s="63">
        <v>50000000</v>
      </c>
      <c r="V441" s="85" t="s">
        <v>44</v>
      </c>
      <c r="W441" s="85" t="s">
        <v>36</v>
      </c>
      <c r="X441" s="85" t="s">
        <v>1186</v>
      </c>
      <c r="Y441" s="85" t="s">
        <v>1187</v>
      </c>
      <c r="Z441" s="54">
        <v>6012220601</v>
      </c>
      <c r="AA441" s="85" t="s">
        <v>1188</v>
      </c>
      <c r="AB441" s="63"/>
      <c r="AC441" s="63"/>
      <c r="AD441" s="63">
        <v>50000000</v>
      </c>
      <c r="AE441" s="63"/>
      <c r="AF441" s="63"/>
      <c r="AG441" s="63">
        <v>5000000</v>
      </c>
      <c r="AH441" s="63"/>
      <c r="AI441" s="63">
        <v>5000000</v>
      </c>
      <c r="AJ441" s="63"/>
      <c r="AK441" s="89">
        <v>5000000</v>
      </c>
      <c r="AL441" s="89"/>
      <c r="AM441" s="63">
        <v>5000000</v>
      </c>
      <c r="AN441" s="63"/>
      <c r="AO441" s="63">
        <v>5000000</v>
      </c>
      <c r="AP441" s="63"/>
      <c r="AQ441" s="63">
        <v>5000000</v>
      </c>
      <c r="AR441" s="63"/>
      <c r="AS441" s="63">
        <v>5000000</v>
      </c>
      <c r="AT441" s="63"/>
      <c r="AU441" s="63">
        <v>5000000</v>
      </c>
      <c r="AV441" s="63"/>
      <c r="AW441" s="63">
        <v>5000000</v>
      </c>
      <c r="AX441" s="63"/>
      <c r="AY441" s="63">
        <v>5000000</v>
      </c>
      <c r="AZ441" s="63">
        <f t="shared" ref="AZ441:BA441" si="444">AB441+AD441+AF441+AH441+AJ441+AL441+AN441+AP441+AR441+AT441+AV441+AX441</f>
        <v>50000000</v>
      </c>
      <c r="BA441" s="63">
        <f t="shared" si="444"/>
        <v>50000000</v>
      </c>
      <c r="BB441" s="15">
        <f t="shared" si="259"/>
        <v>0</v>
      </c>
      <c r="BC441" s="10">
        <f t="shared" si="260"/>
        <v>0</v>
      </c>
      <c r="BD441" s="10">
        <f t="shared" si="261"/>
        <v>0</v>
      </c>
    </row>
    <row r="442" spans="1:56" ht="14.25" hidden="1" customHeight="1">
      <c r="A442" s="181" t="s">
        <v>1511</v>
      </c>
      <c r="B442" s="181" t="s">
        <v>1179</v>
      </c>
      <c r="C442" s="53" t="s">
        <v>31</v>
      </c>
      <c r="D442" s="53" t="s">
        <v>83</v>
      </c>
      <c r="E442" s="134" t="s">
        <v>1764</v>
      </c>
      <c r="F442" s="134" t="s">
        <v>780</v>
      </c>
      <c r="G442" s="134" t="s">
        <v>780</v>
      </c>
      <c r="H442" s="134" t="s">
        <v>780</v>
      </c>
      <c r="I442" s="16">
        <v>80111620</v>
      </c>
      <c r="J442" s="22" t="s">
        <v>1616</v>
      </c>
      <c r="K442" s="182" t="s">
        <v>52</v>
      </c>
      <c r="L442" s="22" t="s">
        <v>1765</v>
      </c>
      <c r="M442" s="134" t="s">
        <v>60</v>
      </c>
      <c r="N442" s="134" t="s">
        <v>60</v>
      </c>
      <c r="O442" s="134" t="s">
        <v>60</v>
      </c>
      <c r="P442" s="131">
        <v>11.5</v>
      </c>
      <c r="Q442" s="182" t="s">
        <v>41</v>
      </c>
      <c r="R442" s="182" t="s">
        <v>42</v>
      </c>
      <c r="S442" s="182" t="s">
        <v>43</v>
      </c>
      <c r="T442" s="136">
        <v>14071733</v>
      </c>
      <c r="U442" s="136">
        <v>14071733</v>
      </c>
      <c r="V442" s="182" t="s">
        <v>44</v>
      </c>
      <c r="W442" s="182" t="s">
        <v>36</v>
      </c>
      <c r="X442" s="133" t="s">
        <v>218</v>
      </c>
      <c r="Y442" s="131" t="s">
        <v>219</v>
      </c>
      <c r="Z442" s="54">
        <v>6012220601</v>
      </c>
      <c r="AA442" s="131" t="s">
        <v>220</v>
      </c>
      <c r="AB442" s="20">
        <v>14071733</v>
      </c>
      <c r="AC442" s="136"/>
      <c r="AD442" s="20"/>
      <c r="AE442" s="136"/>
      <c r="AF442" s="136"/>
      <c r="AG442" s="136"/>
      <c r="AH442" s="136"/>
      <c r="AI442" s="136">
        <v>894712</v>
      </c>
      <c r="AJ442" s="136"/>
      <c r="AK442" s="20">
        <v>8500000</v>
      </c>
      <c r="AL442" s="135"/>
      <c r="AM442" s="20">
        <v>4677021</v>
      </c>
      <c r="AN442" s="136"/>
      <c r="AO442" s="136"/>
      <c r="AP442" s="136"/>
      <c r="AQ442" s="136"/>
      <c r="AR442" s="136"/>
      <c r="AS442" s="136"/>
      <c r="AT442" s="136"/>
      <c r="AU442" s="136"/>
      <c r="AV442" s="136"/>
      <c r="AW442" s="136"/>
      <c r="AX442" s="136"/>
      <c r="AY442" s="136"/>
      <c r="AZ442" s="63">
        <f t="shared" ref="AZ442:BA442" si="445">AB442+AD442+AF442+AH442+AJ442+AL442+AN442+AP442+AR442+AT442+AV442+AX442</f>
        <v>14071733</v>
      </c>
      <c r="BA442" s="63">
        <f t="shared" si="445"/>
        <v>14071733</v>
      </c>
      <c r="BB442" s="15">
        <f t="shared" si="259"/>
        <v>0</v>
      </c>
      <c r="BC442" s="10">
        <f t="shared" si="260"/>
        <v>0</v>
      </c>
      <c r="BD442" s="10">
        <f t="shared" si="261"/>
        <v>0</v>
      </c>
    </row>
    <row r="443" spans="1:56" ht="14.25" hidden="1" customHeight="1">
      <c r="A443" s="181" t="s">
        <v>1511</v>
      </c>
      <c r="B443" s="181" t="s">
        <v>1179</v>
      </c>
      <c r="C443" s="53" t="s">
        <v>31</v>
      </c>
      <c r="D443" s="53" t="s">
        <v>83</v>
      </c>
      <c r="E443" s="134" t="s">
        <v>1766</v>
      </c>
      <c r="F443" s="134" t="s">
        <v>780</v>
      </c>
      <c r="G443" s="134" t="s">
        <v>780</v>
      </c>
      <c r="H443" s="134" t="s">
        <v>780</v>
      </c>
      <c r="I443" s="16">
        <v>80111620</v>
      </c>
      <c r="J443" s="22" t="s">
        <v>1616</v>
      </c>
      <c r="K443" s="182" t="s">
        <v>52</v>
      </c>
      <c r="L443" s="22" t="s">
        <v>1767</v>
      </c>
      <c r="M443" s="134" t="s">
        <v>60</v>
      </c>
      <c r="N443" s="134" t="s">
        <v>60</v>
      </c>
      <c r="O443" s="134" t="s">
        <v>60</v>
      </c>
      <c r="P443" s="131">
        <v>11.5</v>
      </c>
      <c r="Q443" s="182" t="s">
        <v>41</v>
      </c>
      <c r="R443" s="182" t="s">
        <v>42</v>
      </c>
      <c r="S443" s="182" t="s">
        <v>43</v>
      </c>
      <c r="T443" s="136">
        <v>14071733</v>
      </c>
      <c r="U443" s="136">
        <v>14071733</v>
      </c>
      <c r="V443" s="182" t="s">
        <v>44</v>
      </c>
      <c r="W443" s="182" t="s">
        <v>36</v>
      </c>
      <c r="X443" s="133" t="s">
        <v>218</v>
      </c>
      <c r="Y443" s="131" t="s">
        <v>219</v>
      </c>
      <c r="Z443" s="54">
        <v>6012220601</v>
      </c>
      <c r="AA443" s="131" t="s">
        <v>220</v>
      </c>
      <c r="AB443" s="20">
        <v>14071733</v>
      </c>
      <c r="AC443" s="136"/>
      <c r="AD443" s="20"/>
      <c r="AE443" s="136"/>
      <c r="AF443" s="136"/>
      <c r="AG443" s="136"/>
      <c r="AH443" s="136"/>
      <c r="AI443" s="136">
        <v>894712</v>
      </c>
      <c r="AJ443" s="136"/>
      <c r="AK443" s="20">
        <v>8500000</v>
      </c>
      <c r="AL443" s="135"/>
      <c r="AM443" s="20">
        <v>4677021</v>
      </c>
      <c r="AN443" s="136"/>
      <c r="AO443" s="136"/>
      <c r="AP443" s="136"/>
      <c r="AQ443" s="136"/>
      <c r="AR443" s="136"/>
      <c r="AS443" s="136"/>
      <c r="AT443" s="136"/>
      <c r="AU443" s="136"/>
      <c r="AV443" s="136"/>
      <c r="AW443" s="136"/>
      <c r="AX443" s="136"/>
      <c r="AY443" s="136"/>
      <c r="AZ443" s="63">
        <f t="shared" ref="AZ443:BA443" si="446">AB443+AD443+AF443+AH443+AJ443+AL443+AN443+AP443+AR443+AT443+AV443+AX443</f>
        <v>14071733</v>
      </c>
      <c r="BA443" s="63">
        <f t="shared" si="446"/>
        <v>14071733</v>
      </c>
      <c r="BB443" s="15">
        <f t="shared" si="259"/>
        <v>0</v>
      </c>
      <c r="BC443" s="10">
        <f t="shared" si="260"/>
        <v>0</v>
      </c>
      <c r="BD443" s="10">
        <f t="shared" si="261"/>
        <v>0</v>
      </c>
    </row>
    <row r="444" spans="1:56" ht="14.25" hidden="1" customHeight="1">
      <c r="A444" s="138" t="s">
        <v>1511</v>
      </c>
      <c r="B444" s="138" t="s">
        <v>1179</v>
      </c>
      <c r="C444" s="53" t="s">
        <v>31</v>
      </c>
      <c r="D444" s="53" t="s">
        <v>83</v>
      </c>
      <c r="E444" s="80" t="s">
        <v>1768</v>
      </c>
      <c r="F444" s="80" t="s">
        <v>780</v>
      </c>
      <c r="G444" s="80" t="s">
        <v>780</v>
      </c>
      <c r="H444" s="80" t="s">
        <v>780</v>
      </c>
      <c r="I444" s="8">
        <v>80111620</v>
      </c>
      <c r="J444" s="85" t="s">
        <v>1742</v>
      </c>
      <c r="K444" s="85" t="s">
        <v>52</v>
      </c>
      <c r="L444" s="14" t="s">
        <v>1769</v>
      </c>
      <c r="M444" s="85" t="s">
        <v>60</v>
      </c>
      <c r="N444" s="85" t="s">
        <v>60</v>
      </c>
      <c r="O444" s="85" t="s">
        <v>60</v>
      </c>
      <c r="P444" s="54">
        <v>11.5</v>
      </c>
      <c r="Q444" s="85" t="s">
        <v>41</v>
      </c>
      <c r="R444" s="85" t="s">
        <v>42</v>
      </c>
      <c r="S444" s="85" t="s">
        <v>43</v>
      </c>
      <c r="T444" s="63">
        <v>97750000</v>
      </c>
      <c r="U444" s="63">
        <v>97750000</v>
      </c>
      <c r="V444" s="85" t="s">
        <v>44</v>
      </c>
      <c r="W444" s="85" t="s">
        <v>36</v>
      </c>
      <c r="X444" s="85" t="s">
        <v>1770</v>
      </c>
      <c r="Y444" s="85" t="s">
        <v>62</v>
      </c>
      <c r="Z444" s="54">
        <v>6012220601</v>
      </c>
      <c r="AA444" s="85" t="s">
        <v>1771</v>
      </c>
      <c r="AB444" s="63">
        <v>97750000</v>
      </c>
      <c r="AC444" s="63"/>
      <c r="AD444" s="63"/>
      <c r="AE444" s="63">
        <v>4250000</v>
      </c>
      <c r="AF444" s="63"/>
      <c r="AG444" s="63">
        <v>8500000</v>
      </c>
      <c r="AH444" s="63"/>
      <c r="AI444" s="63">
        <v>8500000</v>
      </c>
      <c r="AJ444" s="63"/>
      <c r="AK444" s="63">
        <v>8500000</v>
      </c>
      <c r="AL444" s="63"/>
      <c r="AM444" s="63">
        <v>8500000</v>
      </c>
      <c r="AN444" s="63"/>
      <c r="AO444" s="63">
        <v>8500000</v>
      </c>
      <c r="AP444" s="63"/>
      <c r="AQ444" s="63">
        <v>8500000</v>
      </c>
      <c r="AR444" s="63"/>
      <c r="AS444" s="63">
        <v>8500000</v>
      </c>
      <c r="AT444" s="63"/>
      <c r="AU444" s="63">
        <v>8500000</v>
      </c>
      <c r="AV444" s="63"/>
      <c r="AW444" s="63">
        <v>8500000</v>
      </c>
      <c r="AX444" s="63"/>
      <c r="AY444" s="63">
        <v>17000000</v>
      </c>
      <c r="AZ444" s="63">
        <f t="shared" ref="AZ444:BA444" si="447">AB444+AD444+AF444+AH444+AJ444+AL444+AN444+AP444+AR444+AT444+AV444+AX444</f>
        <v>97750000</v>
      </c>
      <c r="BA444" s="63">
        <f t="shared" si="447"/>
        <v>97750000</v>
      </c>
      <c r="BB444" s="15">
        <f t="shared" si="259"/>
        <v>0</v>
      </c>
      <c r="BC444" s="10">
        <f t="shared" si="260"/>
        <v>0</v>
      </c>
      <c r="BD444" s="10">
        <f t="shared" si="261"/>
        <v>0</v>
      </c>
    </row>
    <row r="445" spans="1:56" ht="14.25" hidden="1" customHeight="1">
      <c r="A445" s="138" t="s">
        <v>1511</v>
      </c>
      <c r="B445" s="138" t="s">
        <v>1179</v>
      </c>
      <c r="C445" s="53" t="s">
        <v>31</v>
      </c>
      <c r="D445" s="53" t="s">
        <v>83</v>
      </c>
      <c r="E445" s="80" t="s">
        <v>1772</v>
      </c>
      <c r="F445" s="80" t="s">
        <v>780</v>
      </c>
      <c r="G445" s="80" t="s">
        <v>780</v>
      </c>
      <c r="H445" s="80" t="s">
        <v>780</v>
      </c>
      <c r="I445" s="8">
        <v>80111620</v>
      </c>
      <c r="J445" s="85" t="s">
        <v>1616</v>
      </c>
      <c r="K445" s="85" t="s">
        <v>52</v>
      </c>
      <c r="L445" s="14" t="s">
        <v>1773</v>
      </c>
      <c r="M445" s="85" t="s">
        <v>60</v>
      </c>
      <c r="N445" s="85" t="s">
        <v>60</v>
      </c>
      <c r="O445" s="85" t="s">
        <v>60</v>
      </c>
      <c r="P445" s="54">
        <v>10</v>
      </c>
      <c r="Q445" s="85" t="s">
        <v>41</v>
      </c>
      <c r="R445" s="85" t="s">
        <v>42</v>
      </c>
      <c r="S445" s="85" t="s">
        <v>43</v>
      </c>
      <c r="T445" s="63">
        <v>74369600</v>
      </c>
      <c r="U445" s="63">
        <v>74369600</v>
      </c>
      <c r="V445" s="85" t="s">
        <v>44</v>
      </c>
      <c r="W445" s="85" t="s">
        <v>36</v>
      </c>
      <c r="X445" s="85" t="s">
        <v>1590</v>
      </c>
      <c r="Y445" s="85" t="s">
        <v>1591</v>
      </c>
      <c r="Z445" s="54">
        <v>6012220601</v>
      </c>
      <c r="AA445" s="85" t="s">
        <v>1592</v>
      </c>
      <c r="AB445" s="63">
        <v>74369600</v>
      </c>
      <c r="AC445" s="63"/>
      <c r="AD445" s="63"/>
      <c r="AE445" s="63">
        <v>3718480</v>
      </c>
      <c r="AF445" s="63"/>
      <c r="AG445" s="63">
        <v>7436960</v>
      </c>
      <c r="AH445" s="63"/>
      <c r="AI445" s="63">
        <v>7436960</v>
      </c>
      <c r="AJ445" s="63"/>
      <c r="AK445" s="63">
        <v>7436960</v>
      </c>
      <c r="AL445" s="63"/>
      <c r="AM445" s="63">
        <v>7436960</v>
      </c>
      <c r="AN445" s="63"/>
      <c r="AO445" s="63">
        <v>7436960</v>
      </c>
      <c r="AP445" s="63"/>
      <c r="AQ445" s="63">
        <v>7436960</v>
      </c>
      <c r="AR445" s="63"/>
      <c r="AS445" s="63">
        <v>7436960</v>
      </c>
      <c r="AT445" s="63"/>
      <c r="AU445" s="63">
        <v>7436960</v>
      </c>
      <c r="AV445" s="63"/>
      <c r="AW445" s="63">
        <v>7436960</v>
      </c>
      <c r="AX445" s="63"/>
      <c r="AY445" s="63">
        <v>3718480</v>
      </c>
      <c r="AZ445" s="63">
        <f t="shared" ref="AZ445:BA445" si="448">AB445+AD445+AF445+AH445+AJ445+AL445+AN445+AP445+AR445+AT445+AV445+AX445</f>
        <v>74369600</v>
      </c>
      <c r="BA445" s="63">
        <f t="shared" si="448"/>
        <v>74369600</v>
      </c>
      <c r="BB445" s="15">
        <f t="shared" si="259"/>
        <v>0</v>
      </c>
      <c r="BC445" s="10">
        <f t="shared" si="260"/>
        <v>0</v>
      </c>
      <c r="BD445" s="10">
        <f t="shared" si="261"/>
        <v>0</v>
      </c>
    </row>
    <row r="446" spans="1:56" ht="14.25" hidden="1" customHeight="1">
      <c r="A446" s="138" t="s">
        <v>1511</v>
      </c>
      <c r="B446" s="138" t="s">
        <v>1179</v>
      </c>
      <c r="C446" s="53" t="s">
        <v>31</v>
      </c>
      <c r="D446" s="53" t="s">
        <v>83</v>
      </c>
      <c r="E446" s="80" t="s">
        <v>1774</v>
      </c>
      <c r="F446" s="80" t="s">
        <v>780</v>
      </c>
      <c r="G446" s="80" t="s">
        <v>780</v>
      </c>
      <c r="H446" s="80" t="s">
        <v>780</v>
      </c>
      <c r="I446" s="160" t="s">
        <v>1775</v>
      </c>
      <c r="J446" s="85" t="s">
        <v>1776</v>
      </c>
      <c r="K446" s="85" t="s">
        <v>52</v>
      </c>
      <c r="L446" s="14" t="s">
        <v>1777</v>
      </c>
      <c r="M446" s="85" t="s">
        <v>60</v>
      </c>
      <c r="N446" s="85" t="s">
        <v>60</v>
      </c>
      <c r="O446" s="85" t="s">
        <v>60</v>
      </c>
      <c r="P446" s="54">
        <v>12</v>
      </c>
      <c r="Q446" s="85" t="s">
        <v>41</v>
      </c>
      <c r="R446" s="85" t="s">
        <v>236</v>
      </c>
      <c r="S446" s="85" t="s">
        <v>43</v>
      </c>
      <c r="T446" s="63">
        <v>66167280</v>
      </c>
      <c r="U446" s="63">
        <v>66167280</v>
      </c>
      <c r="V446" s="85" t="s">
        <v>44</v>
      </c>
      <c r="W446" s="85" t="s">
        <v>36</v>
      </c>
      <c r="X446" s="85" t="s">
        <v>1590</v>
      </c>
      <c r="Y446" s="85" t="s">
        <v>1591</v>
      </c>
      <c r="Z446" s="54">
        <v>6012220601</v>
      </c>
      <c r="AA446" s="85" t="s">
        <v>1592</v>
      </c>
      <c r="AB446" s="63">
        <v>66167280</v>
      </c>
      <c r="AC446" s="63">
        <v>5513940</v>
      </c>
      <c r="AD446" s="63"/>
      <c r="AE446" s="63">
        <v>5513940</v>
      </c>
      <c r="AF446" s="63"/>
      <c r="AG446" s="63">
        <v>5513940</v>
      </c>
      <c r="AH446" s="63"/>
      <c r="AI446" s="63">
        <v>5513940</v>
      </c>
      <c r="AJ446" s="63"/>
      <c r="AK446" s="63">
        <v>5513940</v>
      </c>
      <c r="AL446" s="63"/>
      <c r="AM446" s="63">
        <v>5513940</v>
      </c>
      <c r="AN446" s="63"/>
      <c r="AO446" s="63">
        <v>5513940</v>
      </c>
      <c r="AP446" s="63"/>
      <c r="AQ446" s="63">
        <v>5513940</v>
      </c>
      <c r="AR446" s="63"/>
      <c r="AS446" s="63">
        <v>5513940</v>
      </c>
      <c r="AT446" s="63"/>
      <c r="AU446" s="63">
        <v>5513940</v>
      </c>
      <c r="AV446" s="63"/>
      <c r="AW446" s="63">
        <v>5513940</v>
      </c>
      <c r="AX446" s="63"/>
      <c r="AY446" s="63">
        <v>5513940</v>
      </c>
      <c r="AZ446" s="63">
        <f t="shared" ref="AZ446:BA446" si="449">AB446+AD446+AF446+AH446+AJ446+AL446+AN446+AP446+AR446+AT446+AV446+AX446</f>
        <v>66167280</v>
      </c>
      <c r="BA446" s="63">
        <f t="shared" si="449"/>
        <v>66167280</v>
      </c>
      <c r="BB446" s="15">
        <f t="shared" si="259"/>
        <v>0</v>
      </c>
      <c r="BC446" s="10">
        <f t="shared" si="260"/>
        <v>0</v>
      </c>
      <c r="BD446" s="10">
        <f t="shared" si="261"/>
        <v>0</v>
      </c>
    </row>
    <row r="447" spans="1:56" ht="14.25" hidden="1" customHeight="1">
      <c r="A447" s="138" t="s">
        <v>1511</v>
      </c>
      <c r="B447" s="138" t="s">
        <v>1179</v>
      </c>
      <c r="C447" s="53" t="s">
        <v>31</v>
      </c>
      <c r="D447" s="53" t="s">
        <v>83</v>
      </c>
      <c r="E447" s="80" t="s">
        <v>1778</v>
      </c>
      <c r="F447" s="80" t="s">
        <v>780</v>
      </c>
      <c r="G447" s="80" t="s">
        <v>780</v>
      </c>
      <c r="H447" s="80" t="s">
        <v>780</v>
      </c>
      <c r="I447" s="8">
        <v>80111620</v>
      </c>
      <c r="J447" s="85" t="s">
        <v>1616</v>
      </c>
      <c r="K447" s="85" t="s">
        <v>52</v>
      </c>
      <c r="L447" s="14" t="s">
        <v>1779</v>
      </c>
      <c r="M447" s="85" t="s">
        <v>60</v>
      </c>
      <c r="N447" s="85" t="s">
        <v>60</v>
      </c>
      <c r="O447" s="85" t="s">
        <v>60</v>
      </c>
      <c r="P447" s="54">
        <v>10</v>
      </c>
      <c r="Q447" s="85" t="s">
        <v>41</v>
      </c>
      <c r="R447" s="85" t="s">
        <v>42</v>
      </c>
      <c r="S447" s="85" t="s">
        <v>43</v>
      </c>
      <c r="T447" s="63">
        <v>35361600</v>
      </c>
      <c r="U447" s="63">
        <v>35361600</v>
      </c>
      <c r="V447" s="85" t="s">
        <v>44</v>
      </c>
      <c r="W447" s="85" t="s">
        <v>36</v>
      </c>
      <c r="X447" s="14" t="s">
        <v>1515</v>
      </c>
      <c r="Y447" s="85" t="s">
        <v>1780</v>
      </c>
      <c r="Z447" s="54">
        <v>6012220601</v>
      </c>
      <c r="AA447" s="85" t="s">
        <v>73</v>
      </c>
      <c r="AB447" s="63">
        <v>35361600</v>
      </c>
      <c r="AC447" s="63"/>
      <c r="AD447" s="63"/>
      <c r="AE447" s="63">
        <v>1768080</v>
      </c>
      <c r="AF447" s="63"/>
      <c r="AG447" s="63">
        <v>3536160</v>
      </c>
      <c r="AH447" s="63"/>
      <c r="AI447" s="63">
        <v>3536160</v>
      </c>
      <c r="AJ447" s="63"/>
      <c r="AK447" s="63">
        <v>3536160</v>
      </c>
      <c r="AL447" s="63"/>
      <c r="AM447" s="63">
        <v>3536160</v>
      </c>
      <c r="AN447" s="63"/>
      <c r="AO447" s="63">
        <v>3536160</v>
      </c>
      <c r="AP447" s="63"/>
      <c r="AQ447" s="63">
        <v>3536160</v>
      </c>
      <c r="AR447" s="63"/>
      <c r="AS447" s="63">
        <v>3536160</v>
      </c>
      <c r="AT447" s="63"/>
      <c r="AU447" s="63">
        <v>3536160</v>
      </c>
      <c r="AV447" s="63"/>
      <c r="AW447" s="63">
        <v>3536160</v>
      </c>
      <c r="AX447" s="63"/>
      <c r="AY447" s="63">
        <v>1768080</v>
      </c>
      <c r="AZ447" s="63">
        <f t="shared" ref="AZ447:BA447" si="450">AB447+AD447+AF447+AH447+AJ447+AL447+AN447+AP447+AR447+AT447+AV447+AX447</f>
        <v>35361600</v>
      </c>
      <c r="BA447" s="63">
        <f t="shared" si="450"/>
        <v>35361600</v>
      </c>
      <c r="BB447" s="15">
        <f t="shared" si="259"/>
        <v>0</v>
      </c>
      <c r="BC447" s="10">
        <f t="shared" si="260"/>
        <v>0</v>
      </c>
      <c r="BD447" s="10">
        <f t="shared" si="261"/>
        <v>0</v>
      </c>
    </row>
    <row r="448" spans="1:56" ht="14.25" hidden="1" customHeight="1">
      <c r="A448" s="138" t="s">
        <v>1511</v>
      </c>
      <c r="B448" s="138" t="s">
        <v>1179</v>
      </c>
      <c r="C448" s="53" t="s">
        <v>31</v>
      </c>
      <c r="D448" s="53" t="s">
        <v>83</v>
      </c>
      <c r="E448" s="80" t="s">
        <v>1781</v>
      </c>
      <c r="F448" s="80" t="s">
        <v>780</v>
      </c>
      <c r="G448" s="80" t="s">
        <v>780</v>
      </c>
      <c r="H448" s="80" t="s">
        <v>780</v>
      </c>
      <c r="I448" s="8">
        <v>80111620</v>
      </c>
      <c r="J448" s="85" t="s">
        <v>1616</v>
      </c>
      <c r="K448" s="85" t="s">
        <v>52</v>
      </c>
      <c r="L448" s="14" t="s">
        <v>1782</v>
      </c>
      <c r="M448" s="85" t="s">
        <v>60</v>
      </c>
      <c r="N448" s="85" t="s">
        <v>60</v>
      </c>
      <c r="O448" s="85" t="s">
        <v>60</v>
      </c>
      <c r="P448" s="54">
        <v>10</v>
      </c>
      <c r="Q448" s="85" t="s">
        <v>41</v>
      </c>
      <c r="R448" s="85" t="s">
        <v>42</v>
      </c>
      <c r="S448" s="85" t="s">
        <v>43</v>
      </c>
      <c r="T448" s="63">
        <v>74369600</v>
      </c>
      <c r="U448" s="63">
        <v>74369600</v>
      </c>
      <c r="V448" s="85" t="s">
        <v>44</v>
      </c>
      <c r="W448" s="85" t="s">
        <v>36</v>
      </c>
      <c r="X448" s="85" t="s">
        <v>1590</v>
      </c>
      <c r="Y448" s="85" t="s">
        <v>1591</v>
      </c>
      <c r="Z448" s="54">
        <v>6012220601</v>
      </c>
      <c r="AA448" s="85" t="s">
        <v>1592</v>
      </c>
      <c r="AB448" s="63">
        <v>74369600</v>
      </c>
      <c r="AC448" s="63"/>
      <c r="AD448" s="63"/>
      <c r="AE448" s="63">
        <v>3718480</v>
      </c>
      <c r="AF448" s="63"/>
      <c r="AG448" s="63">
        <v>7436960</v>
      </c>
      <c r="AH448" s="63"/>
      <c r="AI448" s="63">
        <v>7436960</v>
      </c>
      <c r="AJ448" s="63"/>
      <c r="AK448" s="63">
        <v>7436960</v>
      </c>
      <c r="AL448" s="63"/>
      <c r="AM448" s="63">
        <v>7436960</v>
      </c>
      <c r="AN448" s="63"/>
      <c r="AO448" s="63">
        <v>7436960</v>
      </c>
      <c r="AP448" s="63"/>
      <c r="AQ448" s="63">
        <v>7436960</v>
      </c>
      <c r="AR448" s="63"/>
      <c r="AS448" s="63">
        <v>7436960</v>
      </c>
      <c r="AT448" s="63"/>
      <c r="AU448" s="63">
        <v>7436960</v>
      </c>
      <c r="AV448" s="63"/>
      <c r="AW448" s="63">
        <v>7436960</v>
      </c>
      <c r="AX448" s="63"/>
      <c r="AY448" s="63">
        <v>3718480</v>
      </c>
      <c r="AZ448" s="63">
        <f t="shared" ref="AZ448:BA448" si="451">AB448+AD448+AF448+AH448+AJ448+AL448+AN448+AP448+AR448+AT448+AV448+AX448</f>
        <v>74369600</v>
      </c>
      <c r="BA448" s="63">
        <f t="shared" si="451"/>
        <v>74369600</v>
      </c>
      <c r="BB448" s="15">
        <f t="shared" si="259"/>
        <v>0</v>
      </c>
      <c r="BC448" s="10">
        <f t="shared" si="260"/>
        <v>0</v>
      </c>
      <c r="BD448" s="10">
        <f t="shared" si="261"/>
        <v>0</v>
      </c>
    </row>
    <row r="449" spans="1:56" ht="14.25" hidden="1" customHeight="1">
      <c r="A449" s="138" t="s">
        <v>1511</v>
      </c>
      <c r="B449" s="138" t="s">
        <v>1179</v>
      </c>
      <c r="C449" s="53" t="s">
        <v>31</v>
      </c>
      <c r="D449" s="53" t="s">
        <v>83</v>
      </c>
      <c r="E449" s="80" t="s">
        <v>1783</v>
      </c>
      <c r="F449" s="80" t="s">
        <v>780</v>
      </c>
      <c r="G449" s="80" t="s">
        <v>780</v>
      </c>
      <c r="H449" s="80" t="s">
        <v>780</v>
      </c>
      <c r="I449" s="8">
        <v>80131500</v>
      </c>
      <c r="J449" s="85" t="s">
        <v>1784</v>
      </c>
      <c r="K449" s="85" t="s">
        <v>66</v>
      </c>
      <c r="L449" s="7" t="s">
        <v>1785</v>
      </c>
      <c r="M449" s="85" t="s">
        <v>60</v>
      </c>
      <c r="N449" s="85" t="s">
        <v>60</v>
      </c>
      <c r="O449" s="85" t="s">
        <v>60</v>
      </c>
      <c r="P449" s="54">
        <v>11.5</v>
      </c>
      <c r="Q449" s="85" t="s">
        <v>41</v>
      </c>
      <c r="R449" s="85" t="s">
        <v>70</v>
      </c>
      <c r="S449" s="85" t="s">
        <v>43</v>
      </c>
      <c r="T449" s="63">
        <v>139469810</v>
      </c>
      <c r="U449" s="63">
        <v>139469810</v>
      </c>
      <c r="V449" s="85" t="s">
        <v>44</v>
      </c>
      <c r="W449" s="85" t="s">
        <v>36</v>
      </c>
      <c r="X449" s="14" t="s">
        <v>1515</v>
      </c>
      <c r="Y449" s="85" t="s">
        <v>1780</v>
      </c>
      <c r="Z449" s="54">
        <v>6012220601</v>
      </c>
      <c r="AA449" s="85" t="s">
        <v>73</v>
      </c>
      <c r="AB449" s="63">
        <v>139469810</v>
      </c>
      <c r="AC449" s="63">
        <v>11622484</v>
      </c>
      <c r="AD449" s="63"/>
      <c r="AE449" s="63">
        <v>11622484</v>
      </c>
      <c r="AF449" s="63"/>
      <c r="AG449" s="63">
        <v>11622484</v>
      </c>
      <c r="AH449" s="63"/>
      <c r="AI449" s="63">
        <v>11622484</v>
      </c>
      <c r="AJ449" s="63"/>
      <c r="AK449" s="63">
        <v>11622484</v>
      </c>
      <c r="AL449" s="63"/>
      <c r="AM449" s="63">
        <v>11622484</v>
      </c>
      <c r="AN449" s="63"/>
      <c r="AO449" s="63">
        <v>11622484</v>
      </c>
      <c r="AP449" s="63"/>
      <c r="AQ449" s="63">
        <v>11622484</v>
      </c>
      <c r="AR449" s="63"/>
      <c r="AS449" s="63">
        <v>11622484</v>
      </c>
      <c r="AT449" s="63"/>
      <c r="AU449" s="63">
        <v>11622484</v>
      </c>
      <c r="AV449" s="63"/>
      <c r="AW449" s="63">
        <v>11622484</v>
      </c>
      <c r="AX449" s="63"/>
      <c r="AY449" s="63">
        <v>11622486</v>
      </c>
      <c r="AZ449" s="63">
        <f t="shared" ref="AZ449:BA449" si="452">AB449+AD449+AF449+AH449+AJ449+AL449+AN449+AP449+AR449+AT449+AV449+AX449</f>
        <v>139469810</v>
      </c>
      <c r="BA449" s="63">
        <f t="shared" si="452"/>
        <v>139469810</v>
      </c>
      <c r="BB449" s="15">
        <f t="shared" si="259"/>
        <v>0</v>
      </c>
      <c r="BC449" s="10">
        <f t="shared" si="260"/>
        <v>0</v>
      </c>
      <c r="BD449" s="10">
        <f t="shared" si="261"/>
        <v>0</v>
      </c>
    </row>
    <row r="450" spans="1:56" ht="14.25" hidden="1" customHeight="1">
      <c r="A450" s="138" t="s">
        <v>1511</v>
      </c>
      <c r="B450" s="138" t="s">
        <v>1179</v>
      </c>
      <c r="C450" s="53" t="s">
        <v>31</v>
      </c>
      <c r="D450" s="53" t="s">
        <v>83</v>
      </c>
      <c r="E450" s="80" t="s">
        <v>1786</v>
      </c>
      <c r="F450" s="80" t="s">
        <v>780</v>
      </c>
      <c r="G450" s="80" t="s">
        <v>780</v>
      </c>
      <c r="H450" s="80" t="s">
        <v>780</v>
      </c>
      <c r="I450" s="8">
        <v>80111620</v>
      </c>
      <c r="J450" s="85" t="s">
        <v>1742</v>
      </c>
      <c r="K450" s="85" t="s">
        <v>52</v>
      </c>
      <c r="L450" s="14" t="s">
        <v>1787</v>
      </c>
      <c r="M450" s="85" t="s">
        <v>60</v>
      </c>
      <c r="N450" s="85" t="s">
        <v>60</v>
      </c>
      <c r="O450" s="85" t="s">
        <v>60</v>
      </c>
      <c r="P450" s="54">
        <v>10</v>
      </c>
      <c r="Q450" s="85" t="s">
        <v>41</v>
      </c>
      <c r="R450" s="85" t="s">
        <v>42</v>
      </c>
      <c r="S450" s="85" t="s">
        <v>43</v>
      </c>
      <c r="T450" s="63">
        <v>74369600</v>
      </c>
      <c r="U450" s="63">
        <v>74369600</v>
      </c>
      <c r="V450" s="85" t="s">
        <v>44</v>
      </c>
      <c r="W450" s="85" t="s">
        <v>36</v>
      </c>
      <c r="X450" s="85" t="s">
        <v>1590</v>
      </c>
      <c r="Y450" s="85" t="s">
        <v>1591</v>
      </c>
      <c r="Z450" s="54">
        <v>6012220601</v>
      </c>
      <c r="AA450" s="85" t="s">
        <v>1592</v>
      </c>
      <c r="AB450" s="63">
        <v>74369600</v>
      </c>
      <c r="AC450" s="63"/>
      <c r="AD450" s="63"/>
      <c r="AE450" s="63">
        <v>3718480</v>
      </c>
      <c r="AF450" s="63"/>
      <c r="AG450" s="63">
        <v>7436960</v>
      </c>
      <c r="AH450" s="63"/>
      <c r="AI450" s="63">
        <v>7436960</v>
      </c>
      <c r="AJ450" s="63"/>
      <c r="AK450" s="63">
        <v>7436960</v>
      </c>
      <c r="AL450" s="63"/>
      <c r="AM450" s="63">
        <v>7436960</v>
      </c>
      <c r="AN450" s="63"/>
      <c r="AO450" s="63">
        <v>7436960</v>
      </c>
      <c r="AP450" s="63"/>
      <c r="AQ450" s="63">
        <v>7436960</v>
      </c>
      <c r="AR450" s="63"/>
      <c r="AS450" s="63">
        <v>7436960</v>
      </c>
      <c r="AT450" s="63"/>
      <c r="AU450" s="63">
        <v>7436960</v>
      </c>
      <c r="AV450" s="63"/>
      <c r="AW450" s="63">
        <v>7436960</v>
      </c>
      <c r="AX450" s="63"/>
      <c r="AY450" s="63">
        <v>3718480</v>
      </c>
      <c r="AZ450" s="63">
        <f t="shared" ref="AZ450:BA450" si="453">AB450+AD450+AF450+AH450+AJ450+AL450+AN450+AP450+AR450+AT450+AV450+AX450</f>
        <v>74369600</v>
      </c>
      <c r="BA450" s="63">
        <f t="shared" si="453"/>
        <v>74369600</v>
      </c>
      <c r="BB450" s="15">
        <f t="shared" si="259"/>
        <v>0</v>
      </c>
      <c r="BC450" s="10">
        <f t="shared" si="260"/>
        <v>0</v>
      </c>
      <c r="BD450" s="10">
        <f t="shared" si="261"/>
        <v>0</v>
      </c>
    </row>
    <row r="451" spans="1:56" ht="14.25" hidden="1" customHeight="1">
      <c r="A451" s="138" t="s">
        <v>1511</v>
      </c>
      <c r="B451" s="138" t="s">
        <v>1179</v>
      </c>
      <c r="C451" s="53" t="s">
        <v>31</v>
      </c>
      <c r="D451" s="53" t="s">
        <v>83</v>
      </c>
      <c r="E451" s="80" t="s">
        <v>1788</v>
      </c>
      <c r="F451" s="80" t="s">
        <v>780</v>
      </c>
      <c r="G451" s="80" t="s">
        <v>780</v>
      </c>
      <c r="H451" s="80" t="s">
        <v>780</v>
      </c>
      <c r="I451" s="8">
        <v>80111620</v>
      </c>
      <c r="J451" s="85" t="s">
        <v>1616</v>
      </c>
      <c r="K451" s="85" t="s">
        <v>52</v>
      </c>
      <c r="L451" s="7" t="s">
        <v>1789</v>
      </c>
      <c r="M451" s="85" t="s">
        <v>60</v>
      </c>
      <c r="N451" s="85" t="s">
        <v>60</v>
      </c>
      <c r="O451" s="85" t="s">
        <v>60</v>
      </c>
      <c r="P451" s="54">
        <v>10.5</v>
      </c>
      <c r="Q451" s="85" t="s">
        <v>41</v>
      </c>
      <c r="R451" s="85" t="s">
        <v>42</v>
      </c>
      <c r="S451" s="85" t="s">
        <v>43</v>
      </c>
      <c r="T451" s="63">
        <v>35622510</v>
      </c>
      <c r="U451" s="63">
        <v>35622510</v>
      </c>
      <c r="V451" s="85" t="s">
        <v>44</v>
      </c>
      <c r="W451" s="85" t="s">
        <v>36</v>
      </c>
      <c r="X451" s="85" t="s">
        <v>1590</v>
      </c>
      <c r="Y451" s="85" t="s">
        <v>1591</v>
      </c>
      <c r="Z451" s="54">
        <v>6012220601</v>
      </c>
      <c r="AA451" s="85" t="s">
        <v>1592</v>
      </c>
      <c r="AB451" s="63">
        <v>35622510</v>
      </c>
      <c r="AC451" s="63"/>
      <c r="AD451" s="63"/>
      <c r="AE451" s="63">
        <v>1658370</v>
      </c>
      <c r="AF451" s="63"/>
      <c r="AG451" s="63">
        <v>3316740</v>
      </c>
      <c r="AH451" s="63"/>
      <c r="AI451" s="63">
        <v>3316740</v>
      </c>
      <c r="AJ451" s="63"/>
      <c r="AK451" s="63">
        <v>3316740</v>
      </c>
      <c r="AL451" s="63"/>
      <c r="AM451" s="63">
        <v>3316740</v>
      </c>
      <c r="AN451" s="63"/>
      <c r="AO451" s="63">
        <v>3316740</v>
      </c>
      <c r="AP451" s="63"/>
      <c r="AQ451" s="63">
        <v>3316740</v>
      </c>
      <c r="AR451" s="63"/>
      <c r="AS451" s="63">
        <v>3316740</v>
      </c>
      <c r="AT451" s="63"/>
      <c r="AU451" s="63">
        <v>3316740</v>
      </c>
      <c r="AV451" s="63"/>
      <c r="AW451" s="63">
        <v>3316740</v>
      </c>
      <c r="AX451" s="63"/>
      <c r="AY451" s="63">
        <v>4113480</v>
      </c>
      <c r="AZ451" s="63">
        <f t="shared" ref="AZ451:BA451" si="454">AB451+AD451+AF451+AH451+AJ451+AL451+AN451+AP451+AR451+AT451+AV451+AX451</f>
        <v>35622510</v>
      </c>
      <c r="BA451" s="63">
        <f t="shared" si="454"/>
        <v>35622510</v>
      </c>
      <c r="BB451" s="15">
        <f t="shared" si="259"/>
        <v>0</v>
      </c>
      <c r="BC451" s="10">
        <f t="shared" si="260"/>
        <v>0</v>
      </c>
      <c r="BD451" s="10">
        <f t="shared" si="261"/>
        <v>0</v>
      </c>
    </row>
    <row r="452" spans="1:56" ht="14.25" hidden="1" customHeight="1">
      <c r="A452" s="138" t="s">
        <v>1511</v>
      </c>
      <c r="B452" s="138" t="s">
        <v>1179</v>
      </c>
      <c r="C452" s="53" t="s">
        <v>31</v>
      </c>
      <c r="D452" s="53" t="s">
        <v>83</v>
      </c>
      <c r="E452" s="80" t="s">
        <v>1790</v>
      </c>
      <c r="F452" s="80" t="s">
        <v>780</v>
      </c>
      <c r="G452" s="80" t="s">
        <v>780</v>
      </c>
      <c r="H452" s="80" t="s">
        <v>780</v>
      </c>
      <c r="I452" s="180" t="s">
        <v>711</v>
      </c>
      <c r="J452" s="85" t="s">
        <v>1791</v>
      </c>
      <c r="K452" s="85" t="s">
        <v>100</v>
      </c>
      <c r="L452" s="14" t="s">
        <v>1792</v>
      </c>
      <c r="M452" s="85" t="s">
        <v>60</v>
      </c>
      <c r="N452" s="85" t="s">
        <v>60</v>
      </c>
      <c r="O452" s="85" t="s">
        <v>60</v>
      </c>
      <c r="P452" s="54">
        <v>11.5</v>
      </c>
      <c r="Q452" s="85" t="s">
        <v>41</v>
      </c>
      <c r="R452" s="85" t="s">
        <v>233</v>
      </c>
      <c r="S452" s="85" t="s">
        <v>43</v>
      </c>
      <c r="T452" s="63">
        <v>30000000</v>
      </c>
      <c r="U452" s="63">
        <v>30000000</v>
      </c>
      <c r="V452" s="85" t="s">
        <v>44</v>
      </c>
      <c r="W452" s="85" t="s">
        <v>36</v>
      </c>
      <c r="X452" s="14" t="s">
        <v>1515</v>
      </c>
      <c r="Y452" s="85" t="s">
        <v>1780</v>
      </c>
      <c r="Z452" s="54">
        <v>6012220601</v>
      </c>
      <c r="AA452" s="85" t="s">
        <v>73</v>
      </c>
      <c r="AB452" s="63">
        <v>30000000</v>
      </c>
      <c r="AC452" s="63">
        <v>2500000</v>
      </c>
      <c r="AD452" s="63"/>
      <c r="AE452" s="63">
        <v>2500000</v>
      </c>
      <c r="AF452" s="63"/>
      <c r="AG452" s="63">
        <v>2500000</v>
      </c>
      <c r="AH452" s="63"/>
      <c r="AI452" s="63">
        <v>2500000</v>
      </c>
      <c r="AJ452" s="63"/>
      <c r="AK452" s="63">
        <v>2500000</v>
      </c>
      <c r="AL452" s="63"/>
      <c r="AM452" s="63">
        <v>2500000</v>
      </c>
      <c r="AN452" s="63"/>
      <c r="AO452" s="63">
        <v>2500000</v>
      </c>
      <c r="AP452" s="63"/>
      <c r="AQ452" s="63">
        <v>2500000</v>
      </c>
      <c r="AR452" s="63"/>
      <c r="AS452" s="63">
        <v>2500000</v>
      </c>
      <c r="AT452" s="63"/>
      <c r="AU452" s="63">
        <v>2500000</v>
      </c>
      <c r="AV452" s="63"/>
      <c r="AW452" s="63">
        <v>2500000</v>
      </c>
      <c r="AX452" s="63"/>
      <c r="AY452" s="63">
        <v>2500000</v>
      </c>
      <c r="AZ452" s="63">
        <f t="shared" ref="AZ452:BA452" si="455">AB452+AD452+AF452+AH452+AJ452+AL452+AN452+AP452+AR452+AT452+AV452+AX452</f>
        <v>30000000</v>
      </c>
      <c r="BA452" s="63">
        <f t="shared" si="455"/>
        <v>30000000</v>
      </c>
      <c r="BB452" s="15">
        <f t="shared" si="259"/>
        <v>0</v>
      </c>
      <c r="BC452" s="10">
        <f t="shared" si="260"/>
        <v>0</v>
      </c>
      <c r="BD452" s="10">
        <f t="shared" si="261"/>
        <v>0</v>
      </c>
    </row>
    <row r="453" spans="1:56" ht="14.25" hidden="1" customHeight="1">
      <c r="A453" s="138" t="s">
        <v>1511</v>
      </c>
      <c r="B453" s="138" t="s">
        <v>1179</v>
      </c>
      <c r="C453" s="53" t="s">
        <v>31</v>
      </c>
      <c r="D453" s="53" t="s">
        <v>83</v>
      </c>
      <c r="E453" s="80" t="s">
        <v>1793</v>
      </c>
      <c r="F453" s="80" t="s">
        <v>780</v>
      </c>
      <c r="G453" s="80" t="s">
        <v>780</v>
      </c>
      <c r="H453" s="80" t="s">
        <v>780</v>
      </c>
      <c r="I453" s="160">
        <v>80111620</v>
      </c>
      <c r="J453" s="85" t="s">
        <v>1616</v>
      </c>
      <c r="K453" s="85" t="s">
        <v>52</v>
      </c>
      <c r="L453" s="14" t="s">
        <v>1794</v>
      </c>
      <c r="M453" s="85" t="s">
        <v>69</v>
      </c>
      <c r="N453" s="85" t="s">
        <v>69</v>
      </c>
      <c r="O453" s="85" t="s">
        <v>69</v>
      </c>
      <c r="P453" s="54">
        <v>5.5</v>
      </c>
      <c r="Q453" s="85" t="s">
        <v>41</v>
      </c>
      <c r="R453" s="85" t="s">
        <v>42</v>
      </c>
      <c r="S453" s="85" t="s">
        <v>43</v>
      </c>
      <c r="T453" s="63">
        <v>19019000</v>
      </c>
      <c r="U453" s="63">
        <v>19019000</v>
      </c>
      <c r="V453" s="56" t="s">
        <v>44</v>
      </c>
      <c r="W453" s="80" t="s">
        <v>36</v>
      </c>
      <c r="X453" s="85" t="s">
        <v>1186</v>
      </c>
      <c r="Y453" s="85" t="s">
        <v>1187</v>
      </c>
      <c r="Z453" s="54">
        <v>6012220601</v>
      </c>
      <c r="AA453" s="85" t="s">
        <v>1188</v>
      </c>
      <c r="AB453" s="63"/>
      <c r="AC453" s="63"/>
      <c r="AD453" s="63"/>
      <c r="AE453" s="63"/>
      <c r="AF453" s="63"/>
      <c r="AG453" s="63"/>
      <c r="AH453" s="63"/>
      <c r="AI453" s="63"/>
      <c r="AJ453" s="63"/>
      <c r="AK453" s="63"/>
      <c r="AL453" s="63"/>
      <c r="AM453" s="63"/>
      <c r="AN453" s="15">
        <v>19019000</v>
      </c>
      <c r="AO453" s="63"/>
      <c r="AP453" s="63"/>
      <c r="AQ453" s="63">
        <v>1729000</v>
      </c>
      <c r="AR453" s="63"/>
      <c r="AS453" s="63">
        <v>3458000</v>
      </c>
      <c r="AT453" s="63"/>
      <c r="AU453" s="63">
        <v>3458000</v>
      </c>
      <c r="AV453" s="63"/>
      <c r="AW453" s="63">
        <v>3458000</v>
      </c>
      <c r="AX453" s="63"/>
      <c r="AY453" s="63">
        <v>6916000</v>
      </c>
      <c r="AZ453" s="63">
        <f t="shared" ref="AZ453:BA453" si="456">AB453+AD453+AF453+AH453+AJ453+AL453+AN453+AP453+AR453+AT453+AV453+AX453</f>
        <v>19019000</v>
      </c>
      <c r="BA453" s="63">
        <f t="shared" si="456"/>
        <v>19019000</v>
      </c>
      <c r="BB453" s="15">
        <f t="shared" si="259"/>
        <v>0</v>
      </c>
      <c r="BC453" s="10">
        <f t="shared" si="260"/>
        <v>0</v>
      </c>
      <c r="BD453" s="10">
        <f t="shared" si="261"/>
        <v>0</v>
      </c>
    </row>
    <row r="454" spans="1:56" ht="14.25" hidden="1" customHeight="1">
      <c r="A454" s="138" t="s">
        <v>1511</v>
      </c>
      <c r="B454" s="138" t="s">
        <v>1179</v>
      </c>
      <c r="C454" s="53" t="s">
        <v>31</v>
      </c>
      <c r="D454" s="53" t="s">
        <v>83</v>
      </c>
      <c r="E454" s="7" t="s">
        <v>1795</v>
      </c>
      <c r="F454" s="80" t="s">
        <v>780</v>
      </c>
      <c r="G454" s="80" t="s">
        <v>780</v>
      </c>
      <c r="H454" s="80" t="s">
        <v>780</v>
      </c>
      <c r="I454" s="160">
        <v>80111620</v>
      </c>
      <c r="J454" s="85" t="s">
        <v>1742</v>
      </c>
      <c r="K454" s="85" t="s">
        <v>52</v>
      </c>
      <c r="L454" s="14" t="s">
        <v>1796</v>
      </c>
      <c r="M454" s="85" t="s">
        <v>54</v>
      </c>
      <c r="N454" s="85" t="s">
        <v>54</v>
      </c>
      <c r="O454" s="85" t="s">
        <v>54</v>
      </c>
      <c r="P454" s="54">
        <v>10</v>
      </c>
      <c r="Q454" s="85" t="s">
        <v>41</v>
      </c>
      <c r="R454" s="85" t="s">
        <v>42</v>
      </c>
      <c r="S454" s="85" t="s">
        <v>43</v>
      </c>
      <c r="T454" s="63">
        <v>45250000</v>
      </c>
      <c r="U454" s="63">
        <v>45250000</v>
      </c>
      <c r="V454" s="56" t="s">
        <v>44</v>
      </c>
      <c r="W454" s="80" t="s">
        <v>36</v>
      </c>
      <c r="X454" s="85" t="s">
        <v>1186</v>
      </c>
      <c r="Y454" s="85" t="s">
        <v>1187</v>
      </c>
      <c r="Z454" s="54">
        <v>6012220601</v>
      </c>
      <c r="AA454" s="85" t="s">
        <v>1188</v>
      </c>
      <c r="AB454" s="63"/>
      <c r="AC454" s="63"/>
      <c r="AD454" s="63">
        <v>45250000</v>
      </c>
      <c r="AE454" s="63"/>
      <c r="AF454" s="63"/>
      <c r="AG454" s="63">
        <v>4525000</v>
      </c>
      <c r="AH454" s="63"/>
      <c r="AI454" s="63">
        <v>4525000</v>
      </c>
      <c r="AJ454" s="63"/>
      <c r="AK454" s="63">
        <v>4525000</v>
      </c>
      <c r="AL454" s="63"/>
      <c r="AM454" s="63">
        <v>4525000</v>
      </c>
      <c r="AN454" s="63"/>
      <c r="AO454" s="63">
        <v>4525000</v>
      </c>
      <c r="AP454" s="63"/>
      <c r="AQ454" s="63">
        <v>4525000</v>
      </c>
      <c r="AR454" s="63"/>
      <c r="AS454" s="63">
        <v>4525000</v>
      </c>
      <c r="AT454" s="63"/>
      <c r="AU454" s="63">
        <v>4525000</v>
      </c>
      <c r="AV454" s="63"/>
      <c r="AW454" s="63">
        <v>4525000</v>
      </c>
      <c r="AX454" s="63"/>
      <c r="AY454" s="63">
        <v>4525000</v>
      </c>
      <c r="AZ454" s="63">
        <f t="shared" ref="AZ454:BA454" si="457">AB454+AD454+AF454+AH454+AJ454+AL454+AN454+AP454+AR454+AT454+AV454+AX454</f>
        <v>45250000</v>
      </c>
      <c r="BA454" s="63">
        <f t="shared" si="457"/>
        <v>45250000</v>
      </c>
      <c r="BB454" s="15">
        <f t="shared" si="259"/>
        <v>0</v>
      </c>
      <c r="BC454" s="10">
        <f t="shared" si="260"/>
        <v>0</v>
      </c>
      <c r="BD454" s="10">
        <f t="shared" si="261"/>
        <v>0</v>
      </c>
    </row>
    <row r="455" spans="1:56" ht="14.25" hidden="1" customHeight="1">
      <c r="A455" s="138" t="s">
        <v>1511</v>
      </c>
      <c r="B455" s="138" t="s">
        <v>1179</v>
      </c>
      <c r="C455" s="53" t="s">
        <v>31</v>
      </c>
      <c r="D455" s="53" t="s">
        <v>83</v>
      </c>
      <c r="E455" s="56" t="s">
        <v>1797</v>
      </c>
      <c r="F455" s="80" t="s">
        <v>780</v>
      </c>
      <c r="G455" s="80" t="s">
        <v>780</v>
      </c>
      <c r="H455" s="80" t="s">
        <v>780</v>
      </c>
      <c r="I455" s="55" t="s">
        <v>36</v>
      </c>
      <c r="J455" s="54" t="s">
        <v>1776</v>
      </c>
      <c r="K455" s="56" t="s">
        <v>1798</v>
      </c>
      <c r="L455" s="56" t="s">
        <v>1799</v>
      </c>
      <c r="M455" s="101" t="s">
        <v>780</v>
      </c>
      <c r="N455" s="101" t="s">
        <v>780</v>
      </c>
      <c r="O455" s="101" t="s">
        <v>780</v>
      </c>
      <c r="P455" s="101" t="s">
        <v>780</v>
      </c>
      <c r="Q455" s="80" t="s">
        <v>36</v>
      </c>
      <c r="R455" s="80" t="s">
        <v>36</v>
      </c>
      <c r="S455" s="54" t="s">
        <v>43</v>
      </c>
      <c r="T455" s="63">
        <v>16984554</v>
      </c>
      <c r="U455" s="63">
        <v>16984554</v>
      </c>
      <c r="V455" s="56" t="s">
        <v>44</v>
      </c>
      <c r="W455" s="80" t="s">
        <v>36</v>
      </c>
      <c r="X455" s="54" t="s">
        <v>1186</v>
      </c>
      <c r="Y455" s="54" t="s">
        <v>1187</v>
      </c>
      <c r="Z455" s="54">
        <v>6012220601</v>
      </c>
      <c r="AA455" s="54" t="s">
        <v>1188</v>
      </c>
      <c r="AB455" s="89">
        <v>77873</v>
      </c>
      <c r="AC455" s="89">
        <v>77873</v>
      </c>
      <c r="AD455" s="89">
        <v>269644</v>
      </c>
      <c r="AE455" s="89">
        <v>269644</v>
      </c>
      <c r="AF455" s="89">
        <v>1286791</v>
      </c>
      <c r="AG455" s="89">
        <v>1286791</v>
      </c>
      <c r="AH455" s="89">
        <v>1363831</v>
      </c>
      <c r="AI455" s="89">
        <v>1363831</v>
      </c>
      <c r="AJ455" s="89">
        <v>1983323</v>
      </c>
      <c r="AK455" s="89">
        <v>1983323</v>
      </c>
      <c r="AL455" s="89">
        <v>1363831</v>
      </c>
      <c r="AM455" s="89">
        <v>1363831</v>
      </c>
      <c r="AN455" s="89">
        <v>1363831</v>
      </c>
      <c r="AO455" s="89">
        <v>1363831</v>
      </c>
      <c r="AP455" s="89">
        <v>2189820</v>
      </c>
      <c r="AQ455" s="89">
        <v>2189820</v>
      </c>
      <c r="AR455" s="89">
        <v>1363831</v>
      </c>
      <c r="AS455" s="89">
        <v>1363831</v>
      </c>
      <c r="AT455" s="89">
        <v>1363831</v>
      </c>
      <c r="AU455" s="89">
        <v>1363831</v>
      </c>
      <c r="AV455" s="89">
        <v>1363831</v>
      </c>
      <c r="AW455" s="89">
        <v>1363831</v>
      </c>
      <c r="AX455" s="89">
        <v>2994117</v>
      </c>
      <c r="AY455" s="89">
        <v>2994117</v>
      </c>
      <c r="AZ455" s="63">
        <f t="shared" ref="AZ455:BA455" si="458">AB455+AD455+AF455+AH455+AJ455+AL455+AN455+AP455+AR455+AT455+AV455+AX455</f>
        <v>16984554</v>
      </c>
      <c r="BA455" s="63">
        <f t="shared" si="458"/>
        <v>16984554</v>
      </c>
      <c r="BB455" s="15">
        <f t="shared" si="259"/>
        <v>0</v>
      </c>
      <c r="BC455" s="10">
        <f t="shared" si="260"/>
        <v>0</v>
      </c>
      <c r="BD455" s="10">
        <f t="shared" si="261"/>
        <v>0</v>
      </c>
    </row>
    <row r="456" spans="1:56" ht="14.25" customHeight="1">
      <c r="A456" s="183"/>
      <c r="B456" s="183"/>
      <c r="C456" s="184"/>
      <c r="D456" s="183"/>
      <c r="E456" s="183"/>
      <c r="F456" s="183"/>
      <c r="G456" s="183"/>
      <c r="H456" s="183"/>
      <c r="I456" s="183"/>
      <c r="J456" s="185"/>
      <c r="K456" s="185"/>
      <c r="L456" s="185"/>
      <c r="M456" s="185"/>
      <c r="N456" s="185"/>
      <c r="O456" s="185"/>
      <c r="P456" s="186"/>
      <c r="Q456" s="185"/>
      <c r="R456" s="185"/>
      <c r="S456" s="185"/>
      <c r="T456" s="187"/>
      <c r="U456" s="187"/>
      <c r="V456" s="185"/>
      <c r="W456" s="185"/>
      <c r="X456" s="185"/>
      <c r="Y456" s="185"/>
      <c r="Z456" s="185"/>
      <c r="AA456" s="185"/>
      <c r="AB456" s="188">
        <f t="shared" ref="AB456:BA456" si="459">SUM(AB2:AB356)</f>
        <v>7709899619</v>
      </c>
      <c r="AC456" s="188">
        <f t="shared" si="459"/>
        <v>2000000</v>
      </c>
      <c r="AD456" s="188">
        <f t="shared" si="459"/>
        <v>4727494121</v>
      </c>
      <c r="AE456" s="188">
        <f t="shared" si="459"/>
        <v>322487172</v>
      </c>
      <c r="AF456" s="188">
        <f t="shared" si="459"/>
        <v>3062393812</v>
      </c>
      <c r="AG456" s="188">
        <f t="shared" si="459"/>
        <v>1195147704</v>
      </c>
      <c r="AH456" s="188">
        <f t="shared" si="459"/>
        <v>2272612910</v>
      </c>
      <c r="AI456" s="188">
        <f t="shared" si="459"/>
        <v>2087190830</v>
      </c>
      <c r="AJ456" s="188">
        <f t="shared" si="459"/>
        <v>2162227381</v>
      </c>
      <c r="AK456" s="188">
        <f t="shared" si="459"/>
        <v>2206733634</v>
      </c>
      <c r="AL456" s="188">
        <f t="shared" si="459"/>
        <v>788821248</v>
      </c>
      <c r="AM456" s="188">
        <f t="shared" si="459"/>
        <v>1983219425</v>
      </c>
      <c r="AN456" s="188">
        <f t="shared" si="459"/>
        <v>1383010904</v>
      </c>
      <c r="AO456" s="188">
        <f t="shared" si="459"/>
        <v>2233247856</v>
      </c>
      <c r="AP456" s="188">
        <f t="shared" si="459"/>
        <v>347320335</v>
      </c>
      <c r="AQ456" s="188">
        <f t="shared" si="459"/>
        <v>2267447080</v>
      </c>
      <c r="AR456" s="188">
        <f t="shared" si="459"/>
        <v>2018092659</v>
      </c>
      <c r="AS456" s="188">
        <f t="shared" si="459"/>
        <v>1983804271</v>
      </c>
      <c r="AT456" s="188">
        <f t="shared" si="459"/>
        <v>484382422</v>
      </c>
      <c r="AU456" s="188">
        <f t="shared" si="459"/>
        <v>3083492622</v>
      </c>
      <c r="AV456" s="188">
        <f t="shared" si="459"/>
        <v>2767441417</v>
      </c>
      <c r="AW456" s="188">
        <f t="shared" si="459"/>
        <v>2737639175</v>
      </c>
      <c r="AX456" s="188">
        <f t="shared" si="459"/>
        <v>322134443</v>
      </c>
      <c r="AY456" s="188">
        <f t="shared" si="459"/>
        <v>7943421502</v>
      </c>
      <c r="AZ456" s="188">
        <f t="shared" si="459"/>
        <v>28045831271</v>
      </c>
      <c r="BA456" s="188">
        <f t="shared" si="459"/>
        <v>28045831271</v>
      </c>
      <c r="BB456" s="189"/>
      <c r="BC456" s="190"/>
      <c r="BD456" s="189"/>
    </row>
    <row r="457" spans="1:56" ht="14.25" customHeight="1">
      <c r="A457" s="191"/>
      <c r="B457" s="191"/>
      <c r="C457" s="192"/>
      <c r="D457" s="191"/>
      <c r="E457" s="191"/>
      <c r="F457" s="191"/>
      <c r="G457" s="191"/>
      <c r="H457" s="191"/>
      <c r="I457" s="191"/>
      <c r="J457" s="191"/>
      <c r="K457" s="191"/>
      <c r="L457" s="191"/>
      <c r="M457" s="193"/>
      <c r="N457" s="193"/>
      <c r="O457" s="193"/>
      <c r="P457" s="191"/>
      <c r="Q457" s="191"/>
      <c r="R457" s="191"/>
      <c r="S457" s="191"/>
      <c r="T457" s="194"/>
      <c r="U457" s="194"/>
      <c r="V457" s="191"/>
      <c r="W457" s="191"/>
      <c r="X457" s="191"/>
      <c r="Y457" s="191"/>
      <c r="Z457" s="191"/>
      <c r="AA457" s="195" t="s">
        <v>2513</v>
      </c>
      <c r="AB457" s="196">
        <f t="shared" ref="AB457:AY457" si="460">AB456/$AZ$456</f>
        <v>0.2749035870786331</v>
      </c>
      <c r="AC457" s="196">
        <f t="shared" si="460"/>
        <v>7.131184598076234E-5</v>
      </c>
      <c r="AD457" s="196">
        <f t="shared" si="460"/>
        <v>0.16856316631585572</v>
      </c>
      <c r="AE457" s="196">
        <f t="shared" si="460"/>
        <v>1.1498577770217806E-2</v>
      </c>
      <c r="AF457" s="196">
        <f t="shared" si="460"/>
        <v>0.10919247792689182</v>
      </c>
      <c r="AG457" s="196">
        <f t="shared" si="460"/>
        <v>4.2614094495954866E-2</v>
      </c>
      <c r="AH457" s="196">
        <f t="shared" si="460"/>
        <v>8.1032110905906049E-2</v>
      </c>
      <c r="AI457" s="196">
        <f t="shared" si="460"/>
        <v>7.442071550070975E-2</v>
      </c>
      <c r="AJ457" s="196">
        <f t="shared" si="460"/>
        <v>7.7096212984629556E-2</v>
      </c>
      <c r="AK457" s="196">
        <f t="shared" si="460"/>
        <v>7.8683124514187977E-2</v>
      </c>
      <c r="AL457" s="196">
        <f t="shared" si="460"/>
        <v>2.8126149671864366E-2</v>
      </c>
      <c r="AM457" s="196">
        <f t="shared" si="460"/>
        <v>7.0713519090828014E-2</v>
      </c>
      <c r="AN457" s="196">
        <f t="shared" si="460"/>
        <v>4.9312530287881441E-2</v>
      </c>
      <c r="AO457" s="196">
        <f t="shared" si="460"/>
        <v>7.9628513571969858E-2</v>
      </c>
      <c r="AP457" s="196">
        <f t="shared" si="460"/>
        <v>1.2384027117753389E-2</v>
      </c>
      <c r="AQ457" s="196">
        <f t="shared" si="460"/>
        <v>8.0847918469244648E-2</v>
      </c>
      <c r="AR457" s="196">
        <f t="shared" si="460"/>
        <v>7.1956956436757563E-2</v>
      </c>
      <c r="AS457" s="196">
        <f t="shared" si="460"/>
        <v>7.0734372314765259E-2</v>
      </c>
      <c r="AT457" s="196">
        <f t="shared" si="460"/>
        <v>1.7271102336726313E-2</v>
      </c>
      <c r="AU457" s="196">
        <f t="shared" si="460"/>
        <v>0.10994477547144051</v>
      </c>
      <c r="AV457" s="196">
        <f t="shared" si="460"/>
        <v>9.8675678044943343E-2</v>
      </c>
      <c r="AW457" s="196">
        <f t="shared" si="460"/>
        <v>9.7613051599250628E-2</v>
      </c>
      <c r="AX457" s="196">
        <f t="shared" si="460"/>
        <v>1.1486000892157332E-2</v>
      </c>
      <c r="AY457" s="196">
        <f t="shared" si="460"/>
        <v>0.28323002535544989</v>
      </c>
      <c r="AZ457" s="191"/>
      <c r="BA457" s="191"/>
      <c r="BB457" s="191"/>
      <c r="BC457" s="197"/>
      <c r="BD457" s="191"/>
    </row>
    <row r="458" spans="1:56" ht="14.25" customHeight="1">
      <c r="A458" s="191"/>
      <c r="B458" s="191"/>
      <c r="C458" s="192"/>
      <c r="D458" s="191"/>
      <c r="E458" s="191"/>
      <c r="F458" s="191"/>
      <c r="G458" s="191"/>
      <c r="H458" s="191"/>
      <c r="I458" s="191"/>
      <c r="J458" s="191"/>
      <c r="K458" s="191"/>
      <c r="L458" s="191"/>
      <c r="M458" s="193"/>
      <c r="N458" s="193"/>
      <c r="O458" s="193"/>
      <c r="P458" s="191"/>
      <c r="Q458" s="191"/>
      <c r="R458" s="191"/>
      <c r="S458" s="191"/>
      <c r="T458" s="194"/>
      <c r="U458" s="194"/>
      <c r="V458" s="191"/>
      <c r="W458" s="191"/>
      <c r="X458" s="191"/>
      <c r="Y458" s="191"/>
      <c r="Z458" s="191"/>
      <c r="AA458" s="195" t="s">
        <v>2514</v>
      </c>
      <c r="AB458" s="196">
        <f>AB457</f>
        <v>0.2749035870786331</v>
      </c>
      <c r="AC458" s="191"/>
      <c r="AD458" s="196">
        <f>AD457+AB457</f>
        <v>0.44346675339448882</v>
      </c>
      <c r="AE458" s="191"/>
      <c r="AF458" s="196">
        <f>AD458+AF457</f>
        <v>0.55265923132138062</v>
      </c>
      <c r="AG458" s="191"/>
      <c r="AH458" s="196">
        <f>AF458+AH457</f>
        <v>0.63369134222728662</v>
      </c>
      <c r="AI458" s="191"/>
      <c r="AJ458" s="196">
        <f>AH458+AJ457</f>
        <v>0.71078755521191617</v>
      </c>
      <c r="AK458" s="191"/>
      <c r="AL458" s="196">
        <f>AJ458+AL457</f>
        <v>0.7389137048837805</v>
      </c>
      <c r="AM458" s="191"/>
      <c r="AN458" s="196">
        <f>AL458+AN457</f>
        <v>0.7882262351716619</v>
      </c>
      <c r="AO458" s="191"/>
      <c r="AP458" s="196">
        <f>AN458+AP457</f>
        <v>0.80061026228941534</v>
      </c>
      <c r="AQ458" s="191"/>
      <c r="AR458" s="196">
        <f>AP458+AR457</f>
        <v>0.87256721872617293</v>
      </c>
      <c r="AS458" s="191"/>
      <c r="AT458" s="196">
        <f>AR458+AT457</f>
        <v>0.88983832106289928</v>
      </c>
      <c r="AU458" s="191"/>
      <c r="AV458" s="196">
        <f>AT458+AV457</f>
        <v>0.98851399910784266</v>
      </c>
      <c r="AW458" s="191"/>
      <c r="AX458" s="196">
        <f>AV458+AX457</f>
        <v>1</v>
      </c>
      <c r="AY458" s="191"/>
      <c r="AZ458" s="191"/>
      <c r="BA458" s="191"/>
      <c r="BB458" s="191"/>
      <c r="BC458" s="197"/>
      <c r="BD458" s="191"/>
    </row>
    <row r="459" spans="1:56" ht="14.25" customHeight="1">
      <c r="C459" s="198"/>
      <c r="I459" s="24"/>
      <c r="L459" s="24"/>
      <c r="M459" s="193"/>
      <c r="N459" s="193"/>
      <c r="O459" s="193"/>
      <c r="T459" s="194"/>
      <c r="U459" s="194"/>
      <c r="AA459" s="34" t="s">
        <v>2515</v>
      </c>
      <c r="AC459" s="199">
        <f>AC457</f>
        <v>7.131184598076234E-5</v>
      </c>
      <c r="AE459" s="199">
        <f>AC459+AE457</f>
        <v>1.1569889616198568E-2</v>
      </c>
      <c r="AG459" s="199">
        <f>AE459+AG457</f>
        <v>5.418398411215343E-2</v>
      </c>
      <c r="AI459" s="199">
        <f>AG459+AI457</f>
        <v>0.12860469961286319</v>
      </c>
      <c r="AK459" s="199">
        <f>AI459+AK457</f>
        <v>0.20728782412705116</v>
      </c>
      <c r="AM459" s="199">
        <f>AK459+AM457</f>
        <v>0.27800134321787917</v>
      </c>
      <c r="AO459" s="199">
        <f>AM459+AO457</f>
        <v>0.35762985678984904</v>
      </c>
      <c r="AQ459" s="199">
        <f>AO459+AQ457</f>
        <v>0.4384777752590937</v>
      </c>
      <c r="AS459" s="199">
        <f>AQ459+AS457</f>
        <v>0.50921214757385891</v>
      </c>
      <c r="AU459" s="199">
        <f>AS459+AU457</f>
        <v>0.61915692304529946</v>
      </c>
      <c r="AW459" s="199">
        <f>AU459+AW457</f>
        <v>0.71676997464455006</v>
      </c>
      <c r="AY459" s="199">
        <f>AW459+AY457</f>
        <v>1</v>
      </c>
      <c r="BC459" s="25"/>
    </row>
    <row r="460" spans="1:56" ht="14.25" customHeight="1">
      <c r="C460" s="198"/>
      <c r="I460" s="24"/>
      <c r="L460" s="24"/>
      <c r="M460" s="193"/>
      <c r="N460" s="193"/>
      <c r="O460" s="193"/>
      <c r="T460" s="194"/>
      <c r="U460" s="194"/>
      <c r="AG460" s="34"/>
      <c r="BC460" s="25"/>
    </row>
    <row r="461" spans="1:56" ht="14.25" customHeight="1">
      <c r="C461" s="198"/>
      <c r="I461" s="24"/>
      <c r="L461" s="24"/>
      <c r="M461" s="193"/>
      <c r="N461" s="193"/>
      <c r="O461" s="193"/>
      <c r="T461" s="194"/>
      <c r="U461" s="194"/>
      <c r="AR461" s="34"/>
      <c r="BC461" s="25"/>
    </row>
  </sheetData>
  <autoFilter ref="A1:BD459" xr:uid="{00000000-0009-0000-0000-000004000000}">
    <filterColumn colId="0">
      <filters blank="1">
        <filter val="Inversión"/>
      </filters>
    </filterColumn>
    <filterColumn colId="10">
      <filters blank="1">
        <filter val="Adquisición de bienes y/o servicios (otros)"/>
        <filter val="Arrendamientos"/>
        <filter val="Consultoría"/>
        <filter val="Impuesto"/>
        <filter val="Mantenimientos y/o mejoras"/>
        <filter val="Planta temporal"/>
        <filter val="Prestación de servicios profesionales y/o de apoyo a la gestión"/>
        <filter val="Software - Licencias"/>
        <filter val="Software - Nube pública o privada"/>
        <filter val="Software - Suscripciones"/>
      </filters>
    </filterColumn>
  </autoFilter>
  <customSheetViews>
    <customSheetView guid="{B976F962-C4F9-4E0D-810D-6C60C95820CB}" filter="1" showAutoFilter="1">
      <pageMargins left="0.7" right="0.7" top="0.75" bottom="0.75" header="0.3" footer="0.3"/>
      <autoFilter ref="A1:BD436" xr:uid="{5D6D8DC6-762B-41E2-B926-26DFF5F7E44B}"/>
    </customSheetView>
    <customSheetView guid="{FAC0B31E-C366-49AB-9388-608A68928B9E}" filter="1" showAutoFilter="1">
      <pageMargins left="0.7" right="0.7" top="0.75" bottom="0.75" header="0.3" footer="0.3"/>
      <autoFilter ref="A1:BD459" xr:uid="{6F1A5828-ECD5-4E1D-96B5-AEFCF350A0CB}">
        <filterColumn colId="0">
          <filters>
            <filter val="Inversión"/>
          </filters>
        </filterColumn>
      </autoFilter>
    </customSheetView>
    <customSheetView guid="{2DFE0E3A-D740-4EF2-A5BE-F52EA34D2B8F}" filter="1" showAutoFilter="1">
      <pageMargins left="0.7" right="0.7" top="0.75" bottom="0.75" header="0.3" footer="0.3"/>
      <autoFilter ref="A1:BD461" xr:uid="{11225915-205A-4CFD-9E13-C33D85314473}"/>
    </customSheetView>
  </customSheetViews>
  <dataValidations count="1">
    <dataValidation type="decimal" allowBlank="1" showInputMessage="1" showErrorMessage="1" prompt="PAC - Registre solo valores enteros " sqref="AB2:AY4 AB19:AY20 AB38:AY38 AB40:AY40 AB42:AY42 AB47:AY47 AB64:AY65 AB67:AY67 AB70:AY72 AB75:AY75 AB78:AY79 AB84:AY84 AC86:AY86 AB93:AY95 AB110:AY115 AB118:AY119 AB127:AY127 AB132:AY137 AY141 AB143:AY147 AB149:AY149 AB153:AY153 AC158:AY158 AB164:AY168 AB172:AY173 AB177:AY177 AB180:AY180 AB182:AY183 AB186:AY186 AB196:AY200 AB202:AY205 AB207:AY207 AB210:AY210 AB213:AY215 AB217:AY217 AB220:AY222 AB225:AY225 AB227:AY231 AB233:AY233 AB235:AY235 AB237:AY237 AB239:AY239 AB243:AY243 AB246:AF246 AH246 AJ246 AL246 AN246 AP246 AR246 AT246 AV246 AX246 AB247:AY247 AB252:AY252 AB259:AY259 AB264:AY264 AB267:AY267 AB277:AY277 AB300:AY300 AB306:AY306 AB308:AY308 AB313:AY314 AB324:AY326 AB328:AY328 AB329:AF329 AH329 AJ329 AL329 AN329 AP329 AR329 AT329 AV329 AX329 AB330:AY330 AB331:AD331 AF331:AY331 AB336:AY336 AB339:AY340 AB342:AV342 AX342:AY342 AB343:AY343 AB347:AY347 AB352:AY353 AB355:AY356 AB426:AY426 AB434:AY434" xr:uid="{00000000-0002-0000-0400-000000000000}">
      <formula1>0</formula1>
      <formula2>9.99999999999999E+39</formula2>
    </dataValidation>
  </dataValidation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D25"/>
  <sheetViews>
    <sheetView showGridLines="0" workbookViewId="0"/>
  </sheetViews>
  <sheetFormatPr baseColWidth="10" defaultColWidth="12.5703125" defaultRowHeight="15" customHeight="1"/>
  <cols>
    <col min="1" max="1" width="36.42578125" customWidth="1"/>
    <col min="2" max="2" width="24.28515625" customWidth="1"/>
    <col min="3" max="3" width="31.42578125" customWidth="1"/>
    <col min="4" max="4" width="34" customWidth="1"/>
  </cols>
  <sheetData>
    <row r="1" spans="1:4">
      <c r="A1" s="231" t="s">
        <v>0</v>
      </c>
      <c r="B1" s="232" t="s">
        <v>28</v>
      </c>
    </row>
    <row r="2" spans="1:4"/>
    <row r="3" spans="1:4">
      <c r="A3" s="214"/>
      <c r="B3" s="215" t="s">
        <v>2536</v>
      </c>
      <c r="C3" s="216"/>
      <c r="D3" s="217"/>
    </row>
    <row r="4" spans="1:4">
      <c r="A4" s="215" t="s">
        <v>1</v>
      </c>
      <c r="B4" s="214" t="s">
        <v>2549</v>
      </c>
      <c r="C4" s="218" t="s">
        <v>2550</v>
      </c>
      <c r="D4" s="219" t="s">
        <v>2551</v>
      </c>
    </row>
    <row r="5" spans="1:4">
      <c r="A5" s="214" t="s">
        <v>1304</v>
      </c>
      <c r="B5" s="220">
        <v>3500000000</v>
      </c>
      <c r="C5" s="221">
        <v>3472649304</v>
      </c>
      <c r="D5" s="222">
        <v>3426981443</v>
      </c>
    </row>
    <row r="6" spans="1:4">
      <c r="A6" s="223" t="s">
        <v>199</v>
      </c>
      <c r="B6" s="224">
        <v>1033613976</v>
      </c>
      <c r="C6" s="225">
        <v>1033613971</v>
      </c>
      <c r="D6" s="226">
        <v>1033613971</v>
      </c>
    </row>
    <row r="7" spans="1:4">
      <c r="A7" s="223" t="s">
        <v>286</v>
      </c>
      <c r="B7" s="224">
        <v>1500000000</v>
      </c>
      <c r="C7" s="225">
        <v>1496443548</v>
      </c>
      <c r="D7" s="226">
        <v>1496443548</v>
      </c>
    </row>
    <row r="8" spans="1:4">
      <c r="A8" s="223" t="s">
        <v>403</v>
      </c>
      <c r="B8" s="224">
        <v>3896327879</v>
      </c>
      <c r="C8" s="225">
        <v>3682213791</v>
      </c>
      <c r="D8" s="226">
        <v>3667310404.3600001</v>
      </c>
    </row>
    <row r="9" spans="1:4">
      <c r="A9" s="223" t="s">
        <v>29</v>
      </c>
      <c r="B9" s="224">
        <v>1238299313</v>
      </c>
      <c r="C9" s="225">
        <v>1235896828</v>
      </c>
      <c r="D9" s="226">
        <v>1235896828</v>
      </c>
    </row>
    <row r="10" spans="1:4">
      <c r="A10" s="223" t="s">
        <v>1179</v>
      </c>
      <c r="B10" s="224">
        <v>4037375584</v>
      </c>
      <c r="C10" s="225">
        <v>4016691760.73</v>
      </c>
      <c r="D10" s="226">
        <v>3655108579.73</v>
      </c>
    </row>
    <row r="11" spans="1:4">
      <c r="A11" s="223" t="s">
        <v>554</v>
      </c>
      <c r="B11" s="224">
        <v>5840214519</v>
      </c>
      <c r="C11" s="225">
        <v>5631812522.2800007</v>
      </c>
      <c r="D11" s="226">
        <v>5628512172.2800007</v>
      </c>
    </row>
    <row r="12" spans="1:4">
      <c r="A12" s="223" t="s">
        <v>867</v>
      </c>
      <c r="B12" s="224">
        <v>2200000000</v>
      </c>
      <c r="C12" s="225">
        <v>2195949260.3299999</v>
      </c>
      <c r="D12" s="226">
        <v>2190587430.3299999</v>
      </c>
    </row>
    <row r="13" spans="1:4">
      <c r="A13" s="223" t="s">
        <v>1060</v>
      </c>
      <c r="B13" s="224">
        <v>2800000000</v>
      </c>
      <c r="C13" s="225">
        <v>2758763209.8000002</v>
      </c>
      <c r="D13" s="226">
        <v>2758763209.8000002</v>
      </c>
    </row>
    <row r="14" spans="1:4" ht="15" customHeight="1">
      <c r="A14" s="223" t="s">
        <v>759</v>
      </c>
      <c r="B14" s="224">
        <v>2000000000</v>
      </c>
      <c r="C14" s="225">
        <v>1990288180.8299999</v>
      </c>
      <c r="D14" s="226">
        <v>1990148180.8299999</v>
      </c>
    </row>
    <row r="15" spans="1:4">
      <c r="A15" s="227" t="s">
        <v>2520</v>
      </c>
      <c r="B15" s="228">
        <v>28045831271</v>
      </c>
      <c r="C15" s="229">
        <v>27514322375.970001</v>
      </c>
      <c r="D15" s="230">
        <v>27083365767.330002</v>
      </c>
    </row>
    <row r="16" spans="1:4">
      <c r="A16" s="52" t="s">
        <v>1888</v>
      </c>
      <c r="B16" s="200" t="e">
        <f>C2/B2</f>
        <v>#DIV/0!</v>
      </c>
      <c r="C16" s="200" t="e">
        <f>D2/B2</f>
        <v>#DIV/0!</v>
      </c>
    </row>
    <row r="17" spans="1:3">
      <c r="A17" s="52" t="s">
        <v>30</v>
      </c>
      <c r="B17" s="200" t="e">
        <f>(C3+C6)/(B3+B6)</f>
        <v>#VALUE!</v>
      </c>
      <c r="C17" s="200" t="e">
        <f>(D3+D6)/(B3+B6)</f>
        <v>#VALUE!</v>
      </c>
    </row>
    <row r="18" spans="1:3">
      <c r="A18" s="52" t="s">
        <v>287</v>
      </c>
      <c r="B18" s="200" t="e">
        <f t="shared" ref="B18:B19" si="0">C4/B4</f>
        <v>#VALUE!</v>
      </c>
      <c r="C18" s="200" t="e">
        <f t="shared" ref="C18:C19" si="1">D4/B4</f>
        <v>#VALUE!</v>
      </c>
    </row>
    <row r="19" spans="1:3">
      <c r="A19" s="52" t="s">
        <v>2516</v>
      </c>
      <c r="B19" s="200">
        <f t="shared" si="0"/>
        <v>0.99218551542857147</v>
      </c>
      <c r="C19" s="200">
        <f t="shared" si="1"/>
        <v>0.97913755514285716</v>
      </c>
    </row>
    <row r="20" spans="1:3">
      <c r="A20" s="52" t="s">
        <v>1180</v>
      </c>
      <c r="B20" s="200">
        <f t="shared" ref="B20:B25" si="2">C7/B7</f>
        <v>0.99762903199999997</v>
      </c>
      <c r="C20" s="200">
        <f t="shared" ref="C20:C25" si="3">D7/B7</f>
        <v>0.99762903199999997</v>
      </c>
    </row>
    <row r="21" spans="1:3">
      <c r="A21" s="52" t="s">
        <v>555</v>
      </c>
      <c r="B21" s="200">
        <f t="shared" si="2"/>
        <v>0.94504720992450131</v>
      </c>
      <c r="C21" s="200">
        <f t="shared" si="3"/>
        <v>0.94122222724778037</v>
      </c>
    </row>
    <row r="22" spans="1:3">
      <c r="A22" s="52" t="s">
        <v>868</v>
      </c>
      <c r="B22" s="200">
        <f t="shared" si="2"/>
        <v>0.99805985114036799</v>
      </c>
      <c r="C22" s="200">
        <f t="shared" si="3"/>
        <v>0.99805985114036799</v>
      </c>
    </row>
    <row r="23" spans="1:3">
      <c r="A23" s="52" t="s">
        <v>1061</v>
      </c>
      <c r="B23" s="200">
        <f t="shared" si="2"/>
        <v>0.99487691376745591</v>
      </c>
      <c r="C23" s="200">
        <f t="shared" si="3"/>
        <v>0.90531794817779332</v>
      </c>
    </row>
    <row r="24" spans="1:3">
      <c r="A24" s="52" t="s">
        <v>760</v>
      </c>
      <c r="B24" s="200">
        <f t="shared" si="2"/>
        <v>0.96431603735753135</v>
      </c>
      <c r="C24" s="200">
        <f t="shared" si="3"/>
        <v>0.96375092969080722</v>
      </c>
    </row>
    <row r="25" spans="1:3">
      <c r="A25" s="201"/>
      <c r="B25" s="202">
        <f t="shared" si="2"/>
        <v>0.99815875469545456</v>
      </c>
      <c r="C25" s="202">
        <f t="shared" si="3"/>
        <v>0.9957215592409091</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M1000"/>
  <sheetViews>
    <sheetView workbookViewId="0"/>
  </sheetViews>
  <sheetFormatPr baseColWidth="10" defaultColWidth="12.5703125" defaultRowHeight="15" customHeight="1"/>
  <cols>
    <col min="1" max="1" width="66.7109375" customWidth="1"/>
    <col min="2" max="2" width="38.140625" customWidth="1"/>
    <col min="3" max="3" width="106.140625" customWidth="1"/>
    <col min="4" max="4" width="23.42578125" customWidth="1"/>
    <col min="5" max="13" width="19.140625" customWidth="1"/>
  </cols>
  <sheetData>
    <row r="1" spans="1:13">
      <c r="A1" s="231" t="s">
        <v>0</v>
      </c>
      <c r="B1" s="232" t="s">
        <v>28</v>
      </c>
    </row>
    <row r="2" spans="1:13"/>
    <row r="3" spans="1:13">
      <c r="A3" s="215" t="s">
        <v>2549</v>
      </c>
      <c r="B3" s="216"/>
      <c r="C3" s="216"/>
      <c r="D3" s="215" t="s">
        <v>1</v>
      </c>
      <c r="E3" s="216"/>
      <c r="F3" s="216"/>
      <c r="G3" s="216"/>
      <c r="H3" s="216"/>
      <c r="I3" s="216"/>
      <c r="J3" s="216"/>
      <c r="K3" s="216"/>
      <c r="L3" s="216"/>
      <c r="M3" s="217"/>
    </row>
    <row r="4" spans="1:13">
      <c r="A4" s="215" t="s">
        <v>7</v>
      </c>
      <c r="B4" s="215" t="s">
        <v>10</v>
      </c>
      <c r="C4" s="215" t="s">
        <v>8</v>
      </c>
      <c r="D4" s="214" t="s">
        <v>1304</v>
      </c>
      <c r="E4" s="218" t="s">
        <v>199</v>
      </c>
      <c r="F4" s="218" t="s">
        <v>286</v>
      </c>
      <c r="G4" s="218" t="s">
        <v>403</v>
      </c>
      <c r="H4" s="218" t="s">
        <v>29</v>
      </c>
      <c r="I4" s="218" t="s">
        <v>1179</v>
      </c>
      <c r="J4" s="218" t="s">
        <v>554</v>
      </c>
      <c r="K4" s="218" t="s">
        <v>867</v>
      </c>
      <c r="L4" s="218" t="s">
        <v>1060</v>
      </c>
      <c r="M4" s="219" t="s">
        <v>759</v>
      </c>
    </row>
    <row r="5" spans="1:13">
      <c r="A5" s="214" t="s">
        <v>407</v>
      </c>
      <c r="B5" s="214" t="s">
        <v>409</v>
      </c>
      <c r="C5" s="214" t="s">
        <v>408</v>
      </c>
      <c r="D5" s="220"/>
      <c r="E5" s="221"/>
      <c r="F5" s="221"/>
      <c r="G5" s="221">
        <v>89243000</v>
      </c>
      <c r="H5" s="221"/>
      <c r="I5" s="221"/>
      <c r="J5" s="221"/>
      <c r="K5" s="221"/>
      <c r="L5" s="221"/>
      <c r="M5" s="222"/>
    </row>
    <row r="6" spans="1:13">
      <c r="A6" s="235"/>
      <c r="B6" s="235"/>
      <c r="C6" s="223" t="s">
        <v>412</v>
      </c>
      <c r="D6" s="224"/>
      <c r="E6" s="225"/>
      <c r="F6" s="225"/>
      <c r="G6" s="225">
        <v>783892480</v>
      </c>
      <c r="H6" s="225"/>
      <c r="I6" s="225"/>
      <c r="J6" s="225"/>
      <c r="K6" s="225"/>
      <c r="L6" s="225"/>
      <c r="M6" s="226"/>
    </row>
    <row r="7" spans="1:13">
      <c r="A7" s="214" t="s">
        <v>1206</v>
      </c>
      <c r="B7" s="214" t="s">
        <v>1207</v>
      </c>
      <c r="C7" s="214" t="s">
        <v>306</v>
      </c>
      <c r="D7" s="220"/>
      <c r="E7" s="221"/>
      <c r="F7" s="221"/>
      <c r="G7" s="221"/>
      <c r="H7" s="221"/>
      <c r="I7" s="221">
        <v>750400000</v>
      </c>
      <c r="J7" s="221"/>
      <c r="K7" s="221"/>
      <c r="L7" s="221"/>
      <c r="M7" s="222"/>
    </row>
    <row r="8" spans="1:13">
      <c r="A8" s="235"/>
      <c r="B8" s="235"/>
      <c r="C8" s="223" t="s">
        <v>314</v>
      </c>
      <c r="D8" s="224"/>
      <c r="E8" s="225"/>
      <c r="F8" s="225"/>
      <c r="G8" s="225"/>
      <c r="H8" s="225"/>
      <c r="I8" s="225">
        <v>198624000</v>
      </c>
      <c r="J8" s="225"/>
      <c r="K8" s="225"/>
      <c r="L8" s="225"/>
      <c r="M8" s="226"/>
    </row>
    <row r="9" spans="1:13">
      <c r="A9" s="214" t="s">
        <v>1106</v>
      </c>
      <c r="B9" s="214" t="s">
        <v>1107</v>
      </c>
      <c r="C9" s="214" t="s">
        <v>306</v>
      </c>
      <c r="D9" s="220"/>
      <c r="E9" s="221"/>
      <c r="F9" s="221"/>
      <c r="G9" s="221"/>
      <c r="H9" s="221"/>
      <c r="I9" s="221"/>
      <c r="J9" s="221"/>
      <c r="K9" s="221"/>
      <c r="L9" s="221">
        <v>713512590</v>
      </c>
      <c r="M9" s="222"/>
    </row>
    <row r="10" spans="1:13">
      <c r="A10" s="214" t="s">
        <v>871</v>
      </c>
      <c r="B10" s="214" t="s">
        <v>872</v>
      </c>
      <c r="C10" s="214" t="s">
        <v>882</v>
      </c>
      <c r="D10" s="220"/>
      <c r="E10" s="221"/>
      <c r="F10" s="221"/>
      <c r="G10" s="221"/>
      <c r="H10" s="221"/>
      <c r="I10" s="221"/>
      <c r="J10" s="221"/>
      <c r="K10" s="221">
        <v>42000000</v>
      </c>
      <c r="L10" s="221"/>
      <c r="M10" s="222"/>
    </row>
    <row r="11" spans="1:13">
      <c r="A11" s="235"/>
      <c r="B11" s="235"/>
      <c r="C11" s="223" t="s">
        <v>314</v>
      </c>
      <c r="D11" s="224"/>
      <c r="E11" s="225"/>
      <c r="F11" s="225"/>
      <c r="G11" s="225"/>
      <c r="H11" s="225"/>
      <c r="I11" s="225"/>
      <c r="J11" s="225"/>
      <c r="K11" s="225">
        <v>163235000</v>
      </c>
      <c r="L11" s="225"/>
      <c r="M11" s="226"/>
    </row>
    <row r="12" spans="1:13">
      <c r="A12" s="214" t="s">
        <v>1183</v>
      </c>
      <c r="B12" s="214" t="s">
        <v>1184</v>
      </c>
      <c r="C12" s="214" t="s">
        <v>764</v>
      </c>
      <c r="D12" s="220"/>
      <c r="E12" s="221"/>
      <c r="F12" s="221"/>
      <c r="G12" s="221"/>
      <c r="H12" s="221"/>
      <c r="I12" s="221">
        <v>278643200</v>
      </c>
      <c r="J12" s="221"/>
      <c r="K12" s="221"/>
      <c r="L12" s="221"/>
      <c r="M12" s="222"/>
    </row>
    <row r="13" spans="1:13">
      <c r="A13" s="235"/>
      <c r="B13" s="235"/>
      <c r="C13" s="223" t="s">
        <v>784</v>
      </c>
      <c r="D13" s="224"/>
      <c r="E13" s="225"/>
      <c r="F13" s="225"/>
      <c r="G13" s="225"/>
      <c r="H13" s="225"/>
      <c r="I13" s="225">
        <v>2054041184</v>
      </c>
      <c r="J13" s="225"/>
      <c r="K13" s="225"/>
      <c r="L13" s="225"/>
      <c r="M13" s="226"/>
    </row>
    <row r="14" spans="1:13">
      <c r="A14" s="214" t="s">
        <v>1064</v>
      </c>
      <c r="B14" s="214" t="s">
        <v>1065</v>
      </c>
      <c r="C14" s="214" t="s">
        <v>784</v>
      </c>
      <c r="D14" s="220"/>
      <c r="E14" s="221"/>
      <c r="F14" s="221"/>
      <c r="G14" s="221"/>
      <c r="H14" s="221"/>
      <c r="I14" s="221"/>
      <c r="J14" s="221"/>
      <c r="K14" s="221"/>
      <c r="L14" s="221">
        <v>2086487410</v>
      </c>
      <c r="M14" s="222"/>
    </row>
    <row r="15" spans="1:13">
      <c r="A15" s="214" t="s">
        <v>1201</v>
      </c>
      <c r="B15" s="214" t="s">
        <v>1202</v>
      </c>
      <c r="C15" s="214" t="s">
        <v>764</v>
      </c>
      <c r="D15" s="220"/>
      <c r="E15" s="221"/>
      <c r="F15" s="221"/>
      <c r="G15" s="221"/>
      <c r="H15" s="221"/>
      <c r="I15" s="221">
        <v>455507200</v>
      </c>
      <c r="J15" s="221"/>
      <c r="K15" s="221"/>
      <c r="L15" s="221"/>
      <c r="M15" s="222"/>
    </row>
    <row r="16" spans="1:13">
      <c r="A16" s="235"/>
      <c r="B16" s="235"/>
      <c r="C16" s="223" t="s">
        <v>1214</v>
      </c>
      <c r="D16" s="224"/>
      <c r="E16" s="225"/>
      <c r="F16" s="225"/>
      <c r="G16" s="225"/>
      <c r="H16" s="225"/>
      <c r="I16" s="225">
        <v>300160000</v>
      </c>
      <c r="J16" s="225"/>
      <c r="K16" s="225"/>
      <c r="L16" s="225"/>
      <c r="M16" s="226"/>
    </row>
    <row r="17" spans="1:13">
      <c r="A17" s="214" t="s">
        <v>613</v>
      </c>
      <c r="B17" s="214" t="s">
        <v>615</v>
      </c>
      <c r="C17" s="214" t="s">
        <v>614</v>
      </c>
      <c r="D17" s="220"/>
      <c r="E17" s="221"/>
      <c r="F17" s="221"/>
      <c r="G17" s="221"/>
      <c r="H17" s="221"/>
      <c r="I17" s="221"/>
      <c r="J17" s="221">
        <v>136358400</v>
      </c>
      <c r="K17" s="221"/>
      <c r="L17" s="221"/>
      <c r="M17" s="222"/>
    </row>
    <row r="18" spans="1:13">
      <c r="A18" s="235"/>
      <c r="B18" s="235"/>
      <c r="C18" s="223" t="s">
        <v>618</v>
      </c>
      <c r="D18" s="224"/>
      <c r="E18" s="225"/>
      <c r="F18" s="225"/>
      <c r="G18" s="225"/>
      <c r="H18" s="225"/>
      <c r="I18" s="225"/>
      <c r="J18" s="225">
        <v>662821595</v>
      </c>
      <c r="K18" s="225"/>
      <c r="L18" s="225"/>
      <c r="M18" s="226"/>
    </row>
    <row r="19" spans="1:13">
      <c r="A19" s="214" t="s">
        <v>794</v>
      </c>
      <c r="B19" s="214" t="s">
        <v>796</v>
      </c>
      <c r="C19" s="214" t="s">
        <v>810</v>
      </c>
      <c r="D19" s="220"/>
      <c r="E19" s="221"/>
      <c r="F19" s="221"/>
      <c r="G19" s="221"/>
      <c r="H19" s="221"/>
      <c r="I19" s="221"/>
      <c r="J19" s="221"/>
      <c r="K19" s="221"/>
      <c r="L19" s="221"/>
      <c r="M19" s="222">
        <v>240000000</v>
      </c>
    </row>
    <row r="20" spans="1:13">
      <c r="A20" s="235"/>
      <c r="B20" s="235"/>
      <c r="C20" s="223" t="s">
        <v>801</v>
      </c>
      <c r="D20" s="224"/>
      <c r="E20" s="225"/>
      <c r="F20" s="225"/>
      <c r="G20" s="225"/>
      <c r="H20" s="225"/>
      <c r="I20" s="225"/>
      <c r="J20" s="225"/>
      <c r="K20" s="225"/>
      <c r="L20" s="225"/>
      <c r="M20" s="226">
        <v>800000000</v>
      </c>
    </row>
    <row r="21" spans="1:13">
      <c r="A21" s="235"/>
      <c r="B21" s="235"/>
      <c r="C21" s="223" t="s">
        <v>795</v>
      </c>
      <c r="D21" s="224"/>
      <c r="E21" s="225"/>
      <c r="F21" s="225"/>
      <c r="G21" s="225"/>
      <c r="H21" s="225"/>
      <c r="I21" s="225"/>
      <c r="J21" s="225"/>
      <c r="K21" s="225"/>
      <c r="L21" s="225"/>
      <c r="M21" s="226">
        <v>160000000</v>
      </c>
    </row>
    <row r="22" spans="1:13">
      <c r="A22" s="214" t="s">
        <v>49</v>
      </c>
      <c r="B22" s="214" t="s">
        <v>51</v>
      </c>
      <c r="C22" s="214" t="s">
        <v>65</v>
      </c>
      <c r="D22" s="220"/>
      <c r="E22" s="221"/>
      <c r="F22" s="221"/>
      <c r="G22" s="221"/>
      <c r="H22" s="221">
        <v>300163229</v>
      </c>
      <c r="I22" s="221"/>
      <c r="J22" s="221"/>
      <c r="K22" s="221"/>
      <c r="L22" s="221"/>
      <c r="M22" s="222"/>
    </row>
    <row r="23" spans="1:13">
      <c r="A23" s="235"/>
      <c r="B23" s="235"/>
      <c r="C23" s="223" t="s">
        <v>50</v>
      </c>
      <c r="D23" s="224"/>
      <c r="E23" s="225"/>
      <c r="F23" s="225"/>
      <c r="G23" s="225"/>
      <c r="H23" s="225">
        <v>200957456</v>
      </c>
      <c r="I23" s="225"/>
      <c r="J23" s="225"/>
      <c r="K23" s="225"/>
      <c r="L23" s="225"/>
      <c r="M23" s="226"/>
    </row>
    <row r="24" spans="1:13">
      <c r="A24" s="214" t="s">
        <v>238</v>
      </c>
      <c r="B24" s="214" t="s">
        <v>240</v>
      </c>
      <c r="C24" s="214" t="s">
        <v>239</v>
      </c>
      <c r="D24" s="220"/>
      <c r="E24" s="221">
        <v>267293517</v>
      </c>
      <c r="F24" s="221"/>
      <c r="G24" s="221"/>
      <c r="H24" s="221"/>
      <c r="I24" s="221"/>
      <c r="J24" s="221"/>
      <c r="K24" s="221"/>
      <c r="L24" s="221"/>
      <c r="M24" s="222"/>
    </row>
    <row r="25" spans="1:13">
      <c r="A25" s="235"/>
      <c r="B25" s="235"/>
      <c r="C25" s="223" t="s">
        <v>247</v>
      </c>
      <c r="D25" s="224"/>
      <c r="E25" s="225">
        <v>202145959</v>
      </c>
      <c r="F25" s="225"/>
      <c r="G25" s="225"/>
      <c r="H25" s="225"/>
      <c r="I25" s="225"/>
      <c r="J25" s="225"/>
      <c r="K25" s="225"/>
      <c r="L25" s="225"/>
      <c r="M25" s="226"/>
    </row>
    <row r="26" spans="1:13">
      <c r="A26" s="214" t="s">
        <v>931</v>
      </c>
      <c r="B26" s="214" t="s">
        <v>932</v>
      </c>
      <c r="C26" s="214" t="s">
        <v>886</v>
      </c>
      <c r="D26" s="220"/>
      <c r="E26" s="221"/>
      <c r="F26" s="221"/>
      <c r="G26" s="221"/>
      <c r="H26" s="221"/>
      <c r="I26" s="221"/>
      <c r="J26" s="221"/>
      <c r="K26" s="221">
        <v>35000000</v>
      </c>
      <c r="L26" s="221"/>
      <c r="M26" s="222"/>
    </row>
    <row r="27" spans="1:13">
      <c r="A27" s="235"/>
      <c r="B27" s="235"/>
      <c r="C27" s="223" t="s">
        <v>890</v>
      </c>
      <c r="D27" s="224"/>
      <c r="E27" s="225"/>
      <c r="F27" s="225"/>
      <c r="G27" s="225"/>
      <c r="H27" s="225"/>
      <c r="I27" s="225"/>
      <c r="J27" s="225"/>
      <c r="K27" s="225">
        <v>282000000</v>
      </c>
      <c r="L27" s="225"/>
      <c r="M27" s="226"/>
    </row>
    <row r="28" spans="1:13">
      <c r="A28" s="214" t="s">
        <v>885</v>
      </c>
      <c r="B28" s="214" t="s">
        <v>887</v>
      </c>
      <c r="C28" s="214" t="s">
        <v>886</v>
      </c>
      <c r="D28" s="220"/>
      <c r="E28" s="221"/>
      <c r="F28" s="221"/>
      <c r="G28" s="221"/>
      <c r="H28" s="221"/>
      <c r="I28" s="221"/>
      <c r="J28" s="221"/>
      <c r="K28" s="221">
        <v>63000000</v>
      </c>
      <c r="L28" s="221"/>
      <c r="M28" s="222"/>
    </row>
    <row r="29" spans="1:13">
      <c r="A29" s="235"/>
      <c r="B29" s="235"/>
      <c r="C29" s="223" t="s">
        <v>890</v>
      </c>
      <c r="D29" s="224"/>
      <c r="E29" s="225"/>
      <c r="F29" s="225"/>
      <c r="G29" s="225"/>
      <c r="H29" s="225"/>
      <c r="I29" s="225"/>
      <c r="J29" s="225"/>
      <c r="K29" s="225">
        <v>231235000</v>
      </c>
      <c r="L29" s="225"/>
      <c r="M29" s="226"/>
    </row>
    <row r="30" spans="1:13">
      <c r="A30" s="214" t="s">
        <v>952</v>
      </c>
      <c r="B30" s="214" t="s">
        <v>887</v>
      </c>
      <c r="C30" s="214" t="s">
        <v>953</v>
      </c>
      <c r="D30" s="220"/>
      <c r="E30" s="221"/>
      <c r="F30" s="221"/>
      <c r="G30" s="221"/>
      <c r="H30" s="221"/>
      <c r="I30" s="221"/>
      <c r="J30" s="221"/>
      <c r="K30" s="221">
        <v>166950000</v>
      </c>
      <c r="L30" s="221"/>
      <c r="M30" s="222"/>
    </row>
    <row r="31" spans="1:13">
      <c r="A31" s="235"/>
      <c r="B31" s="235"/>
      <c r="C31" s="223" t="s">
        <v>890</v>
      </c>
      <c r="D31" s="224"/>
      <c r="E31" s="225"/>
      <c r="F31" s="225"/>
      <c r="G31" s="225"/>
      <c r="H31" s="225"/>
      <c r="I31" s="225"/>
      <c r="J31" s="225"/>
      <c r="K31" s="225">
        <v>425719620</v>
      </c>
      <c r="L31" s="225"/>
      <c r="M31" s="226"/>
    </row>
    <row r="32" spans="1:13">
      <c r="A32" s="214" t="s">
        <v>1337</v>
      </c>
      <c r="B32" s="214" t="s">
        <v>1339</v>
      </c>
      <c r="C32" s="214" t="s">
        <v>1408</v>
      </c>
      <c r="D32" s="220">
        <v>287832371</v>
      </c>
      <c r="E32" s="221"/>
      <c r="F32" s="221"/>
      <c r="G32" s="221"/>
      <c r="H32" s="221"/>
      <c r="I32" s="221"/>
      <c r="J32" s="221"/>
      <c r="K32" s="221"/>
      <c r="L32" s="221"/>
      <c r="M32" s="222"/>
    </row>
    <row r="33" spans="1:13">
      <c r="A33" s="235"/>
      <c r="B33" s="235"/>
      <c r="C33" s="223" t="s">
        <v>1338</v>
      </c>
      <c r="D33" s="224">
        <v>803078124</v>
      </c>
      <c r="E33" s="225"/>
      <c r="F33" s="225"/>
      <c r="G33" s="225"/>
      <c r="H33" s="225"/>
      <c r="I33" s="225"/>
      <c r="J33" s="225"/>
      <c r="K33" s="225"/>
      <c r="L33" s="225"/>
      <c r="M33" s="226"/>
    </row>
    <row r="34" spans="1:13">
      <c r="A34" s="214" t="s">
        <v>436</v>
      </c>
      <c r="B34" s="214" t="s">
        <v>438</v>
      </c>
      <c r="C34" s="214" t="s">
        <v>437</v>
      </c>
      <c r="D34" s="220"/>
      <c r="E34" s="221"/>
      <c r="F34" s="221"/>
      <c r="G34" s="221">
        <v>314900000</v>
      </c>
      <c r="H34" s="221"/>
      <c r="I34" s="221"/>
      <c r="J34" s="221"/>
      <c r="K34" s="221"/>
      <c r="L34" s="221"/>
      <c r="M34" s="222"/>
    </row>
    <row r="35" spans="1:13">
      <c r="A35" s="235"/>
      <c r="B35" s="235"/>
      <c r="C35" s="223" t="s">
        <v>512</v>
      </c>
      <c r="D35" s="224"/>
      <c r="E35" s="225"/>
      <c r="F35" s="225"/>
      <c r="G35" s="225">
        <v>3400000</v>
      </c>
      <c r="H35" s="225"/>
      <c r="I35" s="225"/>
      <c r="J35" s="225"/>
      <c r="K35" s="225"/>
      <c r="L35" s="225"/>
      <c r="M35" s="226"/>
    </row>
    <row r="36" spans="1:13">
      <c r="A36" s="214" t="s">
        <v>422</v>
      </c>
      <c r="B36" s="214" t="s">
        <v>424</v>
      </c>
      <c r="C36" s="214" t="s">
        <v>445</v>
      </c>
      <c r="D36" s="220"/>
      <c r="E36" s="221"/>
      <c r="F36" s="221"/>
      <c r="G36" s="221">
        <v>582828732</v>
      </c>
      <c r="H36" s="221"/>
      <c r="I36" s="221"/>
      <c r="J36" s="221"/>
      <c r="K36" s="221"/>
      <c r="L36" s="221"/>
      <c r="M36" s="222"/>
    </row>
    <row r="37" spans="1:13">
      <c r="A37" s="235"/>
      <c r="B37" s="235"/>
      <c r="C37" s="223" t="s">
        <v>423</v>
      </c>
      <c r="D37" s="224"/>
      <c r="E37" s="225"/>
      <c r="F37" s="225"/>
      <c r="G37" s="225">
        <v>2122063667</v>
      </c>
      <c r="H37" s="225"/>
      <c r="I37" s="225"/>
      <c r="J37" s="225"/>
      <c r="K37" s="225"/>
      <c r="L37" s="225"/>
      <c r="M37" s="226"/>
    </row>
    <row r="38" spans="1:13">
      <c r="A38" s="214" t="s">
        <v>904</v>
      </c>
      <c r="B38" s="214" t="s">
        <v>872</v>
      </c>
      <c r="C38" s="214" t="s">
        <v>882</v>
      </c>
      <c r="D38" s="220"/>
      <c r="E38" s="221"/>
      <c r="F38" s="221"/>
      <c r="G38" s="221"/>
      <c r="H38" s="221"/>
      <c r="I38" s="221"/>
      <c r="J38" s="221"/>
      <c r="K38" s="221">
        <v>99455000</v>
      </c>
      <c r="L38" s="221"/>
      <c r="M38" s="222"/>
    </row>
    <row r="39" spans="1:13">
      <c r="A39" s="235"/>
      <c r="B39" s="235"/>
      <c r="C39" s="223" t="s">
        <v>306</v>
      </c>
      <c r="D39" s="224"/>
      <c r="E39" s="225"/>
      <c r="F39" s="225"/>
      <c r="G39" s="225"/>
      <c r="H39" s="225"/>
      <c r="I39" s="225"/>
      <c r="J39" s="225"/>
      <c r="K39" s="225">
        <v>338960160</v>
      </c>
      <c r="L39" s="225"/>
      <c r="M39" s="226"/>
    </row>
    <row r="40" spans="1:13">
      <c r="A40" s="214" t="s">
        <v>305</v>
      </c>
      <c r="B40" s="214" t="s">
        <v>307</v>
      </c>
      <c r="C40" s="214" t="s">
        <v>306</v>
      </c>
      <c r="D40" s="220"/>
      <c r="E40" s="221"/>
      <c r="F40" s="221">
        <v>110604000</v>
      </c>
      <c r="G40" s="221"/>
      <c r="H40" s="221"/>
      <c r="I40" s="221"/>
      <c r="J40" s="221"/>
      <c r="K40" s="221"/>
      <c r="L40" s="221"/>
      <c r="M40" s="222"/>
    </row>
    <row r="41" spans="1:13">
      <c r="A41" s="235"/>
      <c r="B41" s="235"/>
      <c r="C41" s="223" t="s">
        <v>314</v>
      </c>
      <c r="D41" s="224"/>
      <c r="E41" s="225"/>
      <c r="F41" s="225">
        <v>1280793005</v>
      </c>
      <c r="G41" s="225"/>
      <c r="H41" s="225"/>
      <c r="I41" s="225"/>
      <c r="J41" s="225"/>
      <c r="K41" s="225"/>
      <c r="L41" s="225"/>
      <c r="M41" s="226"/>
    </row>
    <row r="42" spans="1:13">
      <c r="A42" s="214" t="s">
        <v>558</v>
      </c>
      <c r="B42" s="214" t="s">
        <v>560</v>
      </c>
      <c r="C42" s="214" t="s">
        <v>559</v>
      </c>
      <c r="D42" s="220"/>
      <c r="E42" s="221"/>
      <c r="F42" s="221"/>
      <c r="G42" s="221"/>
      <c r="H42" s="221"/>
      <c r="I42" s="221"/>
      <c r="J42" s="221">
        <v>5041034524</v>
      </c>
      <c r="K42" s="221"/>
      <c r="L42" s="221"/>
      <c r="M42" s="222"/>
    </row>
    <row r="43" spans="1:13">
      <c r="A43" s="214" t="s">
        <v>34</v>
      </c>
      <c r="B43" s="214" t="s">
        <v>1309</v>
      </c>
      <c r="C43" s="214" t="s">
        <v>1377</v>
      </c>
      <c r="D43" s="220">
        <v>914259778</v>
      </c>
      <c r="E43" s="221"/>
      <c r="F43" s="221"/>
      <c r="G43" s="221"/>
      <c r="H43" s="221"/>
      <c r="I43" s="221"/>
      <c r="J43" s="221"/>
      <c r="K43" s="221"/>
      <c r="L43" s="221"/>
      <c r="M43" s="222"/>
    </row>
    <row r="44" spans="1:13">
      <c r="A44" s="235"/>
      <c r="B44" s="235"/>
      <c r="C44" s="223" t="s">
        <v>1308</v>
      </c>
      <c r="D44" s="224">
        <v>1494829727</v>
      </c>
      <c r="E44" s="225"/>
      <c r="F44" s="225"/>
      <c r="G44" s="225"/>
      <c r="H44" s="225"/>
      <c r="I44" s="225"/>
      <c r="J44" s="225"/>
      <c r="K44" s="225"/>
      <c r="L44" s="225"/>
      <c r="M44" s="226"/>
    </row>
    <row r="45" spans="1:13">
      <c r="A45" s="235"/>
      <c r="B45" s="214" t="s">
        <v>37</v>
      </c>
      <c r="C45" s="214" t="s">
        <v>35</v>
      </c>
      <c r="D45" s="220"/>
      <c r="E45" s="221"/>
      <c r="F45" s="221"/>
      <c r="G45" s="221"/>
      <c r="H45" s="221">
        <v>737178627.99999988</v>
      </c>
      <c r="I45" s="221"/>
      <c r="J45" s="221"/>
      <c r="K45" s="221"/>
      <c r="L45" s="221"/>
      <c r="M45" s="222"/>
    </row>
    <row r="46" spans="1:13">
      <c r="A46" s="214" t="s">
        <v>290</v>
      </c>
      <c r="B46" s="214" t="s">
        <v>292</v>
      </c>
      <c r="C46" s="214" t="s">
        <v>291</v>
      </c>
      <c r="D46" s="220"/>
      <c r="E46" s="221"/>
      <c r="F46" s="221">
        <v>50000000</v>
      </c>
      <c r="G46" s="221"/>
      <c r="H46" s="221"/>
      <c r="I46" s="221"/>
      <c r="J46" s="221"/>
      <c r="K46" s="221"/>
      <c r="L46" s="221"/>
      <c r="M46" s="222"/>
    </row>
    <row r="47" spans="1:13">
      <c r="A47" s="235"/>
      <c r="B47" s="235"/>
      <c r="C47" s="223" t="s">
        <v>300</v>
      </c>
      <c r="D47" s="224"/>
      <c r="E47" s="225"/>
      <c r="F47" s="225">
        <v>58602995</v>
      </c>
      <c r="G47" s="225"/>
      <c r="H47" s="225"/>
      <c r="I47" s="225"/>
      <c r="J47" s="225"/>
      <c r="K47" s="225"/>
      <c r="L47" s="225"/>
      <c r="M47" s="226"/>
    </row>
    <row r="48" spans="1:13">
      <c r="A48" s="214" t="s">
        <v>974</v>
      </c>
      <c r="B48" s="214" t="s">
        <v>976</v>
      </c>
      <c r="C48" s="214" t="s">
        <v>987</v>
      </c>
      <c r="D48" s="220"/>
      <c r="E48" s="221"/>
      <c r="F48" s="221"/>
      <c r="G48" s="221"/>
      <c r="H48" s="221"/>
      <c r="I48" s="221"/>
      <c r="J48" s="221"/>
      <c r="K48" s="221">
        <v>146945220</v>
      </c>
      <c r="L48" s="221"/>
      <c r="M48" s="222"/>
    </row>
    <row r="49" spans="1:13">
      <c r="A49" s="235"/>
      <c r="B49" s="235"/>
      <c r="C49" s="223" t="s">
        <v>975</v>
      </c>
      <c r="D49" s="224"/>
      <c r="E49" s="225"/>
      <c r="F49" s="225"/>
      <c r="G49" s="225"/>
      <c r="H49" s="225"/>
      <c r="I49" s="225"/>
      <c r="J49" s="225"/>
      <c r="K49" s="225">
        <v>205500000</v>
      </c>
      <c r="L49" s="225"/>
      <c r="M49" s="226"/>
    </row>
    <row r="50" spans="1:13">
      <c r="A50" s="214" t="s">
        <v>254</v>
      </c>
      <c r="B50" s="214" t="s">
        <v>37</v>
      </c>
      <c r="C50" s="214" t="s">
        <v>255</v>
      </c>
      <c r="D50" s="220"/>
      <c r="E50" s="221">
        <v>192509986</v>
      </c>
      <c r="F50" s="221"/>
      <c r="G50" s="221"/>
      <c r="H50" s="221"/>
      <c r="I50" s="221"/>
      <c r="J50" s="221"/>
      <c r="K50" s="221"/>
      <c r="L50" s="221"/>
      <c r="M50" s="222"/>
    </row>
    <row r="51" spans="1:13">
      <c r="A51" s="214" t="s">
        <v>763</v>
      </c>
      <c r="B51" s="214" t="s">
        <v>765</v>
      </c>
      <c r="C51" s="214" t="s">
        <v>764</v>
      </c>
      <c r="D51" s="220"/>
      <c r="E51" s="221"/>
      <c r="F51" s="221"/>
      <c r="G51" s="221"/>
      <c r="H51" s="221"/>
      <c r="I51" s="221"/>
      <c r="J51" s="221"/>
      <c r="K51" s="221"/>
      <c r="L51" s="221"/>
      <c r="M51" s="222">
        <v>320000000</v>
      </c>
    </row>
    <row r="52" spans="1:13">
      <c r="A52" s="235"/>
      <c r="B52" s="235"/>
      <c r="C52" s="223" t="s">
        <v>784</v>
      </c>
      <c r="D52" s="224"/>
      <c r="E52" s="225"/>
      <c r="F52" s="225"/>
      <c r="G52" s="225"/>
      <c r="H52" s="225"/>
      <c r="I52" s="225"/>
      <c r="J52" s="225"/>
      <c r="K52" s="225"/>
      <c r="L52" s="225"/>
      <c r="M52" s="226">
        <v>320000000</v>
      </c>
    </row>
    <row r="53" spans="1:13">
      <c r="A53" s="235"/>
      <c r="B53" s="235"/>
      <c r="C53" s="223" t="s">
        <v>559</v>
      </c>
      <c r="D53" s="224"/>
      <c r="E53" s="225"/>
      <c r="F53" s="225"/>
      <c r="G53" s="225"/>
      <c r="H53" s="225"/>
      <c r="I53" s="225"/>
      <c r="J53" s="225"/>
      <c r="K53" s="225"/>
      <c r="L53" s="225"/>
      <c r="M53" s="226">
        <v>160000000</v>
      </c>
    </row>
    <row r="54" spans="1:13">
      <c r="A54" s="214" t="s">
        <v>202</v>
      </c>
      <c r="B54" s="214" t="s">
        <v>204</v>
      </c>
      <c r="C54" s="214" t="s">
        <v>203</v>
      </c>
      <c r="D54" s="220"/>
      <c r="E54" s="221">
        <v>178265504</v>
      </c>
      <c r="F54" s="221"/>
      <c r="G54" s="221"/>
      <c r="H54" s="221"/>
      <c r="I54" s="221"/>
      <c r="J54" s="221"/>
      <c r="K54" s="221"/>
      <c r="L54" s="221"/>
      <c r="M54" s="222"/>
    </row>
    <row r="55" spans="1:13">
      <c r="A55" s="238"/>
      <c r="B55" s="238"/>
      <c r="C55" s="239" t="s">
        <v>214</v>
      </c>
      <c r="D55" s="240"/>
      <c r="E55" s="241">
        <v>193399010</v>
      </c>
      <c r="F55" s="241"/>
      <c r="G55" s="241"/>
      <c r="H55" s="241"/>
      <c r="I55" s="241"/>
      <c r="J55" s="241"/>
      <c r="K55" s="241"/>
      <c r="L55" s="241"/>
      <c r="M55" s="242"/>
    </row>
    <row r="56" spans="1:13">
      <c r="D56" s="203"/>
    </row>
    <row r="57" spans="1:13">
      <c r="D57" s="203"/>
    </row>
    <row r="58" spans="1:13">
      <c r="A58" s="231" t="s">
        <v>0</v>
      </c>
      <c r="B58" s="232" t="s">
        <v>28</v>
      </c>
      <c r="D58" s="203"/>
    </row>
    <row r="59" spans="1:13">
      <c r="D59" s="203"/>
    </row>
    <row r="60" spans="1:13">
      <c r="A60" s="215" t="s">
        <v>2553</v>
      </c>
      <c r="B60" s="216"/>
      <c r="C60" s="216"/>
      <c r="D60" s="215" t="s">
        <v>1</v>
      </c>
      <c r="E60" s="216"/>
      <c r="F60" s="216"/>
      <c r="G60" s="216"/>
      <c r="H60" s="216"/>
      <c r="I60" s="216"/>
      <c r="J60" s="216"/>
      <c r="K60" s="216"/>
      <c r="L60" s="216"/>
      <c r="M60" s="217"/>
    </row>
    <row r="61" spans="1:13">
      <c r="A61" s="215" t="s">
        <v>7</v>
      </c>
      <c r="B61" s="215" t="s">
        <v>10</v>
      </c>
      <c r="C61" s="215" t="s">
        <v>8</v>
      </c>
      <c r="D61" s="214" t="s">
        <v>1304</v>
      </c>
      <c r="E61" s="218" t="s">
        <v>199</v>
      </c>
      <c r="F61" s="218" t="s">
        <v>286</v>
      </c>
      <c r="G61" s="218" t="s">
        <v>403</v>
      </c>
      <c r="H61" s="218" t="s">
        <v>29</v>
      </c>
      <c r="I61" s="218" t="s">
        <v>1179</v>
      </c>
      <c r="J61" s="218" t="s">
        <v>554</v>
      </c>
      <c r="K61" s="218" t="s">
        <v>867</v>
      </c>
      <c r="L61" s="218" t="s">
        <v>1060</v>
      </c>
      <c r="M61" s="219" t="s">
        <v>759</v>
      </c>
    </row>
    <row r="62" spans="1:13">
      <c r="A62" s="214" t="s">
        <v>407</v>
      </c>
      <c r="B62" s="214" t="s">
        <v>409</v>
      </c>
      <c r="C62" s="214" t="s">
        <v>408</v>
      </c>
      <c r="D62" s="220"/>
      <c r="E62" s="221"/>
      <c r="F62" s="221"/>
      <c r="G62" s="221">
        <v>89243000</v>
      </c>
      <c r="H62" s="221"/>
      <c r="I62" s="221"/>
      <c r="J62" s="221"/>
      <c r="K62" s="221"/>
      <c r="L62" s="221"/>
      <c r="M62" s="222"/>
    </row>
    <row r="63" spans="1:13">
      <c r="A63" s="235"/>
      <c r="B63" s="235"/>
      <c r="C63" s="223" t="s">
        <v>412</v>
      </c>
      <c r="D63" s="224"/>
      <c r="E63" s="225"/>
      <c r="F63" s="225"/>
      <c r="G63" s="225">
        <v>774117551</v>
      </c>
      <c r="H63" s="225"/>
      <c r="I63" s="225"/>
      <c r="J63" s="225"/>
      <c r="K63" s="225"/>
      <c r="L63" s="225"/>
      <c r="M63" s="226"/>
    </row>
    <row r="64" spans="1:13">
      <c r="A64" s="214" t="s">
        <v>1206</v>
      </c>
      <c r="B64" s="214" t="s">
        <v>1207</v>
      </c>
      <c r="C64" s="214" t="s">
        <v>306</v>
      </c>
      <c r="D64" s="220"/>
      <c r="E64" s="221"/>
      <c r="F64" s="221"/>
      <c r="G64" s="221"/>
      <c r="H64" s="221"/>
      <c r="I64" s="221">
        <v>747915000</v>
      </c>
      <c r="J64" s="221"/>
      <c r="K64" s="221"/>
      <c r="L64" s="221"/>
      <c r="M64" s="222"/>
    </row>
    <row r="65" spans="1:13">
      <c r="A65" s="235"/>
      <c r="B65" s="235"/>
      <c r="C65" s="223" t="s">
        <v>314</v>
      </c>
      <c r="D65" s="224"/>
      <c r="E65" s="225"/>
      <c r="F65" s="225"/>
      <c r="G65" s="225"/>
      <c r="H65" s="225"/>
      <c r="I65" s="225">
        <v>194110260</v>
      </c>
      <c r="J65" s="225"/>
      <c r="K65" s="225"/>
      <c r="L65" s="225"/>
      <c r="M65" s="226"/>
    </row>
    <row r="66" spans="1:13">
      <c r="A66" s="214" t="s">
        <v>1106</v>
      </c>
      <c r="B66" s="214" t="s">
        <v>1107</v>
      </c>
      <c r="C66" s="214" t="s">
        <v>306</v>
      </c>
      <c r="D66" s="220"/>
      <c r="E66" s="221"/>
      <c r="F66" s="221"/>
      <c r="G66" s="221"/>
      <c r="H66" s="221"/>
      <c r="I66" s="221"/>
      <c r="J66" s="221"/>
      <c r="K66" s="221"/>
      <c r="L66" s="221">
        <v>712112590</v>
      </c>
      <c r="M66" s="222"/>
    </row>
    <row r="67" spans="1:13">
      <c r="A67" s="214" t="s">
        <v>871</v>
      </c>
      <c r="B67" s="214" t="s">
        <v>872</v>
      </c>
      <c r="C67" s="214" t="s">
        <v>882</v>
      </c>
      <c r="D67" s="220"/>
      <c r="E67" s="221"/>
      <c r="F67" s="221"/>
      <c r="G67" s="221"/>
      <c r="H67" s="221"/>
      <c r="I67" s="221"/>
      <c r="J67" s="221"/>
      <c r="K67" s="221">
        <v>42000000</v>
      </c>
      <c r="L67" s="221"/>
      <c r="M67" s="222"/>
    </row>
    <row r="68" spans="1:13">
      <c r="A68" s="235"/>
      <c r="B68" s="235"/>
      <c r="C68" s="223" t="s">
        <v>314</v>
      </c>
      <c r="D68" s="224"/>
      <c r="E68" s="225"/>
      <c r="F68" s="225"/>
      <c r="G68" s="225"/>
      <c r="H68" s="225"/>
      <c r="I68" s="225"/>
      <c r="J68" s="225"/>
      <c r="K68" s="225">
        <v>161202433</v>
      </c>
      <c r="L68" s="225"/>
      <c r="M68" s="226"/>
    </row>
    <row r="69" spans="1:13">
      <c r="A69" s="214" t="s">
        <v>1183</v>
      </c>
      <c r="B69" s="214" t="s">
        <v>1184</v>
      </c>
      <c r="C69" s="214" t="s">
        <v>764</v>
      </c>
      <c r="D69" s="220"/>
      <c r="E69" s="221"/>
      <c r="F69" s="221"/>
      <c r="G69" s="221"/>
      <c r="H69" s="221"/>
      <c r="I69" s="221">
        <v>278643200</v>
      </c>
      <c r="J69" s="221"/>
      <c r="K69" s="221"/>
      <c r="L69" s="221"/>
      <c r="M69" s="222"/>
    </row>
    <row r="70" spans="1:13">
      <c r="A70" s="235"/>
      <c r="B70" s="235"/>
      <c r="C70" s="223" t="s">
        <v>784</v>
      </c>
      <c r="D70" s="224"/>
      <c r="E70" s="225"/>
      <c r="F70" s="225"/>
      <c r="G70" s="225"/>
      <c r="H70" s="225"/>
      <c r="I70" s="225">
        <v>2048656595</v>
      </c>
      <c r="J70" s="225"/>
      <c r="K70" s="225"/>
      <c r="L70" s="225"/>
      <c r="M70" s="226"/>
    </row>
    <row r="71" spans="1:13">
      <c r="A71" s="214" t="s">
        <v>1064</v>
      </c>
      <c r="B71" s="214" t="s">
        <v>1065</v>
      </c>
      <c r="C71" s="214" t="s">
        <v>784</v>
      </c>
      <c r="D71" s="220"/>
      <c r="E71" s="221"/>
      <c r="F71" s="221"/>
      <c r="G71" s="221"/>
      <c r="H71" s="221"/>
      <c r="I71" s="221"/>
      <c r="J71" s="221"/>
      <c r="K71" s="221"/>
      <c r="L71" s="221">
        <v>2050111903.8</v>
      </c>
      <c r="M71" s="222"/>
    </row>
    <row r="72" spans="1:13">
      <c r="A72" s="214" t="s">
        <v>1201</v>
      </c>
      <c r="B72" s="214" t="s">
        <v>1202</v>
      </c>
      <c r="C72" s="214" t="s">
        <v>764</v>
      </c>
      <c r="D72" s="220"/>
      <c r="E72" s="221"/>
      <c r="F72" s="221"/>
      <c r="G72" s="221"/>
      <c r="H72" s="221"/>
      <c r="I72" s="221">
        <v>454026419</v>
      </c>
      <c r="J72" s="221"/>
      <c r="K72" s="221"/>
      <c r="L72" s="221"/>
      <c r="M72" s="222"/>
    </row>
    <row r="73" spans="1:13">
      <c r="A73" s="235"/>
      <c r="B73" s="235"/>
      <c r="C73" s="223" t="s">
        <v>1214</v>
      </c>
      <c r="D73" s="224"/>
      <c r="E73" s="225"/>
      <c r="F73" s="225"/>
      <c r="G73" s="225"/>
      <c r="H73" s="225"/>
      <c r="I73" s="225">
        <v>296558192</v>
      </c>
      <c r="J73" s="225"/>
      <c r="K73" s="225"/>
      <c r="L73" s="225"/>
      <c r="M73" s="226"/>
    </row>
    <row r="74" spans="1:13">
      <c r="A74" s="214" t="s">
        <v>613</v>
      </c>
      <c r="B74" s="214" t="s">
        <v>615</v>
      </c>
      <c r="C74" s="214" t="s">
        <v>614</v>
      </c>
      <c r="D74" s="220"/>
      <c r="E74" s="221"/>
      <c r="F74" s="221"/>
      <c r="G74" s="221"/>
      <c r="H74" s="221"/>
      <c r="I74" s="221"/>
      <c r="J74" s="221">
        <v>133900000</v>
      </c>
      <c r="K74" s="221"/>
      <c r="L74" s="221"/>
      <c r="M74" s="222"/>
    </row>
    <row r="75" spans="1:13">
      <c r="A75" s="235"/>
      <c r="B75" s="235"/>
      <c r="C75" s="223" t="s">
        <v>618</v>
      </c>
      <c r="D75" s="224"/>
      <c r="E75" s="225"/>
      <c r="F75" s="225"/>
      <c r="G75" s="225"/>
      <c r="H75" s="225"/>
      <c r="I75" s="225"/>
      <c r="J75" s="225">
        <v>661812203</v>
      </c>
      <c r="K75" s="225"/>
      <c r="L75" s="225"/>
      <c r="M75" s="226"/>
    </row>
    <row r="76" spans="1:13">
      <c r="A76" s="214" t="s">
        <v>794</v>
      </c>
      <c r="B76" s="214" t="s">
        <v>796</v>
      </c>
      <c r="C76" s="214" t="s">
        <v>810</v>
      </c>
      <c r="D76" s="220"/>
      <c r="E76" s="221"/>
      <c r="F76" s="221"/>
      <c r="G76" s="221"/>
      <c r="H76" s="221"/>
      <c r="I76" s="221"/>
      <c r="J76" s="221"/>
      <c r="K76" s="221"/>
      <c r="L76" s="221"/>
      <c r="M76" s="222">
        <v>237833334</v>
      </c>
    </row>
    <row r="77" spans="1:13">
      <c r="A77" s="235"/>
      <c r="B77" s="235"/>
      <c r="C77" s="223" t="s">
        <v>801</v>
      </c>
      <c r="D77" s="224"/>
      <c r="E77" s="225"/>
      <c r="F77" s="225"/>
      <c r="G77" s="225"/>
      <c r="H77" s="225"/>
      <c r="I77" s="225"/>
      <c r="J77" s="225"/>
      <c r="K77" s="225"/>
      <c r="L77" s="225"/>
      <c r="M77" s="226">
        <v>799018987.46000004</v>
      </c>
    </row>
    <row r="78" spans="1:13">
      <c r="A78" s="235"/>
      <c r="B78" s="235"/>
      <c r="C78" s="223" t="s">
        <v>795</v>
      </c>
      <c r="D78" s="224"/>
      <c r="E78" s="225"/>
      <c r="F78" s="225"/>
      <c r="G78" s="225"/>
      <c r="H78" s="225"/>
      <c r="I78" s="225"/>
      <c r="J78" s="225"/>
      <c r="K78" s="225"/>
      <c r="L78" s="225"/>
      <c r="M78" s="226">
        <v>159999998</v>
      </c>
    </row>
    <row r="79" spans="1:13">
      <c r="A79" s="214" t="s">
        <v>49</v>
      </c>
      <c r="B79" s="214" t="s">
        <v>51</v>
      </c>
      <c r="C79" s="214" t="s">
        <v>65</v>
      </c>
      <c r="D79" s="220"/>
      <c r="E79" s="221"/>
      <c r="F79" s="221"/>
      <c r="G79" s="221"/>
      <c r="H79" s="221">
        <v>300163229</v>
      </c>
      <c r="I79" s="221"/>
      <c r="J79" s="221"/>
      <c r="K79" s="221"/>
      <c r="L79" s="221"/>
      <c r="M79" s="222"/>
    </row>
    <row r="80" spans="1:13">
      <c r="A80" s="235"/>
      <c r="B80" s="235"/>
      <c r="C80" s="223" t="s">
        <v>50</v>
      </c>
      <c r="D80" s="224"/>
      <c r="E80" s="225"/>
      <c r="F80" s="225"/>
      <c r="G80" s="225"/>
      <c r="H80" s="225">
        <v>200957456</v>
      </c>
      <c r="I80" s="225"/>
      <c r="J80" s="225"/>
      <c r="K80" s="225"/>
      <c r="L80" s="225"/>
      <c r="M80" s="226"/>
    </row>
    <row r="81" spans="1:13">
      <c r="A81" s="214" t="s">
        <v>238</v>
      </c>
      <c r="B81" s="214" t="s">
        <v>240</v>
      </c>
      <c r="C81" s="214" t="s">
        <v>239</v>
      </c>
      <c r="D81" s="220"/>
      <c r="E81" s="221">
        <v>267293517</v>
      </c>
      <c r="F81" s="221"/>
      <c r="G81" s="221"/>
      <c r="H81" s="221"/>
      <c r="I81" s="221"/>
      <c r="J81" s="221"/>
      <c r="K81" s="221"/>
      <c r="L81" s="221"/>
      <c r="M81" s="222"/>
    </row>
    <row r="82" spans="1:13">
      <c r="A82" s="235"/>
      <c r="B82" s="235"/>
      <c r="C82" s="223" t="s">
        <v>247</v>
      </c>
      <c r="D82" s="224"/>
      <c r="E82" s="225">
        <v>202145959</v>
      </c>
      <c r="F82" s="225"/>
      <c r="G82" s="225"/>
      <c r="H82" s="225"/>
      <c r="I82" s="225"/>
      <c r="J82" s="225"/>
      <c r="K82" s="225"/>
      <c r="L82" s="225"/>
      <c r="M82" s="226"/>
    </row>
    <row r="83" spans="1:13">
      <c r="A83" s="214" t="s">
        <v>931</v>
      </c>
      <c r="B83" s="214" t="s">
        <v>932</v>
      </c>
      <c r="C83" s="214" t="s">
        <v>886</v>
      </c>
      <c r="D83" s="220"/>
      <c r="E83" s="221"/>
      <c r="F83" s="221"/>
      <c r="G83" s="221"/>
      <c r="H83" s="221"/>
      <c r="I83" s="221"/>
      <c r="J83" s="221"/>
      <c r="K83" s="221">
        <v>35000000</v>
      </c>
      <c r="L83" s="221"/>
      <c r="M83" s="222"/>
    </row>
    <row r="84" spans="1:13">
      <c r="A84" s="235"/>
      <c r="B84" s="235"/>
      <c r="C84" s="223" t="s">
        <v>890</v>
      </c>
      <c r="D84" s="224"/>
      <c r="E84" s="225"/>
      <c r="F84" s="225"/>
      <c r="G84" s="225"/>
      <c r="H84" s="225"/>
      <c r="I84" s="225"/>
      <c r="J84" s="225"/>
      <c r="K84" s="225">
        <v>282000000</v>
      </c>
      <c r="L84" s="225"/>
      <c r="M84" s="226"/>
    </row>
    <row r="85" spans="1:13">
      <c r="A85" s="214" t="s">
        <v>885</v>
      </c>
      <c r="B85" s="214" t="s">
        <v>887</v>
      </c>
      <c r="C85" s="214" t="s">
        <v>886</v>
      </c>
      <c r="D85" s="220"/>
      <c r="E85" s="221"/>
      <c r="F85" s="221"/>
      <c r="G85" s="221"/>
      <c r="H85" s="221"/>
      <c r="I85" s="221"/>
      <c r="J85" s="221"/>
      <c r="K85" s="221">
        <v>63000000</v>
      </c>
      <c r="L85" s="221"/>
      <c r="M85" s="222"/>
    </row>
    <row r="86" spans="1:13">
      <c r="A86" s="235"/>
      <c r="B86" s="235"/>
      <c r="C86" s="223" t="s">
        <v>890</v>
      </c>
      <c r="D86" s="224"/>
      <c r="E86" s="225"/>
      <c r="F86" s="225"/>
      <c r="G86" s="225"/>
      <c r="H86" s="225"/>
      <c r="I86" s="225"/>
      <c r="J86" s="225"/>
      <c r="K86" s="225">
        <v>231232600</v>
      </c>
      <c r="L86" s="225"/>
      <c r="M86" s="226"/>
    </row>
    <row r="87" spans="1:13">
      <c r="A87" s="214" t="s">
        <v>952</v>
      </c>
      <c r="B87" s="214" t="s">
        <v>887</v>
      </c>
      <c r="C87" s="214" t="s">
        <v>953</v>
      </c>
      <c r="D87" s="220"/>
      <c r="E87" s="221"/>
      <c r="F87" s="221"/>
      <c r="G87" s="221"/>
      <c r="H87" s="221"/>
      <c r="I87" s="221"/>
      <c r="J87" s="221"/>
      <c r="K87" s="221">
        <v>166883333.32999998</v>
      </c>
      <c r="L87" s="221"/>
      <c r="M87" s="222"/>
    </row>
    <row r="88" spans="1:13">
      <c r="A88" s="235"/>
      <c r="B88" s="235"/>
      <c r="C88" s="223" t="s">
        <v>890</v>
      </c>
      <c r="D88" s="224"/>
      <c r="E88" s="225"/>
      <c r="F88" s="225"/>
      <c r="G88" s="225"/>
      <c r="H88" s="225"/>
      <c r="I88" s="225"/>
      <c r="J88" s="225"/>
      <c r="K88" s="225">
        <v>425719620</v>
      </c>
      <c r="L88" s="225"/>
      <c r="M88" s="226"/>
    </row>
    <row r="89" spans="1:13">
      <c r="A89" s="214" t="s">
        <v>1337</v>
      </c>
      <c r="B89" s="214" t="s">
        <v>1339</v>
      </c>
      <c r="C89" s="214" t="s">
        <v>1408</v>
      </c>
      <c r="D89" s="220">
        <v>287832371</v>
      </c>
      <c r="E89" s="221"/>
      <c r="F89" s="221"/>
      <c r="G89" s="221"/>
      <c r="H89" s="221"/>
      <c r="I89" s="221"/>
      <c r="J89" s="221"/>
      <c r="K89" s="221"/>
      <c r="L89" s="221"/>
      <c r="M89" s="222"/>
    </row>
    <row r="90" spans="1:13">
      <c r="A90" s="235"/>
      <c r="B90" s="235"/>
      <c r="C90" s="223" t="s">
        <v>1338</v>
      </c>
      <c r="D90" s="224">
        <v>794785277</v>
      </c>
      <c r="E90" s="225"/>
      <c r="F90" s="225"/>
      <c r="G90" s="225"/>
      <c r="H90" s="225"/>
      <c r="I90" s="225"/>
      <c r="J90" s="225"/>
      <c r="K90" s="225"/>
      <c r="L90" s="225"/>
      <c r="M90" s="226"/>
    </row>
    <row r="91" spans="1:13">
      <c r="A91" s="214" t="s">
        <v>436</v>
      </c>
      <c r="B91" s="214" t="s">
        <v>438</v>
      </c>
      <c r="C91" s="214" t="s">
        <v>437</v>
      </c>
      <c r="D91" s="220"/>
      <c r="E91" s="221"/>
      <c r="F91" s="221"/>
      <c r="G91" s="221">
        <v>264497155</v>
      </c>
      <c r="H91" s="221"/>
      <c r="I91" s="221"/>
      <c r="J91" s="221"/>
      <c r="K91" s="221"/>
      <c r="L91" s="221"/>
      <c r="M91" s="222"/>
    </row>
    <row r="92" spans="1:13">
      <c r="A92" s="235"/>
      <c r="B92" s="235"/>
      <c r="C92" s="223" t="s">
        <v>512</v>
      </c>
      <c r="D92" s="224"/>
      <c r="E92" s="225"/>
      <c r="F92" s="225"/>
      <c r="G92" s="225">
        <v>3400000</v>
      </c>
      <c r="H92" s="225"/>
      <c r="I92" s="225"/>
      <c r="J92" s="225"/>
      <c r="K92" s="225"/>
      <c r="L92" s="225"/>
      <c r="M92" s="226"/>
    </row>
    <row r="93" spans="1:13">
      <c r="A93" s="214" t="s">
        <v>422</v>
      </c>
      <c r="B93" s="214" t="s">
        <v>424</v>
      </c>
      <c r="C93" s="214" t="s">
        <v>445</v>
      </c>
      <c r="D93" s="220"/>
      <c r="E93" s="221"/>
      <c r="F93" s="221"/>
      <c r="G93" s="221">
        <v>582828732</v>
      </c>
      <c r="H93" s="221"/>
      <c r="I93" s="221"/>
      <c r="J93" s="221"/>
      <c r="K93" s="221"/>
      <c r="L93" s="221"/>
      <c r="M93" s="222"/>
    </row>
    <row r="94" spans="1:13">
      <c r="A94" s="235"/>
      <c r="B94" s="235"/>
      <c r="C94" s="223" t="s">
        <v>423</v>
      </c>
      <c r="D94" s="224"/>
      <c r="E94" s="225"/>
      <c r="F94" s="225"/>
      <c r="G94" s="225">
        <v>1968127353</v>
      </c>
      <c r="H94" s="225"/>
      <c r="I94" s="225"/>
      <c r="J94" s="225"/>
      <c r="K94" s="225"/>
      <c r="L94" s="225"/>
      <c r="M94" s="226"/>
    </row>
    <row r="95" spans="1:13">
      <c r="A95" s="214" t="s">
        <v>904</v>
      </c>
      <c r="B95" s="214" t="s">
        <v>872</v>
      </c>
      <c r="C95" s="214" t="s">
        <v>882</v>
      </c>
      <c r="D95" s="220"/>
      <c r="E95" s="221"/>
      <c r="F95" s="221"/>
      <c r="G95" s="221"/>
      <c r="H95" s="221"/>
      <c r="I95" s="221"/>
      <c r="J95" s="221"/>
      <c r="K95" s="221">
        <v>99455000</v>
      </c>
      <c r="L95" s="221"/>
      <c r="M95" s="222"/>
    </row>
    <row r="96" spans="1:13">
      <c r="A96" s="235"/>
      <c r="B96" s="235"/>
      <c r="C96" s="223" t="s">
        <v>306</v>
      </c>
      <c r="D96" s="224"/>
      <c r="E96" s="225"/>
      <c r="F96" s="225"/>
      <c r="G96" s="225"/>
      <c r="H96" s="225"/>
      <c r="I96" s="225"/>
      <c r="J96" s="225"/>
      <c r="K96" s="225">
        <v>338960160</v>
      </c>
      <c r="L96" s="225"/>
      <c r="M96" s="226"/>
    </row>
    <row r="97" spans="1:13">
      <c r="A97" s="214" t="s">
        <v>305</v>
      </c>
      <c r="B97" s="214" t="s">
        <v>307</v>
      </c>
      <c r="C97" s="214" t="s">
        <v>306</v>
      </c>
      <c r="D97" s="220"/>
      <c r="E97" s="221"/>
      <c r="F97" s="221">
        <v>110604000</v>
      </c>
      <c r="G97" s="221"/>
      <c r="H97" s="221"/>
      <c r="I97" s="221"/>
      <c r="J97" s="221"/>
      <c r="K97" s="221"/>
      <c r="L97" s="221"/>
      <c r="M97" s="222"/>
    </row>
    <row r="98" spans="1:13">
      <c r="A98" s="235"/>
      <c r="B98" s="235"/>
      <c r="C98" s="223" t="s">
        <v>314</v>
      </c>
      <c r="D98" s="224"/>
      <c r="E98" s="225"/>
      <c r="F98" s="225">
        <v>1280793005</v>
      </c>
      <c r="G98" s="225"/>
      <c r="H98" s="225"/>
      <c r="I98" s="225"/>
      <c r="J98" s="225"/>
      <c r="K98" s="225"/>
      <c r="L98" s="225"/>
      <c r="M98" s="226"/>
    </row>
    <row r="99" spans="1:13">
      <c r="A99" s="214" t="s">
        <v>558</v>
      </c>
      <c r="B99" s="214" t="s">
        <v>560</v>
      </c>
      <c r="C99" s="214" t="s">
        <v>559</v>
      </c>
      <c r="D99" s="220"/>
      <c r="E99" s="221"/>
      <c r="F99" s="221"/>
      <c r="G99" s="221"/>
      <c r="H99" s="221"/>
      <c r="I99" s="221"/>
      <c r="J99" s="221">
        <v>4887725708.0299997</v>
      </c>
      <c r="K99" s="221"/>
      <c r="L99" s="221"/>
      <c r="M99" s="222"/>
    </row>
    <row r="100" spans="1:13">
      <c r="A100" s="214" t="s">
        <v>34</v>
      </c>
      <c r="B100" s="214" t="s">
        <v>1309</v>
      </c>
      <c r="C100" s="214" t="s">
        <v>1377</v>
      </c>
      <c r="D100" s="220">
        <v>903129963</v>
      </c>
      <c r="E100" s="221"/>
      <c r="F100" s="221"/>
      <c r="G100" s="221"/>
      <c r="H100" s="221"/>
      <c r="I100" s="221"/>
      <c r="J100" s="221"/>
      <c r="K100" s="221"/>
      <c r="L100" s="221"/>
      <c r="M100" s="222"/>
    </row>
    <row r="101" spans="1:13">
      <c r="A101" s="235"/>
      <c r="B101" s="235"/>
      <c r="C101" s="223" t="s">
        <v>1308</v>
      </c>
      <c r="D101" s="224">
        <v>1497152308</v>
      </c>
      <c r="E101" s="225"/>
      <c r="F101" s="225"/>
      <c r="G101" s="225"/>
      <c r="H101" s="225"/>
      <c r="I101" s="225"/>
      <c r="J101" s="225"/>
      <c r="K101" s="225"/>
      <c r="L101" s="225"/>
      <c r="M101" s="226"/>
    </row>
    <row r="102" spans="1:13">
      <c r="A102" s="235"/>
      <c r="B102" s="214" t="s">
        <v>37</v>
      </c>
      <c r="C102" s="214" t="s">
        <v>35</v>
      </c>
      <c r="D102" s="220"/>
      <c r="E102" s="221"/>
      <c r="F102" s="221"/>
      <c r="G102" s="221"/>
      <c r="H102" s="221">
        <v>734776147.99999988</v>
      </c>
      <c r="I102" s="221"/>
      <c r="J102" s="221"/>
      <c r="K102" s="221"/>
      <c r="L102" s="221"/>
      <c r="M102" s="222"/>
    </row>
    <row r="103" spans="1:13">
      <c r="A103" s="214" t="s">
        <v>290</v>
      </c>
      <c r="B103" s="214" t="s">
        <v>292</v>
      </c>
      <c r="C103" s="214" t="s">
        <v>291</v>
      </c>
      <c r="D103" s="220"/>
      <c r="E103" s="221"/>
      <c r="F103" s="221">
        <v>50000000</v>
      </c>
      <c r="G103" s="221"/>
      <c r="H103" s="221"/>
      <c r="I103" s="221"/>
      <c r="J103" s="221"/>
      <c r="K103" s="221"/>
      <c r="L103" s="221"/>
      <c r="M103" s="222"/>
    </row>
    <row r="104" spans="1:13">
      <c r="A104" s="235"/>
      <c r="B104" s="235"/>
      <c r="C104" s="223" t="s">
        <v>300</v>
      </c>
      <c r="D104" s="224"/>
      <c r="E104" s="225"/>
      <c r="F104" s="225">
        <v>58602995</v>
      </c>
      <c r="G104" s="225"/>
      <c r="H104" s="225"/>
      <c r="I104" s="225"/>
      <c r="J104" s="225"/>
      <c r="K104" s="225"/>
      <c r="L104" s="225"/>
      <c r="M104" s="226"/>
    </row>
    <row r="105" spans="1:13">
      <c r="A105" s="214" t="s">
        <v>974</v>
      </c>
      <c r="B105" s="214" t="s">
        <v>976</v>
      </c>
      <c r="C105" s="214" t="s">
        <v>987</v>
      </c>
      <c r="D105" s="220"/>
      <c r="E105" s="221"/>
      <c r="F105" s="221"/>
      <c r="G105" s="221"/>
      <c r="H105" s="221"/>
      <c r="I105" s="221"/>
      <c r="J105" s="221"/>
      <c r="K105" s="221">
        <v>146945220</v>
      </c>
      <c r="L105" s="221"/>
      <c r="M105" s="222"/>
    </row>
    <row r="106" spans="1:13">
      <c r="A106" s="235"/>
      <c r="B106" s="235"/>
      <c r="C106" s="223" t="s">
        <v>975</v>
      </c>
      <c r="D106" s="224"/>
      <c r="E106" s="225"/>
      <c r="F106" s="225"/>
      <c r="G106" s="225"/>
      <c r="H106" s="225"/>
      <c r="I106" s="225"/>
      <c r="J106" s="225"/>
      <c r="K106" s="225">
        <v>205500000</v>
      </c>
      <c r="L106" s="225"/>
      <c r="M106" s="226"/>
    </row>
    <row r="107" spans="1:13">
      <c r="A107" s="214" t="s">
        <v>254</v>
      </c>
      <c r="B107" s="214" t="s">
        <v>37</v>
      </c>
      <c r="C107" s="214" t="s">
        <v>255</v>
      </c>
      <c r="D107" s="220"/>
      <c r="E107" s="221">
        <v>192509986</v>
      </c>
      <c r="F107" s="221"/>
      <c r="G107" s="221"/>
      <c r="H107" s="221"/>
      <c r="I107" s="221"/>
      <c r="J107" s="221"/>
      <c r="K107" s="221"/>
      <c r="L107" s="221"/>
      <c r="M107" s="222"/>
    </row>
    <row r="108" spans="1:13">
      <c r="A108" s="214" t="s">
        <v>763</v>
      </c>
      <c r="B108" s="214" t="s">
        <v>765</v>
      </c>
      <c r="C108" s="214" t="s">
        <v>764</v>
      </c>
      <c r="D108" s="220"/>
      <c r="E108" s="221"/>
      <c r="F108" s="221"/>
      <c r="G108" s="221"/>
      <c r="H108" s="221"/>
      <c r="I108" s="221"/>
      <c r="J108" s="221"/>
      <c r="K108" s="221"/>
      <c r="L108" s="221"/>
      <c r="M108" s="222">
        <v>319965369</v>
      </c>
    </row>
    <row r="109" spans="1:13">
      <c r="A109" s="235"/>
      <c r="B109" s="235"/>
      <c r="C109" s="223" t="s">
        <v>784</v>
      </c>
      <c r="D109" s="224"/>
      <c r="E109" s="225"/>
      <c r="F109" s="225"/>
      <c r="G109" s="225"/>
      <c r="H109" s="225"/>
      <c r="I109" s="225"/>
      <c r="J109" s="225"/>
      <c r="K109" s="225"/>
      <c r="L109" s="225"/>
      <c r="M109" s="226">
        <v>320000000</v>
      </c>
    </row>
    <row r="110" spans="1:13">
      <c r="A110" s="235"/>
      <c r="B110" s="235"/>
      <c r="C110" s="223" t="s">
        <v>559</v>
      </c>
      <c r="D110" s="224"/>
      <c r="E110" s="225"/>
      <c r="F110" s="225"/>
      <c r="G110" s="225"/>
      <c r="H110" s="225"/>
      <c r="I110" s="225"/>
      <c r="J110" s="225"/>
      <c r="K110" s="225"/>
      <c r="L110" s="225"/>
      <c r="M110" s="226">
        <v>160000000</v>
      </c>
    </row>
    <row r="111" spans="1:13">
      <c r="A111" s="214" t="s">
        <v>202</v>
      </c>
      <c r="B111" s="214" t="s">
        <v>204</v>
      </c>
      <c r="C111" s="214" t="s">
        <v>203</v>
      </c>
      <c r="D111" s="220"/>
      <c r="E111" s="221">
        <v>178265504</v>
      </c>
      <c r="F111" s="221"/>
      <c r="G111" s="221"/>
      <c r="H111" s="221"/>
      <c r="I111" s="221"/>
      <c r="J111" s="221"/>
      <c r="K111" s="221"/>
      <c r="L111" s="221"/>
      <c r="M111" s="222"/>
    </row>
    <row r="112" spans="1:13">
      <c r="A112" s="238"/>
      <c r="B112" s="238"/>
      <c r="C112" s="239" t="s">
        <v>214</v>
      </c>
      <c r="D112" s="240"/>
      <c r="E112" s="241">
        <v>193399010</v>
      </c>
      <c r="F112" s="241"/>
      <c r="G112" s="241"/>
      <c r="H112" s="241"/>
      <c r="I112" s="241"/>
      <c r="J112" s="241"/>
      <c r="K112" s="241"/>
      <c r="L112" s="241"/>
      <c r="M112" s="242"/>
    </row>
    <row r="113" spans="1:13">
      <c r="D113" s="203"/>
    </row>
    <row r="114" spans="1:13">
      <c r="D114" s="203"/>
    </row>
    <row r="115" spans="1:13">
      <c r="D115" s="203"/>
    </row>
    <row r="116" spans="1:13">
      <c r="A116" s="231" t="s">
        <v>0</v>
      </c>
      <c r="B116" s="232" t="s">
        <v>28</v>
      </c>
      <c r="D116" s="203"/>
    </row>
    <row r="117" spans="1:13">
      <c r="D117" s="203"/>
    </row>
    <row r="118" spans="1:13">
      <c r="A118" s="215" t="s">
        <v>2552</v>
      </c>
      <c r="B118" s="216"/>
      <c r="C118" s="216"/>
      <c r="D118" s="215" t="s">
        <v>1</v>
      </c>
      <c r="E118" s="216"/>
      <c r="F118" s="216"/>
      <c r="G118" s="216"/>
      <c r="H118" s="216"/>
      <c r="I118" s="216"/>
      <c r="J118" s="216"/>
      <c r="K118" s="216"/>
      <c r="L118" s="216"/>
      <c r="M118" s="217"/>
    </row>
    <row r="119" spans="1:13">
      <c r="A119" s="215" t="s">
        <v>7</v>
      </c>
      <c r="B119" s="215" t="s">
        <v>10</v>
      </c>
      <c r="C119" s="215" t="s">
        <v>8</v>
      </c>
      <c r="D119" s="214" t="s">
        <v>1304</v>
      </c>
      <c r="E119" s="218" t="s">
        <v>199</v>
      </c>
      <c r="F119" s="218" t="s">
        <v>286</v>
      </c>
      <c r="G119" s="218" t="s">
        <v>403</v>
      </c>
      <c r="H119" s="218" t="s">
        <v>29</v>
      </c>
      <c r="I119" s="218" t="s">
        <v>1179</v>
      </c>
      <c r="J119" s="218" t="s">
        <v>554</v>
      </c>
      <c r="K119" s="218" t="s">
        <v>867</v>
      </c>
      <c r="L119" s="218" t="s">
        <v>1060</v>
      </c>
      <c r="M119" s="219" t="s">
        <v>759</v>
      </c>
    </row>
    <row r="120" spans="1:13">
      <c r="A120" s="214" t="s">
        <v>407</v>
      </c>
      <c r="B120" s="214" t="s">
        <v>409</v>
      </c>
      <c r="C120" s="214" t="s">
        <v>408</v>
      </c>
      <c r="D120" s="220"/>
      <c r="E120" s="221"/>
      <c r="F120" s="221"/>
      <c r="G120" s="221">
        <v>89243000</v>
      </c>
      <c r="H120" s="221"/>
      <c r="I120" s="221"/>
      <c r="J120" s="221"/>
      <c r="K120" s="221"/>
      <c r="L120" s="221"/>
      <c r="M120" s="222"/>
    </row>
    <row r="121" spans="1:13">
      <c r="A121" s="235"/>
      <c r="B121" s="235"/>
      <c r="C121" s="223" t="s">
        <v>412</v>
      </c>
      <c r="D121" s="224"/>
      <c r="E121" s="225"/>
      <c r="F121" s="225"/>
      <c r="G121" s="225">
        <v>774117551</v>
      </c>
      <c r="H121" s="225"/>
      <c r="I121" s="225"/>
      <c r="J121" s="225"/>
      <c r="K121" s="225"/>
      <c r="L121" s="225"/>
      <c r="M121" s="226"/>
    </row>
    <row r="122" spans="1:13">
      <c r="A122" s="214" t="s">
        <v>1206</v>
      </c>
      <c r="B122" s="214" t="s">
        <v>1207</v>
      </c>
      <c r="C122" s="214" t="s">
        <v>306</v>
      </c>
      <c r="D122" s="220"/>
      <c r="E122" s="221"/>
      <c r="F122" s="221"/>
      <c r="G122" s="221"/>
      <c r="H122" s="221"/>
      <c r="I122" s="221">
        <v>747915000</v>
      </c>
      <c r="J122" s="221"/>
      <c r="K122" s="221"/>
      <c r="L122" s="221"/>
      <c r="M122" s="222"/>
    </row>
    <row r="123" spans="1:13">
      <c r="A123" s="235"/>
      <c r="B123" s="235"/>
      <c r="C123" s="223" t="s">
        <v>314</v>
      </c>
      <c r="D123" s="224"/>
      <c r="E123" s="225"/>
      <c r="F123" s="225"/>
      <c r="G123" s="225"/>
      <c r="H123" s="225"/>
      <c r="I123" s="225">
        <v>190892354.72999999</v>
      </c>
      <c r="J123" s="225"/>
      <c r="K123" s="225"/>
      <c r="L123" s="225"/>
      <c r="M123" s="226"/>
    </row>
    <row r="124" spans="1:13">
      <c r="A124" s="214" t="s">
        <v>1106</v>
      </c>
      <c r="B124" s="214" t="s">
        <v>1107</v>
      </c>
      <c r="C124" s="214" t="s">
        <v>306</v>
      </c>
      <c r="D124" s="220"/>
      <c r="E124" s="221"/>
      <c r="F124" s="221"/>
      <c r="G124" s="221"/>
      <c r="H124" s="221"/>
      <c r="I124" s="221"/>
      <c r="J124" s="221"/>
      <c r="K124" s="221"/>
      <c r="L124" s="221">
        <v>712109051</v>
      </c>
      <c r="M124" s="222"/>
    </row>
    <row r="125" spans="1:13">
      <c r="A125" s="214" t="s">
        <v>871</v>
      </c>
      <c r="B125" s="214" t="s">
        <v>872</v>
      </c>
      <c r="C125" s="214" t="s">
        <v>882</v>
      </c>
      <c r="D125" s="220"/>
      <c r="E125" s="221"/>
      <c r="F125" s="221"/>
      <c r="G125" s="221"/>
      <c r="H125" s="221"/>
      <c r="I125" s="221"/>
      <c r="J125" s="221"/>
      <c r="K125" s="221">
        <v>42000000</v>
      </c>
      <c r="L125" s="221"/>
      <c r="M125" s="222"/>
    </row>
    <row r="126" spans="1:13">
      <c r="A126" s="235"/>
      <c r="B126" s="235"/>
      <c r="C126" s="223" t="s">
        <v>314</v>
      </c>
      <c r="D126" s="224"/>
      <c r="E126" s="225"/>
      <c r="F126" s="225"/>
      <c r="G126" s="225"/>
      <c r="H126" s="225"/>
      <c r="I126" s="225"/>
      <c r="J126" s="225"/>
      <c r="K126" s="225">
        <v>161202433</v>
      </c>
      <c r="L126" s="225"/>
      <c r="M126" s="226"/>
    </row>
    <row r="127" spans="1:13">
      <c r="A127" s="214" t="s">
        <v>1183</v>
      </c>
      <c r="B127" s="214" t="s">
        <v>1184</v>
      </c>
      <c r="C127" s="214" t="s">
        <v>764</v>
      </c>
      <c r="D127" s="220"/>
      <c r="E127" s="221"/>
      <c r="F127" s="221"/>
      <c r="G127" s="221"/>
      <c r="H127" s="221"/>
      <c r="I127" s="221">
        <v>278643200</v>
      </c>
      <c r="J127" s="221"/>
      <c r="K127" s="221"/>
      <c r="L127" s="221"/>
      <c r="M127" s="222"/>
    </row>
    <row r="128" spans="1:13">
      <c r="A128" s="235"/>
      <c r="B128" s="235"/>
      <c r="C128" s="223" t="s">
        <v>784</v>
      </c>
      <c r="D128" s="224"/>
      <c r="E128" s="225"/>
      <c r="F128" s="225"/>
      <c r="G128" s="225"/>
      <c r="H128" s="225"/>
      <c r="I128" s="225">
        <v>2048656595</v>
      </c>
      <c r="J128" s="225"/>
      <c r="K128" s="225"/>
      <c r="L128" s="225"/>
      <c r="M128" s="226"/>
    </row>
    <row r="129" spans="1:13">
      <c r="A129" s="214" t="s">
        <v>1064</v>
      </c>
      <c r="B129" s="214" t="s">
        <v>1065</v>
      </c>
      <c r="C129" s="214" t="s">
        <v>784</v>
      </c>
      <c r="D129" s="220"/>
      <c r="E129" s="221"/>
      <c r="F129" s="221"/>
      <c r="G129" s="221"/>
      <c r="H129" s="221"/>
      <c r="I129" s="221"/>
      <c r="J129" s="221"/>
      <c r="K129" s="221"/>
      <c r="L129" s="221">
        <v>2046654158.8</v>
      </c>
      <c r="M129" s="222"/>
    </row>
    <row r="130" spans="1:13">
      <c r="A130" s="214" t="s">
        <v>1201</v>
      </c>
      <c r="B130" s="214" t="s">
        <v>1202</v>
      </c>
      <c r="C130" s="214" t="s">
        <v>764</v>
      </c>
      <c r="D130" s="220"/>
      <c r="E130" s="221"/>
      <c r="F130" s="221"/>
      <c r="G130" s="221"/>
      <c r="H130" s="221"/>
      <c r="I130" s="221">
        <v>454026419</v>
      </c>
      <c r="J130" s="221"/>
      <c r="K130" s="221"/>
      <c r="L130" s="221"/>
      <c r="M130" s="222"/>
    </row>
    <row r="131" spans="1:13">
      <c r="A131" s="235"/>
      <c r="B131" s="235"/>
      <c r="C131" s="223" t="s">
        <v>1214</v>
      </c>
      <c r="D131" s="224"/>
      <c r="E131" s="225"/>
      <c r="F131" s="225"/>
      <c r="G131" s="225"/>
      <c r="H131" s="225"/>
      <c r="I131" s="225">
        <v>296558192</v>
      </c>
      <c r="J131" s="225"/>
      <c r="K131" s="225"/>
      <c r="L131" s="225"/>
      <c r="M131" s="226"/>
    </row>
    <row r="132" spans="1:13">
      <c r="A132" s="214" t="s">
        <v>613</v>
      </c>
      <c r="B132" s="214" t="s">
        <v>615</v>
      </c>
      <c r="C132" s="214" t="s">
        <v>614</v>
      </c>
      <c r="D132" s="220"/>
      <c r="E132" s="221"/>
      <c r="F132" s="221"/>
      <c r="G132" s="221"/>
      <c r="H132" s="221"/>
      <c r="I132" s="221"/>
      <c r="J132" s="221">
        <v>133900000</v>
      </c>
      <c r="K132" s="221"/>
      <c r="L132" s="221"/>
      <c r="M132" s="222"/>
    </row>
    <row r="133" spans="1:13">
      <c r="A133" s="235"/>
      <c r="B133" s="235"/>
      <c r="C133" s="223" t="s">
        <v>618</v>
      </c>
      <c r="D133" s="224"/>
      <c r="E133" s="225"/>
      <c r="F133" s="225"/>
      <c r="G133" s="225"/>
      <c r="H133" s="225"/>
      <c r="I133" s="225"/>
      <c r="J133" s="225">
        <v>659687508</v>
      </c>
      <c r="K133" s="225"/>
      <c r="L133" s="225"/>
      <c r="M133" s="226"/>
    </row>
    <row r="134" spans="1:13">
      <c r="A134" s="214" t="s">
        <v>794</v>
      </c>
      <c r="B134" s="214" t="s">
        <v>796</v>
      </c>
      <c r="C134" s="214" t="s">
        <v>810</v>
      </c>
      <c r="D134" s="220"/>
      <c r="E134" s="221"/>
      <c r="F134" s="221"/>
      <c r="G134" s="221"/>
      <c r="H134" s="221"/>
      <c r="I134" s="221"/>
      <c r="J134" s="221"/>
      <c r="K134" s="221"/>
      <c r="L134" s="221"/>
      <c r="M134" s="222">
        <v>237833334</v>
      </c>
    </row>
    <row r="135" spans="1:13">
      <c r="A135" s="235"/>
      <c r="B135" s="235"/>
      <c r="C135" s="223" t="s">
        <v>801</v>
      </c>
      <c r="D135" s="224"/>
      <c r="E135" s="225"/>
      <c r="F135" s="225"/>
      <c r="G135" s="225"/>
      <c r="H135" s="225"/>
      <c r="I135" s="225"/>
      <c r="J135" s="225"/>
      <c r="K135" s="225"/>
      <c r="L135" s="225"/>
      <c r="M135" s="226">
        <v>794162385.83000004</v>
      </c>
    </row>
    <row r="136" spans="1:13">
      <c r="A136" s="235"/>
      <c r="B136" s="235"/>
      <c r="C136" s="223" t="s">
        <v>795</v>
      </c>
      <c r="D136" s="224"/>
      <c r="E136" s="225"/>
      <c r="F136" s="225"/>
      <c r="G136" s="225"/>
      <c r="H136" s="225"/>
      <c r="I136" s="225"/>
      <c r="J136" s="225"/>
      <c r="K136" s="225"/>
      <c r="L136" s="225"/>
      <c r="M136" s="226">
        <v>159999998</v>
      </c>
    </row>
    <row r="137" spans="1:13">
      <c r="A137" s="214" t="s">
        <v>49</v>
      </c>
      <c r="B137" s="214" t="s">
        <v>51</v>
      </c>
      <c r="C137" s="214" t="s">
        <v>65</v>
      </c>
      <c r="D137" s="220"/>
      <c r="E137" s="221"/>
      <c r="F137" s="221"/>
      <c r="G137" s="221"/>
      <c r="H137" s="221">
        <v>300163229</v>
      </c>
      <c r="I137" s="221"/>
      <c r="J137" s="221"/>
      <c r="K137" s="221"/>
      <c r="L137" s="221"/>
      <c r="M137" s="222"/>
    </row>
    <row r="138" spans="1:13">
      <c r="A138" s="235"/>
      <c r="B138" s="235"/>
      <c r="C138" s="223" t="s">
        <v>50</v>
      </c>
      <c r="D138" s="224"/>
      <c r="E138" s="225"/>
      <c r="F138" s="225"/>
      <c r="G138" s="225"/>
      <c r="H138" s="225">
        <v>200957456</v>
      </c>
      <c r="I138" s="225"/>
      <c r="J138" s="225"/>
      <c r="K138" s="225"/>
      <c r="L138" s="225"/>
      <c r="M138" s="226"/>
    </row>
    <row r="139" spans="1:13">
      <c r="A139" s="214" t="s">
        <v>238</v>
      </c>
      <c r="B139" s="214" t="s">
        <v>240</v>
      </c>
      <c r="C139" s="214" t="s">
        <v>239</v>
      </c>
      <c r="D139" s="220"/>
      <c r="E139" s="221">
        <v>267293517</v>
      </c>
      <c r="F139" s="221"/>
      <c r="G139" s="221"/>
      <c r="H139" s="221"/>
      <c r="I139" s="221"/>
      <c r="J139" s="221"/>
      <c r="K139" s="221"/>
      <c r="L139" s="221"/>
      <c r="M139" s="222"/>
    </row>
    <row r="140" spans="1:13">
      <c r="A140" s="235"/>
      <c r="B140" s="235"/>
      <c r="C140" s="223" t="s">
        <v>247</v>
      </c>
      <c r="D140" s="224"/>
      <c r="E140" s="225">
        <v>202145959</v>
      </c>
      <c r="F140" s="225"/>
      <c r="G140" s="225"/>
      <c r="H140" s="225"/>
      <c r="I140" s="225"/>
      <c r="J140" s="225"/>
      <c r="K140" s="225"/>
      <c r="L140" s="225"/>
      <c r="M140" s="226"/>
    </row>
    <row r="141" spans="1:13">
      <c r="A141" s="214" t="s">
        <v>931</v>
      </c>
      <c r="B141" s="214" t="s">
        <v>932</v>
      </c>
      <c r="C141" s="214" t="s">
        <v>886</v>
      </c>
      <c r="D141" s="220"/>
      <c r="E141" s="221"/>
      <c r="F141" s="221"/>
      <c r="G141" s="221"/>
      <c r="H141" s="221"/>
      <c r="I141" s="221"/>
      <c r="J141" s="221"/>
      <c r="K141" s="221">
        <v>33634900</v>
      </c>
      <c r="L141" s="221"/>
      <c r="M141" s="222"/>
    </row>
    <row r="142" spans="1:13">
      <c r="A142" s="235"/>
      <c r="B142" s="235"/>
      <c r="C142" s="223" t="s">
        <v>890</v>
      </c>
      <c r="D142" s="224"/>
      <c r="E142" s="225"/>
      <c r="F142" s="225"/>
      <c r="G142" s="225"/>
      <c r="H142" s="225"/>
      <c r="I142" s="225"/>
      <c r="J142" s="225"/>
      <c r="K142" s="225">
        <v>281999994</v>
      </c>
      <c r="L142" s="225"/>
      <c r="M142" s="226"/>
    </row>
    <row r="143" spans="1:13">
      <c r="A143" s="214" t="s">
        <v>885</v>
      </c>
      <c r="B143" s="214" t="s">
        <v>887</v>
      </c>
      <c r="C143" s="214" t="s">
        <v>886</v>
      </c>
      <c r="D143" s="220"/>
      <c r="E143" s="221"/>
      <c r="F143" s="221"/>
      <c r="G143" s="221"/>
      <c r="H143" s="221"/>
      <c r="I143" s="221"/>
      <c r="J143" s="221"/>
      <c r="K143" s="221">
        <v>63000000</v>
      </c>
      <c r="L143" s="221"/>
      <c r="M143" s="222"/>
    </row>
    <row r="144" spans="1:13">
      <c r="A144" s="235"/>
      <c r="B144" s="235"/>
      <c r="C144" s="223" t="s">
        <v>890</v>
      </c>
      <c r="D144" s="224"/>
      <c r="E144" s="225"/>
      <c r="F144" s="225"/>
      <c r="G144" s="225"/>
      <c r="H144" s="225"/>
      <c r="I144" s="225"/>
      <c r="J144" s="225"/>
      <c r="K144" s="225">
        <v>231232600</v>
      </c>
      <c r="L144" s="225"/>
      <c r="M144" s="226"/>
    </row>
    <row r="145" spans="1:13">
      <c r="A145" s="214" t="s">
        <v>952</v>
      </c>
      <c r="B145" s="214" t="s">
        <v>887</v>
      </c>
      <c r="C145" s="214" t="s">
        <v>953</v>
      </c>
      <c r="D145" s="220"/>
      <c r="E145" s="221"/>
      <c r="F145" s="221"/>
      <c r="G145" s="221"/>
      <c r="H145" s="221"/>
      <c r="I145" s="221"/>
      <c r="J145" s="221"/>
      <c r="K145" s="221">
        <v>166379333.32999998</v>
      </c>
      <c r="L145" s="221"/>
      <c r="M145" s="222"/>
    </row>
    <row r="146" spans="1:13">
      <c r="A146" s="235"/>
      <c r="B146" s="235"/>
      <c r="C146" s="223" t="s">
        <v>890</v>
      </c>
      <c r="D146" s="224"/>
      <c r="E146" s="225"/>
      <c r="F146" s="225"/>
      <c r="G146" s="225"/>
      <c r="H146" s="225"/>
      <c r="I146" s="225"/>
      <c r="J146" s="225"/>
      <c r="K146" s="225">
        <v>425719620</v>
      </c>
      <c r="L146" s="225"/>
      <c r="M146" s="226"/>
    </row>
    <row r="147" spans="1:13">
      <c r="A147" s="214" t="s">
        <v>1337</v>
      </c>
      <c r="B147" s="214" t="s">
        <v>1339</v>
      </c>
      <c r="C147" s="214" t="s">
        <v>1408</v>
      </c>
      <c r="D147" s="220">
        <v>287006267</v>
      </c>
      <c r="E147" s="221"/>
      <c r="F147" s="221"/>
      <c r="G147" s="221"/>
      <c r="H147" s="221"/>
      <c r="I147" s="221"/>
      <c r="J147" s="221"/>
      <c r="K147" s="221"/>
      <c r="L147" s="221"/>
      <c r="M147" s="222"/>
    </row>
    <row r="148" spans="1:13">
      <c r="A148" s="235"/>
      <c r="B148" s="235"/>
      <c r="C148" s="223" t="s">
        <v>1338</v>
      </c>
      <c r="D148" s="224">
        <v>789949417</v>
      </c>
      <c r="E148" s="225"/>
      <c r="F148" s="225"/>
      <c r="G148" s="225"/>
      <c r="H148" s="225"/>
      <c r="I148" s="225"/>
      <c r="J148" s="225"/>
      <c r="K148" s="225"/>
      <c r="L148" s="225"/>
      <c r="M148" s="226"/>
    </row>
    <row r="149" spans="1:13">
      <c r="A149" s="214" t="s">
        <v>436</v>
      </c>
      <c r="B149" s="214" t="s">
        <v>438</v>
      </c>
      <c r="C149" s="214" t="s">
        <v>437</v>
      </c>
      <c r="D149" s="220"/>
      <c r="E149" s="221"/>
      <c r="F149" s="221"/>
      <c r="G149" s="221">
        <v>264497155</v>
      </c>
      <c r="H149" s="221"/>
      <c r="I149" s="221"/>
      <c r="J149" s="221"/>
      <c r="K149" s="221"/>
      <c r="L149" s="221"/>
      <c r="M149" s="222"/>
    </row>
    <row r="150" spans="1:13">
      <c r="A150" s="235"/>
      <c r="B150" s="235"/>
      <c r="C150" s="223" t="s">
        <v>512</v>
      </c>
      <c r="D150" s="224"/>
      <c r="E150" s="225"/>
      <c r="F150" s="225"/>
      <c r="G150" s="225">
        <v>3400000</v>
      </c>
      <c r="H150" s="225"/>
      <c r="I150" s="225"/>
      <c r="J150" s="225"/>
      <c r="K150" s="225"/>
      <c r="L150" s="225"/>
      <c r="M150" s="226"/>
    </row>
    <row r="151" spans="1:13">
      <c r="A151" s="214" t="s">
        <v>422</v>
      </c>
      <c r="B151" s="214" t="s">
        <v>424</v>
      </c>
      <c r="C151" s="214" t="s">
        <v>445</v>
      </c>
      <c r="D151" s="220"/>
      <c r="E151" s="221"/>
      <c r="F151" s="221"/>
      <c r="G151" s="221">
        <v>582828732</v>
      </c>
      <c r="H151" s="221"/>
      <c r="I151" s="221"/>
      <c r="J151" s="221"/>
      <c r="K151" s="221"/>
      <c r="L151" s="221"/>
      <c r="M151" s="222"/>
    </row>
    <row r="152" spans="1:13">
      <c r="A152" s="235"/>
      <c r="B152" s="235"/>
      <c r="C152" s="223" t="s">
        <v>423</v>
      </c>
      <c r="D152" s="224"/>
      <c r="E152" s="225"/>
      <c r="F152" s="225"/>
      <c r="G152" s="225">
        <v>1968127353</v>
      </c>
      <c r="H152" s="225"/>
      <c r="I152" s="225"/>
      <c r="J152" s="225"/>
      <c r="K152" s="225"/>
      <c r="L152" s="225"/>
      <c r="M152" s="226"/>
    </row>
    <row r="153" spans="1:13">
      <c r="A153" s="214" t="s">
        <v>904</v>
      </c>
      <c r="B153" s="214" t="s">
        <v>872</v>
      </c>
      <c r="C153" s="214" t="s">
        <v>882</v>
      </c>
      <c r="D153" s="220"/>
      <c r="E153" s="221"/>
      <c r="F153" s="221"/>
      <c r="G153" s="221"/>
      <c r="H153" s="221"/>
      <c r="I153" s="221"/>
      <c r="J153" s="221"/>
      <c r="K153" s="221">
        <v>99455000</v>
      </c>
      <c r="L153" s="221"/>
      <c r="M153" s="222"/>
    </row>
    <row r="154" spans="1:13">
      <c r="A154" s="235"/>
      <c r="B154" s="235"/>
      <c r="C154" s="223" t="s">
        <v>306</v>
      </c>
      <c r="D154" s="224"/>
      <c r="E154" s="225"/>
      <c r="F154" s="225"/>
      <c r="G154" s="225"/>
      <c r="H154" s="225"/>
      <c r="I154" s="225"/>
      <c r="J154" s="225"/>
      <c r="K154" s="225">
        <v>338960160</v>
      </c>
      <c r="L154" s="225"/>
      <c r="M154" s="226"/>
    </row>
    <row r="155" spans="1:13">
      <c r="A155" s="214" t="s">
        <v>305</v>
      </c>
      <c r="B155" s="214" t="s">
        <v>307</v>
      </c>
      <c r="C155" s="214" t="s">
        <v>306</v>
      </c>
      <c r="D155" s="220"/>
      <c r="E155" s="221"/>
      <c r="F155" s="221">
        <v>110604000</v>
      </c>
      <c r="G155" s="221"/>
      <c r="H155" s="221"/>
      <c r="I155" s="221"/>
      <c r="J155" s="221"/>
      <c r="K155" s="221"/>
      <c r="L155" s="221"/>
      <c r="M155" s="222"/>
    </row>
    <row r="156" spans="1:13">
      <c r="A156" s="235"/>
      <c r="B156" s="235"/>
      <c r="C156" s="223" t="s">
        <v>314</v>
      </c>
      <c r="D156" s="224"/>
      <c r="E156" s="225"/>
      <c r="F156" s="225">
        <v>1280793005</v>
      </c>
      <c r="G156" s="225"/>
      <c r="H156" s="225"/>
      <c r="I156" s="225"/>
      <c r="J156" s="225"/>
      <c r="K156" s="225"/>
      <c r="L156" s="225"/>
      <c r="M156" s="226"/>
    </row>
    <row r="157" spans="1:13">
      <c r="A157" s="214" t="s">
        <v>558</v>
      </c>
      <c r="B157" s="214" t="s">
        <v>560</v>
      </c>
      <c r="C157" s="214" t="s">
        <v>559</v>
      </c>
      <c r="D157" s="220"/>
      <c r="E157" s="221"/>
      <c r="F157" s="221"/>
      <c r="G157" s="221"/>
      <c r="H157" s="221"/>
      <c r="I157" s="221"/>
      <c r="J157" s="221">
        <v>4838225014.2800007</v>
      </c>
      <c r="K157" s="221"/>
      <c r="L157" s="221"/>
      <c r="M157" s="222"/>
    </row>
    <row r="158" spans="1:13">
      <c r="A158" s="214" t="s">
        <v>34</v>
      </c>
      <c r="B158" s="214" t="s">
        <v>1309</v>
      </c>
      <c r="C158" s="214" t="s">
        <v>1377</v>
      </c>
      <c r="D158" s="220">
        <v>903129963</v>
      </c>
      <c r="E158" s="221"/>
      <c r="F158" s="221"/>
      <c r="G158" s="221"/>
      <c r="H158" s="221"/>
      <c r="I158" s="221"/>
      <c r="J158" s="221"/>
      <c r="K158" s="221"/>
      <c r="L158" s="221"/>
      <c r="M158" s="222"/>
    </row>
    <row r="159" spans="1:13">
      <c r="A159" s="235"/>
      <c r="B159" s="235"/>
      <c r="C159" s="223" t="s">
        <v>1308</v>
      </c>
      <c r="D159" s="224">
        <v>1492563657</v>
      </c>
      <c r="E159" s="225"/>
      <c r="F159" s="225"/>
      <c r="G159" s="225"/>
      <c r="H159" s="225"/>
      <c r="I159" s="225"/>
      <c r="J159" s="225"/>
      <c r="K159" s="225"/>
      <c r="L159" s="225"/>
      <c r="M159" s="226"/>
    </row>
    <row r="160" spans="1:13">
      <c r="A160" s="235"/>
      <c r="B160" s="214" t="s">
        <v>37</v>
      </c>
      <c r="C160" s="214" t="s">
        <v>35</v>
      </c>
      <c r="D160" s="220"/>
      <c r="E160" s="221"/>
      <c r="F160" s="221"/>
      <c r="G160" s="221"/>
      <c r="H160" s="221">
        <v>734776142.99999988</v>
      </c>
      <c r="I160" s="221"/>
      <c r="J160" s="221"/>
      <c r="K160" s="221"/>
      <c r="L160" s="221"/>
      <c r="M160" s="222"/>
    </row>
    <row r="161" spans="1:13">
      <c r="A161" s="214" t="s">
        <v>290</v>
      </c>
      <c r="B161" s="214" t="s">
        <v>292</v>
      </c>
      <c r="C161" s="214" t="s">
        <v>291</v>
      </c>
      <c r="D161" s="220"/>
      <c r="E161" s="221"/>
      <c r="F161" s="221">
        <v>46443548</v>
      </c>
      <c r="G161" s="221"/>
      <c r="H161" s="221"/>
      <c r="I161" s="221"/>
      <c r="J161" s="221"/>
      <c r="K161" s="221"/>
      <c r="L161" s="221"/>
      <c r="M161" s="222"/>
    </row>
    <row r="162" spans="1:13">
      <c r="A162" s="235"/>
      <c r="B162" s="235"/>
      <c r="C162" s="223" t="s">
        <v>300</v>
      </c>
      <c r="D162" s="224"/>
      <c r="E162" s="225"/>
      <c r="F162" s="225">
        <v>58602995</v>
      </c>
      <c r="G162" s="225"/>
      <c r="H162" s="225"/>
      <c r="I162" s="225"/>
      <c r="J162" s="225"/>
      <c r="K162" s="225"/>
      <c r="L162" s="225"/>
      <c r="M162" s="226"/>
    </row>
    <row r="163" spans="1:13">
      <c r="A163" s="214" t="s">
        <v>974</v>
      </c>
      <c r="B163" s="214" t="s">
        <v>976</v>
      </c>
      <c r="C163" s="214" t="s">
        <v>987</v>
      </c>
      <c r="D163" s="220"/>
      <c r="E163" s="221"/>
      <c r="F163" s="221"/>
      <c r="G163" s="221"/>
      <c r="H163" s="221"/>
      <c r="I163" s="221"/>
      <c r="J163" s="221"/>
      <c r="K163" s="221">
        <v>146865220</v>
      </c>
      <c r="L163" s="221"/>
      <c r="M163" s="222"/>
    </row>
    <row r="164" spans="1:13">
      <c r="A164" s="235"/>
      <c r="B164" s="235"/>
      <c r="C164" s="223" t="s">
        <v>975</v>
      </c>
      <c r="D164" s="224"/>
      <c r="E164" s="225"/>
      <c r="F164" s="225"/>
      <c r="G164" s="225"/>
      <c r="H164" s="225"/>
      <c r="I164" s="225"/>
      <c r="J164" s="225"/>
      <c r="K164" s="225">
        <v>205500000</v>
      </c>
      <c r="L164" s="225"/>
      <c r="M164" s="226"/>
    </row>
    <row r="165" spans="1:13">
      <c r="A165" s="214" t="s">
        <v>254</v>
      </c>
      <c r="B165" s="214" t="s">
        <v>37</v>
      </c>
      <c r="C165" s="214" t="s">
        <v>255</v>
      </c>
      <c r="D165" s="220"/>
      <c r="E165" s="221">
        <v>192509986</v>
      </c>
      <c r="F165" s="221"/>
      <c r="G165" s="221"/>
      <c r="H165" s="221"/>
      <c r="I165" s="221"/>
      <c r="J165" s="221"/>
      <c r="K165" s="221"/>
      <c r="L165" s="221"/>
      <c r="M165" s="222"/>
    </row>
    <row r="166" spans="1:13">
      <c r="A166" s="214" t="s">
        <v>763</v>
      </c>
      <c r="B166" s="214" t="s">
        <v>765</v>
      </c>
      <c r="C166" s="214" t="s">
        <v>764</v>
      </c>
      <c r="D166" s="220"/>
      <c r="E166" s="221"/>
      <c r="F166" s="221"/>
      <c r="G166" s="221"/>
      <c r="H166" s="221"/>
      <c r="I166" s="221"/>
      <c r="J166" s="221"/>
      <c r="K166" s="221"/>
      <c r="L166" s="221"/>
      <c r="M166" s="222">
        <v>319965369</v>
      </c>
    </row>
    <row r="167" spans="1:13">
      <c r="A167" s="235"/>
      <c r="B167" s="235"/>
      <c r="C167" s="223" t="s">
        <v>784</v>
      </c>
      <c r="D167" s="224"/>
      <c r="E167" s="225"/>
      <c r="F167" s="225"/>
      <c r="G167" s="225"/>
      <c r="H167" s="225"/>
      <c r="I167" s="225"/>
      <c r="J167" s="225"/>
      <c r="K167" s="225"/>
      <c r="L167" s="225"/>
      <c r="M167" s="226">
        <v>319999997</v>
      </c>
    </row>
    <row r="168" spans="1:13">
      <c r="A168" s="235"/>
      <c r="B168" s="235"/>
      <c r="C168" s="223" t="s">
        <v>559</v>
      </c>
      <c r="D168" s="224"/>
      <c r="E168" s="225"/>
      <c r="F168" s="225"/>
      <c r="G168" s="225"/>
      <c r="H168" s="225"/>
      <c r="I168" s="225"/>
      <c r="J168" s="225"/>
      <c r="K168" s="225"/>
      <c r="L168" s="225"/>
      <c r="M168" s="226">
        <v>158327097</v>
      </c>
    </row>
    <row r="169" spans="1:13">
      <c r="A169" s="214" t="s">
        <v>202</v>
      </c>
      <c r="B169" s="214" t="s">
        <v>204</v>
      </c>
      <c r="C169" s="214" t="s">
        <v>203</v>
      </c>
      <c r="D169" s="220"/>
      <c r="E169" s="221">
        <v>178265504</v>
      </c>
      <c r="F169" s="221"/>
      <c r="G169" s="221"/>
      <c r="H169" s="221"/>
      <c r="I169" s="221"/>
      <c r="J169" s="221"/>
      <c r="K169" s="221"/>
      <c r="L169" s="221"/>
      <c r="M169" s="222"/>
    </row>
    <row r="170" spans="1:13">
      <c r="A170" s="238"/>
      <c r="B170" s="238"/>
      <c r="C170" s="239" t="s">
        <v>214</v>
      </c>
      <c r="D170" s="240"/>
      <c r="E170" s="241">
        <v>193399005</v>
      </c>
      <c r="F170" s="241"/>
      <c r="G170" s="241"/>
      <c r="H170" s="241"/>
      <c r="I170" s="241"/>
      <c r="J170" s="241"/>
      <c r="K170" s="241"/>
      <c r="L170" s="241"/>
      <c r="M170" s="242"/>
    </row>
    <row r="171" spans="1:13">
      <c r="D171" s="203"/>
    </row>
    <row r="172" spans="1:13">
      <c r="D172" s="203"/>
    </row>
    <row r="173" spans="1:13">
      <c r="D173" s="203"/>
    </row>
    <row r="174" spans="1:13">
      <c r="A174" s="231" t="s">
        <v>0</v>
      </c>
      <c r="B174" s="232" t="s">
        <v>28</v>
      </c>
      <c r="D174" s="203"/>
    </row>
    <row r="175" spans="1:13">
      <c r="D175" s="203"/>
    </row>
    <row r="176" spans="1:13">
      <c r="A176" s="215" t="s">
        <v>2551</v>
      </c>
      <c r="B176" s="216"/>
      <c r="C176" s="216"/>
      <c r="D176" s="215" t="s">
        <v>1</v>
      </c>
      <c r="E176" s="216"/>
      <c r="F176" s="216"/>
      <c r="G176" s="216"/>
      <c r="H176" s="216"/>
      <c r="I176" s="216"/>
      <c r="J176" s="216"/>
      <c r="K176" s="216"/>
      <c r="L176" s="216"/>
      <c r="M176" s="217"/>
    </row>
    <row r="177" spans="1:13">
      <c r="A177" s="215" t="s">
        <v>7</v>
      </c>
      <c r="B177" s="215" t="s">
        <v>10</v>
      </c>
      <c r="C177" s="215" t="s">
        <v>8</v>
      </c>
      <c r="D177" s="214" t="s">
        <v>1304</v>
      </c>
      <c r="E177" s="218" t="s">
        <v>199</v>
      </c>
      <c r="F177" s="218" t="s">
        <v>286</v>
      </c>
      <c r="G177" s="218" t="s">
        <v>403</v>
      </c>
      <c r="H177" s="218" t="s">
        <v>29</v>
      </c>
      <c r="I177" s="218" t="s">
        <v>1179</v>
      </c>
      <c r="J177" s="218" t="s">
        <v>554</v>
      </c>
      <c r="K177" s="218" t="s">
        <v>867</v>
      </c>
      <c r="L177" s="218" t="s">
        <v>1060</v>
      </c>
      <c r="M177" s="219" t="s">
        <v>759</v>
      </c>
    </row>
    <row r="178" spans="1:13">
      <c r="A178" s="214" t="s">
        <v>407</v>
      </c>
      <c r="B178" s="214" t="s">
        <v>409</v>
      </c>
      <c r="C178" s="214" t="s">
        <v>408</v>
      </c>
      <c r="D178" s="220"/>
      <c r="E178" s="221"/>
      <c r="F178" s="221"/>
      <c r="G178" s="221">
        <v>89243000</v>
      </c>
      <c r="H178" s="221"/>
      <c r="I178" s="221"/>
      <c r="J178" s="221"/>
      <c r="K178" s="221"/>
      <c r="L178" s="221"/>
      <c r="M178" s="222"/>
    </row>
    <row r="179" spans="1:13">
      <c r="A179" s="235"/>
      <c r="B179" s="235"/>
      <c r="C179" s="223" t="s">
        <v>412</v>
      </c>
      <c r="D179" s="224"/>
      <c r="E179" s="225"/>
      <c r="F179" s="225"/>
      <c r="G179" s="225">
        <v>774117551</v>
      </c>
      <c r="H179" s="225"/>
      <c r="I179" s="225"/>
      <c r="J179" s="225"/>
      <c r="K179" s="225"/>
      <c r="L179" s="225"/>
      <c r="M179" s="226"/>
    </row>
    <row r="180" spans="1:13">
      <c r="A180" s="214" t="s">
        <v>1206</v>
      </c>
      <c r="B180" s="214" t="s">
        <v>1207</v>
      </c>
      <c r="C180" s="214" t="s">
        <v>306</v>
      </c>
      <c r="D180" s="220"/>
      <c r="E180" s="221"/>
      <c r="F180" s="221"/>
      <c r="G180" s="221"/>
      <c r="H180" s="221"/>
      <c r="I180" s="221">
        <v>747915000</v>
      </c>
      <c r="J180" s="221"/>
      <c r="K180" s="221"/>
      <c r="L180" s="221"/>
      <c r="M180" s="222"/>
    </row>
    <row r="181" spans="1:13">
      <c r="A181" s="235"/>
      <c r="B181" s="235"/>
      <c r="C181" s="223" t="s">
        <v>314</v>
      </c>
      <c r="D181" s="224"/>
      <c r="E181" s="225"/>
      <c r="F181" s="225"/>
      <c r="G181" s="225"/>
      <c r="H181" s="225"/>
      <c r="I181" s="225">
        <v>190892354.72999999</v>
      </c>
      <c r="J181" s="225"/>
      <c r="K181" s="225"/>
      <c r="L181" s="225"/>
      <c r="M181" s="226"/>
    </row>
    <row r="182" spans="1:13">
      <c r="A182" s="214" t="s">
        <v>1106</v>
      </c>
      <c r="B182" s="214" t="s">
        <v>1107</v>
      </c>
      <c r="C182" s="214" t="s">
        <v>306</v>
      </c>
      <c r="D182" s="220"/>
      <c r="E182" s="221"/>
      <c r="F182" s="221"/>
      <c r="G182" s="221"/>
      <c r="H182" s="221"/>
      <c r="I182" s="221"/>
      <c r="J182" s="221"/>
      <c r="K182" s="221"/>
      <c r="L182" s="221">
        <v>712109051</v>
      </c>
      <c r="M182" s="222"/>
    </row>
    <row r="183" spans="1:13">
      <c r="A183" s="214" t="s">
        <v>871</v>
      </c>
      <c r="B183" s="214" t="s">
        <v>872</v>
      </c>
      <c r="C183" s="214" t="s">
        <v>882</v>
      </c>
      <c r="D183" s="220"/>
      <c r="E183" s="221"/>
      <c r="F183" s="221"/>
      <c r="G183" s="221"/>
      <c r="H183" s="221"/>
      <c r="I183" s="221"/>
      <c r="J183" s="221"/>
      <c r="K183" s="221">
        <v>42000000</v>
      </c>
      <c r="L183" s="221"/>
      <c r="M183" s="222"/>
    </row>
    <row r="184" spans="1:13">
      <c r="A184" s="235"/>
      <c r="B184" s="235"/>
      <c r="C184" s="223" t="s">
        <v>314</v>
      </c>
      <c r="D184" s="224"/>
      <c r="E184" s="225"/>
      <c r="F184" s="225"/>
      <c r="G184" s="225"/>
      <c r="H184" s="225"/>
      <c r="I184" s="225"/>
      <c r="J184" s="225"/>
      <c r="K184" s="225">
        <v>161202433</v>
      </c>
      <c r="L184" s="225"/>
      <c r="M184" s="226"/>
    </row>
    <row r="185" spans="1:13">
      <c r="A185" s="214" t="s">
        <v>1183</v>
      </c>
      <c r="B185" s="214" t="s">
        <v>1184</v>
      </c>
      <c r="C185" s="214" t="s">
        <v>764</v>
      </c>
      <c r="D185" s="220"/>
      <c r="E185" s="221"/>
      <c r="F185" s="221"/>
      <c r="G185" s="221"/>
      <c r="H185" s="221"/>
      <c r="I185" s="221">
        <v>278084117</v>
      </c>
      <c r="J185" s="221"/>
      <c r="K185" s="221"/>
      <c r="L185" s="221"/>
      <c r="M185" s="222"/>
    </row>
    <row r="186" spans="1:13">
      <c r="A186" s="235"/>
      <c r="B186" s="235"/>
      <c r="C186" s="223" t="s">
        <v>784</v>
      </c>
      <c r="D186" s="224"/>
      <c r="E186" s="225"/>
      <c r="F186" s="225"/>
      <c r="G186" s="225"/>
      <c r="H186" s="225"/>
      <c r="I186" s="225">
        <v>1691410595</v>
      </c>
      <c r="J186" s="225"/>
      <c r="K186" s="225"/>
      <c r="L186" s="225"/>
      <c r="M186" s="226"/>
    </row>
    <row r="187" spans="1:13">
      <c r="A187" s="214" t="s">
        <v>1064</v>
      </c>
      <c r="B187" s="214" t="s">
        <v>1065</v>
      </c>
      <c r="C187" s="214" t="s">
        <v>784</v>
      </c>
      <c r="D187" s="220"/>
      <c r="E187" s="221"/>
      <c r="F187" s="221"/>
      <c r="G187" s="221"/>
      <c r="H187" s="221"/>
      <c r="I187" s="221"/>
      <c r="J187" s="221"/>
      <c r="K187" s="221"/>
      <c r="L187" s="221">
        <v>2046654158.8</v>
      </c>
      <c r="M187" s="222"/>
    </row>
    <row r="188" spans="1:13">
      <c r="A188" s="214" t="s">
        <v>1201</v>
      </c>
      <c r="B188" s="214" t="s">
        <v>1202</v>
      </c>
      <c r="C188" s="214" t="s">
        <v>764</v>
      </c>
      <c r="D188" s="220"/>
      <c r="E188" s="221"/>
      <c r="F188" s="221"/>
      <c r="G188" s="221"/>
      <c r="H188" s="221"/>
      <c r="I188" s="221">
        <v>450248321</v>
      </c>
      <c r="J188" s="221"/>
      <c r="K188" s="221"/>
      <c r="L188" s="221"/>
      <c r="M188" s="222"/>
    </row>
    <row r="189" spans="1:13">
      <c r="A189" s="235"/>
      <c r="B189" s="235"/>
      <c r="C189" s="223" t="s">
        <v>1214</v>
      </c>
      <c r="D189" s="224"/>
      <c r="E189" s="225"/>
      <c r="F189" s="225"/>
      <c r="G189" s="225"/>
      <c r="H189" s="225"/>
      <c r="I189" s="225">
        <v>296558192</v>
      </c>
      <c r="J189" s="225"/>
      <c r="K189" s="225"/>
      <c r="L189" s="225"/>
      <c r="M189" s="226"/>
    </row>
    <row r="190" spans="1:13">
      <c r="A190" s="214" t="s">
        <v>613</v>
      </c>
      <c r="B190" s="214" t="s">
        <v>615</v>
      </c>
      <c r="C190" s="214" t="s">
        <v>614</v>
      </c>
      <c r="D190" s="220"/>
      <c r="E190" s="221"/>
      <c r="F190" s="221"/>
      <c r="G190" s="221"/>
      <c r="H190" s="221"/>
      <c r="I190" s="221"/>
      <c r="J190" s="221">
        <v>133900000</v>
      </c>
      <c r="K190" s="221"/>
      <c r="L190" s="221"/>
      <c r="M190" s="222"/>
    </row>
    <row r="191" spans="1:13">
      <c r="A191" s="235"/>
      <c r="B191" s="235"/>
      <c r="C191" s="223" t="s">
        <v>618</v>
      </c>
      <c r="D191" s="224"/>
      <c r="E191" s="225"/>
      <c r="F191" s="225"/>
      <c r="G191" s="225"/>
      <c r="H191" s="225"/>
      <c r="I191" s="225"/>
      <c r="J191" s="225">
        <v>659687508</v>
      </c>
      <c r="K191" s="225"/>
      <c r="L191" s="225"/>
      <c r="M191" s="226"/>
    </row>
    <row r="192" spans="1:13">
      <c r="A192" s="214" t="s">
        <v>794</v>
      </c>
      <c r="B192" s="214" t="s">
        <v>796</v>
      </c>
      <c r="C192" s="214" t="s">
        <v>810</v>
      </c>
      <c r="D192" s="220"/>
      <c r="E192" s="221"/>
      <c r="F192" s="221"/>
      <c r="G192" s="221"/>
      <c r="H192" s="221"/>
      <c r="I192" s="221"/>
      <c r="J192" s="221"/>
      <c r="K192" s="221"/>
      <c r="L192" s="221"/>
      <c r="M192" s="222">
        <v>237833334</v>
      </c>
    </row>
    <row r="193" spans="1:13">
      <c r="A193" s="235"/>
      <c r="B193" s="235"/>
      <c r="C193" s="223" t="s">
        <v>801</v>
      </c>
      <c r="D193" s="224"/>
      <c r="E193" s="225"/>
      <c r="F193" s="225"/>
      <c r="G193" s="225"/>
      <c r="H193" s="225"/>
      <c r="I193" s="225"/>
      <c r="J193" s="225"/>
      <c r="K193" s="225"/>
      <c r="L193" s="225"/>
      <c r="M193" s="226">
        <v>794162385.83000004</v>
      </c>
    </row>
    <row r="194" spans="1:13">
      <c r="A194" s="235"/>
      <c r="B194" s="235"/>
      <c r="C194" s="223" t="s">
        <v>795</v>
      </c>
      <c r="D194" s="224"/>
      <c r="E194" s="225"/>
      <c r="F194" s="225"/>
      <c r="G194" s="225"/>
      <c r="H194" s="225"/>
      <c r="I194" s="225"/>
      <c r="J194" s="225"/>
      <c r="K194" s="225"/>
      <c r="L194" s="225"/>
      <c r="M194" s="226">
        <v>159999998</v>
      </c>
    </row>
    <row r="195" spans="1:13">
      <c r="A195" s="214" t="s">
        <v>49</v>
      </c>
      <c r="B195" s="214" t="s">
        <v>51</v>
      </c>
      <c r="C195" s="214" t="s">
        <v>65</v>
      </c>
      <c r="D195" s="220"/>
      <c r="E195" s="221"/>
      <c r="F195" s="221"/>
      <c r="G195" s="221"/>
      <c r="H195" s="221">
        <v>300163229</v>
      </c>
      <c r="I195" s="221"/>
      <c r="J195" s="221"/>
      <c r="K195" s="221"/>
      <c r="L195" s="221"/>
      <c r="M195" s="222"/>
    </row>
    <row r="196" spans="1:13">
      <c r="A196" s="235"/>
      <c r="B196" s="235"/>
      <c r="C196" s="223" t="s">
        <v>50</v>
      </c>
      <c r="D196" s="224"/>
      <c r="E196" s="225"/>
      <c r="F196" s="225"/>
      <c r="G196" s="225"/>
      <c r="H196" s="225">
        <v>200957456</v>
      </c>
      <c r="I196" s="225"/>
      <c r="J196" s="225"/>
      <c r="K196" s="225"/>
      <c r="L196" s="225"/>
      <c r="M196" s="226"/>
    </row>
    <row r="197" spans="1:13">
      <c r="A197" s="214" t="s">
        <v>238</v>
      </c>
      <c r="B197" s="214" t="s">
        <v>240</v>
      </c>
      <c r="C197" s="214" t="s">
        <v>239</v>
      </c>
      <c r="D197" s="220"/>
      <c r="E197" s="221">
        <v>267293517</v>
      </c>
      <c r="F197" s="221"/>
      <c r="G197" s="221"/>
      <c r="H197" s="221"/>
      <c r="I197" s="221"/>
      <c r="J197" s="221"/>
      <c r="K197" s="221"/>
      <c r="L197" s="221"/>
      <c r="M197" s="222"/>
    </row>
    <row r="198" spans="1:13">
      <c r="A198" s="235"/>
      <c r="B198" s="235"/>
      <c r="C198" s="223" t="s">
        <v>247</v>
      </c>
      <c r="D198" s="224"/>
      <c r="E198" s="225">
        <v>202145959</v>
      </c>
      <c r="F198" s="225"/>
      <c r="G198" s="225"/>
      <c r="H198" s="225"/>
      <c r="I198" s="225"/>
      <c r="J198" s="225"/>
      <c r="K198" s="225"/>
      <c r="L198" s="225"/>
      <c r="M198" s="226"/>
    </row>
    <row r="199" spans="1:13">
      <c r="A199" s="214" t="s">
        <v>931</v>
      </c>
      <c r="B199" s="214" t="s">
        <v>932</v>
      </c>
      <c r="C199" s="214" t="s">
        <v>886</v>
      </c>
      <c r="D199" s="220"/>
      <c r="E199" s="221"/>
      <c r="F199" s="221"/>
      <c r="G199" s="221"/>
      <c r="H199" s="221"/>
      <c r="I199" s="221"/>
      <c r="J199" s="221"/>
      <c r="K199" s="221">
        <v>33634900</v>
      </c>
      <c r="L199" s="221"/>
      <c r="M199" s="222"/>
    </row>
    <row r="200" spans="1:13">
      <c r="A200" s="235"/>
      <c r="B200" s="235"/>
      <c r="C200" s="223" t="s">
        <v>890</v>
      </c>
      <c r="D200" s="224"/>
      <c r="E200" s="225"/>
      <c r="F200" s="225"/>
      <c r="G200" s="225"/>
      <c r="H200" s="225"/>
      <c r="I200" s="225"/>
      <c r="J200" s="225"/>
      <c r="K200" s="225">
        <v>281999994</v>
      </c>
      <c r="L200" s="225"/>
      <c r="M200" s="226"/>
    </row>
    <row r="201" spans="1:13">
      <c r="A201" s="214" t="s">
        <v>885</v>
      </c>
      <c r="B201" s="214" t="s">
        <v>887</v>
      </c>
      <c r="C201" s="214" t="s">
        <v>886</v>
      </c>
      <c r="D201" s="220"/>
      <c r="E201" s="221"/>
      <c r="F201" s="221"/>
      <c r="G201" s="221"/>
      <c r="H201" s="221"/>
      <c r="I201" s="221"/>
      <c r="J201" s="221"/>
      <c r="K201" s="221">
        <v>63000000</v>
      </c>
      <c r="L201" s="221"/>
      <c r="M201" s="222"/>
    </row>
    <row r="202" spans="1:13">
      <c r="A202" s="235"/>
      <c r="B202" s="235"/>
      <c r="C202" s="223" t="s">
        <v>890</v>
      </c>
      <c r="D202" s="224"/>
      <c r="E202" s="225"/>
      <c r="F202" s="225"/>
      <c r="G202" s="225"/>
      <c r="H202" s="225"/>
      <c r="I202" s="225"/>
      <c r="J202" s="225"/>
      <c r="K202" s="225">
        <v>231232600</v>
      </c>
      <c r="L202" s="225"/>
      <c r="M202" s="226"/>
    </row>
    <row r="203" spans="1:13">
      <c r="A203" s="214" t="s">
        <v>952</v>
      </c>
      <c r="B203" s="214" t="s">
        <v>887</v>
      </c>
      <c r="C203" s="214" t="s">
        <v>953</v>
      </c>
      <c r="D203" s="220"/>
      <c r="E203" s="221"/>
      <c r="F203" s="221"/>
      <c r="G203" s="221"/>
      <c r="H203" s="221"/>
      <c r="I203" s="221"/>
      <c r="J203" s="221"/>
      <c r="K203" s="221">
        <v>166379333.32999998</v>
      </c>
      <c r="L203" s="221"/>
      <c r="M203" s="222"/>
    </row>
    <row r="204" spans="1:13">
      <c r="A204" s="235"/>
      <c r="B204" s="235"/>
      <c r="C204" s="223" t="s">
        <v>890</v>
      </c>
      <c r="D204" s="224"/>
      <c r="E204" s="225"/>
      <c r="F204" s="225"/>
      <c r="G204" s="225"/>
      <c r="H204" s="225"/>
      <c r="I204" s="225"/>
      <c r="J204" s="225"/>
      <c r="K204" s="225">
        <v>422719620</v>
      </c>
      <c r="L204" s="225"/>
      <c r="M204" s="226"/>
    </row>
    <row r="205" spans="1:13">
      <c r="A205" s="214" t="s">
        <v>1337</v>
      </c>
      <c r="B205" s="214" t="s">
        <v>1339</v>
      </c>
      <c r="C205" s="214" t="s">
        <v>1408</v>
      </c>
      <c r="D205" s="220">
        <v>287006267</v>
      </c>
      <c r="E205" s="221"/>
      <c r="F205" s="221"/>
      <c r="G205" s="221"/>
      <c r="H205" s="221"/>
      <c r="I205" s="221"/>
      <c r="J205" s="221"/>
      <c r="K205" s="221"/>
      <c r="L205" s="221"/>
      <c r="M205" s="222"/>
    </row>
    <row r="206" spans="1:13">
      <c r="A206" s="235"/>
      <c r="B206" s="235"/>
      <c r="C206" s="223" t="s">
        <v>1338</v>
      </c>
      <c r="D206" s="224">
        <v>783007691</v>
      </c>
      <c r="E206" s="225"/>
      <c r="F206" s="225"/>
      <c r="G206" s="225"/>
      <c r="H206" s="225"/>
      <c r="I206" s="225"/>
      <c r="J206" s="225"/>
      <c r="K206" s="225"/>
      <c r="L206" s="225"/>
      <c r="M206" s="226"/>
    </row>
    <row r="207" spans="1:13">
      <c r="A207" s="214" t="s">
        <v>436</v>
      </c>
      <c r="B207" s="214" t="s">
        <v>438</v>
      </c>
      <c r="C207" s="214" t="s">
        <v>437</v>
      </c>
      <c r="D207" s="220"/>
      <c r="E207" s="221"/>
      <c r="F207" s="221"/>
      <c r="G207" s="221">
        <v>264497155</v>
      </c>
      <c r="H207" s="221"/>
      <c r="I207" s="221"/>
      <c r="J207" s="221"/>
      <c r="K207" s="221"/>
      <c r="L207" s="221"/>
      <c r="M207" s="222"/>
    </row>
    <row r="208" spans="1:13">
      <c r="A208" s="235"/>
      <c r="B208" s="235"/>
      <c r="C208" s="223" t="s">
        <v>512</v>
      </c>
      <c r="D208" s="224"/>
      <c r="E208" s="225"/>
      <c r="F208" s="225"/>
      <c r="G208" s="225">
        <v>3400000</v>
      </c>
      <c r="H208" s="225"/>
      <c r="I208" s="225"/>
      <c r="J208" s="225"/>
      <c r="K208" s="225"/>
      <c r="L208" s="225"/>
      <c r="M208" s="226"/>
    </row>
    <row r="209" spans="1:13">
      <c r="A209" s="214" t="s">
        <v>422</v>
      </c>
      <c r="B209" s="214" t="s">
        <v>424</v>
      </c>
      <c r="C209" s="214" t="s">
        <v>445</v>
      </c>
      <c r="D209" s="220"/>
      <c r="E209" s="221"/>
      <c r="F209" s="221"/>
      <c r="G209" s="221">
        <v>582828732</v>
      </c>
      <c r="H209" s="221"/>
      <c r="I209" s="221"/>
      <c r="J209" s="221"/>
      <c r="K209" s="221"/>
      <c r="L209" s="221"/>
      <c r="M209" s="222"/>
    </row>
    <row r="210" spans="1:13">
      <c r="A210" s="235"/>
      <c r="B210" s="235"/>
      <c r="C210" s="223" t="s">
        <v>423</v>
      </c>
      <c r="D210" s="224"/>
      <c r="E210" s="225"/>
      <c r="F210" s="225"/>
      <c r="G210" s="225">
        <v>1953223966.3599999</v>
      </c>
      <c r="H210" s="225"/>
      <c r="I210" s="225"/>
      <c r="J210" s="225"/>
      <c r="K210" s="225"/>
      <c r="L210" s="225"/>
      <c r="M210" s="226"/>
    </row>
    <row r="211" spans="1:13">
      <c r="A211" s="214" t="s">
        <v>904</v>
      </c>
      <c r="B211" s="214" t="s">
        <v>872</v>
      </c>
      <c r="C211" s="214" t="s">
        <v>882</v>
      </c>
      <c r="D211" s="220"/>
      <c r="E211" s="221"/>
      <c r="F211" s="221"/>
      <c r="G211" s="221"/>
      <c r="H211" s="221"/>
      <c r="I211" s="221"/>
      <c r="J211" s="221"/>
      <c r="K211" s="221">
        <v>99455000</v>
      </c>
      <c r="L211" s="221"/>
      <c r="M211" s="222"/>
    </row>
    <row r="212" spans="1:13">
      <c r="A212" s="235"/>
      <c r="B212" s="235"/>
      <c r="C212" s="223" t="s">
        <v>306</v>
      </c>
      <c r="D212" s="224"/>
      <c r="E212" s="225"/>
      <c r="F212" s="225"/>
      <c r="G212" s="225"/>
      <c r="H212" s="225"/>
      <c r="I212" s="225"/>
      <c r="J212" s="225"/>
      <c r="K212" s="225">
        <v>338960160</v>
      </c>
      <c r="L212" s="225"/>
      <c r="M212" s="226"/>
    </row>
    <row r="213" spans="1:13">
      <c r="A213" s="214" t="s">
        <v>305</v>
      </c>
      <c r="B213" s="214" t="s">
        <v>307</v>
      </c>
      <c r="C213" s="214" t="s">
        <v>306</v>
      </c>
      <c r="D213" s="220"/>
      <c r="E213" s="221"/>
      <c r="F213" s="221">
        <v>110604000</v>
      </c>
      <c r="G213" s="221"/>
      <c r="H213" s="221"/>
      <c r="I213" s="221"/>
      <c r="J213" s="221"/>
      <c r="K213" s="221"/>
      <c r="L213" s="221"/>
      <c r="M213" s="222"/>
    </row>
    <row r="214" spans="1:13">
      <c r="A214" s="235"/>
      <c r="B214" s="235"/>
      <c r="C214" s="223" t="s">
        <v>314</v>
      </c>
      <c r="D214" s="224"/>
      <c r="E214" s="225"/>
      <c r="F214" s="225">
        <v>1280793005</v>
      </c>
      <c r="G214" s="225"/>
      <c r="H214" s="225"/>
      <c r="I214" s="225"/>
      <c r="J214" s="225"/>
      <c r="K214" s="225"/>
      <c r="L214" s="225"/>
      <c r="M214" s="226"/>
    </row>
    <row r="215" spans="1:13">
      <c r="A215" s="214" t="s">
        <v>558</v>
      </c>
      <c r="B215" s="214" t="s">
        <v>560</v>
      </c>
      <c r="C215" s="214" t="s">
        <v>559</v>
      </c>
      <c r="D215" s="220"/>
      <c r="E215" s="221"/>
      <c r="F215" s="221"/>
      <c r="G215" s="221"/>
      <c r="H215" s="221"/>
      <c r="I215" s="221"/>
      <c r="J215" s="221">
        <v>4834924664.2800007</v>
      </c>
      <c r="K215" s="221"/>
      <c r="L215" s="221"/>
      <c r="M215" s="222"/>
    </row>
    <row r="216" spans="1:13">
      <c r="A216" s="214" t="s">
        <v>34</v>
      </c>
      <c r="B216" s="214" t="s">
        <v>1309</v>
      </c>
      <c r="C216" s="214" t="s">
        <v>1377</v>
      </c>
      <c r="D216" s="220">
        <v>900567126</v>
      </c>
      <c r="E216" s="221"/>
      <c r="F216" s="221"/>
      <c r="G216" s="221"/>
      <c r="H216" s="221"/>
      <c r="I216" s="221"/>
      <c r="J216" s="221"/>
      <c r="K216" s="221"/>
      <c r="L216" s="221"/>
      <c r="M216" s="222"/>
    </row>
    <row r="217" spans="1:13">
      <c r="A217" s="235"/>
      <c r="B217" s="235"/>
      <c r="C217" s="223" t="s">
        <v>1308</v>
      </c>
      <c r="D217" s="224">
        <v>1456400359</v>
      </c>
      <c r="E217" s="225"/>
      <c r="F217" s="225"/>
      <c r="G217" s="225"/>
      <c r="H217" s="225"/>
      <c r="I217" s="225"/>
      <c r="J217" s="225"/>
      <c r="K217" s="225"/>
      <c r="L217" s="225"/>
      <c r="M217" s="226"/>
    </row>
    <row r="218" spans="1:13">
      <c r="A218" s="235"/>
      <c r="B218" s="214" t="s">
        <v>37</v>
      </c>
      <c r="C218" s="214" t="s">
        <v>35</v>
      </c>
      <c r="D218" s="220"/>
      <c r="E218" s="221"/>
      <c r="F218" s="221"/>
      <c r="G218" s="221"/>
      <c r="H218" s="221">
        <v>734776142.99999988</v>
      </c>
      <c r="I218" s="221"/>
      <c r="J218" s="221"/>
      <c r="K218" s="221"/>
      <c r="L218" s="221"/>
      <c r="M218" s="222"/>
    </row>
    <row r="219" spans="1:13">
      <c r="A219" s="214" t="s">
        <v>290</v>
      </c>
      <c r="B219" s="214" t="s">
        <v>292</v>
      </c>
      <c r="C219" s="214" t="s">
        <v>291</v>
      </c>
      <c r="D219" s="220"/>
      <c r="E219" s="221"/>
      <c r="F219" s="221">
        <v>46443548</v>
      </c>
      <c r="G219" s="221"/>
      <c r="H219" s="221"/>
      <c r="I219" s="221"/>
      <c r="J219" s="221"/>
      <c r="K219" s="221"/>
      <c r="L219" s="221"/>
      <c r="M219" s="222"/>
    </row>
    <row r="220" spans="1:13">
      <c r="A220" s="235"/>
      <c r="B220" s="235"/>
      <c r="C220" s="223" t="s">
        <v>300</v>
      </c>
      <c r="D220" s="224"/>
      <c r="E220" s="225"/>
      <c r="F220" s="225">
        <v>58602995</v>
      </c>
      <c r="G220" s="225"/>
      <c r="H220" s="225"/>
      <c r="I220" s="225"/>
      <c r="J220" s="225"/>
      <c r="K220" s="225"/>
      <c r="L220" s="225"/>
      <c r="M220" s="226"/>
    </row>
    <row r="221" spans="1:13">
      <c r="A221" s="214" t="s">
        <v>974</v>
      </c>
      <c r="B221" s="214" t="s">
        <v>976</v>
      </c>
      <c r="C221" s="214" t="s">
        <v>987</v>
      </c>
      <c r="D221" s="220"/>
      <c r="E221" s="221"/>
      <c r="F221" s="221"/>
      <c r="G221" s="221"/>
      <c r="H221" s="221"/>
      <c r="I221" s="221"/>
      <c r="J221" s="221"/>
      <c r="K221" s="221">
        <v>144503390</v>
      </c>
      <c r="L221" s="221"/>
      <c r="M221" s="222"/>
    </row>
    <row r="222" spans="1:13">
      <c r="A222" s="235"/>
      <c r="B222" s="235"/>
      <c r="C222" s="223" t="s">
        <v>975</v>
      </c>
      <c r="D222" s="224"/>
      <c r="E222" s="225"/>
      <c r="F222" s="225"/>
      <c r="G222" s="225"/>
      <c r="H222" s="225"/>
      <c r="I222" s="225"/>
      <c r="J222" s="225"/>
      <c r="K222" s="225">
        <v>205500000</v>
      </c>
      <c r="L222" s="225"/>
      <c r="M222" s="226"/>
    </row>
    <row r="223" spans="1:13">
      <c r="A223" s="214" t="s">
        <v>254</v>
      </c>
      <c r="B223" s="214" t="s">
        <v>37</v>
      </c>
      <c r="C223" s="214" t="s">
        <v>255</v>
      </c>
      <c r="D223" s="220"/>
      <c r="E223" s="221">
        <v>192509986</v>
      </c>
      <c r="F223" s="221"/>
      <c r="G223" s="221"/>
      <c r="H223" s="221"/>
      <c r="I223" s="221"/>
      <c r="J223" s="221"/>
      <c r="K223" s="221"/>
      <c r="L223" s="221"/>
      <c r="M223" s="222"/>
    </row>
    <row r="224" spans="1:13">
      <c r="A224" s="214" t="s">
        <v>763</v>
      </c>
      <c r="B224" s="214" t="s">
        <v>765</v>
      </c>
      <c r="C224" s="214" t="s">
        <v>764</v>
      </c>
      <c r="D224" s="220"/>
      <c r="E224" s="221"/>
      <c r="F224" s="221"/>
      <c r="G224" s="221"/>
      <c r="H224" s="221"/>
      <c r="I224" s="221"/>
      <c r="J224" s="221"/>
      <c r="K224" s="221"/>
      <c r="L224" s="221"/>
      <c r="M224" s="222">
        <v>319965369</v>
      </c>
    </row>
    <row r="225" spans="1:13">
      <c r="A225" s="235"/>
      <c r="B225" s="235"/>
      <c r="C225" s="223" t="s">
        <v>784</v>
      </c>
      <c r="D225" s="224"/>
      <c r="E225" s="225"/>
      <c r="F225" s="225"/>
      <c r="G225" s="225"/>
      <c r="H225" s="225"/>
      <c r="I225" s="225"/>
      <c r="J225" s="225"/>
      <c r="K225" s="225"/>
      <c r="L225" s="225"/>
      <c r="M225" s="226">
        <v>319999997</v>
      </c>
    </row>
    <row r="226" spans="1:13">
      <c r="A226" s="235"/>
      <c r="B226" s="235"/>
      <c r="C226" s="223" t="s">
        <v>559</v>
      </c>
      <c r="D226" s="224"/>
      <c r="E226" s="225"/>
      <c r="F226" s="225"/>
      <c r="G226" s="225"/>
      <c r="H226" s="225"/>
      <c r="I226" s="225"/>
      <c r="J226" s="225"/>
      <c r="K226" s="225"/>
      <c r="L226" s="225"/>
      <c r="M226" s="226">
        <v>158187097</v>
      </c>
    </row>
    <row r="227" spans="1:13">
      <c r="A227" s="214" t="s">
        <v>202</v>
      </c>
      <c r="B227" s="214" t="s">
        <v>204</v>
      </c>
      <c r="C227" s="214" t="s">
        <v>203</v>
      </c>
      <c r="D227" s="220"/>
      <c r="E227" s="221">
        <v>178265504</v>
      </c>
      <c r="F227" s="221"/>
      <c r="G227" s="221"/>
      <c r="H227" s="221"/>
      <c r="I227" s="221"/>
      <c r="J227" s="221"/>
      <c r="K227" s="221"/>
      <c r="L227" s="221"/>
      <c r="M227" s="222"/>
    </row>
    <row r="228" spans="1:13">
      <c r="A228" s="238"/>
      <c r="B228" s="238"/>
      <c r="C228" s="239" t="s">
        <v>214</v>
      </c>
      <c r="D228" s="240"/>
      <c r="E228" s="241">
        <v>193399005</v>
      </c>
      <c r="F228" s="241"/>
      <c r="G228" s="241"/>
      <c r="H228" s="241"/>
      <c r="I228" s="241"/>
      <c r="J228" s="241"/>
      <c r="K228" s="241"/>
      <c r="L228" s="241"/>
      <c r="M228" s="242"/>
    </row>
    <row r="229" spans="1:13">
      <c r="D229" s="203"/>
    </row>
    <row r="230" spans="1:13">
      <c r="D230" s="203"/>
    </row>
    <row r="231" spans="1:13">
      <c r="D231" s="203"/>
    </row>
    <row r="232" spans="1:13">
      <c r="D232" s="203"/>
    </row>
    <row r="233" spans="1:13">
      <c r="D233" s="203"/>
    </row>
    <row r="234" spans="1:13">
      <c r="D234" s="203"/>
    </row>
    <row r="235" spans="1:13">
      <c r="D235" s="203"/>
    </row>
    <row r="236" spans="1:13">
      <c r="D236" s="203"/>
    </row>
    <row r="237" spans="1:13">
      <c r="D237" s="203"/>
    </row>
    <row r="238" spans="1:13">
      <c r="D238" s="203"/>
    </row>
    <row r="239" spans="1:13">
      <c r="D239" s="203"/>
    </row>
    <row r="240" spans="1:13">
      <c r="D240" s="203"/>
    </row>
    <row r="241" spans="4:4">
      <c r="D241" s="203"/>
    </row>
    <row r="242" spans="4:4">
      <c r="D242" s="203"/>
    </row>
    <row r="243" spans="4:4">
      <c r="D243" s="203"/>
    </row>
    <row r="244" spans="4:4">
      <c r="D244" s="203"/>
    </row>
    <row r="245" spans="4:4">
      <c r="D245" s="203"/>
    </row>
    <row r="246" spans="4:4">
      <c r="D246" s="203"/>
    </row>
    <row r="247" spans="4:4">
      <c r="D247" s="203"/>
    </row>
    <row r="248" spans="4:4">
      <c r="D248" s="203"/>
    </row>
    <row r="249" spans="4:4">
      <c r="D249" s="203"/>
    </row>
    <row r="250" spans="4:4">
      <c r="D250" s="203"/>
    </row>
    <row r="251" spans="4:4">
      <c r="D251" s="203"/>
    </row>
    <row r="252" spans="4:4">
      <c r="D252" s="203"/>
    </row>
    <row r="253" spans="4:4">
      <c r="D253" s="203"/>
    </row>
    <row r="254" spans="4:4">
      <c r="D254" s="203"/>
    </row>
    <row r="255" spans="4:4">
      <c r="D255" s="203"/>
    </row>
    <row r="256" spans="4:4">
      <c r="D256" s="203"/>
    </row>
    <row r="257" spans="4:4">
      <c r="D257" s="203"/>
    </row>
    <row r="258" spans="4:4">
      <c r="D258" s="203"/>
    </row>
    <row r="259" spans="4:4">
      <c r="D259" s="203"/>
    </row>
    <row r="260" spans="4:4">
      <c r="D260" s="203"/>
    </row>
    <row r="261" spans="4:4">
      <c r="D261" s="203"/>
    </row>
    <row r="262" spans="4:4">
      <c r="D262" s="203"/>
    </row>
    <row r="263" spans="4:4">
      <c r="D263" s="203"/>
    </row>
    <row r="264" spans="4:4">
      <c r="D264" s="203"/>
    </row>
    <row r="265" spans="4:4">
      <c r="D265" s="203"/>
    </row>
    <row r="266" spans="4:4">
      <c r="D266" s="203"/>
    </row>
    <row r="267" spans="4:4">
      <c r="D267" s="203"/>
    </row>
    <row r="268" spans="4:4">
      <c r="D268" s="203"/>
    </row>
    <row r="269" spans="4:4">
      <c r="D269" s="203"/>
    </row>
    <row r="270" spans="4:4">
      <c r="D270" s="203"/>
    </row>
    <row r="271" spans="4:4">
      <c r="D271" s="203"/>
    </row>
    <row r="272" spans="4:4">
      <c r="D272" s="203"/>
    </row>
    <row r="273" spans="4:4">
      <c r="D273" s="203"/>
    </row>
    <row r="274" spans="4:4">
      <c r="D274" s="203"/>
    </row>
    <row r="275" spans="4:4">
      <c r="D275" s="203"/>
    </row>
    <row r="276" spans="4:4">
      <c r="D276" s="203"/>
    </row>
    <row r="277" spans="4:4">
      <c r="D277" s="203"/>
    </row>
    <row r="278" spans="4:4">
      <c r="D278" s="203"/>
    </row>
    <row r="279" spans="4:4">
      <c r="D279" s="203"/>
    </row>
    <row r="280" spans="4:4">
      <c r="D280" s="203"/>
    </row>
    <row r="281" spans="4:4">
      <c r="D281" s="203"/>
    </row>
    <row r="282" spans="4:4">
      <c r="D282" s="203"/>
    </row>
    <row r="283" spans="4:4">
      <c r="D283" s="203"/>
    </row>
    <row r="284" spans="4:4">
      <c r="D284" s="203"/>
    </row>
    <row r="285" spans="4:4">
      <c r="D285" s="203"/>
    </row>
    <row r="286" spans="4:4">
      <c r="D286" s="203"/>
    </row>
    <row r="287" spans="4:4">
      <c r="D287" s="203"/>
    </row>
    <row r="288" spans="4:4">
      <c r="D288" s="203"/>
    </row>
    <row r="289" spans="4:4">
      <c r="D289" s="203"/>
    </row>
    <row r="290" spans="4:4">
      <c r="D290" s="203"/>
    </row>
    <row r="291" spans="4:4">
      <c r="D291" s="203"/>
    </row>
    <row r="292" spans="4:4">
      <c r="D292" s="203"/>
    </row>
    <row r="293" spans="4:4">
      <c r="D293" s="203"/>
    </row>
    <row r="294" spans="4:4">
      <c r="D294" s="203"/>
    </row>
    <row r="295" spans="4:4">
      <c r="D295" s="203"/>
    </row>
    <row r="296" spans="4:4">
      <c r="D296" s="203"/>
    </row>
    <row r="297" spans="4:4">
      <c r="D297" s="203"/>
    </row>
    <row r="298" spans="4:4">
      <c r="D298" s="203"/>
    </row>
    <row r="299" spans="4:4">
      <c r="D299" s="203"/>
    </row>
    <row r="300" spans="4:4">
      <c r="D300" s="203"/>
    </row>
    <row r="301" spans="4:4">
      <c r="D301" s="203"/>
    </row>
    <row r="302" spans="4:4">
      <c r="D302" s="203"/>
    </row>
    <row r="303" spans="4:4">
      <c r="D303" s="203"/>
    </row>
    <row r="304" spans="4:4">
      <c r="D304" s="203"/>
    </row>
    <row r="305" spans="4:4">
      <c r="D305" s="203"/>
    </row>
    <row r="306" spans="4:4">
      <c r="D306" s="203"/>
    </row>
    <row r="307" spans="4:4">
      <c r="D307" s="203"/>
    </row>
    <row r="308" spans="4:4">
      <c r="D308" s="203"/>
    </row>
    <row r="309" spans="4:4">
      <c r="D309" s="203"/>
    </row>
    <row r="310" spans="4:4">
      <c r="D310" s="203"/>
    </row>
    <row r="311" spans="4:4">
      <c r="D311" s="203"/>
    </row>
    <row r="312" spans="4:4">
      <c r="D312" s="203"/>
    </row>
    <row r="313" spans="4:4">
      <c r="D313" s="203"/>
    </row>
    <row r="314" spans="4:4">
      <c r="D314" s="203"/>
    </row>
    <row r="315" spans="4:4">
      <c r="D315" s="203"/>
    </row>
    <row r="316" spans="4:4">
      <c r="D316" s="203"/>
    </row>
    <row r="317" spans="4:4">
      <c r="D317" s="203"/>
    </row>
    <row r="318" spans="4:4">
      <c r="D318" s="203"/>
    </row>
    <row r="319" spans="4:4">
      <c r="D319" s="203"/>
    </row>
    <row r="320" spans="4:4">
      <c r="D320" s="203"/>
    </row>
    <row r="321" spans="4:4">
      <c r="D321" s="203"/>
    </row>
    <row r="322" spans="4:4">
      <c r="D322" s="203"/>
    </row>
    <row r="323" spans="4:4">
      <c r="D323" s="203"/>
    </row>
    <row r="324" spans="4:4">
      <c r="D324" s="203"/>
    </row>
    <row r="325" spans="4:4">
      <c r="D325" s="203"/>
    </row>
    <row r="326" spans="4:4">
      <c r="D326" s="203"/>
    </row>
    <row r="327" spans="4:4">
      <c r="D327" s="203"/>
    </row>
    <row r="328" spans="4:4">
      <c r="D328" s="203"/>
    </row>
    <row r="329" spans="4:4">
      <c r="D329" s="203"/>
    </row>
    <row r="330" spans="4:4">
      <c r="D330" s="203"/>
    </row>
    <row r="331" spans="4:4">
      <c r="D331" s="203"/>
    </row>
    <row r="332" spans="4:4">
      <c r="D332" s="203"/>
    </row>
    <row r="333" spans="4:4">
      <c r="D333" s="203"/>
    </row>
    <row r="334" spans="4:4">
      <c r="D334" s="203"/>
    </row>
    <row r="335" spans="4:4">
      <c r="D335" s="203"/>
    </row>
    <row r="336" spans="4:4">
      <c r="D336" s="203"/>
    </row>
    <row r="337" spans="4:4">
      <c r="D337" s="203"/>
    </row>
    <row r="338" spans="4:4">
      <c r="D338" s="203"/>
    </row>
    <row r="339" spans="4:4">
      <c r="D339" s="203"/>
    </row>
    <row r="340" spans="4:4">
      <c r="D340" s="203"/>
    </row>
    <row r="341" spans="4:4">
      <c r="D341" s="203"/>
    </row>
    <row r="342" spans="4:4">
      <c r="D342" s="203"/>
    </row>
    <row r="343" spans="4:4">
      <c r="D343" s="203"/>
    </row>
    <row r="344" spans="4:4">
      <c r="D344" s="203"/>
    </row>
    <row r="345" spans="4:4">
      <c r="D345" s="203"/>
    </row>
    <row r="346" spans="4:4">
      <c r="D346" s="203"/>
    </row>
    <row r="347" spans="4:4">
      <c r="D347" s="203"/>
    </row>
    <row r="348" spans="4:4">
      <c r="D348" s="203"/>
    </row>
    <row r="349" spans="4:4">
      <c r="D349" s="203"/>
    </row>
    <row r="350" spans="4:4">
      <c r="D350" s="203"/>
    </row>
    <row r="351" spans="4:4">
      <c r="D351" s="203"/>
    </row>
    <row r="352" spans="4:4">
      <c r="D352" s="203"/>
    </row>
    <row r="353" spans="4:4">
      <c r="D353" s="203"/>
    </row>
    <row r="354" spans="4:4">
      <c r="D354" s="203"/>
    </row>
    <row r="355" spans="4:4">
      <c r="D355" s="203"/>
    </row>
    <row r="356" spans="4:4">
      <c r="D356" s="203"/>
    </row>
    <row r="357" spans="4:4">
      <c r="D357" s="203"/>
    </row>
    <row r="358" spans="4:4">
      <c r="D358" s="203"/>
    </row>
    <row r="359" spans="4:4">
      <c r="D359" s="203"/>
    </row>
    <row r="360" spans="4:4">
      <c r="D360" s="203"/>
    </row>
    <row r="361" spans="4:4">
      <c r="D361" s="203"/>
    </row>
    <row r="362" spans="4:4">
      <c r="D362" s="203"/>
    </row>
    <row r="363" spans="4:4">
      <c r="D363" s="203"/>
    </row>
    <row r="364" spans="4:4">
      <c r="D364" s="203"/>
    </row>
    <row r="365" spans="4:4">
      <c r="D365" s="203"/>
    </row>
    <row r="366" spans="4:4">
      <c r="D366" s="203"/>
    </row>
    <row r="367" spans="4:4">
      <c r="D367" s="203"/>
    </row>
    <row r="368" spans="4:4">
      <c r="D368" s="203"/>
    </row>
    <row r="369" spans="4:4">
      <c r="D369" s="203"/>
    </row>
    <row r="370" spans="4:4">
      <c r="D370" s="203"/>
    </row>
    <row r="371" spans="4:4">
      <c r="D371" s="203"/>
    </row>
    <row r="372" spans="4:4">
      <c r="D372" s="203"/>
    </row>
    <row r="373" spans="4:4">
      <c r="D373" s="203"/>
    </row>
    <row r="374" spans="4:4">
      <c r="D374" s="203"/>
    </row>
    <row r="375" spans="4:4">
      <c r="D375" s="203"/>
    </row>
    <row r="376" spans="4:4">
      <c r="D376" s="203"/>
    </row>
    <row r="377" spans="4:4">
      <c r="D377" s="203"/>
    </row>
    <row r="378" spans="4:4">
      <c r="D378" s="203"/>
    </row>
    <row r="379" spans="4:4">
      <c r="D379" s="203"/>
    </row>
    <row r="380" spans="4:4">
      <c r="D380" s="203"/>
    </row>
    <row r="381" spans="4:4">
      <c r="D381" s="203"/>
    </row>
    <row r="382" spans="4:4">
      <c r="D382" s="203"/>
    </row>
    <row r="383" spans="4:4">
      <c r="D383" s="203"/>
    </row>
    <row r="384" spans="4:4">
      <c r="D384" s="203"/>
    </row>
    <row r="385" spans="4:4">
      <c r="D385" s="203"/>
    </row>
    <row r="386" spans="4:4">
      <c r="D386" s="203"/>
    </row>
    <row r="387" spans="4:4">
      <c r="D387" s="203"/>
    </row>
    <row r="388" spans="4:4">
      <c r="D388" s="203"/>
    </row>
    <row r="389" spans="4:4">
      <c r="D389" s="203"/>
    </row>
    <row r="390" spans="4:4">
      <c r="D390" s="203"/>
    </row>
    <row r="391" spans="4:4">
      <c r="D391" s="203"/>
    </row>
    <row r="392" spans="4:4">
      <c r="D392" s="203"/>
    </row>
    <row r="393" spans="4:4">
      <c r="D393" s="203"/>
    </row>
    <row r="394" spans="4:4">
      <c r="D394" s="203"/>
    </row>
    <row r="395" spans="4:4">
      <c r="D395" s="203"/>
    </row>
    <row r="396" spans="4:4">
      <c r="D396" s="203"/>
    </row>
    <row r="397" spans="4:4">
      <c r="D397" s="203"/>
    </row>
    <row r="398" spans="4:4">
      <c r="D398" s="203"/>
    </row>
    <row r="399" spans="4:4">
      <c r="D399" s="203"/>
    </row>
    <row r="400" spans="4:4">
      <c r="D400" s="203"/>
    </row>
    <row r="401" spans="4:4">
      <c r="D401" s="203"/>
    </row>
    <row r="402" spans="4:4">
      <c r="D402" s="203"/>
    </row>
    <row r="403" spans="4:4">
      <c r="D403" s="203"/>
    </row>
    <row r="404" spans="4:4">
      <c r="D404" s="203"/>
    </row>
    <row r="405" spans="4:4">
      <c r="D405" s="203"/>
    </row>
    <row r="406" spans="4:4">
      <c r="D406" s="203"/>
    </row>
    <row r="407" spans="4:4">
      <c r="D407" s="203"/>
    </row>
    <row r="408" spans="4:4">
      <c r="D408" s="203"/>
    </row>
    <row r="409" spans="4:4">
      <c r="D409" s="203"/>
    </row>
    <row r="410" spans="4:4">
      <c r="D410" s="203"/>
    </row>
    <row r="411" spans="4:4">
      <c r="D411" s="203"/>
    </row>
    <row r="412" spans="4:4">
      <c r="D412" s="203"/>
    </row>
    <row r="413" spans="4:4">
      <c r="D413" s="203"/>
    </row>
    <row r="414" spans="4:4">
      <c r="D414" s="203"/>
    </row>
    <row r="415" spans="4:4">
      <c r="D415" s="203"/>
    </row>
    <row r="416" spans="4:4">
      <c r="D416" s="203"/>
    </row>
    <row r="417" spans="4:4">
      <c r="D417" s="203"/>
    </row>
    <row r="418" spans="4:4">
      <c r="D418" s="203"/>
    </row>
    <row r="419" spans="4:4">
      <c r="D419" s="203"/>
    </row>
    <row r="420" spans="4:4">
      <c r="D420" s="203"/>
    </row>
    <row r="421" spans="4:4">
      <c r="D421" s="203"/>
    </row>
    <row r="422" spans="4:4">
      <c r="D422" s="203"/>
    </row>
    <row r="423" spans="4:4">
      <c r="D423" s="203"/>
    </row>
    <row r="424" spans="4:4">
      <c r="D424" s="203"/>
    </row>
    <row r="425" spans="4:4">
      <c r="D425" s="203"/>
    </row>
    <row r="426" spans="4:4">
      <c r="D426" s="203"/>
    </row>
    <row r="427" spans="4:4">
      <c r="D427" s="203"/>
    </row>
    <row r="428" spans="4:4">
      <c r="D428" s="203"/>
    </row>
    <row r="429" spans="4:4">
      <c r="D429" s="203"/>
    </row>
    <row r="430" spans="4:4">
      <c r="D430" s="203"/>
    </row>
    <row r="431" spans="4:4">
      <c r="D431" s="203"/>
    </row>
    <row r="432" spans="4:4">
      <c r="D432" s="203"/>
    </row>
    <row r="433" spans="4:4">
      <c r="D433" s="203"/>
    </row>
    <row r="434" spans="4:4">
      <c r="D434" s="203"/>
    </row>
    <row r="435" spans="4:4">
      <c r="D435" s="203"/>
    </row>
    <row r="436" spans="4:4">
      <c r="D436" s="203"/>
    </row>
    <row r="437" spans="4:4">
      <c r="D437" s="203"/>
    </row>
    <row r="438" spans="4:4">
      <c r="D438" s="203"/>
    </row>
    <row r="439" spans="4:4">
      <c r="D439" s="203"/>
    </row>
    <row r="440" spans="4:4">
      <c r="D440" s="203"/>
    </row>
    <row r="441" spans="4:4">
      <c r="D441" s="203"/>
    </row>
    <row r="442" spans="4:4">
      <c r="D442" s="203"/>
    </row>
    <row r="443" spans="4:4">
      <c r="D443" s="203"/>
    </row>
    <row r="444" spans="4:4">
      <c r="D444" s="203"/>
    </row>
    <row r="445" spans="4:4">
      <c r="D445" s="203"/>
    </row>
    <row r="446" spans="4:4">
      <c r="D446" s="203"/>
    </row>
    <row r="447" spans="4:4">
      <c r="D447" s="203"/>
    </row>
    <row r="448" spans="4:4">
      <c r="D448" s="203"/>
    </row>
    <row r="449" spans="4:4">
      <c r="D449" s="203"/>
    </row>
    <row r="450" spans="4:4">
      <c r="D450" s="203"/>
    </row>
    <row r="451" spans="4:4">
      <c r="D451" s="203"/>
    </row>
    <row r="452" spans="4:4">
      <c r="D452" s="203"/>
    </row>
    <row r="453" spans="4:4">
      <c r="D453" s="203"/>
    </row>
    <row r="454" spans="4:4">
      <c r="D454" s="203"/>
    </row>
    <row r="455" spans="4:4">
      <c r="D455" s="203"/>
    </row>
    <row r="456" spans="4:4">
      <c r="D456" s="203"/>
    </row>
    <row r="457" spans="4:4">
      <c r="D457" s="203"/>
    </row>
    <row r="458" spans="4:4">
      <c r="D458" s="203"/>
    </row>
    <row r="459" spans="4:4">
      <c r="D459" s="203"/>
    </row>
    <row r="460" spans="4:4">
      <c r="D460" s="203"/>
    </row>
    <row r="461" spans="4:4">
      <c r="D461" s="203"/>
    </row>
    <row r="462" spans="4:4">
      <c r="D462" s="203"/>
    </row>
    <row r="463" spans="4:4">
      <c r="D463" s="203"/>
    </row>
    <row r="464" spans="4:4">
      <c r="D464" s="203"/>
    </row>
    <row r="465" spans="4:4">
      <c r="D465" s="203"/>
    </row>
    <row r="466" spans="4:4">
      <c r="D466" s="203"/>
    </row>
    <row r="467" spans="4:4">
      <c r="D467" s="203"/>
    </row>
    <row r="468" spans="4:4">
      <c r="D468" s="203"/>
    </row>
    <row r="469" spans="4:4">
      <c r="D469" s="203"/>
    </row>
    <row r="470" spans="4:4">
      <c r="D470" s="203"/>
    </row>
    <row r="471" spans="4:4">
      <c r="D471" s="203"/>
    </row>
    <row r="472" spans="4:4">
      <c r="D472" s="203"/>
    </row>
    <row r="473" spans="4:4">
      <c r="D473" s="203"/>
    </row>
    <row r="474" spans="4:4">
      <c r="D474" s="203"/>
    </row>
    <row r="475" spans="4:4">
      <c r="D475" s="203"/>
    </row>
    <row r="476" spans="4:4">
      <c r="D476" s="203"/>
    </row>
    <row r="477" spans="4:4">
      <c r="D477" s="203"/>
    </row>
    <row r="478" spans="4:4">
      <c r="D478" s="203"/>
    </row>
    <row r="479" spans="4:4">
      <c r="D479" s="203"/>
    </row>
    <row r="480" spans="4:4">
      <c r="D480" s="203"/>
    </row>
    <row r="481" spans="4:4">
      <c r="D481" s="203"/>
    </row>
    <row r="482" spans="4:4">
      <c r="D482" s="203"/>
    </row>
    <row r="483" spans="4:4">
      <c r="D483" s="203"/>
    </row>
    <row r="484" spans="4:4">
      <c r="D484" s="203"/>
    </row>
    <row r="485" spans="4:4">
      <c r="D485" s="203"/>
    </row>
    <row r="486" spans="4:4">
      <c r="D486" s="203"/>
    </row>
    <row r="487" spans="4:4">
      <c r="D487" s="203"/>
    </row>
    <row r="488" spans="4:4">
      <c r="D488" s="203"/>
    </row>
    <row r="489" spans="4:4">
      <c r="D489" s="203"/>
    </row>
    <row r="490" spans="4:4">
      <c r="D490" s="203"/>
    </row>
    <row r="491" spans="4:4">
      <c r="D491" s="203"/>
    </row>
    <row r="492" spans="4:4">
      <c r="D492" s="203"/>
    </row>
    <row r="493" spans="4:4">
      <c r="D493" s="203"/>
    </row>
    <row r="494" spans="4:4">
      <c r="D494" s="203"/>
    </row>
    <row r="495" spans="4:4">
      <c r="D495" s="203"/>
    </row>
    <row r="496" spans="4:4">
      <c r="D496" s="203"/>
    </row>
    <row r="497" spans="4:4">
      <c r="D497" s="203"/>
    </row>
    <row r="498" spans="4:4">
      <c r="D498" s="203"/>
    </row>
    <row r="499" spans="4:4">
      <c r="D499" s="203"/>
    </row>
    <row r="500" spans="4:4">
      <c r="D500" s="203"/>
    </row>
    <row r="501" spans="4:4">
      <c r="D501" s="203"/>
    </row>
    <row r="502" spans="4:4">
      <c r="D502" s="203"/>
    </row>
    <row r="503" spans="4:4">
      <c r="D503" s="203"/>
    </row>
    <row r="504" spans="4:4">
      <c r="D504" s="203"/>
    </row>
    <row r="505" spans="4:4">
      <c r="D505" s="203"/>
    </row>
    <row r="506" spans="4:4">
      <c r="D506" s="203"/>
    </row>
    <row r="507" spans="4:4">
      <c r="D507" s="203"/>
    </row>
    <row r="508" spans="4:4">
      <c r="D508" s="203"/>
    </row>
    <row r="509" spans="4:4">
      <c r="D509" s="203"/>
    </row>
    <row r="510" spans="4:4">
      <c r="D510" s="203"/>
    </row>
    <row r="511" spans="4:4">
      <c r="D511" s="203"/>
    </row>
    <row r="512" spans="4:4">
      <c r="D512" s="203"/>
    </row>
    <row r="513" spans="4:4">
      <c r="D513" s="203"/>
    </row>
    <row r="514" spans="4:4">
      <c r="D514" s="203"/>
    </row>
    <row r="515" spans="4:4">
      <c r="D515" s="203"/>
    </row>
    <row r="516" spans="4:4">
      <c r="D516" s="203"/>
    </row>
    <row r="517" spans="4:4">
      <c r="D517" s="203"/>
    </row>
    <row r="518" spans="4:4">
      <c r="D518" s="203"/>
    </row>
    <row r="519" spans="4:4">
      <c r="D519" s="203"/>
    </row>
    <row r="520" spans="4:4">
      <c r="D520" s="203"/>
    </row>
    <row r="521" spans="4:4">
      <c r="D521" s="203"/>
    </row>
    <row r="522" spans="4:4">
      <c r="D522" s="203"/>
    </row>
    <row r="523" spans="4:4">
      <c r="D523" s="203"/>
    </row>
    <row r="524" spans="4:4">
      <c r="D524" s="203"/>
    </row>
    <row r="525" spans="4:4">
      <c r="D525" s="203"/>
    </row>
    <row r="526" spans="4:4">
      <c r="D526" s="203"/>
    </row>
    <row r="527" spans="4:4">
      <c r="D527" s="203"/>
    </row>
    <row r="528" spans="4:4">
      <c r="D528" s="203"/>
    </row>
    <row r="529" spans="4:4">
      <c r="D529" s="203"/>
    </row>
    <row r="530" spans="4:4">
      <c r="D530" s="203"/>
    </row>
    <row r="531" spans="4:4">
      <c r="D531" s="203"/>
    </row>
    <row r="532" spans="4:4">
      <c r="D532" s="203"/>
    </row>
    <row r="533" spans="4:4">
      <c r="D533" s="203"/>
    </row>
    <row r="534" spans="4:4">
      <c r="D534" s="203"/>
    </row>
    <row r="535" spans="4:4">
      <c r="D535" s="203"/>
    </row>
    <row r="536" spans="4:4">
      <c r="D536" s="203"/>
    </row>
    <row r="537" spans="4:4">
      <c r="D537" s="203"/>
    </row>
    <row r="538" spans="4:4">
      <c r="D538" s="203"/>
    </row>
    <row r="539" spans="4:4">
      <c r="D539" s="203"/>
    </row>
    <row r="540" spans="4:4">
      <c r="D540" s="203"/>
    </row>
    <row r="541" spans="4:4">
      <c r="D541" s="203"/>
    </row>
    <row r="542" spans="4:4">
      <c r="D542" s="203"/>
    </row>
    <row r="543" spans="4:4">
      <c r="D543" s="203"/>
    </row>
    <row r="544" spans="4:4">
      <c r="D544" s="203"/>
    </row>
    <row r="545" spans="4:4">
      <c r="D545" s="203"/>
    </row>
    <row r="546" spans="4:4">
      <c r="D546" s="203"/>
    </row>
    <row r="547" spans="4:4">
      <c r="D547" s="203"/>
    </row>
    <row r="548" spans="4:4">
      <c r="D548" s="203"/>
    </row>
    <row r="549" spans="4:4">
      <c r="D549" s="203"/>
    </row>
    <row r="550" spans="4:4">
      <c r="D550" s="203"/>
    </row>
    <row r="551" spans="4:4">
      <c r="D551" s="203"/>
    </row>
    <row r="552" spans="4:4">
      <c r="D552" s="203"/>
    </row>
    <row r="553" spans="4:4">
      <c r="D553" s="203"/>
    </row>
    <row r="554" spans="4:4">
      <c r="D554" s="203"/>
    </row>
    <row r="555" spans="4:4">
      <c r="D555" s="203"/>
    </row>
    <row r="556" spans="4:4">
      <c r="D556" s="203"/>
    </row>
    <row r="557" spans="4:4">
      <c r="D557" s="203"/>
    </row>
    <row r="558" spans="4:4">
      <c r="D558" s="203"/>
    </row>
    <row r="559" spans="4:4">
      <c r="D559" s="203"/>
    </row>
    <row r="560" spans="4:4">
      <c r="D560" s="203"/>
    </row>
    <row r="561" spans="4:4">
      <c r="D561" s="203"/>
    </row>
    <row r="562" spans="4:4">
      <c r="D562" s="203"/>
    </row>
    <row r="563" spans="4:4">
      <c r="D563" s="203"/>
    </row>
    <row r="564" spans="4:4">
      <c r="D564" s="203"/>
    </row>
    <row r="565" spans="4:4">
      <c r="D565" s="203"/>
    </row>
    <row r="566" spans="4:4">
      <c r="D566" s="203"/>
    </row>
    <row r="567" spans="4:4">
      <c r="D567" s="203"/>
    </row>
    <row r="568" spans="4:4">
      <c r="D568" s="203"/>
    </row>
    <row r="569" spans="4:4">
      <c r="D569" s="203"/>
    </row>
    <row r="570" spans="4:4">
      <c r="D570" s="203"/>
    </row>
    <row r="571" spans="4:4">
      <c r="D571" s="203"/>
    </row>
    <row r="572" spans="4:4">
      <c r="D572" s="203"/>
    </row>
    <row r="573" spans="4:4">
      <c r="D573" s="203"/>
    </row>
    <row r="574" spans="4:4">
      <c r="D574" s="203"/>
    </row>
    <row r="575" spans="4:4">
      <c r="D575" s="203"/>
    </row>
    <row r="576" spans="4:4">
      <c r="D576" s="203"/>
    </row>
    <row r="577" spans="4:4">
      <c r="D577" s="203"/>
    </row>
    <row r="578" spans="4:4">
      <c r="D578" s="203"/>
    </row>
    <row r="579" spans="4:4">
      <c r="D579" s="203"/>
    </row>
    <row r="580" spans="4:4">
      <c r="D580" s="203"/>
    </row>
    <row r="581" spans="4:4">
      <c r="D581" s="203"/>
    </row>
    <row r="582" spans="4:4">
      <c r="D582" s="203"/>
    </row>
    <row r="583" spans="4:4">
      <c r="D583" s="203"/>
    </row>
    <row r="584" spans="4:4">
      <c r="D584" s="203"/>
    </row>
    <row r="585" spans="4:4">
      <c r="D585" s="203"/>
    </row>
    <row r="586" spans="4:4">
      <c r="D586" s="203"/>
    </row>
    <row r="587" spans="4:4">
      <c r="D587" s="203"/>
    </row>
    <row r="588" spans="4:4">
      <c r="D588" s="203"/>
    </row>
    <row r="589" spans="4:4">
      <c r="D589" s="203"/>
    </row>
    <row r="590" spans="4:4">
      <c r="D590" s="203"/>
    </row>
    <row r="591" spans="4:4">
      <c r="D591" s="203"/>
    </row>
    <row r="592" spans="4:4">
      <c r="D592" s="203"/>
    </row>
    <row r="593" spans="4:4">
      <c r="D593" s="203"/>
    </row>
    <row r="594" spans="4:4">
      <c r="D594" s="203"/>
    </row>
    <row r="595" spans="4:4">
      <c r="D595" s="203"/>
    </row>
    <row r="596" spans="4:4">
      <c r="D596" s="203"/>
    </row>
    <row r="597" spans="4:4">
      <c r="D597" s="203"/>
    </row>
    <row r="598" spans="4:4">
      <c r="D598" s="203"/>
    </row>
    <row r="599" spans="4:4">
      <c r="D599" s="203"/>
    </row>
    <row r="600" spans="4:4">
      <c r="D600" s="203"/>
    </row>
    <row r="601" spans="4:4">
      <c r="D601" s="203"/>
    </row>
    <row r="602" spans="4:4">
      <c r="D602" s="203"/>
    </row>
    <row r="603" spans="4:4">
      <c r="D603" s="203"/>
    </row>
    <row r="604" spans="4:4">
      <c r="D604" s="203"/>
    </row>
    <row r="605" spans="4:4">
      <c r="D605" s="203"/>
    </row>
    <row r="606" spans="4:4">
      <c r="D606" s="203"/>
    </row>
    <row r="607" spans="4:4">
      <c r="D607" s="203"/>
    </row>
    <row r="608" spans="4:4">
      <c r="D608" s="203"/>
    </row>
    <row r="609" spans="4:4">
      <c r="D609" s="203"/>
    </row>
    <row r="610" spans="4:4">
      <c r="D610" s="203"/>
    </row>
    <row r="611" spans="4:4">
      <c r="D611" s="203"/>
    </row>
    <row r="612" spans="4:4">
      <c r="D612" s="203"/>
    </row>
    <row r="613" spans="4:4">
      <c r="D613" s="203"/>
    </row>
    <row r="614" spans="4:4">
      <c r="D614" s="203"/>
    </row>
    <row r="615" spans="4:4">
      <c r="D615" s="203"/>
    </row>
    <row r="616" spans="4:4">
      <c r="D616" s="203"/>
    </row>
    <row r="617" spans="4:4">
      <c r="D617" s="203"/>
    </row>
    <row r="618" spans="4:4">
      <c r="D618" s="203"/>
    </row>
    <row r="619" spans="4:4">
      <c r="D619" s="203"/>
    </row>
    <row r="620" spans="4:4">
      <c r="D620" s="203"/>
    </row>
    <row r="621" spans="4:4">
      <c r="D621" s="203"/>
    </row>
    <row r="622" spans="4:4">
      <c r="D622" s="203"/>
    </row>
    <row r="623" spans="4:4">
      <c r="D623" s="203"/>
    </row>
    <row r="624" spans="4:4">
      <c r="D624" s="203"/>
    </row>
    <row r="625" spans="4:4">
      <c r="D625" s="203"/>
    </row>
    <row r="626" spans="4:4">
      <c r="D626" s="203"/>
    </row>
    <row r="627" spans="4:4">
      <c r="D627" s="203"/>
    </row>
    <row r="628" spans="4:4">
      <c r="D628" s="203"/>
    </row>
    <row r="629" spans="4:4">
      <c r="D629" s="203"/>
    </row>
    <row r="630" spans="4:4">
      <c r="D630" s="203"/>
    </row>
    <row r="631" spans="4:4">
      <c r="D631" s="203"/>
    </row>
    <row r="632" spans="4:4">
      <c r="D632" s="203"/>
    </row>
    <row r="633" spans="4:4">
      <c r="D633" s="203"/>
    </row>
    <row r="634" spans="4:4">
      <c r="D634" s="203"/>
    </row>
    <row r="635" spans="4:4">
      <c r="D635" s="203"/>
    </row>
    <row r="636" spans="4:4">
      <c r="D636" s="203"/>
    </row>
    <row r="637" spans="4:4">
      <c r="D637" s="203"/>
    </row>
    <row r="638" spans="4:4">
      <c r="D638" s="203"/>
    </row>
    <row r="639" spans="4:4">
      <c r="D639" s="203"/>
    </row>
    <row r="640" spans="4:4">
      <c r="D640" s="203"/>
    </row>
    <row r="641" spans="4:4">
      <c r="D641" s="203"/>
    </row>
    <row r="642" spans="4:4">
      <c r="D642" s="203"/>
    </row>
    <row r="643" spans="4:4">
      <c r="D643" s="203"/>
    </row>
    <row r="644" spans="4:4">
      <c r="D644" s="203"/>
    </row>
    <row r="645" spans="4:4">
      <c r="D645" s="203"/>
    </row>
    <row r="646" spans="4:4">
      <c r="D646" s="203"/>
    </row>
    <row r="647" spans="4:4">
      <c r="D647" s="203"/>
    </row>
    <row r="648" spans="4:4">
      <c r="D648" s="203"/>
    </row>
    <row r="649" spans="4:4">
      <c r="D649" s="203"/>
    </row>
    <row r="650" spans="4:4">
      <c r="D650" s="203"/>
    </row>
    <row r="651" spans="4:4">
      <c r="D651" s="203"/>
    </row>
    <row r="652" spans="4:4">
      <c r="D652" s="203"/>
    </row>
    <row r="653" spans="4:4">
      <c r="D653" s="203"/>
    </row>
    <row r="654" spans="4:4">
      <c r="D654" s="203"/>
    </row>
    <row r="655" spans="4:4">
      <c r="D655" s="203"/>
    </row>
    <row r="656" spans="4:4">
      <c r="D656" s="203"/>
    </row>
    <row r="657" spans="4:4">
      <c r="D657" s="203"/>
    </row>
    <row r="658" spans="4:4">
      <c r="D658" s="203"/>
    </row>
    <row r="659" spans="4:4">
      <c r="D659" s="203"/>
    </row>
    <row r="660" spans="4:4">
      <c r="D660" s="203"/>
    </row>
    <row r="661" spans="4:4">
      <c r="D661" s="203"/>
    </row>
    <row r="662" spans="4:4">
      <c r="D662" s="203"/>
    </row>
    <row r="663" spans="4:4">
      <c r="D663" s="203"/>
    </row>
    <row r="664" spans="4:4">
      <c r="D664" s="203"/>
    </row>
    <row r="665" spans="4:4">
      <c r="D665" s="203"/>
    </row>
    <row r="666" spans="4:4">
      <c r="D666" s="203"/>
    </row>
    <row r="667" spans="4:4">
      <c r="D667" s="203"/>
    </row>
    <row r="668" spans="4:4">
      <c r="D668" s="203"/>
    </row>
    <row r="669" spans="4:4">
      <c r="D669" s="203"/>
    </row>
    <row r="670" spans="4:4">
      <c r="D670" s="203"/>
    </row>
    <row r="671" spans="4:4">
      <c r="D671" s="203"/>
    </row>
    <row r="672" spans="4:4">
      <c r="D672" s="203"/>
    </row>
    <row r="673" spans="4:4">
      <c r="D673" s="203"/>
    </row>
    <row r="674" spans="4:4">
      <c r="D674" s="203"/>
    </row>
    <row r="675" spans="4:4">
      <c r="D675" s="203"/>
    </row>
    <row r="676" spans="4:4">
      <c r="D676" s="203"/>
    </row>
    <row r="677" spans="4:4">
      <c r="D677" s="203"/>
    </row>
    <row r="678" spans="4:4">
      <c r="D678" s="203"/>
    </row>
    <row r="679" spans="4:4">
      <c r="D679" s="203"/>
    </row>
    <row r="680" spans="4:4">
      <c r="D680" s="203"/>
    </row>
    <row r="681" spans="4:4">
      <c r="D681" s="203"/>
    </row>
    <row r="682" spans="4:4">
      <c r="D682" s="203"/>
    </row>
    <row r="683" spans="4:4">
      <c r="D683" s="203"/>
    </row>
    <row r="684" spans="4:4">
      <c r="D684" s="203"/>
    </row>
    <row r="685" spans="4:4">
      <c r="D685" s="203"/>
    </row>
    <row r="686" spans="4:4">
      <c r="D686" s="203"/>
    </row>
    <row r="687" spans="4:4">
      <c r="D687" s="203"/>
    </row>
    <row r="688" spans="4:4">
      <c r="D688" s="203"/>
    </row>
    <row r="689" spans="4:4">
      <c r="D689" s="203"/>
    </row>
    <row r="690" spans="4:4">
      <c r="D690" s="203"/>
    </row>
    <row r="691" spans="4:4">
      <c r="D691" s="203"/>
    </row>
    <row r="692" spans="4:4">
      <c r="D692" s="203"/>
    </row>
    <row r="693" spans="4:4">
      <c r="D693" s="203"/>
    </row>
    <row r="694" spans="4:4">
      <c r="D694" s="203"/>
    </row>
    <row r="695" spans="4:4">
      <c r="D695" s="203"/>
    </row>
    <row r="696" spans="4:4">
      <c r="D696" s="203"/>
    </row>
    <row r="697" spans="4:4">
      <c r="D697" s="203"/>
    </row>
    <row r="698" spans="4:4">
      <c r="D698" s="203"/>
    </row>
    <row r="699" spans="4:4">
      <c r="D699" s="203"/>
    </row>
    <row r="700" spans="4:4">
      <c r="D700" s="203"/>
    </row>
    <row r="701" spans="4:4">
      <c r="D701" s="203"/>
    </row>
    <row r="702" spans="4:4">
      <c r="D702" s="203"/>
    </row>
    <row r="703" spans="4:4">
      <c r="D703" s="203"/>
    </row>
    <row r="704" spans="4:4">
      <c r="D704" s="203"/>
    </row>
    <row r="705" spans="4:4">
      <c r="D705" s="203"/>
    </row>
    <row r="706" spans="4:4">
      <c r="D706" s="203"/>
    </row>
    <row r="707" spans="4:4">
      <c r="D707" s="203"/>
    </row>
    <row r="708" spans="4:4">
      <c r="D708" s="203"/>
    </row>
    <row r="709" spans="4:4">
      <c r="D709" s="203"/>
    </row>
    <row r="710" spans="4:4">
      <c r="D710" s="203"/>
    </row>
    <row r="711" spans="4:4">
      <c r="D711" s="203"/>
    </row>
    <row r="712" spans="4:4">
      <c r="D712" s="203"/>
    </row>
    <row r="713" spans="4:4">
      <c r="D713" s="203"/>
    </row>
    <row r="714" spans="4:4">
      <c r="D714" s="203"/>
    </row>
    <row r="715" spans="4:4">
      <c r="D715" s="203"/>
    </row>
    <row r="716" spans="4:4">
      <c r="D716" s="203"/>
    </row>
    <row r="717" spans="4:4">
      <c r="D717" s="203"/>
    </row>
    <row r="718" spans="4:4">
      <c r="D718" s="203"/>
    </row>
    <row r="719" spans="4:4">
      <c r="D719" s="203"/>
    </row>
    <row r="720" spans="4:4">
      <c r="D720" s="203"/>
    </row>
    <row r="721" spans="4:4">
      <c r="D721" s="203"/>
    </row>
    <row r="722" spans="4:4">
      <c r="D722" s="203"/>
    </row>
    <row r="723" spans="4:4">
      <c r="D723" s="203"/>
    </row>
    <row r="724" spans="4:4">
      <c r="D724" s="203"/>
    </row>
    <row r="725" spans="4:4">
      <c r="D725" s="203"/>
    </row>
    <row r="726" spans="4:4">
      <c r="D726" s="203"/>
    </row>
    <row r="727" spans="4:4">
      <c r="D727" s="203"/>
    </row>
    <row r="728" spans="4:4">
      <c r="D728" s="203"/>
    </row>
    <row r="729" spans="4:4">
      <c r="D729" s="203"/>
    </row>
    <row r="730" spans="4:4">
      <c r="D730" s="203"/>
    </row>
    <row r="731" spans="4:4">
      <c r="D731" s="203"/>
    </row>
    <row r="732" spans="4:4">
      <c r="D732" s="203"/>
    </row>
    <row r="733" spans="4:4">
      <c r="D733" s="203"/>
    </row>
    <row r="734" spans="4:4">
      <c r="D734" s="203"/>
    </row>
    <row r="735" spans="4:4">
      <c r="D735" s="203"/>
    </row>
    <row r="736" spans="4:4">
      <c r="D736" s="203"/>
    </row>
    <row r="737" spans="4:4">
      <c r="D737" s="203"/>
    </row>
    <row r="738" spans="4:4">
      <c r="D738" s="203"/>
    </row>
    <row r="739" spans="4:4">
      <c r="D739" s="203"/>
    </row>
    <row r="740" spans="4:4">
      <c r="D740" s="203"/>
    </row>
    <row r="741" spans="4:4">
      <c r="D741" s="203"/>
    </row>
    <row r="742" spans="4:4">
      <c r="D742" s="203"/>
    </row>
    <row r="743" spans="4:4">
      <c r="D743" s="203"/>
    </row>
    <row r="744" spans="4:4">
      <c r="D744" s="203"/>
    </row>
    <row r="745" spans="4:4">
      <c r="D745" s="203"/>
    </row>
    <row r="746" spans="4:4">
      <c r="D746" s="203"/>
    </row>
    <row r="747" spans="4:4">
      <c r="D747" s="203"/>
    </row>
    <row r="748" spans="4:4">
      <c r="D748" s="203"/>
    </row>
    <row r="749" spans="4:4">
      <c r="D749" s="203"/>
    </row>
    <row r="750" spans="4:4">
      <c r="D750" s="203"/>
    </row>
    <row r="751" spans="4:4">
      <c r="D751" s="203"/>
    </row>
    <row r="752" spans="4:4">
      <c r="D752" s="203"/>
    </row>
    <row r="753" spans="4:4">
      <c r="D753" s="203"/>
    </row>
    <row r="754" spans="4:4">
      <c r="D754" s="203"/>
    </row>
    <row r="755" spans="4:4">
      <c r="D755" s="203"/>
    </row>
    <row r="756" spans="4:4">
      <c r="D756" s="203"/>
    </row>
    <row r="757" spans="4:4">
      <c r="D757" s="203"/>
    </row>
    <row r="758" spans="4:4">
      <c r="D758" s="203"/>
    </row>
    <row r="759" spans="4:4">
      <c r="D759" s="203"/>
    </row>
    <row r="760" spans="4:4">
      <c r="D760" s="203"/>
    </row>
    <row r="761" spans="4:4">
      <c r="D761" s="203"/>
    </row>
    <row r="762" spans="4:4">
      <c r="D762" s="203"/>
    </row>
    <row r="763" spans="4:4">
      <c r="D763" s="203"/>
    </row>
    <row r="764" spans="4:4">
      <c r="D764" s="203"/>
    </row>
    <row r="765" spans="4:4">
      <c r="D765" s="203"/>
    </row>
    <row r="766" spans="4:4">
      <c r="D766" s="203"/>
    </row>
    <row r="767" spans="4:4">
      <c r="D767" s="203"/>
    </row>
    <row r="768" spans="4:4">
      <c r="D768" s="203"/>
    </row>
    <row r="769" spans="4:4">
      <c r="D769" s="203"/>
    </row>
    <row r="770" spans="4:4">
      <c r="D770" s="203"/>
    </row>
    <row r="771" spans="4:4">
      <c r="D771" s="203"/>
    </row>
    <row r="772" spans="4:4">
      <c r="D772" s="203"/>
    </row>
    <row r="773" spans="4:4">
      <c r="D773" s="203"/>
    </row>
    <row r="774" spans="4:4">
      <c r="D774" s="203"/>
    </row>
    <row r="775" spans="4:4">
      <c r="D775" s="203"/>
    </row>
    <row r="776" spans="4:4">
      <c r="D776" s="203"/>
    </row>
    <row r="777" spans="4:4">
      <c r="D777" s="203"/>
    </row>
    <row r="778" spans="4:4">
      <c r="D778" s="203"/>
    </row>
    <row r="779" spans="4:4">
      <c r="D779" s="203"/>
    </row>
    <row r="780" spans="4:4">
      <c r="D780" s="203"/>
    </row>
    <row r="781" spans="4:4">
      <c r="D781" s="203"/>
    </row>
    <row r="782" spans="4:4">
      <c r="D782" s="203"/>
    </row>
    <row r="783" spans="4:4">
      <c r="D783" s="203"/>
    </row>
    <row r="784" spans="4:4">
      <c r="D784" s="203"/>
    </row>
    <row r="785" spans="4:4">
      <c r="D785" s="203"/>
    </row>
    <row r="786" spans="4:4">
      <c r="D786" s="203"/>
    </row>
    <row r="787" spans="4:4">
      <c r="D787" s="203"/>
    </row>
    <row r="788" spans="4:4">
      <c r="D788" s="203"/>
    </row>
    <row r="789" spans="4:4">
      <c r="D789" s="203"/>
    </row>
    <row r="790" spans="4:4">
      <c r="D790" s="203"/>
    </row>
    <row r="791" spans="4:4">
      <c r="D791" s="203"/>
    </row>
    <row r="792" spans="4:4">
      <c r="D792" s="203"/>
    </row>
    <row r="793" spans="4:4">
      <c r="D793" s="203"/>
    </row>
    <row r="794" spans="4:4">
      <c r="D794" s="203"/>
    </row>
    <row r="795" spans="4:4">
      <c r="D795" s="203"/>
    </row>
    <row r="796" spans="4:4">
      <c r="D796" s="203"/>
    </row>
    <row r="797" spans="4:4">
      <c r="D797" s="203"/>
    </row>
    <row r="798" spans="4:4">
      <c r="D798" s="203"/>
    </row>
    <row r="799" spans="4:4">
      <c r="D799" s="203"/>
    </row>
    <row r="800" spans="4:4">
      <c r="D800" s="203"/>
    </row>
    <row r="801" spans="4:4">
      <c r="D801" s="203"/>
    </row>
    <row r="802" spans="4:4">
      <c r="D802" s="203"/>
    </row>
    <row r="803" spans="4:4">
      <c r="D803" s="203"/>
    </row>
    <row r="804" spans="4:4">
      <c r="D804" s="203"/>
    </row>
    <row r="805" spans="4:4">
      <c r="D805" s="203"/>
    </row>
    <row r="806" spans="4:4">
      <c r="D806" s="203"/>
    </row>
    <row r="807" spans="4:4">
      <c r="D807" s="203"/>
    </row>
    <row r="808" spans="4:4">
      <c r="D808" s="203"/>
    </row>
    <row r="809" spans="4:4">
      <c r="D809" s="203"/>
    </row>
    <row r="810" spans="4:4">
      <c r="D810" s="203"/>
    </row>
    <row r="811" spans="4:4">
      <c r="D811" s="203"/>
    </row>
    <row r="812" spans="4:4">
      <c r="D812" s="203"/>
    </row>
    <row r="813" spans="4:4">
      <c r="D813" s="203"/>
    </row>
    <row r="814" spans="4:4">
      <c r="D814" s="203"/>
    </row>
    <row r="815" spans="4:4">
      <c r="D815" s="203"/>
    </row>
    <row r="816" spans="4:4">
      <c r="D816" s="203"/>
    </row>
    <row r="817" spans="4:4">
      <c r="D817" s="203"/>
    </row>
    <row r="818" spans="4:4">
      <c r="D818" s="203"/>
    </row>
    <row r="819" spans="4:4">
      <c r="D819" s="203"/>
    </row>
    <row r="820" spans="4:4">
      <c r="D820" s="203"/>
    </row>
    <row r="821" spans="4:4">
      <c r="D821" s="203"/>
    </row>
    <row r="822" spans="4:4">
      <c r="D822" s="203"/>
    </row>
    <row r="823" spans="4:4">
      <c r="D823" s="203"/>
    </row>
    <row r="824" spans="4:4">
      <c r="D824" s="203"/>
    </row>
    <row r="825" spans="4:4">
      <c r="D825" s="203"/>
    </row>
    <row r="826" spans="4:4">
      <c r="D826" s="203"/>
    </row>
    <row r="827" spans="4:4">
      <c r="D827" s="203"/>
    </row>
    <row r="828" spans="4:4">
      <c r="D828" s="203"/>
    </row>
    <row r="829" spans="4:4">
      <c r="D829" s="203"/>
    </row>
    <row r="830" spans="4:4">
      <c r="D830" s="203"/>
    </row>
    <row r="831" spans="4:4">
      <c r="D831" s="203"/>
    </row>
    <row r="832" spans="4:4">
      <c r="D832" s="203"/>
    </row>
    <row r="833" spans="4:4">
      <c r="D833" s="203"/>
    </row>
    <row r="834" spans="4:4">
      <c r="D834" s="203"/>
    </row>
    <row r="835" spans="4:4">
      <c r="D835" s="203"/>
    </row>
    <row r="836" spans="4:4">
      <c r="D836" s="203"/>
    </row>
    <row r="837" spans="4:4">
      <c r="D837" s="203"/>
    </row>
    <row r="838" spans="4:4">
      <c r="D838" s="203"/>
    </row>
    <row r="839" spans="4:4">
      <c r="D839" s="203"/>
    </row>
    <row r="840" spans="4:4">
      <c r="D840" s="203"/>
    </row>
    <row r="841" spans="4:4">
      <c r="D841" s="203"/>
    </row>
    <row r="842" spans="4:4">
      <c r="D842" s="203"/>
    </row>
    <row r="843" spans="4:4">
      <c r="D843" s="203"/>
    </row>
    <row r="844" spans="4:4">
      <c r="D844" s="203"/>
    </row>
    <row r="845" spans="4:4">
      <c r="D845" s="203"/>
    </row>
    <row r="846" spans="4:4">
      <c r="D846" s="203"/>
    </row>
    <row r="847" spans="4:4">
      <c r="D847" s="203"/>
    </row>
    <row r="848" spans="4:4">
      <c r="D848" s="203"/>
    </row>
    <row r="849" spans="4:4">
      <c r="D849" s="203"/>
    </row>
    <row r="850" spans="4:4">
      <c r="D850" s="203"/>
    </row>
    <row r="851" spans="4:4">
      <c r="D851" s="203"/>
    </row>
    <row r="852" spans="4:4">
      <c r="D852" s="203"/>
    </row>
    <row r="853" spans="4:4">
      <c r="D853" s="203"/>
    </row>
    <row r="854" spans="4:4">
      <c r="D854" s="203"/>
    </row>
    <row r="855" spans="4:4">
      <c r="D855" s="203"/>
    </row>
    <row r="856" spans="4:4">
      <c r="D856" s="203"/>
    </row>
    <row r="857" spans="4:4">
      <c r="D857" s="203"/>
    </row>
    <row r="858" spans="4:4">
      <c r="D858" s="203"/>
    </row>
    <row r="859" spans="4:4">
      <c r="D859" s="203"/>
    </row>
    <row r="860" spans="4:4">
      <c r="D860" s="203"/>
    </row>
    <row r="861" spans="4:4">
      <c r="D861" s="203"/>
    </row>
    <row r="862" spans="4:4">
      <c r="D862" s="203"/>
    </row>
    <row r="863" spans="4:4">
      <c r="D863" s="203"/>
    </row>
    <row r="864" spans="4:4">
      <c r="D864" s="203"/>
    </row>
    <row r="865" spans="4:4">
      <c r="D865" s="203"/>
    </row>
    <row r="866" spans="4:4">
      <c r="D866" s="203"/>
    </row>
    <row r="867" spans="4:4">
      <c r="D867" s="203"/>
    </row>
    <row r="868" spans="4:4">
      <c r="D868" s="203"/>
    </row>
    <row r="869" spans="4:4">
      <c r="D869" s="203"/>
    </row>
    <row r="870" spans="4:4">
      <c r="D870" s="203"/>
    </row>
    <row r="871" spans="4:4">
      <c r="D871" s="203"/>
    </row>
    <row r="872" spans="4:4">
      <c r="D872" s="203"/>
    </row>
    <row r="873" spans="4:4">
      <c r="D873" s="203"/>
    </row>
    <row r="874" spans="4:4">
      <c r="D874" s="203"/>
    </row>
    <row r="875" spans="4:4">
      <c r="D875" s="203"/>
    </row>
    <row r="876" spans="4:4">
      <c r="D876" s="203"/>
    </row>
    <row r="877" spans="4:4">
      <c r="D877" s="203"/>
    </row>
    <row r="878" spans="4:4">
      <c r="D878" s="203"/>
    </row>
    <row r="879" spans="4:4">
      <c r="D879" s="203"/>
    </row>
    <row r="880" spans="4:4">
      <c r="D880" s="203"/>
    </row>
    <row r="881" spans="4:4">
      <c r="D881" s="203"/>
    </row>
    <row r="882" spans="4:4">
      <c r="D882" s="203"/>
    </row>
    <row r="883" spans="4:4">
      <c r="D883" s="203"/>
    </row>
    <row r="884" spans="4:4">
      <c r="D884" s="203"/>
    </row>
    <row r="885" spans="4:4">
      <c r="D885" s="203"/>
    </row>
    <row r="886" spans="4:4">
      <c r="D886" s="203"/>
    </row>
    <row r="887" spans="4:4">
      <c r="D887" s="203"/>
    </row>
    <row r="888" spans="4:4">
      <c r="D888" s="203"/>
    </row>
    <row r="889" spans="4:4">
      <c r="D889" s="203"/>
    </row>
    <row r="890" spans="4:4">
      <c r="D890" s="203"/>
    </row>
    <row r="891" spans="4:4">
      <c r="D891" s="203"/>
    </row>
    <row r="892" spans="4:4">
      <c r="D892" s="203"/>
    </row>
    <row r="893" spans="4:4">
      <c r="D893" s="203"/>
    </row>
    <row r="894" spans="4:4">
      <c r="D894" s="203"/>
    </row>
    <row r="895" spans="4:4">
      <c r="D895" s="203"/>
    </row>
    <row r="896" spans="4:4">
      <c r="D896" s="203"/>
    </row>
    <row r="897" spans="4:4">
      <c r="D897" s="203"/>
    </row>
    <row r="898" spans="4:4">
      <c r="D898" s="203"/>
    </row>
    <row r="899" spans="4:4">
      <c r="D899" s="203"/>
    </row>
    <row r="900" spans="4:4">
      <c r="D900" s="203"/>
    </row>
    <row r="901" spans="4:4">
      <c r="D901" s="203"/>
    </row>
    <row r="902" spans="4:4">
      <c r="D902" s="203"/>
    </row>
    <row r="903" spans="4:4">
      <c r="D903" s="203"/>
    </row>
    <row r="904" spans="4:4">
      <c r="D904" s="203"/>
    </row>
    <row r="905" spans="4:4">
      <c r="D905" s="203"/>
    </row>
    <row r="906" spans="4:4">
      <c r="D906" s="203"/>
    </row>
    <row r="907" spans="4:4">
      <c r="D907" s="203"/>
    </row>
    <row r="908" spans="4:4">
      <c r="D908" s="203"/>
    </row>
    <row r="909" spans="4:4">
      <c r="D909" s="203"/>
    </row>
    <row r="910" spans="4:4">
      <c r="D910" s="203"/>
    </row>
    <row r="911" spans="4:4">
      <c r="D911" s="203"/>
    </row>
    <row r="912" spans="4:4">
      <c r="D912" s="203"/>
    </row>
    <row r="913" spans="4:4">
      <c r="D913" s="203"/>
    </row>
    <row r="914" spans="4:4">
      <c r="D914" s="203"/>
    </row>
    <row r="915" spans="4:4">
      <c r="D915" s="203"/>
    </row>
    <row r="916" spans="4:4">
      <c r="D916" s="203"/>
    </row>
    <row r="917" spans="4:4">
      <c r="D917" s="203"/>
    </row>
    <row r="918" spans="4:4">
      <c r="D918" s="203"/>
    </row>
    <row r="919" spans="4:4">
      <c r="D919" s="203"/>
    </row>
    <row r="920" spans="4:4">
      <c r="D920" s="203"/>
    </row>
    <row r="921" spans="4:4">
      <c r="D921" s="203"/>
    </row>
    <row r="922" spans="4:4">
      <c r="D922" s="203"/>
    </row>
    <row r="923" spans="4:4">
      <c r="D923" s="203"/>
    </row>
    <row r="924" spans="4:4">
      <c r="D924" s="203"/>
    </row>
    <row r="925" spans="4:4">
      <c r="D925" s="203"/>
    </row>
    <row r="926" spans="4:4">
      <c r="D926" s="203"/>
    </row>
    <row r="927" spans="4:4">
      <c r="D927" s="203"/>
    </row>
    <row r="928" spans="4:4">
      <c r="D928" s="203"/>
    </row>
    <row r="929" spans="4:4">
      <c r="D929" s="203"/>
    </row>
    <row r="930" spans="4:4">
      <c r="D930" s="203"/>
    </row>
    <row r="931" spans="4:4">
      <c r="D931" s="203"/>
    </row>
    <row r="932" spans="4:4">
      <c r="D932" s="203"/>
    </row>
    <row r="933" spans="4:4">
      <c r="D933" s="203"/>
    </row>
    <row r="934" spans="4:4">
      <c r="D934" s="203"/>
    </row>
    <row r="935" spans="4:4">
      <c r="D935" s="203"/>
    </row>
    <row r="936" spans="4:4">
      <c r="D936" s="203"/>
    </row>
    <row r="937" spans="4:4">
      <c r="D937" s="203"/>
    </row>
    <row r="938" spans="4:4">
      <c r="D938" s="203"/>
    </row>
    <row r="939" spans="4:4">
      <c r="D939" s="203"/>
    </row>
    <row r="940" spans="4:4">
      <c r="D940" s="203"/>
    </row>
    <row r="941" spans="4:4">
      <c r="D941" s="203"/>
    </row>
    <row r="942" spans="4:4">
      <c r="D942" s="203"/>
    </row>
    <row r="943" spans="4:4">
      <c r="D943" s="203"/>
    </row>
    <row r="944" spans="4:4">
      <c r="D944" s="203"/>
    </row>
    <row r="945" spans="4:4">
      <c r="D945" s="203"/>
    </row>
    <row r="946" spans="4:4">
      <c r="D946" s="203"/>
    </row>
    <row r="947" spans="4:4">
      <c r="D947" s="203"/>
    </row>
    <row r="948" spans="4:4">
      <c r="D948" s="203"/>
    </row>
    <row r="949" spans="4:4">
      <c r="D949" s="203"/>
    </row>
    <row r="950" spans="4:4">
      <c r="D950" s="203"/>
    </row>
    <row r="951" spans="4:4">
      <c r="D951" s="203"/>
    </row>
    <row r="952" spans="4:4">
      <c r="D952" s="203"/>
    </row>
    <row r="953" spans="4:4">
      <c r="D953" s="203"/>
    </row>
    <row r="954" spans="4:4">
      <c r="D954" s="203"/>
    </row>
    <row r="955" spans="4:4">
      <c r="D955" s="203"/>
    </row>
    <row r="956" spans="4:4">
      <c r="D956" s="203"/>
    </row>
    <row r="957" spans="4:4">
      <c r="D957" s="203"/>
    </row>
    <row r="958" spans="4:4">
      <c r="D958" s="203"/>
    </row>
    <row r="959" spans="4:4">
      <c r="D959" s="203"/>
    </row>
    <row r="960" spans="4:4">
      <c r="D960" s="203"/>
    </row>
    <row r="961" spans="4:4">
      <c r="D961" s="203"/>
    </row>
    <row r="962" spans="4:4">
      <c r="D962" s="203"/>
    </row>
    <row r="963" spans="4:4">
      <c r="D963" s="203"/>
    </row>
    <row r="964" spans="4:4">
      <c r="D964" s="203"/>
    </row>
    <row r="965" spans="4:4">
      <c r="D965" s="203"/>
    </row>
    <row r="966" spans="4:4">
      <c r="D966" s="203"/>
    </row>
    <row r="967" spans="4:4">
      <c r="D967" s="203"/>
    </row>
    <row r="968" spans="4:4">
      <c r="D968" s="203"/>
    </row>
    <row r="969" spans="4:4">
      <c r="D969" s="203"/>
    </row>
    <row r="970" spans="4:4">
      <c r="D970" s="203"/>
    </row>
    <row r="971" spans="4:4">
      <c r="D971" s="203"/>
    </row>
    <row r="972" spans="4:4">
      <c r="D972" s="203"/>
    </row>
    <row r="973" spans="4:4">
      <c r="D973" s="203"/>
    </row>
    <row r="974" spans="4:4">
      <c r="D974" s="203"/>
    </row>
    <row r="975" spans="4:4">
      <c r="D975" s="203"/>
    </row>
    <row r="976" spans="4:4">
      <c r="D976" s="203"/>
    </row>
    <row r="977" spans="4:4">
      <c r="D977" s="203"/>
    </row>
    <row r="978" spans="4:4">
      <c r="D978" s="203"/>
    </row>
    <row r="979" spans="4:4">
      <c r="D979" s="203"/>
    </row>
    <row r="980" spans="4:4">
      <c r="D980" s="203"/>
    </row>
    <row r="981" spans="4:4">
      <c r="D981" s="203"/>
    </row>
    <row r="982" spans="4:4">
      <c r="D982" s="203"/>
    </row>
    <row r="983" spans="4:4">
      <c r="D983" s="203"/>
    </row>
    <row r="984" spans="4:4">
      <c r="D984" s="203"/>
    </row>
    <row r="985" spans="4:4">
      <c r="D985" s="203"/>
    </row>
    <row r="986" spans="4:4">
      <c r="D986" s="203"/>
    </row>
    <row r="987" spans="4:4">
      <c r="D987" s="203"/>
    </row>
    <row r="988" spans="4:4">
      <c r="D988" s="203"/>
    </row>
    <row r="989" spans="4:4">
      <c r="D989" s="203"/>
    </row>
    <row r="990" spans="4:4">
      <c r="D990" s="203"/>
    </row>
    <row r="991" spans="4:4">
      <c r="D991" s="203"/>
    </row>
    <row r="992" spans="4:4">
      <c r="D992" s="203"/>
    </row>
    <row r="993" spans="4:4">
      <c r="D993" s="203"/>
    </row>
    <row r="994" spans="4:4">
      <c r="D994" s="203"/>
    </row>
    <row r="995" spans="4:4">
      <c r="D995" s="203"/>
    </row>
    <row r="996" spans="4:4">
      <c r="D996" s="203"/>
    </row>
    <row r="997" spans="4:4">
      <c r="D997" s="203"/>
    </row>
    <row r="998" spans="4:4">
      <c r="D998" s="203"/>
    </row>
    <row r="999" spans="4:4">
      <c r="D999" s="203"/>
    </row>
    <row r="1000" spans="4:4">
      <c r="D1000" s="20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000"/>
  <sheetViews>
    <sheetView workbookViewId="0"/>
  </sheetViews>
  <sheetFormatPr baseColWidth="10" defaultColWidth="12.5703125" defaultRowHeight="15" customHeight="1"/>
  <cols>
    <col min="1" max="1" width="38.5703125" customWidth="1"/>
    <col min="2" max="2" width="30.85546875" customWidth="1"/>
    <col min="3" max="3" width="38.5703125" customWidth="1"/>
    <col min="4" max="4" width="10.5703125" customWidth="1"/>
    <col min="5" max="5" width="50.85546875" customWidth="1"/>
    <col min="6" max="6" width="38.5703125" customWidth="1"/>
    <col min="7" max="7" width="27.42578125" customWidth="1"/>
    <col min="8" max="26" width="10.5703125" customWidth="1"/>
  </cols>
  <sheetData>
    <row r="1" spans="1:3" ht="14.25" customHeight="1"/>
    <row r="2" spans="1:3" ht="14.25" customHeight="1"/>
    <row r="3" spans="1:3" ht="14.25" customHeight="1"/>
    <row r="4" spans="1:3" ht="14.25" customHeight="1"/>
    <row r="5" spans="1:3" ht="14.25" customHeight="1">
      <c r="A5" s="192" t="s">
        <v>2517</v>
      </c>
      <c r="B5" s="192" t="s">
        <v>2518</v>
      </c>
      <c r="C5" s="192" t="s">
        <v>2519</v>
      </c>
    </row>
    <row r="6" spans="1:3" ht="14.25" customHeight="1">
      <c r="A6" s="204" t="s">
        <v>394</v>
      </c>
      <c r="B6" s="191">
        <v>7</v>
      </c>
      <c r="C6" s="194">
        <v>1118440892</v>
      </c>
    </row>
    <row r="7" spans="1:3" ht="14.25" customHeight="1">
      <c r="A7" s="204" t="s">
        <v>52</v>
      </c>
      <c r="B7" s="191">
        <v>19</v>
      </c>
      <c r="C7" s="194">
        <v>1125388262</v>
      </c>
    </row>
    <row r="8" spans="1:3" ht="14.25" customHeight="1">
      <c r="A8" s="204" t="s">
        <v>115</v>
      </c>
      <c r="B8" s="191">
        <v>16</v>
      </c>
      <c r="C8" s="194">
        <v>1491229086</v>
      </c>
    </row>
    <row r="9" spans="1:3" ht="14.25" customHeight="1">
      <c r="A9" s="204" t="s">
        <v>110</v>
      </c>
      <c r="B9" s="191">
        <v>2</v>
      </c>
      <c r="C9" s="194">
        <v>154269639</v>
      </c>
    </row>
    <row r="10" spans="1:3" ht="14.25" customHeight="1">
      <c r="A10" s="204" t="s">
        <v>293</v>
      </c>
      <c r="B10" s="191">
        <v>1</v>
      </c>
      <c r="C10" s="194">
        <v>7000000</v>
      </c>
    </row>
    <row r="11" spans="1:3" ht="14.25" customHeight="1">
      <c r="A11" s="204" t="s">
        <v>2520</v>
      </c>
      <c r="B11" s="191">
        <v>45</v>
      </c>
      <c r="C11" s="194">
        <v>3896327879</v>
      </c>
    </row>
    <row r="12" spans="1:3" ht="14.25" customHeight="1"/>
    <row r="13" spans="1:3" ht="14.25" customHeight="1"/>
    <row r="14" spans="1:3" ht="14.25" customHeight="1"/>
    <row r="15" spans="1:3" ht="14.25" customHeight="1"/>
    <row r="16" spans="1:3" ht="14.25" customHeight="1"/>
    <row r="17" spans="1:6" ht="14.25" customHeight="1"/>
    <row r="18" spans="1:6" ht="14.25" customHeight="1"/>
    <row r="19" spans="1:6" ht="14.25" customHeight="1"/>
    <row r="20" spans="1:6" ht="14.25" customHeight="1"/>
    <row r="21" spans="1:6" ht="14.25" customHeight="1"/>
    <row r="22" spans="1:6" ht="14.25" customHeight="1"/>
    <row r="23" spans="1:6" ht="14.25" customHeight="1"/>
    <row r="24" spans="1:6" ht="14.25" customHeight="1">
      <c r="A24" s="192" t="s">
        <v>2517</v>
      </c>
      <c r="B24" s="192" t="s">
        <v>2518</v>
      </c>
    </row>
    <row r="25" spans="1:6" ht="14.25" customHeight="1">
      <c r="A25" s="204" t="s">
        <v>28</v>
      </c>
      <c r="B25" s="191">
        <v>45</v>
      </c>
    </row>
    <row r="26" spans="1:6" ht="14.25" customHeight="1">
      <c r="E26" s="192" t="s">
        <v>2517</v>
      </c>
      <c r="F26" s="192" t="s">
        <v>2519</v>
      </c>
    </row>
    <row r="27" spans="1:6" ht="14.25" customHeight="1">
      <c r="E27" s="204" t="s">
        <v>394</v>
      </c>
      <c r="F27" s="194">
        <v>1118440892</v>
      </c>
    </row>
    <row r="28" spans="1:6" ht="14.25" customHeight="1">
      <c r="E28" s="204" t="s">
        <v>52</v>
      </c>
      <c r="F28" s="194">
        <v>1125388262</v>
      </c>
    </row>
    <row r="29" spans="1:6" ht="14.25" customHeight="1">
      <c r="E29" s="204" t="s">
        <v>115</v>
      </c>
      <c r="F29" s="194">
        <v>1491229086</v>
      </c>
    </row>
    <row r="30" spans="1:6" ht="14.25" customHeight="1">
      <c r="A30" s="192" t="s">
        <v>2517</v>
      </c>
      <c r="B30" s="192" t="s">
        <v>2518</v>
      </c>
      <c r="C30" s="192" t="s">
        <v>2519</v>
      </c>
      <c r="E30" s="204" t="s">
        <v>110</v>
      </c>
      <c r="F30" s="194">
        <v>154269639</v>
      </c>
    </row>
    <row r="31" spans="1:6" ht="14.25" customHeight="1">
      <c r="A31" s="204" t="s">
        <v>28</v>
      </c>
      <c r="B31" s="191">
        <v>45</v>
      </c>
      <c r="C31" s="194">
        <v>3896327879</v>
      </c>
      <c r="E31" s="204" t="s">
        <v>293</v>
      </c>
      <c r="F31" s="194">
        <v>7000000</v>
      </c>
    </row>
    <row r="32" spans="1:6" ht="14.25" customHeight="1">
      <c r="E32" s="204" t="s">
        <v>2520</v>
      </c>
      <c r="F32" s="194">
        <v>3896327879</v>
      </c>
    </row>
    <row r="33" spans="1:1" ht="14.25" customHeight="1"/>
    <row r="34" spans="1:1" ht="14.25" customHeight="1"/>
    <row r="35" spans="1:1" ht="14.25" customHeight="1"/>
    <row r="36" spans="1:1" ht="14.25" customHeight="1">
      <c r="A36" s="192" t="s">
        <v>2519</v>
      </c>
    </row>
    <row r="37" spans="1:1" ht="14.25" customHeight="1">
      <c r="A37" s="194">
        <v>3896327879</v>
      </c>
    </row>
    <row r="38" spans="1:1" ht="14.25" customHeight="1"/>
    <row r="39" spans="1:1" ht="14.25" customHeight="1"/>
    <row r="40" spans="1:1" ht="14.25" customHeight="1"/>
    <row r="41" spans="1:1" ht="14.25" customHeight="1"/>
    <row r="42" spans="1:1" ht="14.25" customHeight="1"/>
    <row r="43" spans="1:1" ht="14.25" customHeight="1"/>
    <row r="44" spans="1:1" ht="14.25" customHeight="1"/>
    <row r="45" spans="1:1" ht="14.25" customHeight="1"/>
    <row r="46" spans="1:1" ht="14.25" customHeight="1"/>
    <row r="47" spans="1:1" ht="14.25" customHeight="1"/>
    <row r="48" spans="1:1" ht="14.25" customHeight="1"/>
    <row r="49" spans="7:7" ht="14.25" customHeight="1"/>
    <row r="50" spans="7:7" ht="14.25" customHeight="1">
      <c r="G50" s="192"/>
    </row>
    <row r="51" spans="7:7" ht="14.25" customHeight="1">
      <c r="G51" s="194"/>
    </row>
    <row r="52" spans="7:7" ht="14.25" customHeight="1"/>
    <row r="53" spans="7:7" ht="14.25" customHeight="1"/>
    <row r="54" spans="7:7" ht="14.25" customHeight="1"/>
    <row r="55" spans="7:7" ht="14.25" customHeight="1"/>
    <row r="56" spans="7:7" ht="14.25" customHeight="1"/>
    <row r="57" spans="7:7" ht="14.25" customHeight="1"/>
    <row r="58" spans="7:7" ht="14.25" customHeight="1"/>
    <row r="59" spans="7:7" ht="14.25" customHeight="1"/>
    <row r="60" spans="7:7" ht="14.25" customHeight="1"/>
    <row r="61" spans="7:7" ht="14.25" customHeight="1"/>
    <row r="62" spans="7:7" ht="14.25" customHeight="1"/>
    <row r="63" spans="7:7" ht="14.25" customHeight="1"/>
    <row r="64" spans="7:7"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Z1000"/>
  <sheetViews>
    <sheetView showGridLines="0" workbookViewId="0"/>
  </sheetViews>
  <sheetFormatPr baseColWidth="10" defaultColWidth="12.5703125" defaultRowHeight="15" customHeight="1"/>
  <cols>
    <col min="1" max="1" width="27.85546875" customWidth="1"/>
    <col min="2" max="12" width="16.5703125" customWidth="1"/>
    <col min="13" max="13" width="19.42578125" customWidth="1"/>
    <col min="14" max="26" width="16.5703125" customWidth="1"/>
  </cols>
  <sheetData>
    <row r="1" spans="1:26">
      <c r="A1" s="205" t="s">
        <v>1</v>
      </c>
      <c r="B1" s="206" t="s">
        <v>2521</v>
      </c>
      <c r="C1" s="206" t="s">
        <v>2522</v>
      </c>
      <c r="D1" s="206" t="s">
        <v>2523</v>
      </c>
      <c r="E1" s="206" t="s">
        <v>2524</v>
      </c>
      <c r="F1" s="206" t="s">
        <v>2525</v>
      </c>
      <c r="G1" s="206" t="s">
        <v>2526</v>
      </c>
      <c r="H1" s="206" t="s">
        <v>2527</v>
      </c>
      <c r="I1" s="206" t="s">
        <v>2528</v>
      </c>
      <c r="J1" s="206" t="s">
        <v>2529</v>
      </c>
      <c r="K1" s="206" t="s">
        <v>2530</v>
      </c>
      <c r="L1" s="206" t="s">
        <v>2531</v>
      </c>
      <c r="M1" s="206" t="s">
        <v>2532</v>
      </c>
      <c r="N1" s="205"/>
      <c r="O1" s="205"/>
      <c r="P1" s="205"/>
      <c r="Q1" s="205"/>
      <c r="R1" s="205"/>
      <c r="S1" s="205"/>
      <c r="T1" s="205"/>
      <c r="U1" s="205"/>
      <c r="V1" s="205"/>
      <c r="W1" s="205"/>
      <c r="X1" s="205"/>
      <c r="Y1" s="205"/>
      <c r="Z1" s="205"/>
    </row>
    <row r="2" spans="1:26">
      <c r="A2" s="24" t="s">
        <v>1304</v>
      </c>
      <c r="B2" s="207">
        <v>907540516</v>
      </c>
      <c r="C2" s="207">
        <v>1020205983</v>
      </c>
      <c r="D2" s="207">
        <v>502628778</v>
      </c>
      <c r="E2" s="207">
        <v>395891229</v>
      </c>
      <c r="F2" s="207">
        <v>32792439</v>
      </c>
      <c r="G2" s="207">
        <v>-10219500</v>
      </c>
      <c r="H2" s="207">
        <v>43000318</v>
      </c>
      <c r="I2" s="207">
        <v>230752063</v>
      </c>
      <c r="J2" s="207">
        <v>1434602</v>
      </c>
      <c r="K2" s="207">
        <v>154068525</v>
      </c>
      <c r="L2" s="207">
        <v>53989687</v>
      </c>
      <c r="M2" s="207">
        <v>79093308</v>
      </c>
    </row>
    <row r="3" spans="1:26">
      <c r="A3" s="24" t="s">
        <v>199</v>
      </c>
      <c r="B3" s="207">
        <v>455336900</v>
      </c>
      <c r="C3" s="207">
        <v>125547240</v>
      </c>
      <c r="D3" s="207">
        <v>29680312</v>
      </c>
      <c r="E3" s="207">
        <v>192000000</v>
      </c>
      <c r="F3" s="207">
        <v>-547575</v>
      </c>
      <c r="G3" s="207">
        <v>0</v>
      </c>
      <c r="H3" s="207">
        <v>-53400000</v>
      </c>
      <c r="I3" s="207">
        <v>32000000</v>
      </c>
      <c r="J3" s="207">
        <v>75016667</v>
      </c>
      <c r="K3" s="207">
        <v>25042947</v>
      </c>
      <c r="L3" s="207">
        <v>-800000</v>
      </c>
      <c r="M3" s="207">
        <v>153737480</v>
      </c>
    </row>
    <row r="4" spans="1:26">
      <c r="A4" s="24" t="s">
        <v>286</v>
      </c>
      <c r="B4" s="207">
        <v>461908100</v>
      </c>
      <c r="C4" s="207">
        <v>24138850</v>
      </c>
      <c r="D4" s="207">
        <v>3675000</v>
      </c>
      <c r="E4" s="207">
        <v>88061237</v>
      </c>
      <c r="F4" s="207">
        <v>34838250</v>
      </c>
      <c r="G4" s="207">
        <v>49220000</v>
      </c>
      <c r="H4" s="207">
        <v>58795510</v>
      </c>
      <c r="I4" s="207">
        <v>212138096</v>
      </c>
      <c r="J4" s="207">
        <v>48570089</v>
      </c>
      <c r="K4" s="207">
        <v>51688865</v>
      </c>
      <c r="L4" s="207">
        <v>16821939</v>
      </c>
      <c r="M4" s="207">
        <v>450144064</v>
      </c>
    </row>
    <row r="5" spans="1:26">
      <c r="A5" s="24" t="s">
        <v>403</v>
      </c>
      <c r="B5" s="207">
        <v>1108204921</v>
      </c>
      <c r="C5" s="207">
        <v>45634092</v>
      </c>
      <c r="D5" s="207">
        <v>675808222</v>
      </c>
      <c r="E5" s="207">
        <v>199832164</v>
      </c>
      <c r="F5" s="207">
        <v>59512996</v>
      </c>
      <c r="G5" s="207">
        <v>145537494</v>
      </c>
      <c r="H5" s="207">
        <v>33000000</v>
      </c>
      <c r="I5" s="207">
        <v>19674000</v>
      </c>
      <c r="J5" s="207">
        <v>129352497</v>
      </c>
      <c r="K5" s="207">
        <v>652551211</v>
      </c>
      <c r="L5" s="207">
        <v>173302856</v>
      </c>
      <c r="M5" s="207">
        <v>653917426</v>
      </c>
    </row>
    <row r="6" spans="1:26">
      <c r="A6" s="24" t="s">
        <v>29</v>
      </c>
      <c r="B6" s="207">
        <v>459026663</v>
      </c>
      <c r="C6" s="207">
        <v>52680500</v>
      </c>
      <c r="D6" s="207">
        <v>391327258</v>
      </c>
      <c r="E6" s="207">
        <v>0</v>
      </c>
      <c r="F6" s="207">
        <v>0</v>
      </c>
      <c r="G6" s="207">
        <v>0</v>
      </c>
      <c r="H6" s="207">
        <v>0</v>
      </c>
      <c r="I6" s="207">
        <v>108158710</v>
      </c>
      <c r="J6" s="207">
        <v>39538090</v>
      </c>
      <c r="K6" s="207">
        <v>79263874</v>
      </c>
      <c r="L6" s="207">
        <v>9800000</v>
      </c>
      <c r="M6" s="207">
        <v>98284218</v>
      </c>
    </row>
    <row r="7" spans="1:26">
      <c r="A7" s="24" t="s">
        <v>1179</v>
      </c>
      <c r="B7" s="207">
        <v>990158134</v>
      </c>
      <c r="C7" s="207">
        <v>260348875</v>
      </c>
      <c r="D7" s="207">
        <v>-65701</v>
      </c>
      <c r="E7" s="207">
        <v>298790603</v>
      </c>
      <c r="F7" s="207">
        <v>52504838</v>
      </c>
      <c r="G7" s="207">
        <v>19288718</v>
      </c>
      <c r="H7" s="207">
        <v>1190820000</v>
      </c>
      <c r="I7" s="207">
        <v>0</v>
      </c>
      <c r="J7" s="207">
        <v>340754680</v>
      </c>
      <c r="K7" s="207">
        <v>821074986</v>
      </c>
      <c r="L7" s="207">
        <v>2637527</v>
      </c>
      <c r="M7" s="207">
        <v>54562919</v>
      </c>
    </row>
    <row r="8" spans="1:26">
      <c r="A8" s="24" t="s">
        <v>554</v>
      </c>
      <c r="B8" s="207">
        <v>1505126347.4000001</v>
      </c>
      <c r="C8" s="207">
        <v>1268617696</v>
      </c>
      <c r="D8" s="207">
        <v>163396676</v>
      </c>
      <c r="E8" s="207">
        <v>925264772</v>
      </c>
      <c r="F8" s="207">
        <v>9332560</v>
      </c>
      <c r="G8" s="207">
        <v>45894918</v>
      </c>
      <c r="H8" s="207">
        <v>207735653</v>
      </c>
      <c r="I8" s="207">
        <v>-61001221.469999999</v>
      </c>
      <c r="J8" s="207">
        <v>184778163</v>
      </c>
      <c r="K8" s="207">
        <v>447261997</v>
      </c>
      <c r="L8" s="207">
        <v>580079008</v>
      </c>
      <c r="M8" s="207">
        <v>704611016.56999993</v>
      </c>
    </row>
    <row r="9" spans="1:26">
      <c r="A9" s="24" t="s">
        <v>867</v>
      </c>
      <c r="B9" s="207">
        <v>955352899</v>
      </c>
      <c r="C9" s="207">
        <v>799727130</v>
      </c>
      <c r="D9" s="207">
        <v>-10469660.67</v>
      </c>
      <c r="E9" s="207">
        <v>48509932</v>
      </c>
      <c r="F9" s="207">
        <v>0</v>
      </c>
      <c r="G9" s="207">
        <v>63037825</v>
      </c>
      <c r="H9" s="207">
        <v>63491022</v>
      </c>
      <c r="I9" s="207">
        <v>55520452</v>
      </c>
      <c r="J9" s="207">
        <v>32636866</v>
      </c>
      <c r="K9" s="207">
        <v>2803819</v>
      </c>
      <c r="L9" s="207">
        <v>50036616</v>
      </c>
      <c r="M9" s="207">
        <v>139353100</v>
      </c>
    </row>
    <row r="10" spans="1:26">
      <c r="A10" s="24" t="s">
        <v>1060</v>
      </c>
      <c r="B10" s="207">
        <v>1018635862</v>
      </c>
      <c r="C10" s="207">
        <v>319421455</v>
      </c>
      <c r="D10" s="207">
        <v>83656080</v>
      </c>
      <c r="E10" s="207">
        <v>-3109383</v>
      </c>
      <c r="F10" s="207">
        <v>2624892</v>
      </c>
      <c r="G10" s="207">
        <v>-55383742</v>
      </c>
      <c r="H10" s="207">
        <v>52134390</v>
      </c>
      <c r="I10" s="207">
        <v>0</v>
      </c>
      <c r="J10" s="207">
        <v>127837220</v>
      </c>
      <c r="K10" s="207">
        <v>64927183</v>
      </c>
      <c r="L10" s="207">
        <v>715142858</v>
      </c>
      <c r="M10" s="207">
        <v>448759620.75</v>
      </c>
    </row>
    <row r="11" spans="1:26">
      <c r="A11" s="24" t="s">
        <v>759</v>
      </c>
      <c r="B11" s="207">
        <v>395918574</v>
      </c>
      <c r="C11" s="207">
        <v>294202014</v>
      </c>
      <c r="D11" s="207">
        <v>264122940</v>
      </c>
      <c r="E11" s="207">
        <v>390000000</v>
      </c>
      <c r="F11" s="207">
        <v>120926026</v>
      </c>
      <c r="G11" s="207">
        <v>18657202</v>
      </c>
      <c r="H11" s="207">
        <v>-46437468.789999999</v>
      </c>
      <c r="I11" s="207">
        <v>18186328</v>
      </c>
      <c r="J11" s="207">
        <v>5869900</v>
      </c>
      <c r="K11" s="207">
        <v>396086213</v>
      </c>
      <c r="L11" s="207">
        <v>59835849</v>
      </c>
      <c r="M11" s="207">
        <v>82632422.789999992</v>
      </c>
    </row>
    <row r="12" spans="1:26">
      <c r="A12" s="24" t="s">
        <v>1877</v>
      </c>
      <c r="B12" s="207">
        <v>8257208916.3999996</v>
      </c>
      <c r="C12" s="207">
        <v>4210523835</v>
      </c>
      <c r="D12" s="207">
        <v>2103759904.3299999</v>
      </c>
      <c r="E12" s="207">
        <v>2535240554</v>
      </c>
      <c r="F12" s="207">
        <v>311984426</v>
      </c>
      <c r="G12" s="207">
        <v>276032915</v>
      </c>
      <c r="H12" s="207">
        <v>1549139424.21</v>
      </c>
      <c r="I12" s="207">
        <v>615428427.52999997</v>
      </c>
      <c r="J12" s="207">
        <v>985788774</v>
      </c>
      <c r="K12" s="207">
        <v>2694769620</v>
      </c>
      <c r="L12" s="207">
        <v>1660846340</v>
      </c>
      <c r="M12" s="207">
        <v>2865095575.1099997</v>
      </c>
    </row>
    <row r="13" spans="1:26">
      <c r="B13" s="207"/>
      <c r="C13" s="207"/>
      <c r="D13" s="207"/>
      <c r="E13" s="207"/>
      <c r="F13" s="207"/>
      <c r="G13" s="207"/>
      <c r="H13" s="207"/>
      <c r="I13" s="207"/>
      <c r="J13" s="207"/>
      <c r="K13" s="207"/>
      <c r="L13" s="207"/>
      <c r="M13" s="208" t="s">
        <v>2533</v>
      </c>
      <c r="N13" s="209">
        <f>SUM(B12:M12)</f>
        <v>28065818711.579998</v>
      </c>
    </row>
    <row r="14" spans="1:26">
      <c r="B14" s="207"/>
      <c r="C14" s="207"/>
      <c r="D14" s="207"/>
      <c r="E14" s="207"/>
      <c r="F14" s="207"/>
      <c r="G14" s="207"/>
      <c r="H14" s="207"/>
      <c r="I14" s="207"/>
      <c r="J14" s="207"/>
      <c r="K14" s="207"/>
      <c r="L14" s="207"/>
      <c r="M14" s="208" t="s">
        <v>2534</v>
      </c>
      <c r="N14" s="210">
        <v>28045831271</v>
      </c>
    </row>
    <row r="15" spans="1:26">
      <c r="B15" s="207"/>
      <c r="C15" s="207"/>
      <c r="D15" s="207"/>
      <c r="E15" s="207"/>
      <c r="F15" s="207"/>
      <c r="G15" s="207"/>
      <c r="H15" s="207"/>
      <c r="I15" s="207"/>
      <c r="J15" s="207"/>
      <c r="K15" s="207"/>
      <c r="L15" s="207"/>
      <c r="M15" s="208" t="s">
        <v>2535</v>
      </c>
      <c r="N15" s="211">
        <f>N14-N13</f>
        <v>-19987440.579998016</v>
      </c>
    </row>
    <row r="16" spans="1:26">
      <c r="A16" s="231" t="s">
        <v>0</v>
      </c>
      <c r="B16" s="232" t="s">
        <v>28</v>
      </c>
      <c r="C16" s="207"/>
      <c r="D16" s="207"/>
      <c r="E16" s="207"/>
      <c r="F16" s="207"/>
      <c r="G16" s="207"/>
      <c r="H16" s="207"/>
      <c r="I16" s="207"/>
      <c r="J16" s="207"/>
      <c r="K16" s="207"/>
      <c r="L16" s="207"/>
      <c r="M16" s="207"/>
    </row>
    <row r="17" spans="1:26">
      <c r="B17" s="207"/>
      <c r="C17" s="207"/>
      <c r="D17" s="207"/>
      <c r="E17" s="207"/>
      <c r="F17" s="207"/>
      <c r="G17" s="207"/>
      <c r="H17" s="207"/>
      <c r="I17" s="207"/>
      <c r="J17" s="207"/>
      <c r="K17" s="207"/>
      <c r="L17" s="207"/>
      <c r="M17" s="207"/>
    </row>
    <row r="18" spans="1:26">
      <c r="A18" s="214"/>
      <c r="B18" s="215" t="s">
        <v>2536</v>
      </c>
      <c r="C18" s="216"/>
      <c r="D18" s="216"/>
      <c r="E18" s="216"/>
      <c r="F18" s="216"/>
      <c r="G18" s="216"/>
      <c r="H18" s="216"/>
      <c r="I18" s="216"/>
      <c r="J18" s="216"/>
      <c r="K18" s="216"/>
      <c r="L18" s="216"/>
      <c r="M18" s="217"/>
      <c r="N18" s="205"/>
      <c r="O18" s="205"/>
      <c r="P18" s="205"/>
      <c r="Q18" s="205"/>
      <c r="R18" s="205"/>
      <c r="S18" s="205"/>
      <c r="T18" s="205"/>
      <c r="U18" s="205"/>
      <c r="V18" s="205"/>
      <c r="W18" s="205"/>
      <c r="X18" s="205"/>
      <c r="Y18" s="205"/>
      <c r="Z18" s="205"/>
    </row>
    <row r="19" spans="1:26">
      <c r="A19" s="215" t="s">
        <v>1</v>
      </c>
      <c r="B19" s="214" t="s">
        <v>2537</v>
      </c>
      <c r="C19" s="218" t="s">
        <v>2538</v>
      </c>
      <c r="D19" s="218" t="s">
        <v>2539</v>
      </c>
      <c r="E19" s="218" t="s">
        <v>2540</v>
      </c>
      <c r="F19" s="218" t="s">
        <v>2541</v>
      </c>
      <c r="G19" s="218" t="s">
        <v>2542</v>
      </c>
      <c r="H19" s="218" t="s">
        <v>2543</v>
      </c>
      <c r="I19" s="218" t="s">
        <v>2544</v>
      </c>
      <c r="J19" s="218" t="s">
        <v>2545</v>
      </c>
      <c r="K19" s="218" t="s">
        <v>2546</v>
      </c>
      <c r="L19" s="218" t="s">
        <v>2547</v>
      </c>
      <c r="M19" s="219" t="s">
        <v>2548</v>
      </c>
    </row>
    <row r="20" spans="1:26">
      <c r="A20" s="214" t="s">
        <v>1304</v>
      </c>
      <c r="B20" s="220"/>
      <c r="C20" s="221">
        <v>36186483.670000002</v>
      </c>
      <c r="D20" s="221">
        <v>147285619</v>
      </c>
      <c r="E20" s="221">
        <v>221921609</v>
      </c>
      <c r="F20" s="221">
        <v>304436654</v>
      </c>
      <c r="G20" s="221">
        <v>279282129</v>
      </c>
      <c r="H20" s="221">
        <v>289077511</v>
      </c>
      <c r="I20" s="221">
        <v>286885716</v>
      </c>
      <c r="J20" s="221">
        <v>288371846</v>
      </c>
      <c r="K20" s="221">
        <v>270095659</v>
      </c>
      <c r="L20" s="221">
        <v>305629753</v>
      </c>
      <c r="M20" s="222">
        <v>981268368.32999992</v>
      </c>
    </row>
    <row r="21" spans="1:26">
      <c r="A21" s="223" t="s">
        <v>199</v>
      </c>
      <c r="B21" s="224"/>
      <c r="C21" s="225">
        <v>15100000</v>
      </c>
      <c r="D21" s="225">
        <v>45152427</v>
      </c>
      <c r="E21" s="225">
        <v>49189412</v>
      </c>
      <c r="F21" s="225">
        <v>51580150</v>
      </c>
      <c r="G21" s="225">
        <v>43258317</v>
      </c>
      <c r="H21" s="225">
        <v>50580150</v>
      </c>
      <c r="I21" s="225">
        <v>107580150</v>
      </c>
      <c r="J21" s="225">
        <v>59580150</v>
      </c>
      <c r="K21" s="225">
        <v>67665189</v>
      </c>
      <c r="L21" s="225">
        <v>129213561</v>
      </c>
      <c r="M21" s="226">
        <v>414714465</v>
      </c>
    </row>
    <row r="22" spans="1:26">
      <c r="A22" s="223" t="s">
        <v>286</v>
      </c>
      <c r="B22" s="224"/>
      <c r="C22" s="225">
        <v>26789429</v>
      </c>
      <c r="D22" s="225">
        <v>77537520</v>
      </c>
      <c r="E22" s="225">
        <v>84019038</v>
      </c>
      <c r="F22" s="225">
        <v>80465325</v>
      </c>
      <c r="G22" s="225">
        <v>74166200</v>
      </c>
      <c r="H22" s="225">
        <v>78326686</v>
      </c>
      <c r="I22" s="225">
        <v>87831045</v>
      </c>
      <c r="J22" s="225">
        <v>81606931</v>
      </c>
      <c r="K22" s="225">
        <v>87458721</v>
      </c>
      <c r="L22" s="225">
        <v>101699536</v>
      </c>
      <c r="M22" s="226">
        <v>720099569</v>
      </c>
    </row>
    <row r="23" spans="1:26">
      <c r="A23" s="223" t="s">
        <v>403</v>
      </c>
      <c r="B23" s="224"/>
      <c r="C23" s="225">
        <v>33873623.43</v>
      </c>
      <c r="D23" s="225">
        <v>118651066</v>
      </c>
      <c r="E23" s="225">
        <v>110474466</v>
      </c>
      <c r="F23" s="225">
        <v>535074416.13</v>
      </c>
      <c r="G23" s="225">
        <v>164816796</v>
      </c>
      <c r="H23" s="225">
        <v>270942656</v>
      </c>
      <c r="I23" s="225">
        <v>319916280.36000001</v>
      </c>
      <c r="J23" s="225">
        <v>114117801</v>
      </c>
      <c r="K23" s="225">
        <v>314217129</v>
      </c>
      <c r="L23" s="225">
        <v>122555161</v>
      </c>
      <c r="M23" s="226">
        <v>1791688484.0800002</v>
      </c>
    </row>
    <row r="24" spans="1:26">
      <c r="A24" s="223" t="s">
        <v>29</v>
      </c>
      <c r="B24" s="224"/>
      <c r="C24" s="225">
        <v>34576005</v>
      </c>
      <c r="D24" s="225">
        <v>64486762</v>
      </c>
      <c r="E24" s="225">
        <v>83977694</v>
      </c>
      <c r="F24" s="225">
        <v>94006762</v>
      </c>
      <c r="G24" s="225">
        <v>90807262</v>
      </c>
      <c r="H24" s="225">
        <v>65818762</v>
      </c>
      <c r="I24" s="225">
        <v>91066762</v>
      </c>
      <c r="J24" s="225">
        <v>84503368</v>
      </c>
      <c r="K24" s="225">
        <v>201061531</v>
      </c>
      <c r="L24" s="225">
        <v>65585409.329999998</v>
      </c>
      <c r="M24" s="226">
        <v>362188995.67000002</v>
      </c>
    </row>
    <row r="25" spans="1:26">
      <c r="A25" s="223" t="s">
        <v>1179</v>
      </c>
      <c r="B25" s="224"/>
      <c r="C25" s="225">
        <v>27132648</v>
      </c>
      <c r="D25" s="225">
        <v>104714112</v>
      </c>
      <c r="E25" s="225">
        <v>112462422</v>
      </c>
      <c r="F25" s="225">
        <v>114556422</v>
      </c>
      <c r="G25" s="225">
        <v>203654088</v>
      </c>
      <c r="H25" s="225">
        <v>122232794</v>
      </c>
      <c r="I25" s="225">
        <v>118330424</v>
      </c>
      <c r="J25" s="225">
        <v>239378030</v>
      </c>
      <c r="K25" s="225">
        <v>118517801</v>
      </c>
      <c r="L25" s="225">
        <v>812900517</v>
      </c>
      <c r="M25" s="226">
        <v>2045966084</v>
      </c>
    </row>
    <row r="26" spans="1:26">
      <c r="A26" s="223" t="s">
        <v>554</v>
      </c>
      <c r="B26" s="224">
        <v>1685912.4</v>
      </c>
      <c r="C26" s="225">
        <v>48177202</v>
      </c>
      <c r="D26" s="225">
        <v>253597835</v>
      </c>
      <c r="E26" s="225">
        <v>293666694</v>
      </c>
      <c r="F26" s="225">
        <v>318036347</v>
      </c>
      <c r="G26" s="225">
        <v>309552740</v>
      </c>
      <c r="H26" s="225">
        <v>927870073.52999997</v>
      </c>
      <c r="I26" s="225">
        <v>336774665</v>
      </c>
      <c r="J26" s="225">
        <v>312037472</v>
      </c>
      <c r="K26" s="225">
        <v>292936868</v>
      </c>
      <c r="L26" s="225">
        <v>619806066.5</v>
      </c>
      <c r="M26" s="226">
        <v>2266955710.0700002</v>
      </c>
    </row>
    <row r="27" spans="1:26">
      <c r="A27" s="223" t="s">
        <v>867</v>
      </c>
      <c r="B27" s="224"/>
      <c r="C27" s="225">
        <v>34136921</v>
      </c>
      <c r="D27" s="225">
        <v>136653506.32999998</v>
      </c>
      <c r="E27" s="225">
        <v>159981529</v>
      </c>
      <c r="F27" s="225">
        <v>155285840</v>
      </c>
      <c r="G27" s="225">
        <v>162312289</v>
      </c>
      <c r="H27" s="225">
        <v>187807280</v>
      </c>
      <c r="I27" s="225">
        <v>160481742</v>
      </c>
      <c r="J27" s="225">
        <v>170278228</v>
      </c>
      <c r="K27" s="225">
        <v>186950215.5</v>
      </c>
      <c r="L27" s="225">
        <v>200102763</v>
      </c>
      <c r="M27" s="226">
        <v>646009686.17000008</v>
      </c>
    </row>
    <row r="28" spans="1:26">
      <c r="A28" s="223" t="s">
        <v>1060</v>
      </c>
      <c r="B28" s="224"/>
      <c r="C28" s="225">
        <v>17624570</v>
      </c>
      <c r="D28" s="225">
        <v>119486878</v>
      </c>
      <c r="E28" s="225">
        <v>135337498</v>
      </c>
      <c r="F28" s="225">
        <v>135220624</v>
      </c>
      <c r="G28" s="225">
        <v>132351078</v>
      </c>
      <c r="H28" s="225">
        <v>109096790</v>
      </c>
      <c r="I28" s="225">
        <v>139339958</v>
      </c>
      <c r="J28" s="225">
        <v>136038217</v>
      </c>
      <c r="K28" s="225">
        <v>137117387</v>
      </c>
      <c r="L28" s="225">
        <v>157417338</v>
      </c>
      <c r="M28" s="226">
        <v>1555616097.75</v>
      </c>
    </row>
    <row r="29" spans="1:26">
      <c r="A29" s="223" t="s">
        <v>759</v>
      </c>
      <c r="B29" s="224"/>
      <c r="C29" s="225">
        <v>20893137</v>
      </c>
      <c r="D29" s="225">
        <v>62821671</v>
      </c>
      <c r="E29" s="225">
        <v>75466086</v>
      </c>
      <c r="F29" s="225">
        <v>305465883.46000004</v>
      </c>
      <c r="G29" s="225">
        <v>453371582.75</v>
      </c>
      <c r="H29" s="225">
        <v>83646656</v>
      </c>
      <c r="I29" s="225">
        <v>77315170</v>
      </c>
      <c r="J29" s="225">
        <v>83643163</v>
      </c>
      <c r="K29" s="225">
        <v>84976935</v>
      </c>
      <c r="L29" s="225">
        <v>83251006</v>
      </c>
      <c r="M29" s="226">
        <v>663714695.78999996</v>
      </c>
    </row>
    <row r="30" spans="1:26">
      <c r="A30" s="227" t="s">
        <v>2520</v>
      </c>
      <c r="B30" s="228">
        <v>1685912.4</v>
      </c>
      <c r="C30" s="229">
        <v>294490019.10000002</v>
      </c>
      <c r="D30" s="229">
        <v>1130387396.3299999</v>
      </c>
      <c r="E30" s="229">
        <v>1326496448</v>
      </c>
      <c r="F30" s="229">
        <v>2094128423.5900002</v>
      </c>
      <c r="G30" s="229">
        <v>1913572481.75</v>
      </c>
      <c r="H30" s="229">
        <v>2185399358.5299997</v>
      </c>
      <c r="I30" s="229">
        <v>1725521912.3600001</v>
      </c>
      <c r="J30" s="229">
        <v>1569555206</v>
      </c>
      <c r="K30" s="229">
        <v>1760997435.5</v>
      </c>
      <c r="L30" s="229">
        <v>2598161110.8299999</v>
      </c>
      <c r="M30" s="230">
        <v>11448222155.860001</v>
      </c>
      <c r="N30" s="209">
        <f>SUM(B29:M29)</f>
        <v>1994565986</v>
      </c>
    </row>
    <row r="31" spans="1:26">
      <c r="B31" s="207"/>
      <c r="C31" s="207"/>
      <c r="D31" s="207"/>
      <c r="E31" s="207"/>
      <c r="F31" s="207"/>
      <c r="G31" s="207"/>
      <c r="H31" s="207"/>
      <c r="I31" s="207"/>
      <c r="J31" s="207"/>
      <c r="K31" s="207"/>
      <c r="L31" s="207"/>
      <c r="M31" s="208" t="s">
        <v>2534</v>
      </c>
      <c r="N31" s="210">
        <v>28045831271</v>
      </c>
    </row>
    <row r="32" spans="1:26">
      <c r="B32" s="207"/>
      <c r="C32" s="207"/>
      <c r="D32" s="207"/>
      <c r="E32" s="207"/>
      <c r="F32" s="207"/>
      <c r="G32" s="207"/>
      <c r="H32" s="207"/>
      <c r="I32" s="207"/>
      <c r="J32" s="207"/>
      <c r="K32" s="207"/>
      <c r="L32" s="207"/>
      <c r="M32" s="208" t="s">
        <v>2535</v>
      </c>
      <c r="N32" s="211">
        <f>N31-N30</f>
        <v>26051265285</v>
      </c>
    </row>
    <row r="33" spans="2:13">
      <c r="B33" s="207"/>
      <c r="C33" s="207"/>
      <c r="D33" s="207"/>
      <c r="E33" s="207"/>
      <c r="F33" s="207"/>
      <c r="G33" s="207"/>
      <c r="H33" s="207"/>
      <c r="I33" s="207"/>
      <c r="J33" s="207"/>
      <c r="K33" s="207"/>
      <c r="L33" s="207"/>
      <c r="M33" s="207"/>
    </row>
    <row r="34" spans="2:13">
      <c r="B34" s="207"/>
      <c r="C34" s="207"/>
      <c r="D34" s="207"/>
      <c r="E34" s="207"/>
      <c r="F34" s="207"/>
      <c r="G34" s="207"/>
      <c r="H34" s="207"/>
      <c r="I34" s="207"/>
      <c r="J34" s="207"/>
      <c r="K34" s="207"/>
      <c r="L34" s="207"/>
      <c r="M34" s="207"/>
    </row>
    <row r="35" spans="2:13">
      <c r="B35" s="207"/>
      <c r="C35" s="207"/>
      <c r="D35" s="207"/>
      <c r="E35" s="207"/>
      <c r="F35" s="207"/>
      <c r="G35" s="207"/>
      <c r="H35" s="207"/>
      <c r="I35" s="207"/>
      <c r="J35" s="207"/>
      <c r="K35" s="207"/>
      <c r="L35" s="207"/>
      <c r="M35" s="207"/>
    </row>
    <row r="36" spans="2:13">
      <c r="B36" s="207"/>
      <c r="C36" s="207"/>
      <c r="D36" s="207"/>
      <c r="E36" s="207"/>
      <c r="F36" s="207"/>
      <c r="G36" s="207"/>
      <c r="H36" s="207"/>
      <c r="I36" s="207"/>
      <c r="J36" s="207"/>
      <c r="K36" s="207"/>
      <c r="L36" s="207"/>
      <c r="M36" s="207"/>
    </row>
    <row r="37" spans="2:13">
      <c r="B37" s="207"/>
      <c r="C37" s="207"/>
      <c r="D37" s="207"/>
      <c r="E37" s="207"/>
      <c r="F37" s="207"/>
      <c r="G37" s="207"/>
      <c r="H37" s="207"/>
      <c r="I37" s="207"/>
      <c r="J37" s="207"/>
      <c r="K37" s="207"/>
      <c r="L37" s="207"/>
      <c r="M37" s="207"/>
    </row>
    <row r="38" spans="2:13">
      <c r="B38" s="207"/>
      <c r="C38" s="207"/>
      <c r="D38" s="207"/>
      <c r="E38" s="207"/>
      <c r="F38" s="207"/>
      <c r="G38" s="207"/>
      <c r="H38" s="207"/>
      <c r="I38" s="207"/>
      <c r="J38" s="207"/>
      <c r="K38" s="207"/>
      <c r="L38" s="207"/>
      <c r="M38" s="207"/>
    </row>
    <row r="39" spans="2:13">
      <c r="B39" s="207"/>
      <c r="C39" s="207"/>
      <c r="D39" s="207"/>
      <c r="E39" s="207"/>
      <c r="F39" s="207"/>
      <c r="G39" s="207"/>
      <c r="H39" s="207"/>
      <c r="I39" s="207"/>
      <c r="J39" s="207"/>
      <c r="K39" s="207"/>
      <c r="L39" s="207"/>
      <c r="M39" s="207"/>
    </row>
    <row r="40" spans="2:13">
      <c r="B40" s="207"/>
      <c r="C40" s="207"/>
      <c r="D40" s="207"/>
      <c r="E40" s="207"/>
      <c r="F40" s="207"/>
      <c r="G40" s="207"/>
      <c r="H40" s="207"/>
      <c r="I40" s="207"/>
      <c r="J40" s="207"/>
      <c r="K40" s="207"/>
      <c r="L40" s="207"/>
      <c r="M40" s="207"/>
    </row>
    <row r="41" spans="2:13">
      <c r="B41" s="207"/>
      <c r="C41" s="207"/>
      <c r="D41" s="207"/>
      <c r="E41" s="207"/>
      <c r="F41" s="207"/>
      <c r="G41" s="207"/>
      <c r="H41" s="207"/>
      <c r="I41" s="207"/>
      <c r="J41" s="207"/>
      <c r="K41" s="207"/>
      <c r="L41" s="207"/>
      <c r="M41" s="207"/>
    </row>
    <row r="42" spans="2:13">
      <c r="B42" s="207"/>
      <c r="C42" s="207"/>
      <c r="D42" s="207"/>
      <c r="E42" s="207"/>
      <c r="F42" s="207"/>
      <c r="G42" s="207"/>
      <c r="H42" s="207"/>
      <c r="I42" s="207"/>
      <c r="J42" s="207"/>
      <c r="K42" s="207"/>
      <c r="L42" s="207"/>
      <c r="M42" s="207"/>
    </row>
    <row r="43" spans="2:13">
      <c r="B43" s="207"/>
      <c r="C43" s="207"/>
      <c r="D43" s="207"/>
      <c r="E43" s="207"/>
      <c r="F43" s="207"/>
      <c r="G43" s="207"/>
      <c r="H43" s="207"/>
      <c r="I43" s="207"/>
      <c r="J43" s="207"/>
      <c r="K43" s="207"/>
      <c r="L43" s="207"/>
      <c r="M43" s="207"/>
    </row>
    <row r="44" spans="2:13">
      <c r="B44" s="207"/>
      <c r="C44" s="207"/>
      <c r="D44" s="207"/>
      <c r="E44" s="207"/>
      <c r="F44" s="207"/>
      <c r="G44" s="207"/>
      <c r="H44" s="207"/>
      <c r="I44" s="207"/>
      <c r="J44" s="207"/>
      <c r="K44" s="207"/>
      <c r="L44" s="207"/>
      <c r="M44" s="207"/>
    </row>
    <row r="45" spans="2:13">
      <c r="B45" s="207"/>
      <c r="C45" s="207"/>
      <c r="D45" s="207"/>
      <c r="E45" s="207"/>
      <c r="F45" s="207"/>
      <c r="G45" s="207"/>
      <c r="H45" s="207"/>
      <c r="I45" s="207"/>
      <c r="J45" s="207"/>
      <c r="K45" s="207"/>
      <c r="L45" s="207"/>
      <c r="M45" s="207"/>
    </row>
    <row r="46" spans="2:13">
      <c r="B46" s="207"/>
      <c r="C46" s="207"/>
      <c r="D46" s="207"/>
      <c r="E46" s="207"/>
      <c r="F46" s="207"/>
      <c r="G46" s="207"/>
      <c r="H46" s="207"/>
      <c r="I46" s="207"/>
      <c r="J46" s="207"/>
      <c r="K46" s="207"/>
      <c r="L46" s="207"/>
      <c r="M46" s="207"/>
    </row>
    <row r="47" spans="2:13">
      <c r="B47" s="207"/>
      <c r="C47" s="207"/>
      <c r="D47" s="207"/>
      <c r="E47" s="207"/>
      <c r="F47" s="207"/>
      <c r="G47" s="207"/>
      <c r="H47" s="207"/>
      <c r="I47" s="207"/>
      <c r="J47" s="207"/>
      <c r="K47" s="207"/>
      <c r="L47" s="207"/>
      <c r="M47" s="207"/>
    </row>
    <row r="48" spans="2:13">
      <c r="B48" s="207"/>
      <c r="C48" s="207"/>
      <c r="D48" s="207"/>
      <c r="E48" s="207"/>
      <c r="F48" s="207"/>
      <c r="G48" s="207"/>
      <c r="H48" s="207"/>
      <c r="I48" s="207"/>
      <c r="J48" s="207"/>
      <c r="K48" s="207"/>
      <c r="L48" s="207"/>
      <c r="M48" s="207"/>
    </row>
    <row r="49" spans="2:13">
      <c r="B49" s="207"/>
      <c r="C49" s="207"/>
      <c r="D49" s="207"/>
      <c r="E49" s="207"/>
      <c r="F49" s="207"/>
      <c r="G49" s="207"/>
      <c r="H49" s="207"/>
      <c r="I49" s="207"/>
      <c r="J49" s="207"/>
      <c r="K49" s="207"/>
      <c r="L49" s="207"/>
      <c r="M49" s="207"/>
    </row>
    <row r="50" spans="2:13">
      <c r="B50" s="207"/>
      <c r="C50" s="207"/>
      <c r="D50" s="207"/>
      <c r="E50" s="207"/>
      <c r="F50" s="207"/>
      <c r="G50" s="207"/>
      <c r="H50" s="207"/>
      <c r="I50" s="207"/>
      <c r="J50" s="207"/>
      <c r="K50" s="207"/>
      <c r="L50" s="207"/>
      <c r="M50" s="207"/>
    </row>
    <row r="51" spans="2:13">
      <c r="B51" s="207"/>
      <c r="C51" s="207"/>
      <c r="D51" s="207"/>
      <c r="E51" s="207"/>
      <c r="F51" s="207"/>
      <c r="G51" s="207"/>
      <c r="H51" s="207"/>
      <c r="I51" s="207"/>
      <c r="J51" s="207"/>
      <c r="K51" s="207"/>
      <c r="L51" s="207"/>
      <c r="M51" s="207"/>
    </row>
    <row r="52" spans="2:13">
      <c r="B52" s="207"/>
      <c r="C52" s="207"/>
      <c r="D52" s="207"/>
      <c r="E52" s="207"/>
      <c r="F52" s="207"/>
      <c r="G52" s="207"/>
      <c r="H52" s="207"/>
      <c r="I52" s="207"/>
      <c r="J52" s="207"/>
      <c r="K52" s="207"/>
      <c r="L52" s="207"/>
      <c r="M52" s="207"/>
    </row>
    <row r="53" spans="2:13">
      <c r="B53" s="207"/>
      <c r="C53" s="207"/>
      <c r="D53" s="207"/>
      <c r="E53" s="207"/>
      <c r="F53" s="207"/>
      <c r="G53" s="207"/>
      <c r="H53" s="207"/>
      <c r="I53" s="207"/>
      <c r="J53" s="207"/>
      <c r="K53" s="207"/>
      <c r="L53" s="207"/>
      <c r="M53" s="207"/>
    </row>
    <row r="54" spans="2:13">
      <c r="B54" s="207"/>
      <c r="C54" s="207"/>
      <c r="D54" s="207"/>
      <c r="E54" s="207"/>
      <c r="F54" s="207"/>
      <c r="G54" s="207"/>
      <c r="H54" s="207"/>
      <c r="I54" s="207"/>
      <c r="J54" s="207"/>
      <c r="K54" s="207"/>
      <c r="L54" s="207"/>
      <c r="M54" s="207"/>
    </row>
    <row r="55" spans="2:13">
      <c r="B55" s="207"/>
      <c r="C55" s="207"/>
      <c r="D55" s="207"/>
      <c r="E55" s="207"/>
      <c r="F55" s="207"/>
      <c r="G55" s="207"/>
      <c r="H55" s="207"/>
      <c r="I55" s="207"/>
      <c r="J55" s="207"/>
      <c r="K55" s="207"/>
      <c r="L55" s="207"/>
      <c r="M55" s="207"/>
    </row>
    <row r="56" spans="2:13">
      <c r="B56" s="207"/>
      <c r="C56" s="207"/>
      <c r="D56" s="207"/>
      <c r="E56" s="207"/>
      <c r="F56" s="207"/>
      <c r="G56" s="207"/>
      <c r="H56" s="207"/>
      <c r="I56" s="207"/>
      <c r="J56" s="207"/>
      <c r="K56" s="207"/>
      <c r="L56" s="207"/>
      <c r="M56" s="207"/>
    </row>
    <row r="57" spans="2:13">
      <c r="B57" s="207"/>
      <c r="C57" s="207"/>
      <c r="D57" s="207"/>
      <c r="E57" s="207"/>
      <c r="F57" s="207"/>
      <c r="G57" s="207"/>
      <c r="H57" s="207"/>
      <c r="I57" s="207"/>
      <c r="J57" s="207"/>
      <c r="K57" s="207"/>
      <c r="L57" s="207"/>
      <c r="M57" s="207"/>
    </row>
    <row r="58" spans="2:13">
      <c r="B58" s="207"/>
      <c r="C58" s="207"/>
      <c r="D58" s="207"/>
      <c r="E58" s="207"/>
      <c r="F58" s="207"/>
      <c r="G58" s="207"/>
      <c r="H58" s="207"/>
      <c r="I58" s="207"/>
      <c r="J58" s="207"/>
      <c r="K58" s="207"/>
      <c r="L58" s="207"/>
      <c r="M58" s="207"/>
    </row>
    <row r="59" spans="2:13">
      <c r="B59" s="207"/>
      <c r="C59" s="207"/>
      <c r="D59" s="207"/>
      <c r="E59" s="207"/>
      <c r="F59" s="207"/>
      <c r="G59" s="207"/>
      <c r="H59" s="207"/>
      <c r="I59" s="207"/>
      <c r="J59" s="207"/>
      <c r="K59" s="207"/>
      <c r="L59" s="207"/>
      <c r="M59" s="207"/>
    </row>
    <row r="60" spans="2:13">
      <c r="B60" s="207"/>
      <c r="C60" s="207"/>
      <c r="D60" s="207"/>
      <c r="E60" s="207"/>
      <c r="F60" s="207"/>
      <c r="G60" s="207"/>
      <c r="H60" s="207"/>
      <c r="I60" s="207"/>
      <c r="J60" s="207"/>
      <c r="K60" s="207"/>
      <c r="L60" s="207"/>
      <c r="M60" s="207"/>
    </row>
    <row r="61" spans="2:13">
      <c r="B61" s="207"/>
      <c r="C61" s="207"/>
      <c r="D61" s="207"/>
      <c r="E61" s="207"/>
      <c r="F61" s="207"/>
      <c r="G61" s="207"/>
      <c r="H61" s="207"/>
      <c r="I61" s="207"/>
      <c r="J61" s="207"/>
      <c r="K61" s="207"/>
      <c r="L61" s="207"/>
      <c r="M61" s="207"/>
    </row>
    <row r="62" spans="2:13">
      <c r="B62" s="207"/>
      <c r="C62" s="207"/>
      <c r="D62" s="207"/>
      <c r="E62" s="207"/>
      <c r="F62" s="207"/>
      <c r="G62" s="207"/>
      <c r="H62" s="207"/>
      <c r="I62" s="207"/>
      <c r="J62" s="207"/>
      <c r="K62" s="207"/>
      <c r="L62" s="207"/>
      <c r="M62" s="207"/>
    </row>
    <row r="63" spans="2:13">
      <c r="B63" s="207"/>
      <c r="C63" s="207"/>
      <c r="D63" s="207"/>
      <c r="E63" s="207"/>
      <c r="F63" s="207"/>
      <c r="G63" s="207"/>
      <c r="H63" s="207"/>
      <c r="I63" s="207"/>
      <c r="J63" s="207"/>
      <c r="K63" s="207"/>
      <c r="L63" s="207"/>
      <c r="M63" s="207"/>
    </row>
    <row r="64" spans="2:13">
      <c r="B64" s="207"/>
      <c r="C64" s="207"/>
      <c r="D64" s="207"/>
      <c r="E64" s="207"/>
      <c r="F64" s="207"/>
      <c r="G64" s="207"/>
      <c r="H64" s="207"/>
      <c r="I64" s="207"/>
      <c r="J64" s="207"/>
      <c r="K64" s="207"/>
      <c r="L64" s="207"/>
      <c r="M64" s="207"/>
    </row>
    <row r="65" spans="2:13">
      <c r="B65" s="207"/>
      <c r="C65" s="207"/>
      <c r="D65" s="207"/>
      <c r="E65" s="207"/>
      <c r="F65" s="207"/>
      <c r="G65" s="207"/>
      <c r="H65" s="207"/>
      <c r="I65" s="207"/>
      <c r="J65" s="207"/>
      <c r="K65" s="207"/>
      <c r="L65" s="207"/>
      <c r="M65" s="207"/>
    </row>
    <row r="66" spans="2:13">
      <c r="B66" s="207"/>
      <c r="C66" s="207"/>
      <c r="D66" s="207"/>
      <c r="E66" s="207"/>
      <c r="F66" s="207"/>
      <c r="G66" s="207"/>
      <c r="H66" s="207"/>
      <c r="I66" s="207"/>
      <c r="J66" s="207"/>
      <c r="K66" s="207"/>
      <c r="L66" s="207"/>
      <c r="M66" s="207"/>
    </row>
    <row r="67" spans="2:13">
      <c r="B67" s="207"/>
      <c r="C67" s="207"/>
      <c r="D67" s="207"/>
      <c r="E67" s="207"/>
      <c r="F67" s="207"/>
      <c r="G67" s="207"/>
      <c r="H67" s="207"/>
      <c r="I67" s="207"/>
      <c r="J67" s="207"/>
      <c r="K67" s="207"/>
      <c r="L67" s="207"/>
      <c r="M67" s="207"/>
    </row>
    <row r="68" spans="2:13">
      <c r="B68" s="207"/>
      <c r="C68" s="207"/>
      <c r="D68" s="207"/>
      <c r="E68" s="207"/>
      <c r="F68" s="207"/>
      <c r="G68" s="207"/>
      <c r="H68" s="207"/>
      <c r="I68" s="207"/>
      <c r="J68" s="207"/>
      <c r="K68" s="207"/>
      <c r="L68" s="207"/>
      <c r="M68" s="207"/>
    </row>
    <row r="69" spans="2:13">
      <c r="B69" s="207"/>
      <c r="C69" s="207"/>
      <c r="D69" s="207"/>
      <c r="E69" s="207"/>
      <c r="F69" s="207"/>
      <c r="G69" s="207"/>
      <c r="H69" s="207"/>
      <c r="I69" s="207"/>
      <c r="J69" s="207"/>
      <c r="K69" s="207"/>
      <c r="L69" s="207"/>
      <c r="M69" s="207"/>
    </row>
    <row r="70" spans="2:13">
      <c r="B70" s="207"/>
      <c r="C70" s="207"/>
      <c r="D70" s="207"/>
      <c r="E70" s="207"/>
      <c r="F70" s="207"/>
      <c r="G70" s="207"/>
      <c r="H70" s="207"/>
      <c r="I70" s="207"/>
      <c r="J70" s="207"/>
      <c r="K70" s="207"/>
      <c r="L70" s="207"/>
      <c r="M70" s="207"/>
    </row>
    <row r="71" spans="2:13">
      <c r="B71" s="207"/>
      <c r="C71" s="207"/>
      <c r="D71" s="207"/>
      <c r="E71" s="207"/>
      <c r="F71" s="207"/>
      <c r="G71" s="207"/>
      <c r="H71" s="207"/>
      <c r="I71" s="207"/>
      <c r="J71" s="207"/>
      <c r="K71" s="207"/>
      <c r="L71" s="207"/>
      <c r="M71" s="207"/>
    </row>
    <row r="72" spans="2:13">
      <c r="B72" s="207"/>
      <c r="C72" s="207"/>
      <c r="D72" s="207"/>
      <c r="E72" s="207"/>
      <c r="F72" s="207"/>
      <c r="G72" s="207"/>
      <c r="H72" s="207"/>
      <c r="I72" s="207"/>
      <c r="J72" s="207"/>
      <c r="K72" s="207"/>
      <c r="L72" s="207"/>
      <c r="M72" s="207"/>
    </row>
    <row r="73" spans="2:13">
      <c r="B73" s="207"/>
      <c r="C73" s="207"/>
      <c r="D73" s="207"/>
      <c r="E73" s="207"/>
      <c r="F73" s="207"/>
      <c r="G73" s="207"/>
      <c r="H73" s="207"/>
      <c r="I73" s="207"/>
      <c r="J73" s="207"/>
      <c r="K73" s="207"/>
      <c r="L73" s="207"/>
      <c r="M73" s="207"/>
    </row>
    <row r="74" spans="2:13">
      <c r="B74" s="207"/>
      <c r="C74" s="207"/>
      <c r="D74" s="207"/>
      <c r="E74" s="207"/>
      <c r="F74" s="207"/>
      <c r="G74" s="207"/>
      <c r="H74" s="207"/>
      <c r="I74" s="207"/>
      <c r="J74" s="207"/>
      <c r="K74" s="207"/>
      <c r="L74" s="207"/>
      <c r="M74" s="207"/>
    </row>
    <row r="75" spans="2:13">
      <c r="B75" s="207"/>
      <c r="C75" s="207"/>
      <c r="D75" s="207"/>
      <c r="E75" s="207"/>
      <c r="F75" s="207"/>
      <c r="G75" s="207"/>
      <c r="H75" s="207"/>
      <c r="I75" s="207"/>
      <c r="J75" s="207"/>
      <c r="K75" s="207"/>
      <c r="L75" s="207"/>
      <c r="M75" s="207"/>
    </row>
    <row r="76" spans="2:13">
      <c r="B76" s="207"/>
      <c r="C76" s="207"/>
      <c r="D76" s="207"/>
      <c r="E76" s="207"/>
      <c r="F76" s="207"/>
      <c r="G76" s="207"/>
      <c r="H76" s="207"/>
      <c r="I76" s="207"/>
      <c r="J76" s="207"/>
      <c r="K76" s="207"/>
      <c r="L76" s="207"/>
      <c r="M76" s="207"/>
    </row>
    <row r="77" spans="2:13">
      <c r="B77" s="207"/>
      <c r="C77" s="207"/>
      <c r="D77" s="207"/>
      <c r="E77" s="207"/>
      <c r="F77" s="207"/>
      <c r="G77" s="207"/>
      <c r="H77" s="207"/>
      <c r="I77" s="207"/>
      <c r="J77" s="207"/>
      <c r="K77" s="207"/>
      <c r="L77" s="207"/>
      <c r="M77" s="207"/>
    </row>
    <row r="78" spans="2:13">
      <c r="B78" s="207"/>
      <c r="C78" s="207"/>
      <c r="D78" s="207"/>
      <c r="E78" s="207"/>
      <c r="F78" s="207"/>
      <c r="G78" s="207"/>
      <c r="H78" s="207"/>
      <c r="I78" s="207"/>
      <c r="J78" s="207"/>
      <c r="K78" s="207"/>
      <c r="L78" s="207"/>
      <c r="M78" s="207"/>
    </row>
    <row r="79" spans="2:13">
      <c r="B79" s="207"/>
      <c r="C79" s="207"/>
      <c r="D79" s="207"/>
      <c r="E79" s="207"/>
      <c r="F79" s="207"/>
      <c r="G79" s="207"/>
      <c r="H79" s="207"/>
      <c r="I79" s="207"/>
      <c r="J79" s="207"/>
      <c r="K79" s="207"/>
      <c r="L79" s="207"/>
      <c r="M79" s="207"/>
    </row>
    <row r="80" spans="2:13">
      <c r="B80" s="207"/>
      <c r="C80" s="207"/>
      <c r="D80" s="207"/>
      <c r="E80" s="207"/>
      <c r="F80" s="207"/>
      <c r="G80" s="207"/>
      <c r="H80" s="207"/>
      <c r="I80" s="207"/>
      <c r="J80" s="207"/>
      <c r="K80" s="207"/>
      <c r="L80" s="207"/>
      <c r="M80" s="207"/>
    </row>
    <row r="81" spans="2:13">
      <c r="B81" s="207"/>
      <c r="C81" s="207"/>
      <c r="D81" s="207"/>
      <c r="E81" s="207"/>
      <c r="F81" s="207"/>
      <c r="G81" s="207"/>
      <c r="H81" s="207"/>
      <c r="I81" s="207"/>
      <c r="J81" s="207"/>
      <c r="K81" s="207"/>
      <c r="L81" s="207"/>
      <c r="M81" s="207"/>
    </row>
    <row r="82" spans="2:13">
      <c r="B82" s="207"/>
      <c r="C82" s="207"/>
      <c r="D82" s="207"/>
      <c r="E82" s="207"/>
      <c r="F82" s="207"/>
      <c r="G82" s="207"/>
      <c r="H82" s="207"/>
      <c r="I82" s="207"/>
      <c r="J82" s="207"/>
      <c r="K82" s="207"/>
      <c r="L82" s="207"/>
      <c r="M82" s="207"/>
    </row>
    <row r="83" spans="2:13">
      <c r="B83" s="207"/>
      <c r="C83" s="207"/>
      <c r="D83" s="207"/>
      <c r="E83" s="207"/>
      <c r="F83" s="207"/>
      <c r="G83" s="207"/>
      <c r="H83" s="207"/>
      <c r="I83" s="207"/>
      <c r="J83" s="207"/>
      <c r="K83" s="207"/>
      <c r="L83" s="207"/>
      <c r="M83" s="207"/>
    </row>
    <row r="84" spans="2:13">
      <c r="B84" s="207"/>
      <c r="C84" s="207"/>
      <c r="D84" s="207"/>
      <c r="E84" s="207"/>
      <c r="F84" s="207"/>
      <c r="G84" s="207"/>
      <c r="H84" s="207"/>
      <c r="I84" s="207"/>
      <c r="J84" s="207"/>
      <c r="K84" s="207"/>
      <c r="L84" s="207"/>
      <c r="M84" s="207"/>
    </row>
    <row r="85" spans="2:13">
      <c r="B85" s="207"/>
      <c r="C85" s="207"/>
      <c r="D85" s="207"/>
      <c r="E85" s="207"/>
      <c r="F85" s="207"/>
      <c r="G85" s="207"/>
      <c r="H85" s="207"/>
      <c r="I85" s="207"/>
      <c r="J85" s="207"/>
      <c r="K85" s="207"/>
      <c r="L85" s="207"/>
      <c r="M85" s="207"/>
    </row>
    <row r="86" spans="2:13">
      <c r="B86" s="207"/>
      <c r="C86" s="207"/>
      <c r="D86" s="207"/>
      <c r="E86" s="207"/>
      <c r="F86" s="207"/>
      <c r="G86" s="207"/>
      <c r="H86" s="207"/>
      <c r="I86" s="207"/>
      <c r="J86" s="207"/>
      <c r="K86" s="207"/>
      <c r="L86" s="207"/>
      <c r="M86" s="207"/>
    </row>
    <row r="87" spans="2:13">
      <c r="B87" s="207"/>
      <c r="C87" s="207"/>
      <c r="D87" s="207"/>
      <c r="E87" s="207"/>
      <c r="F87" s="207"/>
      <c r="G87" s="207"/>
      <c r="H87" s="207"/>
      <c r="I87" s="207"/>
      <c r="J87" s="207"/>
      <c r="K87" s="207"/>
      <c r="L87" s="207"/>
      <c r="M87" s="207"/>
    </row>
    <row r="88" spans="2:13">
      <c r="B88" s="207"/>
      <c r="C88" s="207"/>
      <c r="D88" s="207"/>
      <c r="E88" s="207"/>
      <c r="F88" s="207"/>
      <c r="G88" s="207"/>
      <c r="H88" s="207"/>
      <c r="I88" s="207"/>
      <c r="J88" s="207"/>
      <c r="K88" s="207"/>
      <c r="L88" s="207"/>
      <c r="M88" s="207"/>
    </row>
    <row r="89" spans="2:13">
      <c r="B89" s="207"/>
      <c r="C89" s="207"/>
      <c r="D89" s="207"/>
      <c r="E89" s="207"/>
      <c r="F89" s="207"/>
      <c r="G89" s="207"/>
      <c r="H89" s="207"/>
      <c r="I89" s="207"/>
      <c r="J89" s="207"/>
      <c r="K89" s="207"/>
      <c r="L89" s="207"/>
      <c r="M89" s="207"/>
    </row>
    <row r="90" spans="2:13">
      <c r="B90" s="207"/>
      <c r="C90" s="207"/>
      <c r="D90" s="207"/>
      <c r="E90" s="207"/>
      <c r="F90" s="207"/>
      <c r="G90" s="207"/>
      <c r="H90" s="207"/>
      <c r="I90" s="207"/>
      <c r="J90" s="207"/>
      <c r="K90" s="207"/>
      <c r="L90" s="207"/>
      <c r="M90" s="207"/>
    </row>
    <row r="91" spans="2:13">
      <c r="B91" s="207"/>
      <c r="C91" s="207"/>
      <c r="D91" s="207"/>
      <c r="E91" s="207"/>
      <c r="F91" s="207"/>
      <c r="G91" s="207"/>
      <c r="H91" s="207"/>
      <c r="I91" s="207"/>
      <c r="J91" s="207"/>
      <c r="K91" s="207"/>
      <c r="L91" s="207"/>
      <c r="M91" s="207"/>
    </row>
    <row r="92" spans="2:13">
      <c r="B92" s="207"/>
      <c r="C92" s="207"/>
      <c r="D92" s="207"/>
      <c r="E92" s="207"/>
      <c r="F92" s="207"/>
      <c r="G92" s="207"/>
      <c r="H92" s="207"/>
      <c r="I92" s="207"/>
      <c r="J92" s="207"/>
      <c r="K92" s="207"/>
      <c r="L92" s="207"/>
      <c r="M92" s="207"/>
    </row>
    <row r="93" spans="2:13">
      <c r="B93" s="207"/>
      <c r="C93" s="207"/>
      <c r="D93" s="207"/>
      <c r="E93" s="207"/>
      <c r="F93" s="207"/>
      <c r="G93" s="207"/>
      <c r="H93" s="207"/>
      <c r="I93" s="207"/>
      <c r="J93" s="207"/>
      <c r="K93" s="207"/>
      <c r="L93" s="207"/>
      <c r="M93" s="207"/>
    </row>
    <row r="94" spans="2:13">
      <c r="B94" s="207"/>
      <c r="C94" s="207"/>
      <c r="D94" s="207"/>
      <c r="E94" s="207"/>
      <c r="F94" s="207"/>
      <c r="G94" s="207"/>
      <c r="H94" s="207"/>
      <c r="I94" s="207"/>
      <c r="J94" s="207"/>
      <c r="K94" s="207"/>
      <c r="L94" s="207"/>
      <c r="M94" s="207"/>
    </row>
    <row r="95" spans="2:13">
      <c r="B95" s="207"/>
      <c r="C95" s="207"/>
      <c r="D95" s="207"/>
      <c r="E95" s="207"/>
      <c r="F95" s="207"/>
      <c r="G95" s="207"/>
      <c r="H95" s="207"/>
      <c r="I95" s="207"/>
      <c r="J95" s="207"/>
      <c r="K95" s="207"/>
      <c r="L95" s="207"/>
      <c r="M95" s="207"/>
    </row>
    <row r="96" spans="2:13">
      <c r="B96" s="207"/>
      <c r="C96" s="207"/>
      <c r="D96" s="207"/>
      <c r="E96" s="207"/>
      <c r="F96" s="207"/>
      <c r="G96" s="207"/>
      <c r="H96" s="207"/>
      <c r="I96" s="207"/>
      <c r="J96" s="207"/>
      <c r="K96" s="207"/>
      <c r="L96" s="207"/>
      <c r="M96" s="207"/>
    </row>
    <row r="97" spans="2:13">
      <c r="B97" s="207"/>
      <c r="C97" s="207"/>
      <c r="D97" s="207"/>
      <c r="E97" s="207"/>
      <c r="F97" s="207"/>
      <c r="G97" s="207"/>
      <c r="H97" s="207"/>
      <c r="I97" s="207"/>
      <c r="J97" s="207"/>
      <c r="K97" s="207"/>
      <c r="L97" s="207"/>
      <c r="M97" s="207"/>
    </row>
    <row r="98" spans="2:13">
      <c r="B98" s="207"/>
      <c r="C98" s="207"/>
      <c r="D98" s="207"/>
      <c r="E98" s="207"/>
      <c r="F98" s="207"/>
      <c r="G98" s="207"/>
      <c r="H98" s="207"/>
      <c r="I98" s="207"/>
      <c r="J98" s="207"/>
      <c r="K98" s="207"/>
      <c r="L98" s="207"/>
      <c r="M98" s="207"/>
    </row>
    <row r="99" spans="2:13">
      <c r="B99" s="207"/>
      <c r="C99" s="207"/>
      <c r="D99" s="207"/>
      <c r="E99" s="207"/>
      <c r="F99" s="207"/>
      <c r="G99" s="207"/>
      <c r="H99" s="207"/>
      <c r="I99" s="207"/>
      <c r="J99" s="207"/>
      <c r="K99" s="207"/>
      <c r="L99" s="207"/>
      <c r="M99" s="207"/>
    </row>
    <row r="100" spans="2:13">
      <c r="B100" s="207"/>
      <c r="C100" s="207"/>
      <c r="D100" s="207"/>
      <c r="E100" s="207"/>
      <c r="F100" s="207"/>
      <c r="G100" s="207"/>
      <c r="H100" s="207"/>
      <c r="I100" s="207"/>
      <c r="J100" s="207"/>
      <c r="K100" s="207"/>
      <c r="L100" s="207"/>
      <c r="M100" s="207"/>
    </row>
    <row r="101" spans="2:13">
      <c r="B101" s="207"/>
      <c r="C101" s="207"/>
      <c r="D101" s="207"/>
      <c r="E101" s="207"/>
      <c r="F101" s="207"/>
      <c r="G101" s="207"/>
      <c r="H101" s="207"/>
      <c r="I101" s="207"/>
      <c r="J101" s="207"/>
      <c r="K101" s="207"/>
      <c r="L101" s="207"/>
      <c r="M101" s="207"/>
    </row>
    <row r="102" spans="2:13">
      <c r="B102" s="207"/>
      <c r="C102" s="207"/>
      <c r="D102" s="207"/>
      <c r="E102" s="207"/>
      <c r="F102" s="207"/>
      <c r="G102" s="207"/>
      <c r="H102" s="207"/>
      <c r="I102" s="207"/>
      <c r="J102" s="207"/>
      <c r="K102" s="207"/>
      <c r="L102" s="207"/>
      <c r="M102" s="207"/>
    </row>
    <row r="103" spans="2:13">
      <c r="B103" s="207"/>
      <c r="C103" s="207"/>
      <c r="D103" s="207"/>
      <c r="E103" s="207"/>
      <c r="F103" s="207"/>
      <c r="G103" s="207"/>
      <c r="H103" s="207"/>
      <c r="I103" s="207"/>
      <c r="J103" s="207"/>
      <c r="K103" s="207"/>
      <c r="L103" s="207"/>
      <c r="M103" s="207"/>
    </row>
    <row r="104" spans="2:13">
      <c r="B104" s="207"/>
      <c r="C104" s="207"/>
      <c r="D104" s="207"/>
      <c r="E104" s="207"/>
      <c r="F104" s="207"/>
      <c r="G104" s="207"/>
      <c r="H104" s="207"/>
      <c r="I104" s="207"/>
      <c r="J104" s="207"/>
      <c r="K104" s="207"/>
      <c r="L104" s="207"/>
      <c r="M104" s="207"/>
    </row>
    <row r="105" spans="2:13">
      <c r="B105" s="207"/>
      <c r="C105" s="207"/>
      <c r="D105" s="207"/>
      <c r="E105" s="207"/>
      <c r="F105" s="207"/>
      <c r="G105" s="207"/>
      <c r="H105" s="207"/>
      <c r="I105" s="207"/>
      <c r="J105" s="207"/>
      <c r="K105" s="207"/>
      <c r="L105" s="207"/>
      <c r="M105" s="207"/>
    </row>
    <row r="106" spans="2:13">
      <c r="B106" s="207"/>
      <c r="C106" s="207"/>
      <c r="D106" s="207"/>
      <c r="E106" s="207"/>
      <c r="F106" s="207"/>
      <c r="G106" s="207"/>
      <c r="H106" s="207"/>
      <c r="I106" s="207"/>
      <c r="J106" s="207"/>
      <c r="K106" s="207"/>
      <c r="L106" s="207"/>
      <c r="M106" s="207"/>
    </row>
    <row r="107" spans="2:13">
      <c r="B107" s="207"/>
      <c r="C107" s="207"/>
      <c r="D107" s="207"/>
      <c r="E107" s="207"/>
      <c r="F107" s="207"/>
      <c r="G107" s="207"/>
      <c r="H107" s="207"/>
      <c r="I107" s="207"/>
      <c r="J107" s="207"/>
      <c r="K107" s="207"/>
      <c r="L107" s="207"/>
      <c r="M107" s="207"/>
    </row>
    <row r="108" spans="2:13">
      <c r="B108" s="207"/>
      <c r="C108" s="207"/>
      <c r="D108" s="207"/>
      <c r="E108" s="207"/>
      <c r="F108" s="207"/>
      <c r="G108" s="207"/>
      <c r="H108" s="207"/>
      <c r="I108" s="207"/>
      <c r="J108" s="207"/>
      <c r="K108" s="207"/>
      <c r="L108" s="207"/>
      <c r="M108" s="207"/>
    </row>
    <row r="109" spans="2:13">
      <c r="B109" s="207"/>
      <c r="C109" s="207"/>
      <c r="D109" s="207"/>
      <c r="E109" s="207"/>
      <c r="F109" s="207"/>
      <c r="G109" s="207"/>
      <c r="H109" s="207"/>
      <c r="I109" s="207"/>
      <c r="J109" s="207"/>
      <c r="K109" s="207"/>
      <c r="L109" s="207"/>
      <c r="M109" s="207"/>
    </row>
    <row r="110" spans="2:13">
      <c r="B110" s="207"/>
      <c r="C110" s="207"/>
      <c r="D110" s="207"/>
      <c r="E110" s="207"/>
      <c r="F110" s="207"/>
      <c r="G110" s="207"/>
      <c r="H110" s="207"/>
      <c r="I110" s="207"/>
      <c r="J110" s="207"/>
      <c r="K110" s="207"/>
      <c r="L110" s="207"/>
      <c r="M110" s="207"/>
    </row>
    <row r="111" spans="2:13">
      <c r="B111" s="207"/>
      <c r="C111" s="207"/>
      <c r="D111" s="207"/>
      <c r="E111" s="207"/>
      <c r="F111" s="207"/>
      <c r="G111" s="207"/>
      <c r="H111" s="207"/>
      <c r="I111" s="207"/>
      <c r="J111" s="207"/>
      <c r="K111" s="207"/>
      <c r="L111" s="207"/>
      <c r="M111" s="207"/>
    </row>
    <row r="112" spans="2:13">
      <c r="B112" s="207"/>
      <c r="C112" s="207"/>
      <c r="D112" s="207"/>
      <c r="E112" s="207"/>
      <c r="F112" s="207"/>
      <c r="G112" s="207"/>
      <c r="H112" s="207"/>
      <c r="I112" s="207"/>
      <c r="J112" s="207"/>
      <c r="K112" s="207"/>
      <c r="L112" s="207"/>
      <c r="M112" s="207"/>
    </row>
    <row r="113" spans="2:13">
      <c r="B113" s="207"/>
      <c r="C113" s="207"/>
      <c r="D113" s="207"/>
      <c r="E113" s="207"/>
      <c r="F113" s="207"/>
      <c r="G113" s="207"/>
      <c r="H113" s="207"/>
      <c r="I113" s="207"/>
      <c r="J113" s="207"/>
      <c r="K113" s="207"/>
      <c r="L113" s="207"/>
      <c r="M113" s="207"/>
    </row>
    <row r="114" spans="2:13">
      <c r="B114" s="207"/>
      <c r="C114" s="207"/>
      <c r="D114" s="207"/>
      <c r="E114" s="207"/>
      <c r="F114" s="207"/>
      <c r="G114" s="207"/>
      <c r="H114" s="207"/>
      <c r="I114" s="207"/>
      <c r="J114" s="207"/>
      <c r="K114" s="207"/>
      <c r="L114" s="207"/>
      <c r="M114" s="207"/>
    </row>
    <row r="115" spans="2:13">
      <c r="B115" s="207"/>
      <c r="C115" s="207"/>
      <c r="D115" s="207"/>
      <c r="E115" s="207"/>
      <c r="F115" s="207"/>
      <c r="G115" s="207"/>
      <c r="H115" s="207"/>
      <c r="I115" s="207"/>
      <c r="J115" s="207"/>
      <c r="K115" s="207"/>
      <c r="L115" s="207"/>
      <c r="M115" s="207"/>
    </row>
    <row r="116" spans="2:13">
      <c r="B116" s="207"/>
      <c r="C116" s="207"/>
      <c r="D116" s="207"/>
      <c r="E116" s="207"/>
      <c r="F116" s="207"/>
      <c r="G116" s="207"/>
      <c r="H116" s="207"/>
      <c r="I116" s="207"/>
      <c r="J116" s="207"/>
      <c r="K116" s="207"/>
      <c r="L116" s="207"/>
      <c r="M116" s="207"/>
    </row>
    <row r="117" spans="2:13">
      <c r="B117" s="207"/>
      <c r="C117" s="207"/>
      <c r="D117" s="207"/>
      <c r="E117" s="207"/>
      <c r="F117" s="207"/>
      <c r="G117" s="207"/>
      <c r="H117" s="207"/>
      <c r="I117" s="207"/>
      <c r="J117" s="207"/>
      <c r="K117" s="207"/>
      <c r="L117" s="207"/>
      <c r="M117" s="207"/>
    </row>
    <row r="118" spans="2:13">
      <c r="B118" s="207"/>
      <c r="C118" s="207"/>
      <c r="D118" s="207"/>
      <c r="E118" s="207"/>
      <c r="F118" s="207"/>
      <c r="G118" s="207"/>
      <c r="H118" s="207"/>
      <c r="I118" s="207"/>
      <c r="J118" s="207"/>
      <c r="K118" s="207"/>
      <c r="L118" s="207"/>
      <c r="M118" s="207"/>
    </row>
    <row r="119" spans="2:13">
      <c r="B119" s="207"/>
      <c r="C119" s="207"/>
      <c r="D119" s="207"/>
      <c r="E119" s="207"/>
      <c r="F119" s="207"/>
      <c r="G119" s="207"/>
      <c r="H119" s="207"/>
      <c r="I119" s="207"/>
      <c r="J119" s="207"/>
      <c r="K119" s="207"/>
      <c r="L119" s="207"/>
      <c r="M119" s="207"/>
    </row>
    <row r="120" spans="2:13">
      <c r="B120" s="207"/>
      <c r="C120" s="207"/>
      <c r="D120" s="207"/>
      <c r="E120" s="207"/>
      <c r="F120" s="207"/>
      <c r="G120" s="207"/>
      <c r="H120" s="207"/>
      <c r="I120" s="207"/>
      <c r="J120" s="207"/>
      <c r="K120" s="207"/>
      <c r="L120" s="207"/>
      <c r="M120" s="207"/>
    </row>
    <row r="121" spans="2:13">
      <c r="B121" s="207"/>
      <c r="C121" s="207"/>
      <c r="D121" s="207"/>
      <c r="E121" s="207"/>
      <c r="F121" s="207"/>
      <c r="G121" s="207"/>
      <c r="H121" s="207"/>
      <c r="I121" s="207"/>
      <c r="J121" s="207"/>
      <c r="K121" s="207"/>
      <c r="L121" s="207"/>
      <c r="M121" s="207"/>
    </row>
    <row r="122" spans="2:13">
      <c r="B122" s="207"/>
      <c r="C122" s="207"/>
      <c r="D122" s="207"/>
      <c r="E122" s="207"/>
      <c r="F122" s="207"/>
      <c r="G122" s="207"/>
      <c r="H122" s="207"/>
      <c r="I122" s="207"/>
      <c r="J122" s="207"/>
      <c r="K122" s="207"/>
      <c r="L122" s="207"/>
      <c r="M122" s="207"/>
    </row>
    <row r="123" spans="2:13">
      <c r="B123" s="207"/>
      <c r="C123" s="207"/>
      <c r="D123" s="207"/>
      <c r="E123" s="207"/>
      <c r="F123" s="207"/>
      <c r="G123" s="207"/>
      <c r="H123" s="207"/>
      <c r="I123" s="207"/>
      <c r="J123" s="207"/>
      <c r="K123" s="207"/>
      <c r="L123" s="207"/>
      <c r="M123" s="207"/>
    </row>
    <row r="124" spans="2:13">
      <c r="B124" s="207"/>
      <c r="C124" s="207"/>
      <c r="D124" s="207"/>
      <c r="E124" s="207"/>
      <c r="F124" s="207"/>
      <c r="G124" s="207"/>
      <c r="H124" s="207"/>
      <c r="I124" s="207"/>
      <c r="J124" s="207"/>
      <c r="K124" s="207"/>
      <c r="L124" s="207"/>
      <c r="M124" s="207"/>
    </row>
    <row r="125" spans="2:13">
      <c r="B125" s="207"/>
      <c r="C125" s="207"/>
      <c r="D125" s="207"/>
      <c r="E125" s="207"/>
      <c r="F125" s="207"/>
      <c r="G125" s="207"/>
      <c r="H125" s="207"/>
      <c r="I125" s="207"/>
      <c r="J125" s="207"/>
      <c r="K125" s="207"/>
      <c r="L125" s="207"/>
      <c r="M125" s="207"/>
    </row>
    <row r="126" spans="2:13">
      <c r="B126" s="207"/>
      <c r="C126" s="207"/>
      <c r="D126" s="207"/>
      <c r="E126" s="207"/>
      <c r="F126" s="207"/>
      <c r="G126" s="207"/>
      <c r="H126" s="207"/>
      <c r="I126" s="207"/>
      <c r="J126" s="207"/>
      <c r="K126" s="207"/>
      <c r="L126" s="207"/>
      <c r="M126" s="207"/>
    </row>
    <row r="127" spans="2:13">
      <c r="B127" s="207"/>
      <c r="C127" s="207"/>
      <c r="D127" s="207"/>
      <c r="E127" s="207"/>
      <c r="F127" s="207"/>
      <c r="G127" s="207"/>
      <c r="H127" s="207"/>
      <c r="I127" s="207"/>
      <c r="J127" s="207"/>
      <c r="K127" s="207"/>
      <c r="L127" s="207"/>
      <c r="M127" s="207"/>
    </row>
    <row r="128" spans="2:13">
      <c r="B128" s="207"/>
      <c r="C128" s="207"/>
      <c r="D128" s="207"/>
      <c r="E128" s="207"/>
      <c r="F128" s="207"/>
      <c r="G128" s="207"/>
      <c r="H128" s="207"/>
      <c r="I128" s="207"/>
      <c r="J128" s="207"/>
      <c r="K128" s="207"/>
      <c r="L128" s="207"/>
      <c r="M128" s="207"/>
    </row>
    <row r="129" spans="2:13">
      <c r="B129" s="207"/>
      <c r="C129" s="207"/>
      <c r="D129" s="207"/>
      <c r="E129" s="207"/>
      <c r="F129" s="207"/>
      <c r="G129" s="207"/>
      <c r="H129" s="207"/>
      <c r="I129" s="207"/>
      <c r="J129" s="207"/>
      <c r="K129" s="207"/>
      <c r="L129" s="207"/>
      <c r="M129" s="207"/>
    </row>
    <row r="130" spans="2:13">
      <c r="B130" s="207"/>
      <c r="C130" s="207"/>
      <c r="D130" s="207"/>
      <c r="E130" s="207"/>
      <c r="F130" s="207"/>
      <c r="G130" s="207"/>
      <c r="H130" s="207"/>
      <c r="I130" s="207"/>
      <c r="J130" s="207"/>
      <c r="K130" s="207"/>
      <c r="L130" s="207"/>
      <c r="M130" s="207"/>
    </row>
    <row r="131" spans="2:13">
      <c r="B131" s="207"/>
      <c r="C131" s="207"/>
      <c r="D131" s="207"/>
      <c r="E131" s="207"/>
      <c r="F131" s="207"/>
      <c r="G131" s="207"/>
      <c r="H131" s="207"/>
      <c r="I131" s="207"/>
      <c r="J131" s="207"/>
      <c r="K131" s="207"/>
      <c r="L131" s="207"/>
      <c r="M131" s="207"/>
    </row>
    <row r="132" spans="2:13">
      <c r="B132" s="207"/>
      <c r="C132" s="207"/>
      <c r="D132" s="207"/>
      <c r="E132" s="207"/>
      <c r="F132" s="207"/>
      <c r="G132" s="207"/>
      <c r="H132" s="207"/>
      <c r="I132" s="207"/>
      <c r="J132" s="207"/>
      <c r="K132" s="207"/>
      <c r="L132" s="207"/>
      <c r="M132" s="207"/>
    </row>
    <row r="133" spans="2:13">
      <c r="B133" s="207"/>
      <c r="C133" s="207"/>
      <c r="D133" s="207"/>
      <c r="E133" s="207"/>
      <c r="F133" s="207"/>
      <c r="G133" s="207"/>
      <c r="H133" s="207"/>
      <c r="I133" s="207"/>
      <c r="J133" s="207"/>
      <c r="K133" s="207"/>
      <c r="L133" s="207"/>
      <c r="M133" s="207"/>
    </row>
    <row r="134" spans="2:13">
      <c r="B134" s="207"/>
      <c r="C134" s="207"/>
      <c r="D134" s="207"/>
      <c r="E134" s="207"/>
      <c r="F134" s="207"/>
      <c r="G134" s="207"/>
      <c r="H134" s="207"/>
      <c r="I134" s="207"/>
      <c r="J134" s="207"/>
      <c r="K134" s="207"/>
      <c r="L134" s="207"/>
      <c r="M134" s="207"/>
    </row>
    <row r="135" spans="2:13">
      <c r="B135" s="207"/>
      <c r="C135" s="207"/>
      <c r="D135" s="207"/>
      <c r="E135" s="207"/>
      <c r="F135" s="207"/>
      <c r="G135" s="207"/>
      <c r="H135" s="207"/>
      <c r="I135" s="207"/>
      <c r="J135" s="207"/>
      <c r="K135" s="207"/>
      <c r="L135" s="207"/>
      <c r="M135" s="207"/>
    </row>
    <row r="136" spans="2:13">
      <c r="B136" s="207"/>
      <c r="C136" s="207"/>
      <c r="D136" s="207"/>
      <c r="E136" s="207"/>
      <c r="F136" s="207"/>
      <c r="G136" s="207"/>
      <c r="H136" s="207"/>
      <c r="I136" s="207"/>
      <c r="J136" s="207"/>
      <c r="K136" s="207"/>
      <c r="L136" s="207"/>
      <c r="M136" s="207"/>
    </row>
    <row r="137" spans="2:13">
      <c r="B137" s="207"/>
      <c r="C137" s="207"/>
      <c r="D137" s="207"/>
      <c r="E137" s="207"/>
      <c r="F137" s="207"/>
      <c r="G137" s="207"/>
      <c r="H137" s="207"/>
      <c r="I137" s="207"/>
      <c r="J137" s="207"/>
      <c r="K137" s="207"/>
      <c r="L137" s="207"/>
      <c r="M137" s="207"/>
    </row>
    <row r="138" spans="2:13">
      <c r="B138" s="207"/>
      <c r="C138" s="207"/>
      <c r="D138" s="207"/>
      <c r="E138" s="207"/>
      <c r="F138" s="207"/>
      <c r="G138" s="207"/>
      <c r="H138" s="207"/>
      <c r="I138" s="207"/>
      <c r="J138" s="207"/>
      <c r="K138" s="207"/>
      <c r="L138" s="207"/>
      <c r="M138" s="207"/>
    </row>
    <row r="139" spans="2:13">
      <c r="B139" s="207"/>
      <c r="C139" s="207"/>
      <c r="D139" s="207"/>
      <c r="E139" s="207"/>
      <c r="F139" s="207"/>
      <c r="G139" s="207"/>
      <c r="H139" s="207"/>
      <c r="I139" s="207"/>
      <c r="J139" s="207"/>
      <c r="K139" s="207"/>
      <c r="L139" s="207"/>
      <c r="M139" s="207"/>
    </row>
    <row r="140" spans="2:13">
      <c r="B140" s="207"/>
      <c r="C140" s="207"/>
      <c r="D140" s="207"/>
      <c r="E140" s="207"/>
      <c r="F140" s="207"/>
      <c r="G140" s="207"/>
      <c r="H140" s="207"/>
      <c r="I140" s="207"/>
      <c r="J140" s="207"/>
      <c r="K140" s="207"/>
      <c r="L140" s="207"/>
      <c r="M140" s="207"/>
    </row>
    <row r="141" spans="2:13">
      <c r="B141" s="207"/>
      <c r="C141" s="207"/>
      <c r="D141" s="207"/>
      <c r="E141" s="207"/>
      <c r="F141" s="207"/>
      <c r="G141" s="207"/>
      <c r="H141" s="207"/>
      <c r="I141" s="207"/>
      <c r="J141" s="207"/>
      <c r="K141" s="207"/>
      <c r="L141" s="207"/>
      <c r="M141" s="207"/>
    </row>
    <row r="142" spans="2:13">
      <c r="B142" s="207"/>
      <c r="C142" s="207"/>
      <c r="D142" s="207"/>
      <c r="E142" s="207"/>
      <c r="F142" s="207"/>
      <c r="G142" s="207"/>
      <c r="H142" s="207"/>
      <c r="I142" s="207"/>
      <c r="J142" s="207"/>
      <c r="K142" s="207"/>
      <c r="L142" s="207"/>
      <c r="M142" s="207"/>
    </row>
    <row r="143" spans="2:13">
      <c r="B143" s="207"/>
      <c r="C143" s="207"/>
      <c r="D143" s="207"/>
      <c r="E143" s="207"/>
      <c r="F143" s="207"/>
      <c r="G143" s="207"/>
      <c r="H143" s="207"/>
      <c r="I143" s="207"/>
      <c r="J143" s="207"/>
      <c r="K143" s="207"/>
      <c r="L143" s="207"/>
      <c r="M143" s="207"/>
    </row>
    <row r="144" spans="2:13">
      <c r="B144" s="207"/>
      <c r="C144" s="207"/>
      <c r="D144" s="207"/>
      <c r="E144" s="207"/>
      <c r="F144" s="207"/>
      <c r="G144" s="207"/>
      <c r="H144" s="207"/>
      <c r="I144" s="207"/>
      <c r="J144" s="207"/>
      <c r="K144" s="207"/>
      <c r="L144" s="207"/>
      <c r="M144" s="207"/>
    </row>
    <row r="145" spans="2:13">
      <c r="B145" s="207"/>
      <c r="C145" s="207"/>
      <c r="D145" s="207"/>
      <c r="E145" s="207"/>
      <c r="F145" s="207"/>
      <c r="G145" s="207"/>
      <c r="H145" s="207"/>
      <c r="I145" s="207"/>
      <c r="J145" s="207"/>
      <c r="K145" s="207"/>
      <c r="L145" s="207"/>
      <c r="M145" s="207"/>
    </row>
    <row r="146" spans="2:13">
      <c r="B146" s="207"/>
      <c r="C146" s="207"/>
      <c r="D146" s="207"/>
      <c r="E146" s="207"/>
      <c r="F146" s="207"/>
      <c r="G146" s="207"/>
      <c r="H146" s="207"/>
      <c r="I146" s="207"/>
      <c r="J146" s="207"/>
      <c r="K146" s="207"/>
      <c r="L146" s="207"/>
      <c r="M146" s="207"/>
    </row>
    <row r="147" spans="2:13">
      <c r="B147" s="207"/>
      <c r="C147" s="207"/>
      <c r="D147" s="207"/>
      <c r="E147" s="207"/>
      <c r="F147" s="207"/>
      <c r="G147" s="207"/>
      <c r="H147" s="207"/>
      <c r="I147" s="207"/>
      <c r="J147" s="207"/>
      <c r="K147" s="207"/>
      <c r="L147" s="207"/>
      <c r="M147" s="207"/>
    </row>
    <row r="148" spans="2:13">
      <c r="B148" s="207"/>
      <c r="C148" s="207"/>
      <c r="D148" s="207"/>
      <c r="E148" s="207"/>
      <c r="F148" s="207"/>
      <c r="G148" s="207"/>
      <c r="H148" s="207"/>
      <c r="I148" s="207"/>
      <c r="J148" s="207"/>
      <c r="K148" s="207"/>
      <c r="L148" s="207"/>
      <c r="M148" s="207"/>
    </row>
    <row r="149" spans="2:13">
      <c r="B149" s="207"/>
      <c r="C149" s="207"/>
      <c r="D149" s="207"/>
      <c r="E149" s="207"/>
      <c r="F149" s="207"/>
      <c r="G149" s="207"/>
      <c r="H149" s="207"/>
      <c r="I149" s="207"/>
      <c r="J149" s="207"/>
      <c r="K149" s="207"/>
      <c r="L149" s="207"/>
      <c r="M149" s="207"/>
    </row>
    <row r="150" spans="2:13">
      <c r="B150" s="207"/>
      <c r="C150" s="207"/>
      <c r="D150" s="207"/>
      <c r="E150" s="207"/>
      <c r="F150" s="207"/>
      <c r="G150" s="207"/>
      <c r="H150" s="207"/>
      <c r="I150" s="207"/>
      <c r="J150" s="207"/>
      <c r="K150" s="207"/>
      <c r="L150" s="207"/>
      <c r="M150" s="207"/>
    </row>
    <row r="151" spans="2:13">
      <c r="B151" s="207"/>
      <c r="C151" s="207"/>
      <c r="D151" s="207"/>
      <c r="E151" s="207"/>
      <c r="F151" s="207"/>
      <c r="G151" s="207"/>
      <c r="H151" s="207"/>
      <c r="I151" s="207"/>
      <c r="J151" s="207"/>
      <c r="K151" s="207"/>
      <c r="L151" s="207"/>
      <c r="M151" s="207"/>
    </row>
    <row r="152" spans="2:13">
      <c r="B152" s="207"/>
      <c r="C152" s="207"/>
      <c r="D152" s="207"/>
      <c r="E152" s="207"/>
      <c r="F152" s="207"/>
      <c r="G152" s="207"/>
      <c r="H152" s="207"/>
      <c r="I152" s="207"/>
      <c r="J152" s="207"/>
      <c r="K152" s="207"/>
      <c r="L152" s="207"/>
      <c r="M152" s="207"/>
    </row>
    <row r="153" spans="2:13">
      <c r="B153" s="207"/>
      <c r="C153" s="207"/>
      <c r="D153" s="207"/>
      <c r="E153" s="207"/>
      <c r="F153" s="207"/>
      <c r="G153" s="207"/>
      <c r="H153" s="207"/>
      <c r="I153" s="207"/>
      <c r="J153" s="207"/>
      <c r="K153" s="207"/>
      <c r="L153" s="207"/>
      <c r="M153" s="207"/>
    </row>
    <row r="154" spans="2:13">
      <c r="B154" s="207"/>
      <c r="C154" s="207"/>
      <c r="D154" s="207"/>
      <c r="E154" s="207"/>
      <c r="F154" s="207"/>
      <c r="G154" s="207"/>
      <c r="H154" s="207"/>
      <c r="I154" s="207"/>
      <c r="J154" s="207"/>
      <c r="K154" s="207"/>
      <c r="L154" s="207"/>
      <c r="M154" s="207"/>
    </row>
    <row r="155" spans="2:13">
      <c r="B155" s="207"/>
      <c r="C155" s="207"/>
      <c r="D155" s="207"/>
      <c r="E155" s="207"/>
      <c r="F155" s="207"/>
      <c r="G155" s="207"/>
      <c r="H155" s="207"/>
      <c r="I155" s="207"/>
      <c r="J155" s="207"/>
      <c r="K155" s="207"/>
      <c r="L155" s="207"/>
      <c r="M155" s="207"/>
    </row>
    <row r="156" spans="2:13">
      <c r="B156" s="207"/>
      <c r="C156" s="207"/>
      <c r="D156" s="207"/>
      <c r="E156" s="207"/>
      <c r="F156" s="207"/>
      <c r="G156" s="207"/>
      <c r="H156" s="207"/>
      <c r="I156" s="207"/>
      <c r="J156" s="207"/>
      <c r="K156" s="207"/>
      <c r="L156" s="207"/>
      <c r="M156" s="207"/>
    </row>
    <row r="157" spans="2:13">
      <c r="B157" s="207"/>
      <c r="C157" s="207"/>
      <c r="D157" s="207"/>
      <c r="E157" s="207"/>
      <c r="F157" s="207"/>
      <c r="G157" s="207"/>
      <c r="H157" s="207"/>
      <c r="I157" s="207"/>
      <c r="J157" s="207"/>
      <c r="K157" s="207"/>
      <c r="L157" s="207"/>
      <c r="M157" s="207"/>
    </row>
    <row r="158" spans="2:13">
      <c r="B158" s="207"/>
      <c r="C158" s="207"/>
      <c r="D158" s="207"/>
      <c r="E158" s="207"/>
      <c r="F158" s="207"/>
      <c r="G158" s="207"/>
      <c r="H158" s="207"/>
      <c r="I158" s="207"/>
      <c r="J158" s="207"/>
      <c r="K158" s="207"/>
      <c r="L158" s="207"/>
      <c r="M158" s="207"/>
    </row>
    <row r="159" spans="2:13">
      <c r="B159" s="207"/>
      <c r="C159" s="207"/>
      <c r="D159" s="207"/>
      <c r="E159" s="207"/>
      <c r="F159" s="207"/>
      <c r="G159" s="207"/>
      <c r="H159" s="207"/>
      <c r="I159" s="207"/>
      <c r="J159" s="207"/>
      <c r="K159" s="207"/>
      <c r="L159" s="207"/>
      <c r="M159" s="207"/>
    </row>
    <row r="160" spans="2:13">
      <c r="B160" s="207"/>
      <c r="C160" s="207"/>
      <c r="D160" s="207"/>
      <c r="E160" s="207"/>
      <c r="F160" s="207"/>
      <c r="G160" s="207"/>
      <c r="H160" s="207"/>
      <c r="I160" s="207"/>
      <c r="J160" s="207"/>
      <c r="K160" s="207"/>
      <c r="L160" s="207"/>
      <c r="M160" s="207"/>
    </row>
    <row r="161" spans="2:13">
      <c r="B161" s="207"/>
      <c r="C161" s="207"/>
      <c r="D161" s="207"/>
      <c r="E161" s="207"/>
      <c r="F161" s="207"/>
      <c r="G161" s="207"/>
      <c r="H161" s="207"/>
      <c r="I161" s="207"/>
      <c r="J161" s="207"/>
      <c r="K161" s="207"/>
      <c r="L161" s="207"/>
      <c r="M161" s="207"/>
    </row>
    <row r="162" spans="2:13">
      <c r="B162" s="207"/>
      <c r="C162" s="207"/>
      <c r="D162" s="207"/>
      <c r="E162" s="207"/>
      <c r="F162" s="207"/>
      <c r="G162" s="207"/>
      <c r="H162" s="207"/>
      <c r="I162" s="207"/>
      <c r="J162" s="207"/>
      <c r="K162" s="207"/>
      <c r="L162" s="207"/>
      <c r="M162" s="207"/>
    </row>
    <row r="163" spans="2:13">
      <c r="B163" s="207"/>
      <c r="C163" s="207"/>
      <c r="D163" s="207"/>
      <c r="E163" s="207"/>
      <c r="F163" s="207"/>
      <c r="G163" s="207"/>
      <c r="H163" s="207"/>
      <c r="I163" s="207"/>
      <c r="J163" s="207"/>
      <c r="K163" s="207"/>
      <c r="L163" s="207"/>
      <c r="M163" s="207"/>
    </row>
    <row r="164" spans="2:13">
      <c r="B164" s="207"/>
      <c r="C164" s="207"/>
      <c r="D164" s="207"/>
      <c r="E164" s="207"/>
      <c r="F164" s="207"/>
      <c r="G164" s="207"/>
      <c r="H164" s="207"/>
      <c r="I164" s="207"/>
      <c r="J164" s="207"/>
      <c r="K164" s="207"/>
      <c r="L164" s="207"/>
      <c r="M164" s="207"/>
    </row>
    <row r="165" spans="2:13">
      <c r="B165" s="207"/>
      <c r="C165" s="207"/>
      <c r="D165" s="207"/>
      <c r="E165" s="207"/>
      <c r="F165" s="207"/>
      <c r="G165" s="207"/>
      <c r="H165" s="207"/>
      <c r="I165" s="207"/>
      <c r="J165" s="207"/>
      <c r="K165" s="207"/>
      <c r="L165" s="207"/>
      <c r="M165" s="207"/>
    </row>
    <row r="166" spans="2:13">
      <c r="B166" s="207"/>
      <c r="C166" s="207"/>
      <c r="D166" s="207"/>
      <c r="E166" s="207"/>
      <c r="F166" s="207"/>
      <c r="G166" s="207"/>
      <c r="H166" s="207"/>
      <c r="I166" s="207"/>
      <c r="J166" s="207"/>
      <c r="K166" s="207"/>
      <c r="L166" s="207"/>
      <c r="M166" s="207"/>
    </row>
    <row r="167" spans="2:13">
      <c r="B167" s="207"/>
      <c r="C167" s="207"/>
      <c r="D167" s="207"/>
      <c r="E167" s="207"/>
      <c r="F167" s="207"/>
      <c r="G167" s="207"/>
      <c r="H167" s="207"/>
      <c r="I167" s="207"/>
      <c r="J167" s="207"/>
      <c r="K167" s="207"/>
      <c r="L167" s="207"/>
      <c r="M167" s="207"/>
    </row>
    <row r="168" spans="2:13">
      <c r="B168" s="207"/>
      <c r="C168" s="207"/>
      <c r="D168" s="207"/>
      <c r="E168" s="207"/>
      <c r="F168" s="207"/>
      <c r="G168" s="207"/>
      <c r="H168" s="207"/>
      <c r="I168" s="207"/>
      <c r="J168" s="207"/>
      <c r="K168" s="207"/>
      <c r="L168" s="207"/>
      <c r="M168" s="207"/>
    </row>
    <row r="169" spans="2:13">
      <c r="B169" s="207"/>
      <c r="C169" s="207"/>
      <c r="D169" s="207"/>
      <c r="E169" s="207"/>
      <c r="F169" s="207"/>
      <c r="G169" s="207"/>
      <c r="H169" s="207"/>
      <c r="I169" s="207"/>
      <c r="J169" s="207"/>
      <c r="K169" s="207"/>
      <c r="L169" s="207"/>
      <c r="M169" s="207"/>
    </row>
    <row r="170" spans="2:13">
      <c r="B170" s="207"/>
      <c r="C170" s="207"/>
      <c r="D170" s="207"/>
      <c r="E170" s="207"/>
      <c r="F170" s="207"/>
      <c r="G170" s="207"/>
      <c r="H170" s="207"/>
      <c r="I170" s="207"/>
      <c r="J170" s="207"/>
      <c r="K170" s="207"/>
      <c r="L170" s="207"/>
      <c r="M170" s="207"/>
    </row>
    <row r="171" spans="2:13">
      <c r="B171" s="207"/>
      <c r="C171" s="207"/>
      <c r="D171" s="207"/>
      <c r="E171" s="207"/>
      <c r="F171" s="207"/>
      <c r="G171" s="207"/>
      <c r="H171" s="207"/>
      <c r="I171" s="207"/>
      <c r="J171" s="207"/>
      <c r="K171" s="207"/>
      <c r="L171" s="207"/>
      <c r="M171" s="207"/>
    </row>
    <row r="172" spans="2:13">
      <c r="B172" s="207"/>
      <c r="C172" s="207"/>
      <c r="D172" s="207"/>
      <c r="E172" s="207"/>
      <c r="F172" s="207"/>
      <c r="G172" s="207"/>
      <c r="H172" s="207"/>
      <c r="I172" s="207"/>
      <c r="J172" s="207"/>
      <c r="K172" s="207"/>
      <c r="L172" s="207"/>
      <c r="M172" s="207"/>
    </row>
    <row r="173" spans="2:13">
      <c r="B173" s="207"/>
      <c r="C173" s="207"/>
      <c r="D173" s="207"/>
      <c r="E173" s="207"/>
      <c r="F173" s="207"/>
      <c r="G173" s="207"/>
      <c r="H173" s="207"/>
      <c r="I173" s="207"/>
      <c r="J173" s="207"/>
      <c r="K173" s="207"/>
      <c r="L173" s="207"/>
      <c r="M173" s="207"/>
    </row>
    <row r="174" spans="2:13">
      <c r="B174" s="207"/>
      <c r="C174" s="207"/>
      <c r="D174" s="207"/>
      <c r="E174" s="207"/>
      <c r="F174" s="207"/>
      <c r="G174" s="207"/>
      <c r="H174" s="207"/>
      <c r="I174" s="207"/>
      <c r="J174" s="207"/>
      <c r="K174" s="207"/>
      <c r="L174" s="207"/>
      <c r="M174" s="207"/>
    </row>
    <row r="175" spans="2:13">
      <c r="B175" s="207"/>
      <c r="C175" s="207"/>
      <c r="D175" s="207"/>
      <c r="E175" s="207"/>
      <c r="F175" s="207"/>
      <c r="G175" s="207"/>
      <c r="H175" s="207"/>
      <c r="I175" s="207"/>
      <c r="J175" s="207"/>
      <c r="K175" s="207"/>
      <c r="L175" s="207"/>
      <c r="M175" s="207"/>
    </row>
    <row r="176" spans="2:13">
      <c r="B176" s="207"/>
      <c r="C176" s="207"/>
      <c r="D176" s="207"/>
      <c r="E176" s="207"/>
      <c r="F176" s="207"/>
      <c r="G176" s="207"/>
      <c r="H176" s="207"/>
      <c r="I176" s="207"/>
      <c r="J176" s="207"/>
      <c r="K176" s="207"/>
      <c r="L176" s="207"/>
      <c r="M176" s="207"/>
    </row>
    <row r="177" spans="2:13">
      <c r="B177" s="207"/>
      <c r="C177" s="207"/>
      <c r="D177" s="207"/>
      <c r="E177" s="207"/>
      <c r="F177" s="207"/>
      <c r="G177" s="207"/>
      <c r="H177" s="207"/>
      <c r="I177" s="207"/>
      <c r="J177" s="207"/>
      <c r="K177" s="207"/>
      <c r="L177" s="207"/>
      <c r="M177" s="207"/>
    </row>
    <row r="178" spans="2:13">
      <c r="B178" s="207"/>
      <c r="C178" s="207"/>
      <c r="D178" s="207"/>
      <c r="E178" s="207"/>
      <c r="F178" s="207"/>
      <c r="G178" s="207"/>
      <c r="H178" s="207"/>
      <c r="I178" s="207"/>
      <c r="J178" s="207"/>
      <c r="K178" s="207"/>
      <c r="L178" s="207"/>
      <c r="M178" s="207"/>
    </row>
    <row r="179" spans="2:13">
      <c r="B179" s="207"/>
      <c r="C179" s="207"/>
      <c r="D179" s="207"/>
      <c r="E179" s="207"/>
      <c r="F179" s="207"/>
      <c r="G179" s="207"/>
      <c r="H179" s="207"/>
      <c r="I179" s="207"/>
      <c r="J179" s="207"/>
      <c r="K179" s="207"/>
      <c r="L179" s="207"/>
      <c r="M179" s="207"/>
    </row>
    <row r="180" spans="2:13">
      <c r="B180" s="207"/>
      <c r="C180" s="207"/>
      <c r="D180" s="207"/>
      <c r="E180" s="207"/>
      <c r="F180" s="207"/>
      <c r="G180" s="207"/>
      <c r="H180" s="207"/>
      <c r="I180" s="207"/>
      <c r="J180" s="207"/>
      <c r="K180" s="207"/>
      <c r="L180" s="207"/>
      <c r="M180" s="207"/>
    </row>
    <row r="181" spans="2:13">
      <c r="B181" s="207"/>
      <c r="C181" s="207"/>
      <c r="D181" s="207"/>
      <c r="E181" s="207"/>
      <c r="F181" s="207"/>
      <c r="G181" s="207"/>
      <c r="H181" s="207"/>
      <c r="I181" s="207"/>
      <c r="J181" s="207"/>
      <c r="K181" s="207"/>
      <c r="L181" s="207"/>
      <c r="M181" s="207"/>
    </row>
    <row r="182" spans="2:13">
      <c r="B182" s="207"/>
      <c r="C182" s="207"/>
      <c r="D182" s="207"/>
      <c r="E182" s="207"/>
      <c r="F182" s="207"/>
      <c r="G182" s="207"/>
      <c r="H182" s="207"/>
      <c r="I182" s="207"/>
      <c r="J182" s="207"/>
      <c r="K182" s="207"/>
      <c r="L182" s="207"/>
      <c r="M182" s="207"/>
    </row>
    <row r="183" spans="2:13">
      <c r="B183" s="207"/>
      <c r="C183" s="207"/>
      <c r="D183" s="207"/>
      <c r="E183" s="207"/>
      <c r="F183" s="207"/>
      <c r="G183" s="207"/>
      <c r="H183" s="207"/>
      <c r="I183" s="207"/>
      <c r="J183" s="207"/>
      <c r="K183" s="207"/>
      <c r="L183" s="207"/>
      <c r="M183" s="207"/>
    </row>
    <row r="184" spans="2:13">
      <c r="B184" s="207"/>
      <c r="C184" s="207"/>
      <c r="D184" s="207"/>
      <c r="E184" s="207"/>
      <c r="F184" s="207"/>
      <c r="G184" s="207"/>
      <c r="H184" s="207"/>
      <c r="I184" s="207"/>
      <c r="J184" s="207"/>
      <c r="K184" s="207"/>
      <c r="L184" s="207"/>
      <c r="M184" s="207"/>
    </row>
    <row r="185" spans="2:13">
      <c r="B185" s="207"/>
      <c r="C185" s="207"/>
      <c r="D185" s="207"/>
      <c r="E185" s="207"/>
      <c r="F185" s="207"/>
      <c r="G185" s="207"/>
      <c r="H185" s="207"/>
      <c r="I185" s="207"/>
      <c r="J185" s="207"/>
      <c r="K185" s="207"/>
      <c r="L185" s="207"/>
      <c r="M185" s="207"/>
    </row>
    <row r="186" spans="2:13">
      <c r="B186" s="207"/>
      <c r="C186" s="207"/>
      <c r="D186" s="207"/>
      <c r="E186" s="207"/>
      <c r="F186" s="207"/>
      <c r="G186" s="207"/>
      <c r="H186" s="207"/>
      <c r="I186" s="207"/>
      <c r="J186" s="207"/>
      <c r="K186" s="207"/>
      <c r="L186" s="207"/>
      <c r="M186" s="207"/>
    </row>
    <row r="187" spans="2:13">
      <c r="B187" s="207"/>
      <c r="C187" s="207"/>
      <c r="D187" s="207"/>
      <c r="E187" s="207"/>
      <c r="F187" s="207"/>
      <c r="G187" s="207"/>
      <c r="H187" s="207"/>
      <c r="I187" s="207"/>
      <c r="J187" s="207"/>
      <c r="K187" s="207"/>
      <c r="L187" s="207"/>
      <c r="M187" s="207"/>
    </row>
    <row r="188" spans="2:13">
      <c r="B188" s="207"/>
      <c r="C188" s="207"/>
      <c r="D188" s="207"/>
      <c r="E188" s="207"/>
      <c r="F188" s="207"/>
      <c r="G188" s="207"/>
      <c r="H188" s="207"/>
      <c r="I188" s="207"/>
      <c r="J188" s="207"/>
      <c r="K188" s="207"/>
      <c r="L188" s="207"/>
      <c r="M188" s="207"/>
    </row>
    <row r="189" spans="2:13">
      <c r="B189" s="207"/>
      <c r="C189" s="207"/>
      <c r="D189" s="207"/>
      <c r="E189" s="207"/>
      <c r="F189" s="207"/>
      <c r="G189" s="207"/>
      <c r="H189" s="207"/>
      <c r="I189" s="207"/>
      <c r="J189" s="207"/>
      <c r="K189" s="207"/>
      <c r="L189" s="207"/>
      <c r="M189" s="207"/>
    </row>
    <row r="190" spans="2:13">
      <c r="B190" s="207"/>
      <c r="C190" s="207"/>
      <c r="D190" s="207"/>
      <c r="E190" s="207"/>
      <c r="F190" s="207"/>
      <c r="G190" s="207"/>
      <c r="H190" s="207"/>
      <c r="I190" s="207"/>
      <c r="J190" s="207"/>
      <c r="K190" s="207"/>
      <c r="L190" s="207"/>
      <c r="M190" s="207"/>
    </row>
    <row r="191" spans="2:13">
      <c r="B191" s="207"/>
      <c r="C191" s="207"/>
      <c r="D191" s="207"/>
      <c r="E191" s="207"/>
      <c r="F191" s="207"/>
      <c r="G191" s="207"/>
      <c r="H191" s="207"/>
      <c r="I191" s="207"/>
      <c r="J191" s="207"/>
      <c r="K191" s="207"/>
      <c r="L191" s="207"/>
      <c r="M191" s="207"/>
    </row>
    <row r="192" spans="2:13">
      <c r="B192" s="207"/>
      <c r="C192" s="207"/>
      <c r="D192" s="207"/>
      <c r="E192" s="207"/>
      <c r="F192" s="207"/>
      <c r="G192" s="207"/>
      <c r="H192" s="207"/>
      <c r="I192" s="207"/>
      <c r="J192" s="207"/>
      <c r="K192" s="207"/>
      <c r="L192" s="207"/>
      <c r="M192" s="207"/>
    </row>
    <row r="193" spans="2:13">
      <c r="B193" s="207"/>
      <c r="C193" s="207"/>
      <c r="D193" s="207"/>
      <c r="E193" s="207"/>
      <c r="F193" s="207"/>
      <c r="G193" s="207"/>
      <c r="H193" s="207"/>
      <c r="I193" s="207"/>
      <c r="J193" s="207"/>
      <c r="K193" s="207"/>
      <c r="L193" s="207"/>
      <c r="M193" s="207"/>
    </row>
    <row r="194" spans="2:13">
      <c r="B194" s="207"/>
      <c r="C194" s="207"/>
      <c r="D194" s="207"/>
      <c r="E194" s="207"/>
      <c r="F194" s="207"/>
      <c r="G194" s="207"/>
      <c r="H194" s="207"/>
      <c r="I194" s="207"/>
      <c r="J194" s="207"/>
      <c r="K194" s="207"/>
      <c r="L194" s="207"/>
      <c r="M194" s="207"/>
    </row>
    <row r="195" spans="2:13">
      <c r="B195" s="207"/>
      <c r="C195" s="207"/>
      <c r="D195" s="207"/>
      <c r="E195" s="207"/>
      <c r="F195" s="207"/>
      <c r="G195" s="207"/>
      <c r="H195" s="207"/>
      <c r="I195" s="207"/>
      <c r="J195" s="207"/>
      <c r="K195" s="207"/>
      <c r="L195" s="207"/>
      <c r="M195" s="207"/>
    </row>
    <row r="196" spans="2:13">
      <c r="B196" s="207"/>
      <c r="C196" s="207"/>
      <c r="D196" s="207"/>
      <c r="E196" s="207"/>
      <c r="F196" s="207"/>
      <c r="G196" s="207"/>
      <c r="H196" s="207"/>
      <c r="I196" s="207"/>
      <c r="J196" s="207"/>
      <c r="K196" s="207"/>
      <c r="L196" s="207"/>
      <c r="M196" s="207"/>
    </row>
    <row r="197" spans="2:13">
      <c r="B197" s="207"/>
      <c r="C197" s="207"/>
      <c r="D197" s="207"/>
      <c r="E197" s="207"/>
      <c r="F197" s="207"/>
      <c r="G197" s="207"/>
      <c r="H197" s="207"/>
      <c r="I197" s="207"/>
      <c r="J197" s="207"/>
      <c r="K197" s="207"/>
      <c r="L197" s="207"/>
      <c r="M197" s="207"/>
    </row>
    <row r="198" spans="2:13">
      <c r="B198" s="207"/>
      <c r="C198" s="207"/>
      <c r="D198" s="207"/>
      <c r="E198" s="207"/>
      <c r="F198" s="207"/>
      <c r="G198" s="207"/>
      <c r="H198" s="207"/>
      <c r="I198" s="207"/>
      <c r="J198" s="207"/>
      <c r="K198" s="207"/>
      <c r="L198" s="207"/>
      <c r="M198" s="207"/>
    </row>
    <row r="199" spans="2:13">
      <c r="B199" s="207"/>
      <c r="C199" s="207"/>
      <c r="D199" s="207"/>
      <c r="E199" s="207"/>
      <c r="F199" s="207"/>
      <c r="G199" s="207"/>
      <c r="H199" s="207"/>
      <c r="I199" s="207"/>
      <c r="J199" s="207"/>
      <c r="K199" s="207"/>
      <c r="L199" s="207"/>
      <c r="M199" s="207"/>
    </row>
    <row r="200" spans="2:13">
      <c r="B200" s="207"/>
      <c r="C200" s="207"/>
      <c r="D200" s="207"/>
      <c r="E200" s="207"/>
      <c r="F200" s="207"/>
      <c r="G200" s="207"/>
      <c r="H200" s="207"/>
      <c r="I200" s="207"/>
      <c r="J200" s="207"/>
      <c r="K200" s="207"/>
      <c r="L200" s="207"/>
      <c r="M200" s="207"/>
    </row>
    <row r="201" spans="2:13">
      <c r="B201" s="207"/>
      <c r="C201" s="207"/>
      <c r="D201" s="207"/>
      <c r="E201" s="207"/>
      <c r="F201" s="207"/>
      <c r="G201" s="207"/>
      <c r="H201" s="207"/>
      <c r="I201" s="207"/>
      <c r="J201" s="207"/>
      <c r="K201" s="207"/>
      <c r="L201" s="207"/>
      <c r="M201" s="207"/>
    </row>
    <row r="202" spans="2:13">
      <c r="B202" s="207"/>
      <c r="C202" s="207"/>
      <c r="D202" s="207"/>
      <c r="E202" s="207"/>
      <c r="F202" s="207"/>
      <c r="G202" s="207"/>
      <c r="H202" s="207"/>
      <c r="I202" s="207"/>
      <c r="J202" s="207"/>
      <c r="K202" s="207"/>
      <c r="L202" s="207"/>
      <c r="M202" s="207"/>
    </row>
    <row r="203" spans="2:13">
      <c r="B203" s="207"/>
      <c r="C203" s="207"/>
      <c r="D203" s="207"/>
      <c r="E203" s="207"/>
      <c r="F203" s="207"/>
      <c r="G203" s="207"/>
      <c r="H203" s="207"/>
      <c r="I203" s="207"/>
      <c r="J203" s="207"/>
      <c r="K203" s="207"/>
      <c r="L203" s="207"/>
      <c r="M203" s="207"/>
    </row>
    <row r="204" spans="2:13">
      <c r="B204" s="207"/>
      <c r="C204" s="207"/>
      <c r="D204" s="207"/>
      <c r="E204" s="207"/>
      <c r="F204" s="207"/>
      <c r="G204" s="207"/>
      <c r="H204" s="207"/>
      <c r="I204" s="207"/>
      <c r="J204" s="207"/>
      <c r="K204" s="207"/>
      <c r="L204" s="207"/>
      <c r="M204" s="207"/>
    </row>
    <row r="205" spans="2:13">
      <c r="B205" s="207"/>
      <c r="C205" s="207"/>
      <c r="D205" s="207"/>
      <c r="E205" s="207"/>
      <c r="F205" s="207"/>
      <c r="G205" s="207"/>
      <c r="H205" s="207"/>
      <c r="I205" s="207"/>
      <c r="J205" s="207"/>
      <c r="K205" s="207"/>
      <c r="L205" s="207"/>
      <c r="M205" s="207"/>
    </row>
    <row r="206" spans="2:13">
      <c r="B206" s="207"/>
      <c r="C206" s="207"/>
      <c r="D206" s="207"/>
      <c r="E206" s="207"/>
      <c r="F206" s="207"/>
      <c r="G206" s="207"/>
      <c r="H206" s="207"/>
      <c r="I206" s="207"/>
      <c r="J206" s="207"/>
      <c r="K206" s="207"/>
      <c r="L206" s="207"/>
      <c r="M206" s="207"/>
    </row>
    <row r="207" spans="2:13">
      <c r="B207" s="207"/>
      <c r="C207" s="207"/>
      <c r="D207" s="207"/>
      <c r="E207" s="207"/>
      <c r="F207" s="207"/>
      <c r="G207" s="207"/>
      <c r="H207" s="207"/>
      <c r="I207" s="207"/>
      <c r="J207" s="207"/>
      <c r="K207" s="207"/>
      <c r="L207" s="207"/>
      <c r="M207" s="207"/>
    </row>
    <row r="208" spans="2:13">
      <c r="B208" s="207"/>
      <c r="C208" s="207"/>
      <c r="D208" s="207"/>
      <c r="E208" s="207"/>
      <c r="F208" s="207"/>
      <c r="G208" s="207"/>
      <c r="H208" s="207"/>
      <c r="I208" s="207"/>
      <c r="J208" s="207"/>
      <c r="K208" s="207"/>
      <c r="L208" s="207"/>
      <c r="M208" s="207"/>
    </row>
    <row r="209" spans="2:13">
      <c r="B209" s="207"/>
      <c r="C209" s="207"/>
      <c r="D209" s="207"/>
      <c r="E209" s="207"/>
      <c r="F209" s="207"/>
      <c r="G209" s="207"/>
      <c r="H209" s="207"/>
      <c r="I209" s="207"/>
      <c r="J209" s="207"/>
      <c r="K209" s="207"/>
      <c r="L209" s="207"/>
      <c r="M209" s="207"/>
    </row>
    <row r="210" spans="2:13">
      <c r="B210" s="207"/>
      <c r="C210" s="207"/>
      <c r="D210" s="207"/>
      <c r="E210" s="207"/>
      <c r="F210" s="207"/>
      <c r="G210" s="207"/>
      <c r="H210" s="207"/>
      <c r="I210" s="207"/>
      <c r="J210" s="207"/>
      <c r="K210" s="207"/>
      <c r="L210" s="207"/>
      <c r="M210" s="207"/>
    </row>
    <row r="211" spans="2:13">
      <c r="B211" s="207"/>
      <c r="C211" s="207"/>
      <c r="D211" s="207"/>
      <c r="E211" s="207"/>
      <c r="F211" s="207"/>
      <c r="G211" s="207"/>
      <c r="H211" s="207"/>
      <c r="I211" s="207"/>
      <c r="J211" s="207"/>
      <c r="K211" s="207"/>
      <c r="L211" s="207"/>
      <c r="M211" s="207"/>
    </row>
    <row r="212" spans="2:13">
      <c r="B212" s="207"/>
      <c r="C212" s="207"/>
      <c r="D212" s="207"/>
      <c r="E212" s="207"/>
      <c r="F212" s="207"/>
      <c r="G212" s="207"/>
      <c r="H212" s="207"/>
      <c r="I212" s="207"/>
      <c r="J212" s="207"/>
      <c r="K212" s="207"/>
      <c r="L212" s="207"/>
      <c r="M212" s="207"/>
    </row>
    <row r="213" spans="2:13">
      <c r="B213" s="207"/>
      <c r="C213" s="207"/>
      <c r="D213" s="207"/>
      <c r="E213" s="207"/>
      <c r="F213" s="207"/>
      <c r="G213" s="207"/>
      <c r="H213" s="207"/>
      <c r="I213" s="207"/>
      <c r="J213" s="207"/>
      <c r="K213" s="207"/>
      <c r="L213" s="207"/>
      <c r="M213" s="207"/>
    </row>
    <row r="214" spans="2:13">
      <c r="B214" s="207"/>
      <c r="C214" s="207"/>
      <c r="D214" s="207"/>
      <c r="E214" s="207"/>
      <c r="F214" s="207"/>
      <c r="G214" s="207"/>
      <c r="H214" s="207"/>
      <c r="I214" s="207"/>
      <c r="J214" s="207"/>
      <c r="K214" s="207"/>
      <c r="L214" s="207"/>
      <c r="M214" s="207"/>
    </row>
    <row r="215" spans="2:13">
      <c r="B215" s="207"/>
      <c r="C215" s="207"/>
      <c r="D215" s="207"/>
      <c r="E215" s="207"/>
      <c r="F215" s="207"/>
      <c r="G215" s="207"/>
      <c r="H215" s="207"/>
      <c r="I215" s="207"/>
      <c r="J215" s="207"/>
      <c r="K215" s="207"/>
      <c r="L215" s="207"/>
      <c r="M215" s="207"/>
    </row>
    <row r="216" spans="2:13">
      <c r="B216" s="207"/>
      <c r="C216" s="207"/>
      <c r="D216" s="207"/>
      <c r="E216" s="207"/>
      <c r="F216" s="207"/>
      <c r="G216" s="207"/>
      <c r="H216" s="207"/>
      <c r="I216" s="207"/>
      <c r="J216" s="207"/>
      <c r="K216" s="207"/>
      <c r="L216" s="207"/>
      <c r="M216" s="207"/>
    </row>
    <row r="217" spans="2:13">
      <c r="B217" s="207"/>
      <c r="C217" s="207"/>
      <c r="D217" s="207"/>
      <c r="E217" s="207"/>
      <c r="F217" s="207"/>
      <c r="G217" s="207"/>
      <c r="H217" s="207"/>
      <c r="I217" s="207"/>
      <c r="J217" s="207"/>
      <c r="K217" s="207"/>
      <c r="L217" s="207"/>
      <c r="M217" s="207"/>
    </row>
    <row r="218" spans="2:13">
      <c r="B218" s="207"/>
      <c r="C218" s="207"/>
      <c r="D218" s="207"/>
      <c r="E218" s="207"/>
      <c r="F218" s="207"/>
      <c r="G218" s="207"/>
      <c r="H218" s="207"/>
      <c r="I218" s="207"/>
      <c r="J218" s="207"/>
      <c r="K218" s="207"/>
      <c r="L218" s="207"/>
      <c r="M218" s="207"/>
    </row>
    <row r="219" spans="2:13">
      <c r="B219" s="207"/>
      <c r="C219" s="207"/>
      <c r="D219" s="207"/>
      <c r="E219" s="207"/>
      <c r="F219" s="207"/>
      <c r="G219" s="207"/>
      <c r="H219" s="207"/>
      <c r="I219" s="207"/>
      <c r="J219" s="207"/>
      <c r="K219" s="207"/>
      <c r="L219" s="207"/>
      <c r="M219" s="207"/>
    </row>
    <row r="220" spans="2:13">
      <c r="B220" s="207"/>
      <c r="C220" s="207"/>
      <c r="D220" s="207"/>
      <c r="E220" s="207"/>
      <c r="F220" s="207"/>
      <c r="G220" s="207"/>
      <c r="H220" s="207"/>
      <c r="I220" s="207"/>
      <c r="J220" s="207"/>
      <c r="K220" s="207"/>
      <c r="L220" s="207"/>
      <c r="M220" s="207"/>
    </row>
    <row r="221" spans="2:13">
      <c r="B221" s="207"/>
      <c r="C221" s="207"/>
      <c r="D221" s="207"/>
      <c r="E221" s="207"/>
      <c r="F221" s="207"/>
      <c r="G221" s="207"/>
      <c r="H221" s="207"/>
      <c r="I221" s="207"/>
      <c r="J221" s="207"/>
      <c r="K221" s="207"/>
      <c r="L221" s="207"/>
      <c r="M221" s="207"/>
    </row>
    <row r="222" spans="2:13">
      <c r="B222" s="207"/>
      <c r="C222" s="207"/>
      <c r="D222" s="207"/>
      <c r="E222" s="207"/>
      <c r="F222" s="207"/>
      <c r="G222" s="207"/>
      <c r="H222" s="207"/>
      <c r="I222" s="207"/>
      <c r="J222" s="207"/>
      <c r="K222" s="207"/>
      <c r="L222" s="207"/>
      <c r="M222" s="207"/>
    </row>
    <row r="223" spans="2:13">
      <c r="B223" s="207"/>
      <c r="C223" s="207"/>
      <c r="D223" s="207"/>
      <c r="E223" s="207"/>
      <c r="F223" s="207"/>
      <c r="G223" s="207"/>
      <c r="H223" s="207"/>
      <c r="I223" s="207"/>
      <c r="J223" s="207"/>
      <c r="K223" s="207"/>
      <c r="L223" s="207"/>
      <c r="M223" s="207"/>
    </row>
    <row r="224" spans="2:13">
      <c r="B224" s="207"/>
      <c r="C224" s="207"/>
      <c r="D224" s="207"/>
      <c r="E224" s="207"/>
      <c r="F224" s="207"/>
      <c r="G224" s="207"/>
      <c r="H224" s="207"/>
      <c r="I224" s="207"/>
      <c r="J224" s="207"/>
      <c r="K224" s="207"/>
      <c r="L224" s="207"/>
      <c r="M224" s="207"/>
    </row>
    <row r="225" spans="2:13">
      <c r="B225" s="207"/>
      <c r="C225" s="207"/>
      <c r="D225" s="207"/>
      <c r="E225" s="207"/>
      <c r="F225" s="207"/>
      <c r="G225" s="207"/>
      <c r="H225" s="207"/>
      <c r="I225" s="207"/>
      <c r="J225" s="207"/>
      <c r="K225" s="207"/>
      <c r="L225" s="207"/>
      <c r="M225" s="207"/>
    </row>
    <row r="226" spans="2:13">
      <c r="B226" s="207"/>
      <c r="C226" s="207"/>
      <c r="D226" s="207"/>
      <c r="E226" s="207"/>
      <c r="F226" s="207"/>
      <c r="G226" s="207"/>
      <c r="H226" s="207"/>
      <c r="I226" s="207"/>
      <c r="J226" s="207"/>
      <c r="K226" s="207"/>
      <c r="L226" s="207"/>
      <c r="M226" s="207"/>
    </row>
    <row r="227" spans="2:13">
      <c r="B227" s="207"/>
      <c r="C227" s="207"/>
      <c r="D227" s="207"/>
      <c r="E227" s="207"/>
      <c r="F227" s="207"/>
      <c r="G227" s="207"/>
      <c r="H227" s="207"/>
      <c r="I227" s="207"/>
      <c r="J227" s="207"/>
      <c r="K227" s="207"/>
      <c r="L227" s="207"/>
      <c r="M227" s="207"/>
    </row>
    <row r="228" spans="2:13">
      <c r="B228" s="207"/>
      <c r="C228" s="207"/>
      <c r="D228" s="207"/>
      <c r="E228" s="207"/>
      <c r="F228" s="207"/>
      <c r="G228" s="207"/>
      <c r="H228" s="207"/>
      <c r="I228" s="207"/>
      <c r="J228" s="207"/>
      <c r="K228" s="207"/>
      <c r="L228" s="207"/>
      <c r="M228" s="207"/>
    </row>
    <row r="229" spans="2:13">
      <c r="B229" s="207"/>
      <c r="C229" s="207"/>
      <c r="D229" s="207"/>
      <c r="E229" s="207"/>
      <c r="F229" s="207"/>
      <c r="G229" s="207"/>
      <c r="H229" s="207"/>
      <c r="I229" s="207"/>
      <c r="J229" s="207"/>
      <c r="K229" s="207"/>
      <c r="L229" s="207"/>
      <c r="M229" s="207"/>
    </row>
    <row r="230" spans="2:13">
      <c r="B230" s="207"/>
      <c r="C230" s="207"/>
      <c r="D230" s="207"/>
      <c r="E230" s="207"/>
      <c r="F230" s="207"/>
      <c r="G230" s="207"/>
      <c r="H230" s="207"/>
      <c r="I230" s="207"/>
      <c r="J230" s="207"/>
      <c r="K230" s="207"/>
      <c r="L230" s="207"/>
      <c r="M230" s="207"/>
    </row>
    <row r="231" spans="2:13">
      <c r="B231" s="207"/>
      <c r="C231" s="207"/>
      <c r="D231" s="207"/>
      <c r="E231" s="207"/>
      <c r="F231" s="207"/>
      <c r="G231" s="207"/>
      <c r="H231" s="207"/>
      <c r="I231" s="207"/>
      <c r="J231" s="207"/>
      <c r="K231" s="207"/>
      <c r="L231" s="207"/>
      <c r="M231" s="207"/>
    </row>
    <row r="232" spans="2:13">
      <c r="B232" s="207"/>
      <c r="C232" s="207"/>
      <c r="D232" s="207"/>
      <c r="E232" s="207"/>
      <c r="F232" s="207"/>
      <c r="G232" s="207"/>
      <c r="H232" s="207"/>
      <c r="I232" s="207"/>
      <c r="J232" s="207"/>
      <c r="K232" s="207"/>
      <c r="L232" s="207"/>
      <c r="M232" s="207"/>
    </row>
    <row r="233" spans="2:13">
      <c r="B233" s="207"/>
      <c r="C233" s="207"/>
      <c r="D233" s="207"/>
      <c r="E233" s="207"/>
      <c r="F233" s="207"/>
      <c r="G233" s="207"/>
      <c r="H233" s="207"/>
      <c r="I233" s="207"/>
      <c r="J233" s="207"/>
      <c r="K233" s="207"/>
      <c r="L233" s="207"/>
      <c r="M233" s="207"/>
    </row>
    <row r="234" spans="2:13">
      <c r="B234" s="207"/>
      <c r="C234" s="207"/>
      <c r="D234" s="207"/>
      <c r="E234" s="207"/>
      <c r="F234" s="207"/>
      <c r="G234" s="207"/>
      <c r="H234" s="207"/>
      <c r="I234" s="207"/>
      <c r="J234" s="207"/>
      <c r="K234" s="207"/>
      <c r="L234" s="207"/>
      <c r="M234" s="207"/>
    </row>
    <row r="235" spans="2:13">
      <c r="B235" s="207"/>
      <c r="C235" s="207"/>
      <c r="D235" s="207"/>
      <c r="E235" s="207"/>
      <c r="F235" s="207"/>
      <c r="G235" s="207"/>
      <c r="H235" s="207"/>
      <c r="I235" s="207"/>
      <c r="J235" s="207"/>
      <c r="K235" s="207"/>
      <c r="L235" s="207"/>
      <c r="M235" s="207"/>
    </row>
    <row r="236" spans="2:13">
      <c r="B236" s="207"/>
      <c r="C236" s="207"/>
      <c r="D236" s="207"/>
      <c r="E236" s="207"/>
      <c r="F236" s="207"/>
      <c r="G236" s="207"/>
      <c r="H236" s="207"/>
      <c r="I236" s="207"/>
      <c r="J236" s="207"/>
      <c r="K236" s="207"/>
      <c r="L236" s="207"/>
      <c r="M236" s="207"/>
    </row>
    <row r="237" spans="2:13">
      <c r="B237" s="207"/>
      <c r="C237" s="207"/>
      <c r="D237" s="207"/>
      <c r="E237" s="207"/>
      <c r="F237" s="207"/>
      <c r="G237" s="207"/>
      <c r="H237" s="207"/>
      <c r="I237" s="207"/>
      <c r="J237" s="207"/>
      <c r="K237" s="207"/>
      <c r="L237" s="207"/>
      <c r="M237" s="207"/>
    </row>
    <row r="238" spans="2:13">
      <c r="B238" s="207"/>
      <c r="C238" s="207"/>
      <c r="D238" s="207"/>
      <c r="E238" s="207"/>
      <c r="F238" s="207"/>
      <c r="G238" s="207"/>
      <c r="H238" s="207"/>
      <c r="I238" s="207"/>
      <c r="J238" s="207"/>
      <c r="K238" s="207"/>
      <c r="L238" s="207"/>
      <c r="M238" s="207"/>
    </row>
    <row r="239" spans="2:13">
      <c r="B239" s="207"/>
      <c r="C239" s="207"/>
      <c r="D239" s="207"/>
      <c r="E239" s="207"/>
      <c r="F239" s="207"/>
      <c r="G239" s="207"/>
      <c r="H239" s="207"/>
      <c r="I239" s="207"/>
      <c r="J239" s="207"/>
      <c r="K239" s="207"/>
      <c r="L239" s="207"/>
      <c r="M239" s="207"/>
    </row>
    <row r="240" spans="2:13">
      <c r="B240" s="207"/>
      <c r="C240" s="207"/>
      <c r="D240" s="207"/>
      <c r="E240" s="207"/>
      <c r="F240" s="207"/>
      <c r="G240" s="207"/>
      <c r="H240" s="207"/>
      <c r="I240" s="207"/>
      <c r="J240" s="207"/>
      <c r="K240" s="207"/>
      <c r="L240" s="207"/>
      <c r="M240" s="207"/>
    </row>
    <row r="241" spans="2:13">
      <c r="B241" s="207"/>
      <c r="C241" s="207"/>
      <c r="D241" s="207"/>
      <c r="E241" s="207"/>
      <c r="F241" s="207"/>
      <c r="G241" s="207"/>
      <c r="H241" s="207"/>
      <c r="I241" s="207"/>
      <c r="J241" s="207"/>
      <c r="K241" s="207"/>
      <c r="L241" s="207"/>
      <c r="M241" s="207"/>
    </row>
    <row r="242" spans="2:13">
      <c r="B242" s="207"/>
      <c r="C242" s="207"/>
      <c r="D242" s="207"/>
      <c r="E242" s="207"/>
      <c r="F242" s="207"/>
      <c r="G242" s="207"/>
      <c r="H242" s="207"/>
      <c r="I242" s="207"/>
      <c r="J242" s="207"/>
      <c r="K242" s="207"/>
      <c r="L242" s="207"/>
      <c r="M242" s="207"/>
    </row>
    <row r="243" spans="2:13">
      <c r="B243" s="207"/>
      <c r="C243" s="207"/>
      <c r="D243" s="207"/>
      <c r="E243" s="207"/>
      <c r="F243" s="207"/>
      <c r="G243" s="207"/>
      <c r="H243" s="207"/>
      <c r="I243" s="207"/>
      <c r="J243" s="207"/>
      <c r="K243" s="207"/>
      <c r="L243" s="207"/>
      <c r="M243" s="207"/>
    </row>
    <row r="244" spans="2:13">
      <c r="B244" s="207"/>
      <c r="C244" s="207"/>
      <c r="D244" s="207"/>
      <c r="E244" s="207"/>
      <c r="F244" s="207"/>
      <c r="G244" s="207"/>
      <c r="H244" s="207"/>
      <c r="I244" s="207"/>
      <c r="J244" s="207"/>
      <c r="K244" s="207"/>
      <c r="L244" s="207"/>
      <c r="M244" s="207"/>
    </row>
    <row r="245" spans="2:13">
      <c r="B245" s="207"/>
      <c r="C245" s="207"/>
      <c r="D245" s="207"/>
      <c r="E245" s="207"/>
      <c r="F245" s="207"/>
      <c r="G245" s="207"/>
      <c r="H245" s="207"/>
      <c r="I245" s="207"/>
      <c r="J245" s="207"/>
      <c r="K245" s="207"/>
      <c r="L245" s="207"/>
      <c r="M245" s="207"/>
    </row>
    <row r="246" spans="2:13">
      <c r="B246" s="207"/>
      <c r="C246" s="207"/>
      <c r="D246" s="207"/>
      <c r="E246" s="207"/>
      <c r="F246" s="207"/>
      <c r="G246" s="207"/>
      <c r="H246" s="207"/>
      <c r="I246" s="207"/>
      <c r="J246" s="207"/>
      <c r="K246" s="207"/>
      <c r="L246" s="207"/>
      <c r="M246" s="207"/>
    </row>
    <row r="247" spans="2:13">
      <c r="B247" s="207"/>
      <c r="C247" s="207"/>
      <c r="D247" s="207"/>
      <c r="E247" s="207"/>
      <c r="F247" s="207"/>
      <c r="G247" s="207"/>
      <c r="H247" s="207"/>
      <c r="I247" s="207"/>
      <c r="J247" s="207"/>
      <c r="K247" s="207"/>
      <c r="L247" s="207"/>
      <c r="M247" s="207"/>
    </row>
    <row r="248" spans="2:13">
      <c r="B248" s="207"/>
      <c r="C248" s="207"/>
      <c r="D248" s="207"/>
      <c r="E248" s="207"/>
      <c r="F248" s="207"/>
      <c r="G248" s="207"/>
      <c r="H248" s="207"/>
      <c r="I248" s="207"/>
      <c r="J248" s="207"/>
      <c r="K248" s="207"/>
      <c r="L248" s="207"/>
      <c r="M248" s="207"/>
    </row>
    <row r="249" spans="2:13">
      <c r="B249" s="207"/>
      <c r="C249" s="207"/>
      <c r="D249" s="207"/>
      <c r="E249" s="207"/>
      <c r="F249" s="207"/>
      <c r="G249" s="207"/>
      <c r="H249" s="207"/>
      <c r="I249" s="207"/>
      <c r="J249" s="207"/>
      <c r="K249" s="207"/>
      <c r="L249" s="207"/>
      <c r="M249" s="207"/>
    </row>
    <row r="250" spans="2:13">
      <c r="B250" s="207"/>
      <c r="C250" s="207"/>
      <c r="D250" s="207"/>
      <c r="E250" s="207"/>
      <c r="F250" s="207"/>
      <c r="G250" s="207"/>
      <c r="H250" s="207"/>
      <c r="I250" s="207"/>
      <c r="J250" s="207"/>
      <c r="K250" s="207"/>
      <c r="L250" s="207"/>
      <c r="M250" s="207"/>
    </row>
    <row r="251" spans="2:13">
      <c r="B251" s="207"/>
      <c r="C251" s="207"/>
      <c r="D251" s="207"/>
      <c r="E251" s="207"/>
      <c r="F251" s="207"/>
      <c r="G251" s="207"/>
      <c r="H251" s="207"/>
      <c r="I251" s="207"/>
      <c r="J251" s="207"/>
      <c r="K251" s="207"/>
      <c r="L251" s="207"/>
      <c r="M251" s="207"/>
    </row>
    <row r="252" spans="2:13">
      <c r="B252" s="207"/>
      <c r="C252" s="207"/>
      <c r="D252" s="207"/>
      <c r="E252" s="207"/>
      <c r="F252" s="207"/>
      <c r="G252" s="207"/>
      <c r="H252" s="207"/>
      <c r="I252" s="207"/>
      <c r="J252" s="207"/>
      <c r="K252" s="207"/>
      <c r="L252" s="207"/>
      <c r="M252" s="207"/>
    </row>
    <row r="253" spans="2:13">
      <c r="B253" s="207"/>
      <c r="C253" s="207"/>
      <c r="D253" s="207"/>
      <c r="E253" s="207"/>
      <c r="F253" s="207"/>
      <c r="G253" s="207"/>
      <c r="H253" s="207"/>
      <c r="I253" s="207"/>
      <c r="J253" s="207"/>
      <c r="K253" s="207"/>
      <c r="L253" s="207"/>
      <c r="M253" s="207"/>
    </row>
    <row r="254" spans="2:13">
      <c r="B254" s="207"/>
      <c r="C254" s="207"/>
      <c r="D254" s="207"/>
      <c r="E254" s="207"/>
      <c r="F254" s="207"/>
      <c r="G254" s="207"/>
      <c r="H254" s="207"/>
      <c r="I254" s="207"/>
      <c r="J254" s="207"/>
      <c r="K254" s="207"/>
      <c r="L254" s="207"/>
      <c r="M254" s="207"/>
    </row>
    <row r="255" spans="2:13">
      <c r="B255" s="207"/>
      <c r="C255" s="207"/>
      <c r="D255" s="207"/>
      <c r="E255" s="207"/>
      <c r="F255" s="207"/>
      <c r="G255" s="207"/>
      <c r="H255" s="207"/>
      <c r="I255" s="207"/>
      <c r="J255" s="207"/>
      <c r="K255" s="207"/>
      <c r="L255" s="207"/>
      <c r="M255" s="207"/>
    </row>
    <row r="256" spans="2:13">
      <c r="B256" s="207"/>
      <c r="C256" s="207"/>
      <c r="D256" s="207"/>
      <c r="E256" s="207"/>
      <c r="F256" s="207"/>
      <c r="G256" s="207"/>
      <c r="H256" s="207"/>
      <c r="I256" s="207"/>
      <c r="J256" s="207"/>
      <c r="K256" s="207"/>
      <c r="L256" s="207"/>
      <c r="M256" s="207"/>
    </row>
    <row r="257" spans="2:13">
      <c r="B257" s="207"/>
      <c r="C257" s="207"/>
      <c r="D257" s="207"/>
      <c r="E257" s="207"/>
      <c r="F257" s="207"/>
      <c r="G257" s="207"/>
      <c r="H257" s="207"/>
      <c r="I257" s="207"/>
      <c r="J257" s="207"/>
      <c r="K257" s="207"/>
      <c r="L257" s="207"/>
      <c r="M257" s="207"/>
    </row>
    <row r="258" spans="2:13">
      <c r="B258" s="207"/>
      <c r="C258" s="207"/>
      <c r="D258" s="207"/>
      <c r="E258" s="207"/>
      <c r="F258" s="207"/>
      <c r="G258" s="207"/>
      <c r="H258" s="207"/>
      <c r="I258" s="207"/>
      <c r="J258" s="207"/>
      <c r="K258" s="207"/>
      <c r="L258" s="207"/>
      <c r="M258" s="207"/>
    </row>
    <row r="259" spans="2:13">
      <c r="B259" s="207"/>
      <c r="C259" s="207"/>
      <c r="D259" s="207"/>
      <c r="E259" s="207"/>
      <c r="F259" s="207"/>
      <c r="G259" s="207"/>
      <c r="H259" s="207"/>
      <c r="I259" s="207"/>
      <c r="J259" s="207"/>
      <c r="K259" s="207"/>
      <c r="L259" s="207"/>
      <c r="M259" s="207"/>
    </row>
    <row r="260" spans="2:13">
      <c r="B260" s="207"/>
      <c r="C260" s="207"/>
      <c r="D260" s="207"/>
      <c r="E260" s="207"/>
      <c r="F260" s="207"/>
      <c r="G260" s="207"/>
      <c r="H260" s="207"/>
      <c r="I260" s="207"/>
      <c r="J260" s="207"/>
      <c r="K260" s="207"/>
      <c r="L260" s="207"/>
      <c r="M260" s="207"/>
    </row>
    <row r="261" spans="2:13">
      <c r="B261" s="207"/>
      <c r="C261" s="207"/>
      <c r="D261" s="207"/>
      <c r="E261" s="207"/>
      <c r="F261" s="207"/>
      <c r="G261" s="207"/>
      <c r="H261" s="207"/>
      <c r="I261" s="207"/>
      <c r="J261" s="207"/>
      <c r="K261" s="207"/>
      <c r="L261" s="207"/>
      <c r="M261" s="207"/>
    </row>
    <row r="262" spans="2:13">
      <c r="B262" s="207"/>
      <c r="C262" s="207"/>
      <c r="D262" s="207"/>
      <c r="E262" s="207"/>
      <c r="F262" s="207"/>
      <c r="G262" s="207"/>
      <c r="H262" s="207"/>
      <c r="I262" s="207"/>
      <c r="J262" s="207"/>
      <c r="K262" s="207"/>
      <c r="L262" s="207"/>
      <c r="M262" s="207"/>
    </row>
    <row r="263" spans="2:13">
      <c r="B263" s="207"/>
      <c r="C263" s="207"/>
      <c r="D263" s="207"/>
      <c r="E263" s="207"/>
      <c r="F263" s="207"/>
      <c r="G263" s="207"/>
      <c r="H263" s="207"/>
      <c r="I263" s="207"/>
      <c r="J263" s="207"/>
      <c r="K263" s="207"/>
      <c r="L263" s="207"/>
      <c r="M263" s="207"/>
    </row>
    <row r="264" spans="2:13">
      <c r="B264" s="207"/>
      <c r="C264" s="207"/>
      <c r="D264" s="207"/>
      <c r="E264" s="207"/>
      <c r="F264" s="207"/>
      <c r="G264" s="207"/>
      <c r="H264" s="207"/>
      <c r="I264" s="207"/>
      <c r="J264" s="207"/>
      <c r="K264" s="207"/>
      <c r="L264" s="207"/>
      <c r="M264" s="207"/>
    </row>
    <row r="265" spans="2:13">
      <c r="B265" s="207"/>
      <c r="C265" s="207"/>
      <c r="D265" s="207"/>
      <c r="E265" s="207"/>
      <c r="F265" s="207"/>
      <c r="G265" s="207"/>
      <c r="H265" s="207"/>
      <c r="I265" s="207"/>
      <c r="J265" s="207"/>
      <c r="K265" s="207"/>
      <c r="L265" s="207"/>
      <c r="M265" s="207"/>
    </row>
    <row r="266" spans="2:13">
      <c r="B266" s="207"/>
      <c r="C266" s="207"/>
      <c r="D266" s="207"/>
      <c r="E266" s="207"/>
      <c r="F266" s="207"/>
      <c r="G266" s="207"/>
      <c r="H266" s="207"/>
      <c r="I266" s="207"/>
      <c r="J266" s="207"/>
      <c r="K266" s="207"/>
      <c r="L266" s="207"/>
      <c r="M266" s="207"/>
    </row>
    <row r="267" spans="2:13">
      <c r="B267" s="207"/>
      <c r="C267" s="207"/>
      <c r="D267" s="207"/>
      <c r="E267" s="207"/>
      <c r="F267" s="207"/>
      <c r="G267" s="207"/>
      <c r="H267" s="207"/>
      <c r="I267" s="207"/>
      <c r="J267" s="207"/>
      <c r="K267" s="207"/>
      <c r="L267" s="207"/>
      <c r="M267" s="207"/>
    </row>
    <row r="268" spans="2:13">
      <c r="B268" s="207"/>
      <c r="C268" s="207"/>
      <c r="D268" s="207"/>
      <c r="E268" s="207"/>
      <c r="F268" s="207"/>
      <c r="G268" s="207"/>
      <c r="H268" s="207"/>
      <c r="I268" s="207"/>
      <c r="J268" s="207"/>
      <c r="K268" s="207"/>
      <c r="L268" s="207"/>
      <c r="M268" s="207"/>
    </row>
    <row r="269" spans="2:13">
      <c r="B269" s="207"/>
      <c r="C269" s="207"/>
      <c r="D269" s="207"/>
      <c r="E269" s="207"/>
      <c r="F269" s="207"/>
      <c r="G269" s="207"/>
      <c r="H269" s="207"/>
      <c r="I269" s="207"/>
      <c r="J269" s="207"/>
      <c r="K269" s="207"/>
      <c r="L269" s="207"/>
      <c r="M269" s="207"/>
    </row>
    <row r="270" spans="2:13">
      <c r="B270" s="207"/>
      <c r="C270" s="207"/>
      <c r="D270" s="207"/>
      <c r="E270" s="207"/>
      <c r="F270" s="207"/>
      <c r="G270" s="207"/>
      <c r="H270" s="207"/>
      <c r="I270" s="207"/>
      <c r="J270" s="207"/>
      <c r="K270" s="207"/>
      <c r="L270" s="207"/>
      <c r="M270" s="207"/>
    </row>
    <row r="271" spans="2:13">
      <c r="B271" s="207"/>
      <c r="C271" s="207"/>
      <c r="D271" s="207"/>
      <c r="E271" s="207"/>
      <c r="F271" s="207"/>
      <c r="G271" s="207"/>
      <c r="H271" s="207"/>
      <c r="I271" s="207"/>
      <c r="J271" s="207"/>
      <c r="K271" s="207"/>
      <c r="L271" s="207"/>
      <c r="M271" s="207"/>
    </row>
    <row r="272" spans="2:13">
      <c r="B272" s="207"/>
      <c r="C272" s="207"/>
      <c r="D272" s="207"/>
      <c r="E272" s="207"/>
      <c r="F272" s="207"/>
      <c r="G272" s="207"/>
      <c r="H272" s="207"/>
      <c r="I272" s="207"/>
      <c r="J272" s="207"/>
      <c r="K272" s="207"/>
      <c r="L272" s="207"/>
      <c r="M272" s="207"/>
    </row>
    <row r="273" spans="2:13">
      <c r="B273" s="207"/>
      <c r="C273" s="207"/>
      <c r="D273" s="207"/>
      <c r="E273" s="207"/>
      <c r="F273" s="207"/>
      <c r="G273" s="207"/>
      <c r="H273" s="207"/>
      <c r="I273" s="207"/>
      <c r="J273" s="207"/>
      <c r="K273" s="207"/>
      <c r="L273" s="207"/>
      <c r="M273" s="207"/>
    </row>
    <row r="274" spans="2:13">
      <c r="B274" s="207"/>
      <c r="C274" s="207"/>
      <c r="D274" s="207"/>
      <c r="E274" s="207"/>
      <c r="F274" s="207"/>
      <c r="G274" s="207"/>
      <c r="H274" s="207"/>
      <c r="I274" s="207"/>
      <c r="J274" s="207"/>
      <c r="K274" s="207"/>
      <c r="L274" s="207"/>
      <c r="M274" s="207"/>
    </row>
    <row r="275" spans="2:13">
      <c r="B275" s="207"/>
      <c r="C275" s="207"/>
      <c r="D275" s="207"/>
      <c r="E275" s="207"/>
      <c r="F275" s="207"/>
      <c r="G275" s="207"/>
      <c r="H275" s="207"/>
      <c r="I275" s="207"/>
      <c r="J275" s="207"/>
      <c r="K275" s="207"/>
      <c r="L275" s="207"/>
      <c r="M275" s="207"/>
    </row>
    <row r="276" spans="2:13">
      <c r="B276" s="207"/>
      <c r="C276" s="207"/>
      <c r="D276" s="207"/>
      <c r="E276" s="207"/>
      <c r="F276" s="207"/>
      <c r="G276" s="207"/>
      <c r="H276" s="207"/>
      <c r="I276" s="207"/>
      <c r="J276" s="207"/>
      <c r="K276" s="207"/>
      <c r="L276" s="207"/>
      <c r="M276" s="207"/>
    </row>
    <row r="277" spans="2:13">
      <c r="B277" s="207"/>
      <c r="C277" s="207"/>
      <c r="D277" s="207"/>
      <c r="E277" s="207"/>
      <c r="F277" s="207"/>
      <c r="G277" s="207"/>
      <c r="H277" s="207"/>
      <c r="I277" s="207"/>
      <c r="J277" s="207"/>
      <c r="K277" s="207"/>
      <c r="L277" s="207"/>
      <c r="M277" s="207"/>
    </row>
    <row r="278" spans="2:13">
      <c r="B278" s="207"/>
      <c r="C278" s="207"/>
      <c r="D278" s="207"/>
      <c r="E278" s="207"/>
      <c r="F278" s="207"/>
      <c r="G278" s="207"/>
      <c r="H278" s="207"/>
      <c r="I278" s="207"/>
      <c r="J278" s="207"/>
      <c r="K278" s="207"/>
      <c r="L278" s="207"/>
      <c r="M278" s="207"/>
    </row>
    <row r="279" spans="2:13">
      <c r="B279" s="207"/>
      <c r="C279" s="207"/>
      <c r="D279" s="207"/>
      <c r="E279" s="207"/>
      <c r="F279" s="207"/>
      <c r="G279" s="207"/>
      <c r="H279" s="207"/>
      <c r="I279" s="207"/>
      <c r="J279" s="207"/>
      <c r="K279" s="207"/>
      <c r="L279" s="207"/>
      <c r="M279" s="207"/>
    </row>
    <row r="280" spans="2:13">
      <c r="B280" s="207"/>
      <c r="C280" s="207"/>
      <c r="D280" s="207"/>
      <c r="E280" s="207"/>
      <c r="F280" s="207"/>
      <c r="G280" s="207"/>
      <c r="H280" s="207"/>
      <c r="I280" s="207"/>
      <c r="J280" s="207"/>
      <c r="K280" s="207"/>
      <c r="L280" s="207"/>
      <c r="M280" s="207"/>
    </row>
    <row r="281" spans="2:13">
      <c r="B281" s="207"/>
      <c r="C281" s="207"/>
      <c r="D281" s="207"/>
      <c r="E281" s="207"/>
      <c r="F281" s="207"/>
      <c r="G281" s="207"/>
      <c r="H281" s="207"/>
      <c r="I281" s="207"/>
      <c r="J281" s="207"/>
      <c r="K281" s="207"/>
      <c r="L281" s="207"/>
      <c r="M281" s="207"/>
    </row>
    <row r="282" spans="2:13">
      <c r="B282" s="207"/>
      <c r="C282" s="207"/>
      <c r="D282" s="207"/>
      <c r="E282" s="207"/>
      <c r="F282" s="207"/>
      <c r="G282" s="207"/>
      <c r="H282" s="207"/>
      <c r="I282" s="207"/>
      <c r="J282" s="207"/>
      <c r="K282" s="207"/>
      <c r="L282" s="207"/>
      <c r="M282" s="207"/>
    </row>
    <row r="283" spans="2:13">
      <c r="B283" s="207"/>
      <c r="C283" s="207"/>
      <c r="D283" s="207"/>
      <c r="E283" s="207"/>
      <c r="F283" s="207"/>
      <c r="G283" s="207"/>
      <c r="H283" s="207"/>
      <c r="I283" s="207"/>
      <c r="J283" s="207"/>
      <c r="K283" s="207"/>
      <c r="L283" s="207"/>
      <c r="M283" s="207"/>
    </row>
    <row r="284" spans="2:13">
      <c r="B284" s="207"/>
      <c r="C284" s="207"/>
      <c r="D284" s="207"/>
      <c r="E284" s="207"/>
      <c r="F284" s="207"/>
      <c r="G284" s="207"/>
      <c r="H284" s="207"/>
      <c r="I284" s="207"/>
      <c r="J284" s="207"/>
      <c r="K284" s="207"/>
      <c r="L284" s="207"/>
      <c r="M284" s="207"/>
    </row>
    <row r="285" spans="2:13">
      <c r="B285" s="207"/>
      <c r="C285" s="207"/>
      <c r="D285" s="207"/>
      <c r="E285" s="207"/>
      <c r="F285" s="207"/>
      <c r="G285" s="207"/>
      <c r="H285" s="207"/>
      <c r="I285" s="207"/>
      <c r="J285" s="207"/>
      <c r="K285" s="207"/>
      <c r="L285" s="207"/>
      <c r="M285" s="207"/>
    </row>
    <row r="286" spans="2:13">
      <c r="B286" s="207"/>
      <c r="C286" s="207"/>
      <c r="D286" s="207"/>
      <c r="E286" s="207"/>
      <c r="F286" s="207"/>
      <c r="G286" s="207"/>
      <c r="H286" s="207"/>
      <c r="I286" s="207"/>
      <c r="J286" s="207"/>
      <c r="K286" s="207"/>
      <c r="L286" s="207"/>
      <c r="M286" s="207"/>
    </row>
    <row r="287" spans="2:13">
      <c r="B287" s="207"/>
      <c r="C287" s="207"/>
      <c r="D287" s="207"/>
      <c r="E287" s="207"/>
      <c r="F287" s="207"/>
      <c r="G287" s="207"/>
      <c r="H287" s="207"/>
      <c r="I287" s="207"/>
      <c r="J287" s="207"/>
      <c r="K287" s="207"/>
      <c r="L287" s="207"/>
      <c r="M287" s="207"/>
    </row>
    <row r="288" spans="2:13">
      <c r="B288" s="207"/>
      <c r="C288" s="207"/>
      <c r="D288" s="207"/>
      <c r="E288" s="207"/>
      <c r="F288" s="207"/>
      <c r="G288" s="207"/>
      <c r="H288" s="207"/>
      <c r="I288" s="207"/>
      <c r="J288" s="207"/>
      <c r="K288" s="207"/>
      <c r="L288" s="207"/>
      <c r="M288" s="207"/>
    </row>
    <row r="289" spans="2:13">
      <c r="B289" s="207"/>
      <c r="C289" s="207"/>
      <c r="D289" s="207"/>
      <c r="E289" s="207"/>
      <c r="F289" s="207"/>
      <c r="G289" s="207"/>
      <c r="H289" s="207"/>
      <c r="I289" s="207"/>
      <c r="J289" s="207"/>
      <c r="K289" s="207"/>
      <c r="L289" s="207"/>
      <c r="M289" s="207"/>
    </row>
    <row r="290" spans="2:13">
      <c r="B290" s="207"/>
      <c r="C290" s="207"/>
      <c r="D290" s="207"/>
      <c r="E290" s="207"/>
      <c r="F290" s="207"/>
      <c r="G290" s="207"/>
      <c r="H290" s="207"/>
      <c r="I290" s="207"/>
      <c r="J290" s="207"/>
      <c r="K290" s="207"/>
      <c r="L290" s="207"/>
      <c r="M290" s="207"/>
    </row>
    <row r="291" spans="2:13">
      <c r="B291" s="207"/>
      <c r="C291" s="207"/>
      <c r="D291" s="207"/>
      <c r="E291" s="207"/>
      <c r="F291" s="207"/>
      <c r="G291" s="207"/>
      <c r="H291" s="207"/>
      <c r="I291" s="207"/>
      <c r="J291" s="207"/>
      <c r="K291" s="207"/>
      <c r="L291" s="207"/>
      <c r="M291" s="207"/>
    </row>
    <row r="292" spans="2:13">
      <c r="B292" s="207"/>
      <c r="C292" s="207"/>
      <c r="D292" s="207"/>
      <c r="E292" s="207"/>
      <c r="F292" s="207"/>
      <c r="G292" s="207"/>
      <c r="H292" s="207"/>
      <c r="I292" s="207"/>
      <c r="J292" s="207"/>
      <c r="K292" s="207"/>
      <c r="L292" s="207"/>
      <c r="M292" s="207"/>
    </row>
    <row r="293" spans="2:13">
      <c r="B293" s="207"/>
      <c r="C293" s="207"/>
      <c r="D293" s="207"/>
      <c r="E293" s="207"/>
      <c r="F293" s="207"/>
      <c r="G293" s="207"/>
      <c r="H293" s="207"/>
      <c r="I293" s="207"/>
      <c r="J293" s="207"/>
      <c r="K293" s="207"/>
      <c r="L293" s="207"/>
      <c r="M293" s="207"/>
    </row>
    <row r="294" spans="2:13">
      <c r="B294" s="207"/>
      <c r="C294" s="207"/>
      <c r="D294" s="207"/>
      <c r="E294" s="207"/>
      <c r="F294" s="207"/>
      <c r="G294" s="207"/>
      <c r="H294" s="207"/>
      <c r="I294" s="207"/>
      <c r="J294" s="207"/>
      <c r="K294" s="207"/>
      <c r="L294" s="207"/>
      <c r="M294" s="207"/>
    </row>
    <row r="295" spans="2:13">
      <c r="B295" s="207"/>
      <c r="C295" s="207"/>
      <c r="D295" s="207"/>
      <c r="E295" s="207"/>
      <c r="F295" s="207"/>
      <c r="G295" s="207"/>
      <c r="H295" s="207"/>
      <c r="I295" s="207"/>
      <c r="J295" s="207"/>
      <c r="K295" s="207"/>
      <c r="L295" s="207"/>
      <c r="M295" s="207"/>
    </row>
    <row r="296" spans="2:13">
      <c r="B296" s="207"/>
      <c r="C296" s="207"/>
      <c r="D296" s="207"/>
      <c r="E296" s="207"/>
      <c r="F296" s="207"/>
      <c r="G296" s="207"/>
      <c r="H296" s="207"/>
      <c r="I296" s="207"/>
      <c r="J296" s="207"/>
      <c r="K296" s="207"/>
      <c r="L296" s="207"/>
      <c r="M296" s="207"/>
    </row>
    <row r="297" spans="2:13">
      <c r="B297" s="207"/>
      <c r="C297" s="207"/>
      <c r="D297" s="207"/>
      <c r="E297" s="207"/>
      <c r="F297" s="207"/>
      <c r="G297" s="207"/>
      <c r="H297" s="207"/>
      <c r="I297" s="207"/>
      <c r="J297" s="207"/>
      <c r="K297" s="207"/>
      <c r="L297" s="207"/>
      <c r="M297" s="207"/>
    </row>
    <row r="298" spans="2:13">
      <c r="B298" s="207"/>
      <c r="C298" s="207"/>
      <c r="D298" s="207"/>
      <c r="E298" s="207"/>
      <c r="F298" s="207"/>
      <c r="G298" s="207"/>
      <c r="H298" s="207"/>
      <c r="I298" s="207"/>
      <c r="J298" s="207"/>
      <c r="K298" s="207"/>
      <c r="L298" s="207"/>
      <c r="M298" s="207"/>
    </row>
    <row r="299" spans="2:13">
      <c r="B299" s="207"/>
      <c r="C299" s="207"/>
      <c r="D299" s="207"/>
      <c r="E299" s="207"/>
      <c r="F299" s="207"/>
      <c r="G299" s="207"/>
      <c r="H299" s="207"/>
      <c r="I299" s="207"/>
      <c r="J299" s="207"/>
      <c r="K299" s="207"/>
      <c r="L299" s="207"/>
      <c r="M299" s="207"/>
    </row>
    <row r="300" spans="2:13">
      <c r="B300" s="207"/>
      <c r="C300" s="207"/>
      <c r="D300" s="207"/>
      <c r="E300" s="207"/>
      <c r="F300" s="207"/>
      <c r="G300" s="207"/>
      <c r="H300" s="207"/>
      <c r="I300" s="207"/>
      <c r="J300" s="207"/>
      <c r="K300" s="207"/>
      <c r="L300" s="207"/>
      <c r="M300" s="207"/>
    </row>
    <row r="301" spans="2:13">
      <c r="B301" s="207"/>
      <c r="C301" s="207"/>
      <c r="D301" s="207"/>
      <c r="E301" s="207"/>
      <c r="F301" s="207"/>
      <c r="G301" s="207"/>
      <c r="H301" s="207"/>
      <c r="I301" s="207"/>
      <c r="J301" s="207"/>
      <c r="K301" s="207"/>
      <c r="L301" s="207"/>
      <c r="M301" s="207"/>
    </row>
    <row r="302" spans="2:13">
      <c r="B302" s="207"/>
      <c r="C302" s="207"/>
      <c r="D302" s="207"/>
      <c r="E302" s="207"/>
      <c r="F302" s="207"/>
      <c r="G302" s="207"/>
      <c r="H302" s="207"/>
      <c r="I302" s="207"/>
      <c r="J302" s="207"/>
      <c r="K302" s="207"/>
      <c r="L302" s="207"/>
      <c r="M302" s="207"/>
    </row>
    <row r="303" spans="2:13">
      <c r="B303" s="207"/>
      <c r="C303" s="207"/>
      <c r="D303" s="207"/>
      <c r="E303" s="207"/>
      <c r="F303" s="207"/>
      <c r="G303" s="207"/>
      <c r="H303" s="207"/>
      <c r="I303" s="207"/>
      <c r="J303" s="207"/>
      <c r="K303" s="207"/>
      <c r="L303" s="207"/>
      <c r="M303" s="207"/>
    </row>
    <row r="304" spans="2:13">
      <c r="B304" s="207"/>
      <c r="C304" s="207"/>
      <c r="D304" s="207"/>
      <c r="E304" s="207"/>
      <c r="F304" s="207"/>
      <c r="G304" s="207"/>
      <c r="H304" s="207"/>
      <c r="I304" s="207"/>
      <c r="J304" s="207"/>
      <c r="K304" s="207"/>
      <c r="L304" s="207"/>
      <c r="M304" s="207"/>
    </row>
    <row r="305" spans="2:13">
      <c r="B305" s="207"/>
      <c r="C305" s="207"/>
      <c r="D305" s="207"/>
      <c r="E305" s="207"/>
      <c r="F305" s="207"/>
      <c r="G305" s="207"/>
      <c r="H305" s="207"/>
      <c r="I305" s="207"/>
      <c r="J305" s="207"/>
      <c r="K305" s="207"/>
      <c r="L305" s="207"/>
      <c r="M305" s="207"/>
    </row>
    <row r="306" spans="2:13">
      <c r="B306" s="207"/>
      <c r="C306" s="207"/>
      <c r="D306" s="207"/>
      <c r="E306" s="207"/>
      <c r="F306" s="207"/>
      <c r="G306" s="207"/>
      <c r="H306" s="207"/>
      <c r="I306" s="207"/>
      <c r="J306" s="207"/>
      <c r="K306" s="207"/>
      <c r="L306" s="207"/>
      <c r="M306" s="207"/>
    </row>
    <row r="307" spans="2:13">
      <c r="B307" s="207"/>
      <c r="C307" s="207"/>
      <c r="D307" s="207"/>
      <c r="E307" s="207"/>
      <c r="F307" s="207"/>
      <c r="G307" s="207"/>
      <c r="H307" s="207"/>
      <c r="I307" s="207"/>
      <c r="J307" s="207"/>
      <c r="K307" s="207"/>
      <c r="L307" s="207"/>
      <c r="M307" s="207"/>
    </row>
    <row r="308" spans="2:13">
      <c r="B308" s="207"/>
      <c r="C308" s="207"/>
      <c r="D308" s="207"/>
      <c r="E308" s="207"/>
      <c r="F308" s="207"/>
      <c r="G308" s="207"/>
      <c r="H308" s="207"/>
      <c r="I308" s="207"/>
      <c r="J308" s="207"/>
      <c r="K308" s="207"/>
      <c r="L308" s="207"/>
      <c r="M308" s="207"/>
    </row>
    <row r="309" spans="2:13">
      <c r="B309" s="207"/>
      <c r="C309" s="207"/>
      <c r="D309" s="207"/>
      <c r="E309" s="207"/>
      <c r="F309" s="207"/>
      <c r="G309" s="207"/>
      <c r="H309" s="207"/>
      <c r="I309" s="207"/>
      <c r="J309" s="207"/>
      <c r="K309" s="207"/>
      <c r="L309" s="207"/>
      <c r="M309" s="207"/>
    </row>
    <row r="310" spans="2:13">
      <c r="B310" s="207"/>
      <c r="C310" s="207"/>
      <c r="D310" s="207"/>
      <c r="E310" s="207"/>
      <c r="F310" s="207"/>
      <c r="G310" s="207"/>
      <c r="H310" s="207"/>
      <c r="I310" s="207"/>
      <c r="J310" s="207"/>
      <c r="K310" s="207"/>
      <c r="L310" s="207"/>
      <c r="M310" s="207"/>
    </row>
    <row r="311" spans="2:13">
      <c r="B311" s="207"/>
      <c r="C311" s="207"/>
      <c r="D311" s="207"/>
      <c r="E311" s="207"/>
      <c r="F311" s="207"/>
      <c r="G311" s="207"/>
      <c r="H311" s="207"/>
      <c r="I311" s="207"/>
      <c r="J311" s="207"/>
      <c r="K311" s="207"/>
      <c r="L311" s="207"/>
      <c r="M311" s="207"/>
    </row>
    <row r="312" spans="2:13">
      <c r="B312" s="207"/>
      <c r="C312" s="207"/>
      <c r="D312" s="207"/>
      <c r="E312" s="207"/>
      <c r="F312" s="207"/>
      <c r="G312" s="207"/>
      <c r="H312" s="207"/>
      <c r="I312" s="207"/>
      <c r="J312" s="207"/>
      <c r="K312" s="207"/>
      <c r="L312" s="207"/>
      <c r="M312" s="207"/>
    </row>
    <row r="313" spans="2:13">
      <c r="B313" s="207"/>
      <c r="C313" s="207"/>
      <c r="D313" s="207"/>
      <c r="E313" s="207"/>
      <c r="F313" s="207"/>
      <c r="G313" s="207"/>
      <c r="H313" s="207"/>
      <c r="I313" s="207"/>
      <c r="J313" s="207"/>
      <c r="K313" s="207"/>
      <c r="L313" s="207"/>
      <c r="M313" s="207"/>
    </row>
    <row r="314" spans="2:13">
      <c r="B314" s="207"/>
      <c r="C314" s="207"/>
      <c r="D314" s="207"/>
      <c r="E314" s="207"/>
      <c r="F314" s="207"/>
      <c r="G314" s="207"/>
      <c r="H314" s="207"/>
      <c r="I314" s="207"/>
      <c r="J314" s="207"/>
      <c r="K314" s="207"/>
      <c r="L314" s="207"/>
      <c r="M314" s="207"/>
    </row>
    <row r="315" spans="2:13">
      <c r="B315" s="207"/>
      <c r="C315" s="207"/>
      <c r="D315" s="207"/>
      <c r="E315" s="207"/>
      <c r="F315" s="207"/>
      <c r="G315" s="207"/>
      <c r="H315" s="207"/>
      <c r="I315" s="207"/>
      <c r="J315" s="207"/>
      <c r="K315" s="207"/>
      <c r="L315" s="207"/>
      <c r="M315" s="207"/>
    </row>
    <row r="316" spans="2:13">
      <c r="B316" s="207"/>
      <c r="C316" s="207"/>
      <c r="D316" s="207"/>
      <c r="E316" s="207"/>
      <c r="F316" s="207"/>
      <c r="G316" s="207"/>
      <c r="H316" s="207"/>
      <c r="I316" s="207"/>
      <c r="J316" s="207"/>
      <c r="K316" s="207"/>
      <c r="L316" s="207"/>
      <c r="M316" s="207"/>
    </row>
    <row r="317" spans="2:13">
      <c r="B317" s="207"/>
      <c r="C317" s="207"/>
      <c r="D317" s="207"/>
      <c r="E317" s="207"/>
      <c r="F317" s="207"/>
      <c r="G317" s="207"/>
      <c r="H317" s="207"/>
      <c r="I317" s="207"/>
      <c r="J317" s="207"/>
      <c r="K317" s="207"/>
      <c r="L317" s="207"/>
      <c r="M317" s="207"/>
    </row>
    <row r="318" spans="2:13">
      <c r="B318" s="207"/>
      <c r="C318" s="207"/>
      <c r="D318" s="207"/>
      <c r="E318" s="207"/>
      <c r="F318" s="207"/>
      <c r="G318" s="207"/>
      <c r="H318" s="207"/>
      <c r="I318" s="207"/>
      <c r="J318" s="207"/>
      <c r="K318" s="207"/>
      <c r="L318" s="207"/>
      <c r="M318" s="207"/>
    </row>
    <row r="319" spans="2:13">
      <c r="B319" s="207"/>
      <c r="C319" s="207"/>
      <c r="D319" s="207"/>
      <c r="E319" s="207"/>
      <c r="F319" s="207"/>
      <c r="G319" s="207"/>
      <c r="H319" s="207"/>
      <c r="I319" s="207"/>
      <c r="J319" s="207"/>
      <c r="K319" s="207"/>
      <c r="L319" s="207"/>
      <c r="M319" s="207"/>
    </row>
    <row r="320" spans="2:13">
      <c r="B320" s="207"/>
      <c r="C320" s="207"/>
      <c r="D320" s="207"/>
      <c r="E320" s="207"/>
      <c r="F320" s="207"/>
      <c r="G320" s="207"/>
      <c r="H320" s="207"/>
      <c r="I320" s="207"/>
      <c r="J320" s="207"/>
      <c r="K320" s="207"/>
      <c r="L320" s="207"/>
      <c r="M320" s="207"/>
    </row>
    <row r="321" spans="2:13">
      <c r="B321" s="207"/>
      <c r="C321" s="207"/>
      <c r="D321" s="207"/>
      <c r="E321" s="207"/>
      <c r="F321" s="207"/>
      <c r="G321" s="207"/>
      <c r="H321" s="207"/>
      <c r="I321" s="207"/>
      <c r="J321" s="207"/>
      <c r="K321" s="207"/>
      <c r="L321" s="207"/>
      <c r="M321" s="207"/>
    </row>
    <row r="322" spans="2:13">
      <c r="B322" s="207"/>
      <c r="C322" s="207"/>
      <c r="D322" s="207"/>
      <c r="E322" s="207"/>
      <c r="F322" s="207"/>
      <c r="G322" s="207"/>
      <c r="H322" s="207"/>
      <c r="I322" s="207"/>
      <c r="J322" s="207"/>
      <c r="K322" s="207"/>
      <c r="L322" s="207"/>
      <c r="M322" s="207"/>
    </row>
    <row r="323" spans="2:13">
      <c r="B323" s="207"/>
      <c r="C323" s="207"/>
      <c r="D323" s="207"/>
      <c r="E323" s="207"/>
      <c r="F323" s="207"/>
      <c r="G323" s="207"/>
      <c r="H323" s="207"/>
      <c r="I323" s="207"/>
      <c r="J323" s="207"/>
      <c r="K323" s="207"/>
      <c r="L323" s="207"/>
      <c r="M323" s="207"/>
    </row>
    <row r="324" spans="2:13">
      <c r="B324" s="207"/>
      <c r="C324" s="207"/>
      <c r="D324" s="207"/>
      <c r="E324" s="207"/>
      <c r="F324" s="207"/>
      <c r="G324" s="207"/>
      <c r="H324" s="207"/>
      <c r="I324" s="207"/>
      <c r="J324" s="207"/>
      <c r="K324" s="207"/>
      <c r="L324" s="207"/>
      <c r="M324" s="207"/>
    </row>
    <row r="325" spans="2:13">
      <c r="B325" s="207"/>
      <c r="C325" s="207"/>
      <c r="D325" s="207"/>
      <c r="E325" s="207"/>
      <c r="F325" s="207"/>
      <c r="G325" s="207"/>
      <c r="H325" s="207"/>
      <c r="I325" s="207"/>
      <c r="J325" s="207"/>
      <c r="K325" s="207"/>
      <c r="L325" s="207"/>
      <c r="M325" s="207"/>
    </row>
    <row r="326" spans="2:13">
      <c r="B326" s="207"/>
      <c r="C326" s="207"/>
      <c r="D326" s="207"/>
      <c r="E326" s="207"/>
      <c r="F326" s="207"/>
      <c r="G326" s="207"/>
      <c r="H326" s="207"/>
      <c r="I326" s="207"/>
      <c r="J326" s="207"/>
      <c r="K326" s="207"/>
      <c r="L326" s="207"/>
      <c r="M326" s="207"/>
    </row>
    <row r="327" spans="2:13">
      <c r="B327" s="207"/>
      <c r="C327" s="207"/>
      <c r="D327" s="207"/>
      <c r="E327" s="207"/>
      <c r="F327" s="207"/>
      <c r="G327" s="207"/>
      <c r="H327" s="207"/>
      <c r="I327" s="207"/>
      <c r="J327" s="207"/>
      <c r="K327" s="207"/>
      <c r="L327" s="207"/>
      <c r="M327" s="207"/>
    </row>
    <row r="328" spans="2:13">
      <c r="B328" s="207"/>
      <c r="C328" s="207"/>
      <c r="D328" s="207"/>
      <c r="E328" s="207"/>
      <c r="F328" s="207"/>
      <c r="G328" s="207"/>
      <c r="H328" s="207"/>
      <c r="I328" s="207"/>
      <c r="J328" s="207"/>
      <c r="K328" s="207"/>
      <c r="L328" s="207"/>
      <c r="M328" s="207"/>
    </row>
    <row r="329" spans="2:13">
      <c r="B329" s="207"/>
      <c r="C329" s="207"/>
      <c r="D329" s="207"/>
      <c r="E329" s="207"/>
      <c r="F329" s="207"/>
      <c r="G329" s="207"/>
      <c r="H329" s="207"/>
      <c r="I329" s="207"/>
      <c r="J329" s="207"/>
      <c r="K329" s="207"/>
      <c r="L329" s="207"/>
      <c r="M329" s="207"/>
    </row>
    <row r="330" spans="2:13">
      <c r="B330" s="207"/>
      <c r="C330" s="207"/>
      <c r="D330" s="207"/>
      <c r="E330" s="207"/>
      <c r="F330" s="207"/>
      <c r="G330" s="207"/>
      <c r="H330" s="207"/>
      <c r="I330" s="207"/>
      <c r="J330" s="207"/>
      <c r="K330" s="207"/>
      <c r="L330" s="207"/>
      <c r="M330" s="207"/>
    </row>
    <row r="331" spans="2:13">
      <c r="B331" s="207"/>
      <c r="C331" s="207"/>
      <c r="D331" s="207"/>
      <c r="E331" s="207"/>
      <c r="F331" s="207"/>
      <c r="G331" s="207"/>
      <c r="H331" s="207"/>
      <c r="I331" s="207"/>
      <c r="J331" s="207"/>
      <c r="K331" s="207"/>
      <c r="L331" s="207"/>
      <c r="M331" s="207"/>
    </row>
    <row r="332" spans="2:13">
      <c r="B332" s="207"/>
      <c r="C332" s="207"/>
      <c r="D332" s="207"/>
      <c r="E332" s="207"/>
      <c r="F332" s="207"/>
      <c r="G332" s="207"/>
      <c r="H332" s="207"/>
      <c r="I332" s="207"/>
      <c r="J332" s="207"/>
      <c r="K332" s="207"/>
      <c r="L332" s="207"/>
      <c r="M332" s="207"/>
    </row>
    <row r="333" spans="2:13">
      <c r="B333" s="207"/>
      <c r="C333" s="207"/>
      <c r="D333" s="207"/>
      <c r="E333" s="207"/>
      <c r="F333" s="207"/>
      <c r="G333" s="207"/>
      <c r="H333" s="207"/>
      <c r="I333" s="207"/>
      <c r="J333" s="207"/>
      <c r="K333" s="207"/>
      <c r="L333" s="207"/>
      <c r="M333" s="207"/>
    </row>
    <row r="334" spans="2:13">
      <c r="B334" s="207"/>
      <c r="C334" s="207"/>
      <c r="D334" s="207"/>
      <c r="E334" s="207"/>
      <c r="F334" s="207"/>
      <c r="G334" s="207"/>
      <c r="H334" s="207"/>
      <c r="I334" s="207"/>
      <c r="J334" s="207"/>
      <c r="K334" s="207"/>
      <c r="L334" s="207"/>
      <c r="M334" s="207"/>
    </row>
    <row r="335" spans="2:13">
      <c r="B335" s="207"/>
      <c r="C335" s="207"/>
      <c r="D335" s="207"/>
      <c r="E335" s="207"/>
      <c r="F335" s="207"/>
      <c r="G335" s="207"/>
      <c r="H335" s="207"/>
      <c r="I335" s="207"/>
      <c r="J335" s="207"/>
      <c r="K335" s="207"/>
      <c r="L335" s="207"/>
      <c r="M335" s="207"/>
    </row>
    <row r="336" spans="2:13">
      <c r="B336" s="207"/>
      <c r="C336" s="207"/>
      <c r="D336" s="207"/>
      <c r="E336" s="207"/>
      <c r="F336" s="207"/>
      <c r="G336" s="207"/>
      <c r="H336" s="207"/>
      <c r="I336" s="207"/>
      <c r="J336" s="207"/>
      <c r="K336" s="207"/>
      <c r="L336" s="207"/>
      <c r="M336" s="207"/>
    </row>
    <row r="337" spans="2:13">
      <c r="B337" s="207"/>
      <c r="C337" s="207"/>
      <c r="D337" s="207"/>
      <c r="E337" s="207"/>
      <c r="F337" s="207"/>
      <c r="G337" s="207"/>
      <c r="H337" s="207"/>
      <c r="I337" s="207"/>
      <c r="J337" s="207"/>
      <c r="K337" s="207"/>
      <c r="L337" s="207"/>
      <c r="M337" s="207"/>
    </row>
    <row r="338" spans="2:13">
      <c r="B338" s="207"/>
      <c r="C338" s="207"/>
      <c r="D338" s="207"/>
      <c r="E338" s="207"/>
      <c r="F338" s="207"/>
      <c r="G338" s="207"/>
      <c r="H338" s="207"/>
      <c r="I338" s="207"/>
      <c r="J338" s="207"/>
      <c r="K338" s="207"/>
      <c r="L338" s="207"/>
      <c r="M338" s="207"/>
    </row>
    <row r="339" spans="2:13">
      <c r="B339" s="207"/>
      <c r="C339" s="207"/>
      <c r="D339" s="207"/>
      <c r="E339" s="207"/>
      <c r="F339" s="207"/>
      <c r="G339" s="207"/>
      <c r="H339" s="207"/>
      <c r="I339" s="207"/>
      <c r="J339" s="207"/>
      <c r="K339" s="207"/>
      <c r="L339" s="207"/>
      <c r="M339" s="207"/>
    </row>
    <row r="340" spans="2:13">
      <c r="B340" s="207"/>
      <c r="C340" s="207"/>
      <c r="D340" s="207"/>
      <c r="E340" s="207"/>
      <c r="F340" s="207"/>
      <c r="G340" s="207"/>
      <c r="H340" s="207"/>
      <c r="I340" s="207"/>
      <c r="J340" s="207"/>
      <c r="K340" s="207"/>
      <c r="L340" s="207"/>
      <c r="M340" s="207"/>
    </row>
    <row r="341" spans="2:13">
      <c r="B341" s="207"/>
      <c r="C341" s="207"/>
      <c r="D341" s="207"/>
      <c r="E341" s="207"/>
      <c r="F341" s="207"/>
      <c r="G341" s="207"/>
      <c r="H341" s="207"/>
      <c r="I341" s="207"/>
      <c r="J341" s="207"/>
      <c r="K341" s="207"/>
      <c r="L341" s="207"/>
      <c r="M341" s="207"/>
    </row>
    <row r="342" spans="2:13">
      <c r="B342" s="207"/>
      <c r="C342" s="207"/>
      <c r="D342" s="207"/>
      <c r="E342" s="207"/>
      <c r="F342" s="207"/>
      <c r="G342" s="207"/>
      <c r="H342" s="207"/>
      <c r="I342" s="207"/>
      <c r="J342" s="207"/>
      <c r="K342" s="207"/>
      <c r="L342" s="207"/>
      <c r="M342" s="207"/>
    </row>
    <row r="343" spans="2:13">
      <c r="B343" s="207"/>
      <c r="C343" s="207"/>
      <c r="D343" s="207"/>
      <c r="E343" s="207"/>
      <c r="F343" s="207"/>
      <c r="G343" s="207"/>
      <c r="H343" s="207"/>
      <c r="I343" s="207"/>
      <c r="J343" s="207"/>
      <c r="K343" s="207"/>
      <c r="L343" s="207"/>
      <c r="M343" s="207"/>
    </row>
    <row r="344" spans="2:13">
      <c r="B344" s="207"/>
      <c r="C344" s="207"/>
      <c r="D344" s="207"/>
      <c r="E344" s="207"/>
      <c r="F344" s="207"/>
      <c r="G344" s="207"/>
      <c r="H344" s="207"/>
      <c r="I344" s="207"/>
      <c r="J344" s="207"/>
      <c r="K344" s="207"/>
      <c r="L344" s="207"/>
      <c r="M344" s="207"/>
    </row>
    <row r="345" spans="2:13">
      <c r="B345" s="207"/>
      <c r="C345" s="207"/>
      <c r="D345" s="207"/>
      <c r="E345" s="207"/>
      <c r="F345" s="207"/>
      <c r="G345" s="207"/>
      <c r="H345" s="207"/>
      <c r="I345" s="207"/>
      <c r="J345" s="207"/>
      <c r="K345" s="207"/>
      <c r="L345" s="207"/>
      <c r="M345" s="207"/>
    </row>
    <row r="346" spans="2:13">
      <c r="B346" s="207"/>
      <c r="C346" s="207"/>
      <c r="D346" s="207"/>
      <c r="E346" s="207"/>
      <c r="F346" s="207"/>
      <c r="G346" s="207"/>
      <c r="H346" s="207"/>
      <c r="I346" s="207"/>
      <c r="J346" s="207"/>
      <c r="K346" s="207"/>
      <c r="L346" s="207"/>
      <c r="M346" s="207"/>
    </row>
    <row r="347" spans="2:13">
      <c r="B347" s="207"/>
      <c r="C347" s="207"/>
      <c r="D347" s="207"/>
      <c r="E347" s="207"/>
      <c r="F347" s="207"/>
      <c r="G347" s="207"/>
      <c r="H347" s="207"/>
      <c r="I347" s="207"/>
      <c r="J347" s="207"/>
      <c r="K347" s="207"/>
      <c r="L347" s="207"/>
      <c r="M347" s="207"/>
    </row>
    <row r="348" spans="2:13">
      <c r="B348" s="207"/>
      <c r="C348" s="207"/>
      <c r="D348" s="207"/>
      <c r="E348" s="207"/>
      <c r="F348" s="207"/>
      <c r="G348" s="207"/>
      <c r="H348" s="207"/>
      <c r="I348" s="207"/>
      <c r="J348" s="207"/>
      <c r="K348" s="207"/>
      <c r="L348" s="207"/>
      <c r="M348" s="207"/>
    </row>
    <row r="349" spans="2:13">
      <c r="B349" s="207"/>
      <c r="C349" s="207"/>
      <c r="D349" s="207"/>
      <c r="E349" s="207"/>
      <c r="F349" s="207"/>
      <c r="G349" s="207"/>
      <c r="H349" s="207"/>
      <c r="I349" s="207"/>
      <c r="J349" s="207"/>
      <c r="K349" s="207"/>
      <c r="L349" s="207"/>
      <c r="M349" s="207"/>
    </row>
    <row r="350" spans="2:13">
      <c r="B350" s="207"/>
      <c r="C350" s="207"/>
      <c r="D350" s="207"/>
      <c r="E350" s="207"/>
      <c r="F350" s="207"/>
      <c r="G350" s="207"/>
      <c r="H350" s="207"/>
      <c r="I350" s="207"/>
      <c r="J350" s="207"/>
      <c r="K350" s="207"/>
      <c r="L350" s="207"/>
      <c r="M350" s="207"/>
    </row>
    <row r="351" spans="2:13">
      <c r="B351" s="207"/>
      <c r="C351" s="207"/>
      <c r="D351" s="207"/>
      <c r="E351" s="207"/>
      <c r="F351" s="207"/>
      <c r="G351" s="207"/>
      <c r="H351" s="207"/>
      <c r="I351" s="207"/>
      <c r="J351" s="207"/>
      <c r="K351" s="207"/>
      <c r="L351" s="207"/>
      <c r="M351" s="207"/>
    </row>
    <row r="352" spans="2:13">
      <c r="B352" s="207"/>
      <c r="C352" s="207"/>
      <c r="D352" s="207"/>
      <c r="E352" s="207"/>
      <c r="F352" s="207"/>
      <c r="G352" s="207"/>
      <c r="H352" s="207"/>
      <c r="I352" s="207"/>
      <c r="J352" s="207"/>
      <c r="K352" s="207"/>
      <c r="L352" s="207"/>
      <c r="M352" s="207"/>
    </row>
    <row r="353" spans="2:13">
      <c r="B353" s="207"/>
      <c r="C353" s="207"/>
      <c r="D353" s="207"/>
      <c r="E353" s="207"/>
      <c r="F353" s="207"/>
      <c r="G353" s="207"/>
      <c r="H353" s="207"/>
      <c r="I353" s="207"/>
      <c r="J353" s="207"/>
      <c r="K353" s="207"/>
      <c r="L353" s="207"/>
      <c r="M353" s="207"/>
    </row>
    <row r="354" spans="2:13">
      <c r="B354" s="207"/>
      <c r="C354" s="207"/>
      <c r="D354" s="207"/>
      <c r="E354" s="207"/>
      <c r="F354" s="207"/>
      <c r="G354" s="207"/>
      <c r="H354" s="207"/>
      <c r="I354" s="207"/>
      <c r="J354" s="207"/>
      <c r="K354" s="207"/>
      <c r="L354" s="207"/>
      <c r="M354" s="207"/>
    </row>
    <row r="355" spans="2:13">
      <c r="B355" s="207"/>
      <c r="C355" s="207"/>
      <c r="D355" s="207"/>
      <c r="E355" s="207"/>
      <c r="F355" s="207"/>
      <c r="G355" s="207"/>
      <c r="H355" s="207"/>
      <c r="I355" s="207"/>
      <c r="J355" s="207"/>
      <c r="K355" s="207"/>
      <c r="L355" s="207"/>
      <c r="M355" s="207"/>
    </row>
    <row r="356" spans="2:13">
      <c r="B356" s="207"/>
      <c r="C356" s="207"/>
      <c r="D356" s="207"/>
      <c r="E356" s="207"/>
      <c r="F356" s="207"/>
      <c r="G356" s="207"/>
      <c r="H356" s="207"/>
      <c r="I356" s="207"/>
      <c r="J356" s="207"/>
      <c r="K356" s="207"/>
      <c r="L356" s="207"/>
      <c r="M356" s="207"/>
    </row>
    <row r="357" spans="2:13">
      <c r="B357" s="207"/>
      <c r="C357" s="207"/>
      <c r="D357" s="207"/>
      <c r="E357" s="207"/>
      <c r="F357" s="207"/>
      <c r="G357" s="207"/>
      <c r="H357" s="207"/>
      <c r="I357" s="207"/>
      <c r="J357" s="207"/>
      <c r="K357" s="207"/>
      <c r="L357" s="207"/>
      <c r="M357" s="207"/>
    </row>
    <row r="358" spans="2:13">
      <c r="B358" s="207"/>
      <c r="C358" s="207"/>
      <c r="D358" s="207"/>
      <c r="E358" s="207"/>
      <c r="F358" s="207"/>
      <c r="G358" s="207"/>
      <c r="H358" s="207"/>
      <c r="I358" s="207"/>
      <c r="J358" s="207"/>
      <c r="K358" s="207"/>
      <c r="L358" s="207"/>
      <c r="M358" s="207"/>
    </row>
    <row r="359" spans="2:13">
      <c r="B359" s="207"/>
      <c r="C359" s="207"/>
      <c r="D359" s="207"/>
      <c r="E359" s="207"/>
      <c r="F359" s="207"/>
      <c r="G359" s="207"/>
      <c r="H359" s="207"/>
      <c r="I359" s="207"/>
      <c r="J359" s="207"/>
      <c r="K359" s="207"/>
      <c r="L359" s="207"/>
      <c r="M359" s="207"/>
    </row>
    <row r="360" spans="2:13">
      <c r="B360" s="207"/>
      <c r="C360" s="207"/>
      <c r="D360" s="207"/>
      <c r="E360" s="207"/>
      <c r="F360" s="207"/>
      <c r="G360" s="207"/>
      <c r="H360" s="207"/>
      <c r="I360" s="207"/>
      <c r="J360" s="207"/>
      <c r="K360" s="207"/>
      <c r="L360" s="207"/>
      <c r="M360" s="207"/>
    </row>
    <row r="361" spans="2:13">
      <c r="B361" s="207"/>
      <c r="C361" s="207"/>
      <c r="D361" s="207"/>
      <c r="E361" s="207"/>
      <c r="F361" s="207"/>
      <c r="G361" s="207"/>
      <c r="H361" s="207"/>
      <c r="I361" s="207"/>
      <c r="J361" s="207"/>
      <c r="K361" s="207"/>
      <c r="L361" s="207"/>
      <c r="M361" s="207"/>
    </row>
    <row r="362" spans="2:13">
      <c r="B362" s="207"/>
      <c r="C362" s="207"/>
      <c r="D362" s="207"/>
      <c r="E362" s="207"/>
      <c r="F362" s="207"/>
      <c r="G362" s="207"/>
      <c r="H362" s="207"/>
      <c r="I362" s="207"/>
      <c r="J362" s="207"/>
      <c r="K362" s="207"/>
      <c r="L362" s="207"/>
      <c r="M362" s="207"/>
    </row>
    <row r="363" spans="2:13">
      <c r="B363" s="207"/>
      <c r="C363" s="207"/>
      <c r="D363" s="207"/>
      <c r="E363" s="207"/>
      <c r="F363" s="207"/>
      <c r="G363" s="207"/>
      <c r="H363" s="207"/>
      <c r="I363" s="207"/>
      <c r="J363" s="207"/>
      <c r="K363" s="207"/>
      <c r="L363" s="207"/>
      <c r="M363" s="207"/>
    </row>
    <row r="364" spans="2:13">
      <c r="B364" s="207"/>
      <c r="C364" s="207"/>
      <c r="D364" s="207"/>
      <c r="E364" s="207"/>
      <c r="F364" s="207"/>
      <c r="G364" s="207"/>
      <c r="H364" s="207"/>
      <c r="I364" s="207"/>
      <c r="J364" s="207"/>
      <c r="K364" s="207"/>
      <c r="L364" s="207"/>
      <c r="M364" s="207"/>
    </row>
    <row r="365" spans="2:13">
      <c r="B365" s="207"/>
      <c r="C365" s="207"/>
      <c r="D365" s="207"/>
      <c r="E365" s="207"/>
      <c r="F365" s="207"/>
      <c r="G365" s="207"/>
      <c r="H365" s="207"/>
      <c r="I365" s="207"/>
      <c r="J365" s="207"/>
      <c r="K365" s="207"/>
      <c r="L365" s="207"/>
      <c r="M365" s="207"/>
    </row>
    <row r="366" spans="2:13">
      <c r="B366" s="207"/>
      <c r="C366" s="207"/>
      <c r="D366" s="207"/>
      <c r="E366" s="207"/>
      <c r="F366" s="207"/>
      <c r="G366" s="207"/>
      <c r="H366" s="207"/>
      <c r="I366" s="207"/>
      <c r="J366" s="207"/>
      <c r="K366" s="207"/>
      <c r="L366" s="207"/>
      <c r="M366" s="207"/>
    </row>
    <row r="367" spans="2:13">
      <c r="B367" s="207"/>
      <c r="C367" s="207"/>
      <c r="D367" s="207"/>
      <c r="E367" s="207"/>
      <c r="F367" s="207"/>
      <c r="G367" s="207"/>
      <c r="H367" s="207"/>
      <c r="I367" s="207"/>
      <c r="J367" s="207"/>
      <c r="K367" s="207"/>
      <c r="L367" s="207"/>
      <c r="M367" s="207"/>
    </row>
    <row r="368" spans="2:13">
      <c r="B368" s="207"/>
      <c r="C368" s="207"/>
      <c r="D368" s="207"/>
      <c r="E368" s="207"/>
      <c r="F368" s="207"/>
      <c r="G368" s="207"/>
      <c r="H368" s="207"/>
      <c r="I368" s="207"/>
      <c r="J368" s="207"/>
      <c r="K368" s="207"/>
      <c r="L368" s="207"/>
      <c r="M368" s="207"/>
    </row>
    <row r="369" spans="2:13">
      <c r="B369" s="207"/>
      <c r="C369" s="207"/>
      <c r="D369" s="207"/>
      <c r="E369" s="207"/>
      <c r="F369" s="207"/>
      <c r="G369" s="207"/>
      <c r="H369" s="207"/>
      <c r="I369" s="207"/>
      <c r="J369" s="207"/>
      <c r="K369" s="207"/>
      <c r="L369" s="207"/>
      <c r="M369" s="207"/>
    </row>
    <row r="370" spans="2:13">
      <c r="B370" s="207"/>
      <c r="C370" s="207"/>
      <c r="D370" s="207"/>
      <c r="E370" s="207"/>
      <c r="F370" s="207"/>
      <c r="G370" s="207"/>
      <c r="H370" s="207"/>
      <c r="I370" s="207"/>
      <c r="J370" s="207"/>
      <c r="K370" s="207"/>
      <c r="L370" s="207"/>
      <c r="M370" s="207"/>
    </row>
    <row r="371" spans="2:13">
      <c r="B371" s="207"/>
      <c r="C371" s="207"/>
      <c r="D371" s="207"/>
      <c r="E371" s="207"/>
      <c r="F371" s="207"/>
      <c r="G371" s="207"/>
      <c r="H371" s="207"/>
      <c r="I371" s="207"/>
      <c r="J371" s="207"/>
      <c r="K371" s="207"/>
      <c r="L371" s="207"/>
      <c r="M371" s="207"/>
    </row>
    <row r="372" spans="2:13">
      <c r="B372" s="207"/>
      <c r="C372" s="207"/>
      <c r="D372" s="207"/>
      <c r="E372" s="207"/>
      <c r="F372" s="207"/>
      <c r="G372" s="207"/>
      <c r="H372" s="207"/>
      <c r="I372" s="207"/>
      <c r="J372" s="207"/>
      <c r="K372" s="207"/>
      <c r="L372" s="207"/>
      <c r="M372" s="207"/>
    </row>
    <row r="373" spans="2:13">
      <c r="B373" s="207"/>
      <c r="C373" s="207"/>
      <c r="D373" s="207"/>
      <c r="E373" s="207"/>
      <c r="F373" s="207"/>
      <c r="G373" s="207"/>
      <c r="H373" s="207"/>
      <c r="I373" s="207"/>
      <c r="J373" s="207"/>
      <c r="K373" s="207"/>
      <c r="L373" s="207"/>
      <c r="M373" s="207"/>
    </row>
    <row r="374" spans="2:13">
      <c r="B374" s="207"/>
      <c r="C374" s="207"/>
      <c r="D374" s="207"/>
      <c r="E374" s="207"/>
      <c r="F374" s="207"/>
      <c r="G374" s="207"/>
      <c r="H374" s="207"/>
      <c r="I374" s="207"/>
      <c r="J374" s="207"/>
      <c r="K374" s="207"/>
      <c r="L374" s="207"/>
      <c r="M374" s="207"/>
    </row>
    <row r="375" spans="2:13">
      <c r="B375" s="207"/>
      <c r="C375" s="207"/>
      <c r="D375" s="207"/>
      <c r="E375" s="207"/>
      <c r="F375" s="207"/>
      <c r="G375" s="207"/>
      <c r="H375" s="207"/>
      <c r="I375" s="207"/>
      <c r="J375" s="207"/>
      <c r="K375" s="207"/>
      <c r="L375" s="207"/>
      <c r="M375" s="207"/>
    </row>
    <row r="376" spans="2:13">
      <c r="B376" s="207"/>
      <c r="C376" s="207"/>
      <c r="D376" s="207"/>
      <c r="E376" s="207"/>
      <c r="F376" s="207"/>
      <c r="G376" s="207"/>
      <c r="H376" s="207"/>
      <c r="I376" s="207"/>
      <c r="J376" s="207"/>
      <c r="K376" s="207"/>
      <c r="L376" s="207"/>
      <c r="M376" s="207"/>
    </row>
    <row r="377" spans="2:13">
      <c r="B377" s="207"/>
      <c r="C377" s="207"/>
      <c r="D377" s="207"/>
      <c r="E377" s="207"/>
      <c r="F377" s="207"/>
      <c r="G377" s="207"/>
      <c r="H377" s="207"/>
      <c r="I377" s="207"/>
      <c r="J377" s="207"/>
      <c r="K377" s="207"/>
      <c r="L377" s="207"/>
      <c r="M377" s="207"/>
    </row>
    <row r="378" spans="2:13">
      <c r="B378" s="207"/>
      <c r="C378" s="207"/>
      <c r="D378" s="207"/>
      <c r="E378" s="207"/>
      <c r="F378" s="207"/>
      <c r="G378" s="207"/>
      <c r="H378" s="207"/>
      <c r="I378" s="207"/>
      <c r="J378" s="207"/>
      <c r="K378" s="207"/>
      <c r="L378" s="207"/>
      <c r="M378" s="207"/>
    </row>
    <row r="379" spans="2:13">
      <c r="B379" s="207"/>
      <c r="C379" s="207"/>
      <c r="D379" s="207"/>
      <c r="E379" s="207"/>
      <c r="F379" s="207"/>
      <c r="G379" s="207"/>
      <c r="H379" s="207"/>
      <c r="I379" s="207"/>
      <c r="J379" s="207"/>
      <c r="K379" s="207"/>
      <c r="L379" s="207"/>
      <c r="M379" s="207"/>
    </row>
    <row r="380" spans="2:13">
      <c r="B380" s="207"/>
      <c r="C380" s="207"/>
      <c r="D380" s="207"/>
      <c r="E380" s="207"/>
      <c r="F380" s="207"/>
      <c r="G380" s="207"/>
      <c r="H380" s="207"/>
      <c r="I380" s="207"/>
      <c r="J380" s="207"/>
      <c r="K380" s="207"/>
      <c r="L380" s="207"/>
      <c r="M380" s="207"/>
    </row>
    <row r="381" spans="2:13">
      <c r="B381" s="207"/>
      <c r="C381" s="207"/>
      <c r="D381" s="207"/>
      <c r="E381" s="207"/>
      <c r="F381" s="207"/>
      <c r="G381" s="207"/>
      <c r="H381" s="207"/>
      <c r="I381" s="207"/>
      <c r="J381" s="207"/>
      <c r="K381" s="207"/>
      <c r="L381" s="207"/>
      <c r="M381" s="207"/>
    </row>
    <row r="382" spans="2:13">
      <c r="B382" s="207"/>
      <c r="C382" s="207"/>
      <c r="D382" s="207"/>
      <c r="E382" s="207"/>
      <c r="F382" s="207"/>
      <c r="G382" s="207"/>
      <c r="H382" s="207"/>
      <c r="I382" s="207"/>
      <c r="J382" s="207"/>
      <c r="K382" s="207"/>
      <c r="L382" s="207"/>
      <c r="M382" s="207"/>
    </row>
    <row r="383" spans="2:13">
      <c r="B383" s="207"/>
      <c r="C383" s="207"/>
      <c r="D383" s="207"/>
      <c r="E383" s="207"/>
      <c r="F383" s="207"/>
      <c r="G383" s="207"/>
      <c r="H383" s="207"/>
      <c r="I383" s="207"/>
      <c r="J383" s="207"/>
      <c r="K383" s="207"/>
      <c r="L383" s="207"/>
      <c r="M383" s="207"/>
    </row>
    <row r="384" spans="2:13">
      <c r="B384" s="207"/>
      <c r="C384" s="207"/>
      <c r="D384" s="207"/>
      <c r="E384" s="207"/>
      <c r="F384" s="207"/>
      <c r="G384" s="207"/>
      <c r="H384" s="207"/>
      <c r="I384" s="207"/>
      <c r="J384" s="207"/>
      <c r="K384" s="207"/>
      <c r="L384" s="207"/>
      <c r="M384" s="207"/>
    </row>
    <row r="385" spans="2:13">
      <c r="B385" s="207"/>
      <c r="C385" s="207"/>
      <c r="D385" s="207"/>
      <c r="E385" s="207"/>
      <c r="F385" s="207"/>
      <c r="G385" s="207"/>
      <c r="H385" s="207"/>
      <c r="I385" s="207"/>
      <c r="J385" s="207"/>
      <c r="K385" s="207"/>
      <c r="L385" s="207"/>
      <c r="M385" s="207"/>
    </row>
    <row r="386" spans="2:13">
      <c r="B386" s="207"/>
      <c r="C386" s="207"/>
      <c r="D386" s="207"/>
      <c r="E386" s="207"/>
      <c r="F386" s="207"/>
      <c r="G386" s="207"/>
      <c r="H386" s="207"/>
      <c r="I386" s="207"/>
      <c r="J386" s="207"/>
      <c r="K386" s="207"/>
      <c r="L386" s="207"/>
      <c r="M386" s="207"/>
    </row>
    <row r="387" spans="2:13">
      <c r="B387" s="207"/>
      <c r="C387" s="207"/>
      <c r="D387" s="207"/>
      <c r="E387" s="207"/>
      <c r="F387" s="207"/>
      <c r="G387" s="207"/>
      <c r="H387" s="207"/>
      <c r="I387" s="207"/>
      <c r="J387" s="207"/>
      <c r="K387" s="207"/>
      <c r="L387" s="207"/>
      <c r="M387" s="207"/>
    </row>
    <row r="388" spans="2:13">
      <c r="B388" s="207"/>
      <c r="C388" s="207"/>
      <c r="D388" s="207"/>
      <c r="E388" s="207"/>
      <c r="F388" s="207"/>
      <c r="G388" s="207"/>
      <c r="H388" s="207"/>
      <c r="I388" s="207"/>
      <c r="J388" s="207"/>
      <c r="K388" s="207"/>
      <c r="L388" s="207"/>
      <c r="M388" s="207"/>
    </row>
    <row r="389" spans="2:13">
      <c r="B389" s="207"/>
      <c r="C389" s="207"/>
      <c r="D389" s="207"/>
      <c r="E389" s="207"/>
      <c r="F389" s="207"/>
      <c r="G389" s="207"/>
      <c r="H389" s="207"/>
      <c r="I389" s="207"/>
      <c r="J389" s="207"/>
      <c r="K389" s="207"/>
      <c r="L389" s="207"/>
      <c r="M389" s="207"/>
    </row>
    <row r="390" spans="2:13">
      <c r="B390" s="207"/>
      <c r="C390" s="207"/>
      <c r="D390" s="207"/>
      <c r="E390" s="207"/>
      <c r="F390" s="207"/>
      <c r="G390" s="207"/>
      <c r="H390" s="207"/>
      <c r="I390" s="207"/>
      <c r="J390" s="207"/>
      <c r="K390" s="207"/>
      <c r="L390" s="207"/>
      <c r="M390" s="207"/>
    </row>
    <row r="391" spans="2:13">
      <c r="B391" s="207"/>
      <c r="C391" s="207"/>
      <c r="D391" s="207"/>
      <c r="E391" s="207"/>
      <c r="F391" s="207"/>
      <c r="G391" s="207"/>
      <c r="H391" s="207"/>
      <c r="I391" s="207"/>
      <c r="J391" s="207"/>
      <c r="K391" s="207"/>
      <c r="L391" s="207"/>
      <c r="M391" s="207"/>
    </row>
    <row r="392" spans="2:13">
      <c r="B392" s="207"/>
      <c r="C392" s="207"/>
      <c r="D392" s="207"/>
      <c r="E392" s="207"/>
      <c r="F392" s="207"/>
      <c r="G392" s="207"/>
      <c r="H392" s="207"/>
      <c r="I392" s="207"/>
      <c r="J392" s="207"/>
      <c r="K392" s="207"/>
      <c r="L392" s="207"/>
      <c r="M392" s="207"/>
    </row>
    <row r="393" spans="2:13">
      <c r="B393" s="207"/>
      <c r="C393" s="207"/>
      <c r="D393" s="207"/>
      <c r="E393" s="207"/>
      <c r="F393" s="207"/>
      <c r="G393" s="207"/>
      <c r="H393" s="207"/>
      <c r="I393" s="207"/>
      <c r="J393" s="207"/>
      <c r="K393" s="207"/>
      <c r="L393" s="207"/>
      <c r="M393" s="207"/>
    </row>
    <row r="394" spans="2:13">
      <c r="B394" s="207"/>
      <c r="C394" s="207"/>
      <c r="D394" s="207"/>
      <c r="E394" s="207"/>
      <c r="F394" s="207"/>
      <c r="G394" s="207"/>
      <c r="H394" s="207"/>
      <c r="I394" s="207"/>
      <c r="J394" s="207"/>
      <c r="K394" s="207"/>
      <c r="L394" s="207"/>
      <c r="M394" s="207"/>
    </row>
    <row r="395" spans="2:13">
      <c r="B395" s="207"/>
      <c r="C395" s="207"/>
      <c r="D395" s="207"/>
      <c r="E395" s="207"/>
      <c r="F395" s="207"/>
      <c r="G395" s="207"/>
      <c r="H395" s="207"/>
      <c r="I395" s="207"/>
      <c r="J395" s="207"/>
      <c r="K395" s="207"/>
      <c r="L395" s="207"/>
      <c r="M395" s="207"/>
    </row>
    <row r="396" spans="2:13">
      <c r="B396" s="207"/>
      <c r="C396" s="207"/>
      <c r="D396" s="207"/>
      <c r="E396" s="207"/>
      <c r="F396" s="207"/>
      <c r="G396" s="207"/>
      <c r="H396" s="207"/>
      <c r="I396" s="207"/>
      <c r="J396" s="207"/>
      <c r="K396" s="207"/>
      <c r="L396" s="207"/>
      <c r="M396" s="207"/>
    </row>
    <row r="397" spans="2:13">
      <c r="B397" s="207"/>
      <c r="C397" s="207"/>
      <c r="D397" s="207"/>
      <c r="E397" s="207"/>
      <c r="F397" s="207"/>
      <c r="G397" s="207"/>
      <c r="H397" s="207"/>
      <c r="I397" s="207"/>
      <c r="J397" s="207"/>
      <c r="K397" s="207"/>
      <c r="L397" s="207"/>
      <c r="M397" s="207"/>
    </row>
    <row r="398" spans="2:13">
      <c r="B398" s="207"/>
      <c r="C398" s="207"/>
      <c r="D398" s="207"/>
      <c r="E398" s="207"/>
      <c r="F398" s="207"/>
      <c r="G398" s="207"/>
      <c r="H398" s="207"/>
      <c r="I398" s="207"/>
      <c r="J398" s="207"/>
      <c r="K398" s="207"/>
      <c r="L398" s="207"/>
      <c r="M398" s="207"/>
    </row>
    <row r="399" spans="2:13">
      <c r="B399" s="207"/>
      <c r="C399" s="207"/>
      <c r="D399" s="207"/>
      <c r="E399" s="207"/>
      <c r="F399" s="207"/>
      <c r="G399" s="207"/>
      <c r="H399" s="207"/>
      <c r="I399" s="207"/>
      <c r="J399" s="207"/>
      <c r="K399" s="207"/>
      <c r="L399" s="207"/>
      <c r="M399" s="207"/>
    </row>
    <row r="400" spans="2:13">
      <c r="B400" s="207"/>
      <c r="C400" s="207"/>
      <c r="D400" s="207"/>
      <c r="E400" s="207"/>
      <c r="F400" s="207"/>
      <c r="G400" s="207"/>
      <c r="H400" s="207"/>
      <c r="I400" s="207"/>
      <c r="J400" s="207"/>
      <c r="K400" s="207"/>
      <c r="L400" s="207"/>
      <c r="M400" s="207"/>
    </row>
    <row r="401" spans="2:13">
      <c r="B401" s="207"/>
      <c r="C401" s="207"/>
      <c r="D401" s="207"/>
      <c r="E401" s="207"/>
      <c r="F401" s="207"/>
      <c r="G401" s="207"/>
      <c r="H401" s="207"/>
      <c r="I401" s="207"/>
      <c r="J401" s="207"/>
      <c r="K401" s="207"/>
      <c r="L401" s="207"/>
      <c r="M401" s="207"/>
    </row>
    <row r="402" spans="2:13">
      <c r="B402" s="207"/>
      <c r="C402" s="207"/>
      <c r="D402" s="207"/>
      <c r="E402" s="207"/>
      <c r="F402" s="207"/>
      <c r="G402" s="207"/>
      <c r="H402" s="207"/>
      <c r="I402" s="207"/>
      <c r="J402" s="207"/>
      <c r="K402" s="207"/>
      <c r="L402" s="207"/>
      <c r="M402" s="207"/>
    </row>
    <row r="403" spans="2:13">
      <c r="B403" s="207"/>
      <c r="C403" s="207"/>
      <c r="D403" s="207"/>
      <c r="E403" s="207"/>
      <c r="F403" s="207"/>
      <c r="G403" s="207"/>
      <c r="H403" s="207"/>
      <c r="I403" s="207"/>
      <c r="J403" s="207"/>
      <c r="K403" s="207"/>
      <c r="L403" s="207"/>
      <c r="M403" s="207"/>
    </row>
    <row r="404" spans="2:13">
      <c r="B404" s="207"/>
      <c r="C404" s="207"/>
      <c r="D404" s="207"/>
      <c r="E404" s="207"/>
      <c r="F404" s="207"/>
      <c r="G404" s="207"/>
      <c r="H404" s="207"/>
      <c r="I404" s="207"/>
      <c r="J404" s="207"/>
      <c r="K404" s="207"/>
      <c r="L404" s="207"/>
      <c r="M404" s="207"/>
    </row>
    <row r="405" spans="2:13">
      <c r="B405" s="207"/>
      <c r="C405" s="207"/>
      <c r="D405" s="207"/>
      <c r="E405" s="207"/>
      <c r="F405" s="207"/>
      <c r="G405" s="207"/>
      <c r="H405" s="207"/>
      <c r="I405" s="207"/>
      <c r="J405" s="207"/>
      <c r="K405" s="207"/>
      <c r="L405" s="207"/>
      <c r="M405" s="207"/>
    </row>
    <row r="406" spans="2:13">
      <c r="B406" s="207"/>
      <c r="C406" s="207"/>
      <c r="D406" s="207"/>
      <c r="E406" s="207"/>
      <c r="F406" s="207"/>
      <c r="G406" s="207"/>
      <c r="H406" s="207"/>
      <c r="I406" s="207"/>
      <c r="J406" s="207"/>
      <c r="K406" s="207"/>
      <c r="L406" s="207"/>
      <c r="M406" s="207"/>
    </row>
    <row r="407" spans="2:13">
      <c r="B407" s="207"/>
      <c r="C407" s="207"/>
      <c r="D407" s="207"/>
      <c r="E407" s="207"/>
      <c r="F407" s="207"/>
      <c r="G407" s="207"/>
      <c r="H407" s="207"/>
      <c r="I407" s="207"/>
      <c r="J407" s="207"/>
      <c r="K407" s="207"/>
      <c r="L407" s="207"/>
      <c r="M407" s="207"/>
    </row>
    <row r="408" spans="2:13">
      <c r="B408" s="207"/>
      <c r="C408" s="207"/>
      <c r="D408" s="207"/>
      <c r="E408" s="207"/>
      <c r="F408" s="207"/>
      <c r="G408" s="207"/>
      <c r="H408" s="207"/>
      <c r="I408" s="207"/>
      <c r="J408" s="207"/>
      <c r="K408" s="207"/>
      <c r="L408" s="207"/>
      <c r="M408" s="207"/>
    </row>
    <row r="409" spans="2:13">
      <c r="B409" s="207"/>
      <c r="C409" s="207"/>
      <c r="D409" s="207"/>
      <c r="E409" s="207"/>
      <c r="F409" s="207"/>
      <c r="G409" s="207"/>
      <c r="H409" s="207"/>
      <c r="I409" s="207"/>
      <c r="J409" s="207"/>
      <c r="K409" s="207"/>
      <c r="L409" s="207"/>
      <c r="M409" s="207"/>
    </row>
    <row r="410" spans="2:13">
      <c r="B410" s="207"/>
      <c r="C410" s="207"/>
      <c r="D410" s="207"/>
      <c r="E410" s="207"/>
      <c r="F410" s="207"/>
      <c r="G410" s="207"/>
      <c r="H410" s="207"/>
      <c r="I410" s="207"/>
      <c r="J410" s="207"/>
      <c r="K410" s="207"/>
      <c r="L410" s="207"/>
      <c r="M410" s="207"/>
    </row>
    <row r="411" spans="2:13">
      <c r="B411" s="207"/>
      <c r="C411" s="207"/>
      <c r="D411" s="207"/>
      <c r="E411" s="207"/>
      <c r="F411" s="207"/>
      <c r="G411" s="207"/>
      <c r="H411" s="207"/>
      <c r="I411" s="207"/>
      <c r="J411" s="207"/>
      <c r="K411" s="207"/>
      <c r="L411" s="207"/>
      <c r="M411" s="207"/>
    </row>
    <row r="412" spans="2:13">
      <c r="B412" s="207"/>
      <c r="C412" s="207"/>
      <c r="D412" s="207"/>
      <c r="E412" s="207"/>
      <c r="F412" s="207"/>
      <c r="G412" s="207"/>
      <c r="H412" s="207"/>
      <c r="I412" s="207"/>
      <c r="J412" s="207"/>
      <c r="K412" s="207"/>
      <c r="L412" s="207"/>
      <c r="M412" s="207"/>
    </row>
    <row r="413" spans="2:13">
      <c r="B413" s="207"/>
      <c r="C413" s="207"/>
      <c r="D413" s="207"/>
      <c r="E413" s="207"/>
      <c r="F413" s="207"/>
      <c r="G413" s="207"/>
      <c r="H413" s="207"/>
      <c r="I413" s="207"/>
      <c r="J413" s="207"/>
      <c r="K413" s="207"/>
      <c r="L413" s="207"/>
      <c r="M413" s="207"/>
    </row>
    <row r="414" spans="2:13">
      <c r="B414" s="207"/>
      <c r="C414" s="207"/>
      <c r="D414" s="207"/>
      <c r="E414" s="207"/>
      <c r="F414" s="207"/>
      <c r="G414" s="207"/>
      <c r="H414" s="207"/>
      <c r="I414" s="207"/>
      <c r="J414" s="207"/>
      <c r="K414" s="207"/>
      <c r="L414" s="207"/>
      <c r="M414" s="207"/>
    </row>
    <row r="415" spans="2:13">
      <c r="B415" s="207"/>
      <c r="C415" s="207"/>
      <c r="D415" s="207"/>
      <c r="E415" s="207"/>
      <c r="F415" s="207"/>
      <c r="G415" s="207"/>
      <c r="H415" s="207"/>
      <c r="I415" s="207"/>
      <c r="J415" s="207"/>
      <c r="K415" s="207"/>
      <c r="L415" s="207"/>
      <c r="M415" s="207"/>
    </row>
    <row r="416" spans="2:13">
      <c r="B416" s="207"/>
      <c r="C416" s="207"/>
      <c r="D416" s="207"/>
      <c r="E416" s="207"/>
      <c r="F416" s="207"/>
      <c r="G416" s="207"/>
      <c r="H416" s="207"/>
      <c r="I416" s="207"/>
      <c r="J416" s="207"/>
      <c r="K416" s="207"/>
      <c r="L416" s="207"/>
      <c r="M416" s="207"/>
    </row>
    <row r="417" spans="2:13">
      <c r="B417" s="207"/>
      <c r="C417" s="207"/>
      <c r="D417" s="207"/>
      <c r="E417" s="207"/>
      <c r="F417" s="207"/>
      <c r="G417" s="207"/>
      <c r="H417" s="207"/>
      <c r="I417" s="207"/>
      <c r="J417" s="207"/>
      <c r="K417" s="207"/>
      <c r="L417" s="207"/>
      <c r="M417" s="207"/>
    </row>
    <row r="418" spans="2:13">
      <c r="B418" s="207"/>
      <c r="C418" s="207"/>
      <c r="D418" s="207"/>
      <c r="E418" s="207"/>
      <c r="F418" s="207"/>
      <c r="G418" s="207"/>
      <c r="H418" s="207"/>
      <c r="I418" s="207"/>
      <c r="J418" s="207"/>
      <c r="K418" s="207"/>
      <c r="L418" s="207"/>
      <c r="M418" s="207"/>
    </row>
    <row r="419" spans="2:13">
      <c r="B419" s="207"/>
      <c r="C419" s="207"/>
      <c r="D419" s="207"/>
      <c r="E419" s="207"/>
      <c r="F419" s="207"/>
      <c r="G419" s="207"/>
      <c r="H419" s="207"/>
      <c r="I419" s="207"/>
      <c r="J419" s="207"/>
      <c r="K419" s="207"/>
      <c r="L419" s="207"/>
      <c r="M419" s="207"/>
    </row>
    <row r="420" spans="2:13">
      <c r="B420" s="207"/>
      <c r="C420" s="207"/>
      <c r="D420" s="207"/>
      <c r="E420" s="207"/>
      <c r="F420" s="207"/>
      <c r="G420" s="207"/>
      <c r="H420" s="207"/>
      <c r="I420" s="207"/>
      <c r="J420" s="207"/>
      <c r="K420" s="207"/>
      <c r="L420" s="207"/>
      <c r="M420" s="207"/>
    </row>
    <row r="421" spans="2:13">
      <c r="B421" s="207"/>
      <c r="C421" s="207"/>
      <c r="D421" s="207"/>
      <c r="E421" s="207"/>
      <c r="F421" s="207"/>
      <c r="G421" s="207"/>
      <c r="H421" s="207"/>
      <c r="I421" s="207"/>
      <c r="J421" s="207"/>
      <c r="K421" s="207"/>
      <c r="L421" s="207"/>
      <c r="M421" s="207"/>
    </row>
    <row r="422" spans="2:13">
      <c r="B422" s="207"/>
      <c r="C422" s="207"/>
      <c r="D422" s="207"/>
      <c r="E422" s="207"/>
      <c r="F422" s="207"/>
      <c r="G422" s="207"/>
      <c r="H422" s="207"/>
      <c r="I422" s="207"/>
      <c r="J422" s="207"/>
      <c r="K422" s="207"/>
      <c r="L422" s="207"/>
      <c r="M422" s="207"/>
    </row>
    <row r="423" spans="2:13">
      <c r="B423" s="207"/>
      <c r="C423" s="207"/>
      <c r="D423" s="207"/>
      <c r="E423" s="207"/>
      <c r="F423" s="207"/>
      <c r="G423" s="207"/>
      <c r="H423" s="207"/>
      <c r="I423" s="207"/>
      <c r="J423" s="207"/>
      <c r="K423" s="207"/>
      <c r="L423" s="207"/>
      <c r="M423" s="207"/>
    </row>
    <row r="424" spans="2:13">
      <c r="B424" s="207"/>
      <c r="C424" s="207"/>
      <c r="D424" s="207"/>
      <c r="E424" s="207"/>
      <c r="F424" s="207"/>
      <c r="G424" s="207"/>
      <c r="H424" s="207"/>
      <c r="I424" s="207"/>
      <c r="J424" s="207"/>
      <c r="K424" s="207"/>
      <c r="L424" s="207"/>
      <c r="M424" s="207"/>
    </row>
    <row r="425" spans="2:13">
      <c r="B425" s="207"/>
      <c r="C425" s="207"/>
      <c r="D425" s="207"/>
      <c r="E425" s="207"/>
      <c r="F425" s="207"/>
      <c r="G425" s="207"/>
      <c r="H425" s="207"/>
      <c r="I425" s="207"/>
      <c r="J425" s="207"/>
      <c r="K425" s="207"/>
      <c r="L425" s="207"/>
      <c r="M425" s="207"/>
    </row>
    <row r="426" spans="2:13">
      <c r="B426" s="207"/>
      <c r="C426" s="207"/>
      <c r="D426" s="207"/>
      <c r="E426" s="207"/>
      <c r="F426" s="207"/>
      <c r="G426" s="207"/>
      <c r="H426" s="207"/>
      <c r="I426" s="207"/>
      <c r="J426" s="207"/>
      <c r="K426" s="207"/>
      <c r="L426" s="207"/>
      <c r="M426" s="207"/>
    </row>
    <row r="427" spans="2:13">
      <c r="B427" s="207"/>
      <c r="C427" s="207"/>
      <c r="D427" s="207"/>
      <c r="E427" s="207"/>
      <c r="F427" s="207"/>
      <c r="G427" s="207"/>
      <c r="H427" s="207"/>
      <c r="I427" s="207"/>
      <c r="J427" s="207"/>
      <c r="K427" s="207"/>
      <c r="L427" s="207"/>
      <c r="M427" s="207"/>
    </row>
    <row r="428" spans="2:13">
      <c r="B428" s="207"/>
      <c r="C428" s="207"/>
      <c r="D428" s="207"/>
      <c r="E428" s="207"/>
      <c r="F428" s="207"/>
      <c r="G428" s="207"/>
      <c r="H428" s="207"/>
      <c r="I428" s="207"/>
      <c r="J428" s="207"/>
      <c r="K428" s="207"/>
      <c r="L428" s="207"/>
      <c r="M428" s="207"/>
    </row>
    <row r="429" spans="2:13">
      <c r="B429" s="207"/>
      <c r="C429" s="207"/>
      <c r="D429" s="207"/>
      <c r="E429" s="207"/>
      <c r="F429" s="207"/>
      <c r="G429" s="207"/>
      <c r="H429" s="207"/>
      <c r="I429" s="207"/>
      <c r="J429" s="207"/>
      <c r="K429" s="207"/>
      <c r="L429" s="207"/>
      <c r="M429" s="207"/>
    </row>
    <row r="430" spans="2:13">
      <c r="B430" s="207"/>
      <c r="C430" s="207"/>
      <c r="D430" s="207"/>
      <c r="E430" s="207"/>
      <c r="F430" s="207"/>
      <c r="G430" s="207"/>
      <c r="H430" s="207"/>
      <c r="I430" s="207"/>
      <c r="J430" s="207"/>
      <c r="K430" s="207"/>
      <c r="L430" s="207"/>
      <c r="M430" s="207"/>
    </row>
    <row r="431" spans="2:13">
      <c r="B431" s="207"/>
      <c r="C431" s="207"/>
      <c r="D431" s="207"/>
      <c r="E431" s="207"/>
      <c r="F431" s="207"/>
      <c r="G431" s="207"/>
      <c r="H431" s="207"/>
      <c r="I431" s="207"/>
      <c r="J431" s="207"/>
      <c r="K431" s="207"/>
      <c r="L431" s="207"/>
      <c r="M431" s="207"/>
    </row>
    <row r="432" spans="2:13">
      <c r="B432" s="207"/>
      <c r="C432" s="207"/>
      <c r="D432" s="207"/>
      <c r="E432" s="207"/>
      <c r="F432" s="207"/>
      <c r="G432" s="207"/>
      <c r="H432" s="207"/>
      <c r="I432" s="207"/>
      <c r="J432" s="207"/>
      <c r="K432" s="207"/>
      <c r="L432" s="207"/>
      <c r="M432" s="207"/>
    </row>
    <row r="433" spans="2:13">
      <c r="B433" s="207"/>
      <c r="C433" s="207"/>
      <c r="D433" s="207"/>
      <c r="E433" s="207"/>
      <c r="F433" s="207"/>
      <c r="G433" s="207"/>
      <c r="H433" s="207"/>
      <c r="I433" s="207"/>
      <c r="J433" s="207"/>
      <c r="K433" s="207"/>
      <c r="L433" s="207"/>
      <c r="M433" s="207"/>
    </row>
    <row r="434" spans="2:13">
      <c r="B434" s="207"/>
      <c r="C434" s="207"/>
      <c r="D434" s="207"/>
      <c r="E434" s="207"/>
      <c r="F434" s="207"/>
      <c r="G434" s="207"/>
      <c r="H434" s="207"/>
      <c r="I434" s="207"/>
      <c r="J434" s="207"/>
      <c r="K434" s="207"/>
      <c r="L434" s="207"/>
      <c r="M434" s="207"/>
    </row>
    <row r="435" spans="2:13">
      <c r="B435" s="207"/>
      <c r="C435" s="207"/>
      <c r="D435" s="207"/>
      <c r="E435" s="207"/>
      <c r="F435" s="207"/>
      <c r="G435" s="207"/>
      <c r="H435" s="207"/>
      <c r="I435" s="207"/>
      <c r="J435" s="207"/>
      <c r="K435" s="207"/>
      <c r="L435" s="207"/>
      <c r="M435" s="207"/>
    </row>
    <row r="436" spans="2:13">
      <c r="B436" s="207"/>
      <c r="C436" s="207"/>
      <c r="D436" s="207"/>
      <c r="E436" s="207"/>
      <c r="F436" s="207"/>
      <c r="G436" s="207"/>
      <c r="H436" s="207"/>
      <c r="I436" s="207"/>
      <c r="J436" s="207"/>
      <c r="K436" s="207"/>
      <c r="L436" s="207"/>
      <c r="M436" s="207"/>
    </row>
    <row r="437" spans="2:13">
      <c r="B437" s="207"/>
      <c r="C437" s="207"/>
      <c r="D437" s="207"/>
      <c r="E437" s="207"/>
      <c r="F437" s="207"/>
      <c r="G437" s="207"/>
      <c r="H437" s="207"/>
      <c r="I437" s="207"/>
      <c r="J437" s="207"/>
      <c r="K437" s="207"/>
      <c r="L437" s="207"/>
      <c r="M437" s="207"/>
    </row>
    <row r="438" spans="2:13">
      <c r="B438" s="207"/>
      <c r="C438" s="207"/>
      <c r="D438" s="207"/>
      <c r="E438" s="207"/>
      <c r="F438" s="207"/>
      <c r="G438" s="207"/>
      <c r="H438" s="207"/>
      <c r="I438" s="207"/>
      <c r="J438" s="207"/>
      <c r="K438" s="207"/>
      <c r="L438" s="207"/>
      <c r="M438" s="207"/>
    </row>
    <row r="439" spans="2:13">
      <c r="B439" s="207"/>
      <c r="C439" s="207"/>
      <c r="D439" s="207"/>
      <c r="E439" s="207"/>
      <c r="F439" s="207"/>
      <c r="G439" s="207"/>
      <c r="H439" s="207"/>
      <c r="I439" s="207"/>
      <c r="J439" s="207"/>
      <c r="K439" s="207"/>
      <c r="L439" s="207"/>
      <c r="M439" s="207"/>
    </row>
    <row r="440" spans="2:13">
      <c r="B440" s="207"/>
      <c r="C440" s="207"/>
      <c r="D440" s="207"/>
      <c r="E440" s="207"/>
      <c r="F440" s="207"/>
      <c r="G440" s="207"/>
      <c r="H440" s="207"/>
      <c r="I440" s="207"/>
      <c r="J440" s="207"/>
      <c r="K440" s="207"/>
      <c r="L440" s="207"/>
      <c r="M440" s="207"/>
    </row>
    <row r="441" spans="2:13">
      <c r="B441" s="207"/>
      <c r="C441" s="207"/>
      <c r="D441" s="207"/>
      <c r="E441" s="207"/>
      <c r="F441" s="207"/>
      <c r="G441" s="207"/>
      <c r="H441" s="207"/>
      <c r="I441" s="207"/>
      <c r="J441" s="207"/>
      <c r="K441" s="207"/>
      <c r="L441" s="207"/>
      <c r="M441" s="207"/>
    </row>
    <row r="442" spans="2:13">
      <c r="B442" s="207"/>
      <c r="C442" s="207"/>
      <c r="D442" s="207"/>
      <c r="E442" s="207"/>
      <c r="F442" s="207"/>
      <c r="G442" s="207"/>
      <c r="H442" s="207"/>
      <c r="I442" s="207"/>
      <c r="J442" s="207"/>
      <c r="K442" s="207"/>
      <c r="L442" s="207"/>
      <c r="M442" s="207"/>
    </row>
    <row r="443" spans="2:13">
      <c r="B443" s="207"/>
      <c r="C443" s="207"/>
      <c r="D443" s="207"/>
      <c r="E443" s="207"/>
      <c r="F443" s="207"/>
      <c r="G443" s="207"/>
      <c r="H443" s="207"/>
      <c r="I443" s="207"/>
      <c r="J443" s="207"/>
      <c r="K443" s="207"/>
      <c r="L443" s="207"/>
      <c r="M443" s="207"/>
    </row>
    <row r="444" spans="2:13">
      <c r="B444" s="207"/>
      <c r="C444" s="207"/>
      <c r="D444" s="207"/>
      <c r="E444" s="207"/>
      <c r="F444" s="207"/>
      <c r="G444" s="207"/>
      <c r="H444" s="207"/>
      <c r="I444" s="207"/>
      <c r="J444" s="207"/>
      <c r="K444" s="207"/>
      <c r="L444" s="207"/>
      <c r="M444" s="207"/>
    </row>
    <row r="445" spans="2:13">
      <c r="B445" s="207"/>
      <c r="C445" s="207"/>
      <c r="D445" s="207"/>
      <c r="E445" s="207"/>
      <c r="F445" s="207"/>
      <c r="G445" s="207"/>
      <c r="H445" s="207"/>
      <c r="I445" s="207"/>
      <c r="J445" s="207"/>
      <c r="K445" s="207"/>
      <c r="L445" s="207"/>
      <c r="M445" s="207"/>
    </row>
    <row r="446" spans="2:13">
      <c r="B446" s="207"/>
      <c r="C446" s="207"/>
      <c r="D446" s="207"/>
      <c r="E446" s="207"/>
      <c r="F446" s="207"/>
      <c r="G446" s="207"/>
      <c r="H446" s="207"/>
      <c r="I446" s="207"/>
      <c r="J446" s="207"/>
      <c r="K446" s="207"/>
      <c r="L446" s="207"/>
      <c r="M446" s="207"/>
    </row>
    <row r="447" spans="2:13">
      <c r="B447" s="207"/>
      <c r="C447" s="207"/>
      <c r="D447" s="207"/>
      <c r="E447" s="207"/>
      <c r="F447" s="207"/>
      <c r="G447" s="207"/>
      <c r="H447" s="207"/>
      <c r="I447" s="207"/>
      <c r="J447" s="207"/>
      <c r="K447" s="207"/>
      <c r="L447" s="207"/>
      <c r="M447" s="207"/>
    </row>
    <row r="448" spans="2:13">
      <c r="B448" s="207"/>
      <c r="C448" s="207"/>
      <c r="D448" s="207"/>
      <c r="E448" s="207"/>
      <c r="F448" s="207"/>
      <c r="G448" s="207"/>
      <c r="H448" s="207"/>
      <c r="I448" s="207"/>
      <c r="J448" s="207"/>
      <c r="K448" s="207"/>
      <c r="L448" s="207"/>
      <c r="M448" s="207"/>
    </row>
    <row r="449" spans="2:13">
      <c r="B449" s="207"/>
      <c r="C449" s="207"/>
      <c r="D449" s="207"/>
      <c r="E449" s="207"/>
      <c r="F449" s="207"/>
      <c r="G449" s="207"/>
      <c r="H449" s="207"/>
      <c r="I449" s="207"/>
      <c r="J449" s="207"/>
      <c r="K449" s="207"/>
      <c r="L449" s="207"/>
      <c r="M449" s="207"/>
    </row>
    <row r="450" spans="2:13">
      <c r="B450" s="207"/>
      <c r="C450" s="207"/>
      <c r="D450" s="207"/>
      <c r="E450" s="207"/>
      <c r="F450" s="207"/>
      <c r="G450" s="207"/>
      <c r="H450" s="207"/>
      <c r="I450" s="207"/>
      <c r="J450" s="207"/>
      <c r="K450" s="207"/>
      <c r="L450" s="207"/>
      <c r="M450" s="207"/>
    </row>
    <row r="451" spans="2:13">
      <c r="B451" s="207"/>
      <c r="C451" s="207"/>
      <c r="D451" s="207"/>
      <c r="E451" s="207"/>
      <c r="F451" s="207"/>
      <c r="G451" s="207"/>
      <c r="H451" s="207"/>
      <c r="I451" s="207"/>
      <c r="J451" s="207"/>
      <c r="K451" s="207"/>
      <c r="L451" s="207"/>
      <c r="M451" s="207"/>
    </row>
    <row r="452" spans="2:13">
      <c r="B452" s="207"/>
      <c r="C452" s="207"/>
      <c r="D452" s="207"/>
      <c r="E452" s="207"/>
      <c r="F452" s="207"/>
      <c r="G452" s="207"/>
      <c r="H452" s="207"/>
      <c r="I452" s="207"/>
      <c r="J452" s="207"/>
      <c r="K452" s="207"/>
      <c r="L452" s="207"/>
      <c r="M452" s="207"/>
    </row>
    <row r="453" spans="2:13">
      <c r="B453" s="207"/>
      <c r="C453" s="207"/>
      <c r="D453" s="207"/>
      <c r="E453" s="207"/>
      <c r="F453" s="207"/>
      <c r="G453" s="207"/>
      <c r="H453" s="207"/>
      <c r="I453" s="207"/>
      <c r="J453" s="207"/>
      <c r="K453" s="207"/>
      <c r="L453" s="207"/>
      <c r="M453" s="207"/>
    </row>
    <row r="454" spans="2:13">
      <c r="B454" s="207"/>
      <c r="C454" s="207"/>
      <c r="D454" s="207"/>
      <c r="E454" s="207"/>
      <c r="F454" s="207"/>
      <c r="G454" s="207"/>
      <c r="H454" s="207"/>
      <c r="I454" s="207"/>
      <c r="J454" s="207"/>
      <c r="K454" s="207"/>
      <c r="L454" s="207"/>
      <c r="M454" s="207"/>
    </row>
    <row r="455" spans="2:13">
      <c r="B455" s="207"/>
      <c r="C455" s="207"/>
      <c r="D455" s="207"/>
      <c r="E455" s="207"/>
      <c r="F455" s="207"/>
      <c r="G455" s="207"/>
      <c r="H455" s="207"/>
      <c r="I455" s="207"/>
      <c r="J455" s="207"/>
      <c r="K455" s="207"/>
      <c r="L455" s="207"/>
      <c r="M455" s="207"/>
    </row>
    <row r="456" spans="2:13">
      <c r="B456" s="207"/>
      <c r="C456" s="207"/>
      <c r="D456" s="207"/>
      <c r="E456" s="207"/>
      <c r="F456" s="207"/>
      <c r="G456" s="207"/>
      <c r="H456" s="207"/>
      <c r="I456" s="207"/>
      <c r="J456" s="207"/>
      <c r="K456" s="207"/>
      <c r="L456" s="207"/>
      <c r="M456" s="207"/>
    </row>
    <row r="457" spans="2:13">
      <c r="B457" s="207"/>
      <c r="C457" s="207"/>
      <c r="D457" s="207"/>
      <c r="E457" s="207"/>
      <c r="F457" s="207"/>
      <c r="G457" s="207"/>
      <c r="H457" s="207"/>
      <c r="I457" s="207"/>
      <c r="J457" s="207"/>
      <c r="K457" s="207"/>
      <c r="L457" s="207"/>
      <c r="M457" s="207"/>
    </row>
    <row r="458" spans="2:13">
      <c r="B458" s="207"/>
      <c r="C458" s="207"/>
      <c r="D458" s="207"/>
      <c r="E458" s="207"/>
      <c r="F458" s="207"/>
      <c r="G458" s="207"/>
      <c r="H458" s="207"/>
      <c r="I458" s="207"/>
      <c r="J458" s="207"/>
      <c r="K458" s="207"/>
      <c r="L458" s="207"/>
      <c r="M458" s="207"/>
    </row>
    <row r="459" spans="2:13">
      <c r="B459" s="207"/>
      <c r="C459" s="207"/>
      <c r="D459" s="207"/>
      <c r="E459" s="207"/>
      <c r="F459" s="207"/>
      <c r="G459" s="207"/>
      <c r="H459" s="207"/>
      <c r="I459" s="207"/>
      <c r="J459" s="207"/>
      <c r="K459" s="207"/>
      <c r="L459" s="207"/>
      <c r="M459" s="207"/>
    </row>
    <row r="460" spans="2:13">
      <c r="B460" s="207"/>
      <c r="C460" s="207"/>
      <c r="D460" s="207"/>
      <c r="E460" s="207"/>
      <c r="F460" s="207"/>
      <c r="G460" s="207"/>
      <c r="H460" s="207"/>
      <c r="I460" s="207"/>
      <c r="J460" s="207"/>
      <c r="K460" s="207"/>
      <c r="L460" s="207"/>
      <c r="M460" s="207"/>
    </row>
    <row r="461" spans="2:13">
      <c r="B461" s="207"/>
      <c r="C461" s="207"/>
      <c r="D461" s="207"/>
      <c r="E461" s="207"/>
      <c r="F461" s="207"/>
      <c r="G461" s="207"/>
      <c r="H461" s="207"/>
      <c r="I461" s="207"/>
      <c r="J461" s="207"/>
      <c r="K461" s="207"/>
      <c r="L461" s="207"/>
      <c r="M461" s="207"/>
    </row>
    <row r="462" spans="2:13">
      <c r="B462" s="207"/>
      <c r="C462" s="207"/>
      <c r="D462" s="207"/>
      <c r="E462" s="207"/>
      <c r="F462" s="207"/>
      <c r="G462" s="207"/>
      <c r="H462" s="207"/>
      <c r="I462" s="207"/>
      <c r="J462" s="207"/>
      <c r="K462" s="207"/>
      <c r="L462" s="207"/>
      <c r="M462" s="207"/>
    </row>
    <row r="463" spans="2:13">
      <c r="B463" s="207"/>
      <c r="C463" s="207"/>
      <c r="D463" s="207"/>
      <c r="E463" s="207"/>
      <c r="F463" s="207"/>
      <c r="G463" s="207"/>
      <c r="H463" s="207"/>
      <c r="I463" s="207"/>
      <c r="J463" s="207"/>
      <c r="K463" s="207"/>
      <c r="L463" s="207"/>
      <c r="M463" s="207"/>
    </row>
    <row r="464" spans="2:13">
      <c r="B464" s="207"/>
      <c r="C464" s="207"/>
      <c r="D464" s="207"/>
      <c r="E464" s="207"/>
      <c r="F464" s="207"/>
      <c r="G464" s="207"/>
      <c r="H464" s="207"/>
      <c r="I464" s="207"/>
      <c r="J464" s="207"/>
      <c r="K464" s="207"/>
      <c r="L464" s="207"/>
      <c r="M464" s="207"/>
    </row>
    <row r="465" spans="2:13">
      <c r="B465" s="207"/>
      <c r="C465" s="207"/>
      <c r="D465" s="207"/>
      <c r="E465" s="207"/>
      <c r="F465" s="207"/>
      <c r="G465" s="207"/>
      <c r="H465" s="207"/>
      <c r="I465" s="207"/>
      <c r="J465" s="207"/>
      <c r="K465" s="207"/>
      <c r="L465" s="207"/>
      <c r="M465" s="207"/>
    </row>
    <row r="466" spans="2:13">
      <c r="B466" s="207"/>
      <c r="C466" s="207"/>
      <c r="D466" s="207"/>
      <c r="E466" s="207"/>
      <c r="F466" s="207"/>
      <c r="G466" s="207"/>
      <c r="H466" s="207"/>
      <c r="I466" s="207"/>
      <c r="J466" s="207"/>
      <c r="K466" s="207"/>
      <c r="L466" s="207"/>
      <c r="M466" s="207"/>
    </row>
    <row r="467" spans="2:13">
      <c r="B467" s="207"/>
      <c r="C467" s="207"/>
      <c r="D467" s="207"/>
      <c r="E467" s="207"/>
      <c r="F467" s="207"/>
      <c r="G467" s="207"/>
      <c r="H467" s="207"/>
      <c r="I467" s="207"/>
      <c r="J467" s="207"/>
      <c r="K467" s="207"/>
      <c r="L467" s="207"/>
      <c r="M467" s="207"/>
    </row>
    <row r="468" spans="2:13">
      <c r="B468" s="207"/>
      <c r="C468" s="207"/>
      <c r="D468" s="207"/>
      <c r="E468" s="207"/>
      <c r="F468" s="207"/>
      <c r="G468" s="207"/>
      <c r="H468" s="207"/>
      <c r="I468" s="207"/>
      <c r="J468" s="207"/>
      <c r="K468" s="207"/>
      <c r="L468" s="207"/>
      <c r="M468" s="207"/>
    </row>
    <row r="469" spans="2:13">
      <c r="B469" s="207"/>
      <c r="C469" s="207"/>
      <c r="D469" s="207"/>
      <c r="E469" s="207"/>
      <c r="F469" s="207"/>
      <c r="G469" s="207"/>
      <c r="H469" s="207"/>
      <c r="I469" s="207"/>
      <c r="J469" s="207"/>
      <c r="K469" s="207"/>
      <c r="L469" s="207"/>
      <c r="M469" s="207"/>
    </row>
    <row r="470" spans="2:13">
      <c r="B470" s="207"/>
      <c r="C470" s="207"/>
      <c r="D470" s="207"/>
      <c r="E470" s="207"/>
      <c r="F470" s="207"/>
      <c r="G470" s="207"/>
      <c r="H470" s="207"/>
      <c r="I470" s="207"/>
      <c r="J470" s="207"/>
      <c r="K470" s="207"/>
      <c r="L470" s="207"/>
      <c r="M470" s="207"/>
    </row>
    <row r="471" spans="2:13">
      <c r="B471" s="207"/>
      <c r="C471" s="207"/>
      <c r="D471" s="207"/>
      <c r="E471" s="207"/>
      <c r="F471" s="207"/>
      <c r="G471" s="207"/>
      <c r="H471" s="207"/>
      <c r="I471" s="207"/>
      <c r="J471" s="207"/>
      <c r="K471" s="207"/>
      <c r="L471" s="207"/>
      <c r="M471" s="207"/>
    </row>
    <row r="472" spans="2:13">
      <c r="B472" s="207"/>
      <c r="C472" s="207"/>
      <c r="D472" s="207"/>
      <c r="E472" s="207"/>
      <c r="F472" s="207"/>
      <c r="G472" s="207"/>
      <c r="H472" s="207"/>
      <c r="I472" s="207"/>
      <c r="J472" s="207"/>
      <c r="K472" s="207"/>
      <c r="L472" s="207"/>
      <c r="M472" s="207"/>
    </row>
    <row r="473" spans="2:13">
      <c r="B473" s="207"/>
      <c r="C473" s="207"/>
      <c r="D473" s="207"/>
      <c r="E473" s="207"/>
      <c r="F473" s="207"/>
      <c r="G473" s="207"/>
      <c r="H473" s="207"/>
      <c r="I473" s="207"/>
      <c r="J473" s="207"/>
      <c r="K473" s="207"/>
      <c r="L473" s="207"/>
      <c r="M473" s="207"/>
    </row>
    <row r="474" spans="2:13">
      <c r="B474" s="207"/>
      <c r="C474" s="207"/>
      <c r="D474" s="207"/>
      <c r="E474" s="207"/>
      <c r="F474" s="207"/>
      <c r="G474" s="207"/>
      <c r="H474" s="207"/>
      <c r="I474" s="207"/>
      <c r="J474" s="207"/>
      <c r="K474" s="207"/>
      <c r="L474" s="207"/>
      <c r="M474" s="207"/>
    </row>
    <row r="475" spans="2:13">
      <c r="B475" s="207"/>
      <c r="C475" s="207"/>
      <c r="D475" s="207"/>
      <c r="E475" s="207"/>
      <c r="F475" s="207"/>
      <c r="G475" s="207"/>
      <c r="H475" s="207"/>
      <c r="I475" s="207"/>
      <c r="J475" s="207"/>
      <c r="K475" s="207"/>
      <c r="L475" s="207"/>
      <c r="M475" s="207"/>
    </row>
    <row r="476" spans="2:13">
      <c r="B476" s="207"/>
      <c r="C476" s="207"/>
      <c r="D476" s="207"/>
      <c r="E476" s="207"/>
      <c r="F476" s="207"/>
      <c r="G476" s="207"/>
      <c r="H476" s="207"/>
      <c r="I476" s="207"/>
      <c r="J476" s="207"/>
      <c r="K476" s="207"/>
      <c r="L476" s="207"/>
      <c r="M476" s="207"/>
    </row>
    <row r="477" spans="2:13">
      <c r="B477" s="207"/>
      <c r="C477" s="207"/>
      <c r="D477" s="207"/>
      <c r="E477" s="207"/>
      <c r="F477" s="207"/>
      <c r="G477" s="207"/>
      <c r="H477" s="207"/>
      <c r="I477" s="207"/>
      <c r="J477" s="207"/>
      <c r="K477" s="207"/>
      <c r="L477" s="207"/>
      <c r="M477" s="207"/>
    </row>
    <row r="478" spans="2:13">
      <c r="B478" s="207"/>
      <c r="C478" s="207"/>
      <c r="D478" s="207"/>
      <c r="E478" s="207"/>
      <c r="F478" s="207"/>
      <c r="G478" s="207"/>
      <c r="H478" s="207"/>
      <c r="I478" s="207"/>
      <c r="J478" s="207"/>
      <c r="K478" s="207"/>
      <c r="L478" s="207"/>
      <c r="M478" s="207"/>
    </row>
    <row r="479" spans="2:13">
      <c r="B479" s="207"/>
      <c r="C479" s="207"/>
      <c r="D479" s="207"/>
      <c r="E479" s="207"/>
      <c r="F479" s="207"/>
      <c r="G479" s="207"/>
      <c r="H479" s="207"/>
      <c r="I479" s="207"/>
      <c r="J479" s="207"/>
      <c r="K479" s="207"/>
      <c r="L479" s="207"/>
      <c r="M479" s="207"/>
    </row>
    <row r="480" spans="2:13">
      <c r="B480" s="207"/>
      <c r="C480" s="207"/>
      <c r="D480" s="207"/>
      <c r="E480" s="207"/>
      <c r="F480" s="207"/>
      <c r="G480" s="207"/>
      <c r="H480" s="207"/>
      <c r="I480" s="207"/>
      <c r="J480" s="207"/>
      <c r="K480" s="207"/>
      <c r="L480" s="207"/>
      <c r="M480" s="207"/>
    </row>
    <row r="481" spans="2:13">
      <c r="B481" s="207"/>
      <c r="C481" s="207"/>
      <c r="D481" s="207"/>
      <c r="E481" s="207"/>
      <c r="F481" s="207"/>
      <c r="G481" s="207"/>
      <c r="H481" s="207"/>
      <c r="I481" s="207"/>
      <c r="J481" s="207"/>
      <c r="K481" s="207"/>
      <c r="L481" s="207"/>
      <c r="M481" s="207"/>
    </row>
    <row r="482" spans="2:13">
      <c r="B482" s="207"/>
      <c r="C482" s="207"/>
      <c r="D482" s="207"/>
      <c r="E482" s="207"/>
      <c r="F482" s="207"/>
      <c r="G482" s="207"/>
      <c r="H482" s="207"/>
      <c r="I482" s="207"/>
      <c r="J482" s="207"/>
      <c r="K482" s="207"/>
      <c r="L482" s="207"/>
      <c r="M482" s="207"/>
    </row>
    <row r="483" spans="2:13">
      <c r="B483" s="207"/>
      <c r="C483" s="207"/>
      <c r="D483" s="207"/>
      <c r="E483" s="207"/>
      <c r="F483" s="207"/>
      <c r="G483" s="207"/>
      <c r="H483" s="207"/>
      <c r="I483" s="207"/>
      <c r="J483" s="207"/>
      <c r="K483" s="207"/>
      <c r="L483" s="207"/>
      <c r="M483" s="207"/>
    </row>
    <row r="484" spans="2:13">
      <c r="B484" s="207"/>
      <c r="C484" s="207"/>
      <c r="D484" s="207"/>
      <c r="E484" s="207"/>
      <c r="F484" s="207"/>
      <c r="G484" s="207"/>
      <c r="H484" s="207"/>
      <c r="I484" s="207"/>
      <c r="J484" s="207"/>
      <c r="K484" s="207"/>
      <c r="L484" s="207"/>
      <c r="M484" s="207"/>
    </row>
    <row r="485" spans="2:13">
      <c r="B485" s="207"/>
      <c r="C485" s="207"/>
      <c r="D485" s="207"/>
      <c r="E485" s="207"/>
      <c r="F485" s="207"/>
      <c r="G485" s="207"/>
      <c r="H485" s="207"/>
      <c r="I485" s="207"/>
      <c r="J485" s="207"/>
      <c r="K485" s="207"/>
      <c r="L485" s="207"/>
      <c r="M485" s="207"/>
    </row>
    <row r="486" spans="2:13">
      <c r="B486" s="207"/>
      <c r="C486" s="207"/>
      <c r="D486" s="207"/>
      <c r="E486" s="207"/>
      <c r="F486" s="207"/>
      <c r="G486" s="207"/>
      <c r="H486" s="207"/>
      <c r="I486" s="207"/>
      <c r="J486" s="207"/>
      <c r="K486" s="207"/>
      <c r="L486" s="207"/>
      <c r="M486" s="207"/>
    </row>
    <row r="487" spans="2:13">
      <c r="B487" s="207"/>
      <c r="C487" s="207"/>
      <c r="D487" s="207"/>
      <c r="E487" s="207"/>
      <c r="F487" s="207"/>
      <c r="G487" s="207"/>
      <c r="H487" s="207"/>
      <c r="I487" s="207"/>
      <c r="J487" s="207"/>
      <c r="K487" s="207"/>
      <c r="L487" s="207"/>
      <c r="M487" s="207"/>
    </row>
    <row r="488" spans="2:13">
      <c r="B488" s="207"/>
      <c r="C488" s="207"/>
      <c r="D488" s="207"/>
      <c r="E488" s="207"/>
      <c r="F488" s="207"/>
      <c r="G488" s="207"/>
      <c r="H488" s="207"/>
      <c r="I488" s="207"/>
      <c r="J488" s="207"/>
      <c r="K488" s="207"/>
      <c r="L488" s="207"/>
      <c r="M488" s="207"/>
    </row>
    <row r="489" spans="2:13">
      <c r="B489" s="207"/>
      <c r="C489" s="207"/>
      <c r="D489" s="207"/>
      <c r="E489" s="207"/>
      <c r="F489" s="207"/>
      <c r="G489" s="207"/>
      <c r="H489" s="207"/>
      <c r="I489" s="207"/>
      <c r="J489" s="207"/>
      <c r="K489" s="207"/>
      <c r="L489" s="207"/>
      <c r="M489" s="207"/>
    </row>
    <row r="490" spans="2:13">
      <c r="B490" s="207"/>
      <c r="C490" s="207"/>
      <c r="D490" s="207"/>
      <c r="E490" s="207"/>
      <c r="F490" s="207"/>
      <c r="G490" s="207"/>
      <c r="H490" s="207"/>
      <c r="I490" s="207"/>
      <c r="J490" s="207"/>
      <c r="K490" s="207"/>
      <c r="L490" s="207"/>
      <c r="M490" s="207"/>
    </row>
    <row r="491" spans="2:13">
      <c r="B491" s="207"/>
      <c r="C491" s="207"/>
      <c r="D491" s="207"/>
      <c r="E491" s="207"/>
      <c r="F491" s="207"/>
      <c r="G491" s="207"/>
      <c r="H491" s="207"/>
      <c r="I491" s="207"/>
      <c r="J491" s="207"/>
      <c r="K491" s="207"/>
      <c r="L491" s="207"/>
      <c r="M491" s="207"/>
    </row>
    <row r="492" spans="2:13">
      <c r="B492" s="207"/>
      <c r="C492" s="207"/>
      <c r="D492" s="207"/>
      <c r="E492" s="207"/>
      <c r="F492" s="207"/>
      <c r="G492" s="207"/>
      <c r="H492" s="207"/>
      <c r="I492" s="207"/>
      <c r="J492" s="207"/>
      <c r="K492" s="207"/>
      <c r="L492" s="207"/>
      <c r="M492" s="207"/>
    </row>
    <row r="493" spans="2:13">
      <c r="B493" s="207"/>
      <c r="C493" s="207"/>
      <c r="D493" s="207"/>
      <c r="E493" s="207"/>
      <c r="F493" s="207"/>
      <c r="G493" s="207"/>
      <c r="H493" s="207"/>
      <c r="I493" s="207"/>
      <c r="J493" s="207"/>
      <c r="K493" s="207"/>
      <c r="L493" s="207"/>
      <c r="M493" s="207"/>
    </row>
    <row r="494" spans="2:13">
      <c r="B494" s="207"/>
      <c r="C494" s="207"/>
      <c r="D494" s="207"/>
      <c r="E494" s="207"/>
      <c r="F494" s="207"/>
      <c r="G494" s="207"/>
      <c r="H494" s="207"/>
      <c r="I494" s="207"/>
      <c r="J494" s="207"/>
      <c r="K494" s="207"/>
      <c r="L494" s="207"/>
      <c r="M494" s="207"/>
    </row>
    <row r="495" spans="2:13">
      <c r="B495" s="207"/>
      <c r="C495" s="207"/>
      <c r="D495" s="207"/>
      <c r="E495" s="207"/>
      <c r="F495" s="207"/>
      <c r="G495" s="207"/>
      <c r="H495" s="207"/>
      <c r="I495" s="207"/>
      <c r="J495" s="207"/>
      <c r="K495" s="207"/>
      <c r="L495" s="207"/>
      <c r="M495" s="207"/>
    </row>
    <row r="496" spans="2:13">
      <c r="B496" s="207"/>
      <c r="C496" s="207"/>
      <c r="D496" s="207"/>
      <c r="E496" s="207"/>
      <c r="F496" s="207"/>
      <c r="G496" s="207"/>
      <c r="H496" s="207"/>
      <c r="I496" s="207"/>
      <c r="J496" s="207"/>
      <c r="K496" s="207"/>
      <c r="L496" s="207"/>
      <c r="M496" s="207"/>
    </row>
    <row r="497" spans="2:13">
      <c r="B497" s="207"/>
      <c r="C497" s="207"/>
      <c r="D497" s="207"/>
      <c r="E497" s="207"/>
      <c r="F497" s="207"/>
      <c r="G497" s="207"/>
      <c r="H497" s="207"/>
      <c r="I497" s="207"/>
      <c r="J497" s="207"/>
      <c r="K497" s="207"/>
      <c r="L497" s="207"/>
      <c r="M497" s="207"/>
    </row>
    <row r="498" spans="2:13">
      <c r="B498" s="207"/>
      <c r="C498" s="207"/>
      <c r="D498" s="207"/>
      <c r="E498" s="207"/>
      <c r="F498" s="207"/>
      <c r="G498" s="207"/>
      <c r="H498" s="207"/>
      <c r="I498" s="207"/>
      <c r="J498" s="207"/>
      <c r="K498" s="207"/>
      <c r="L498" s="207"/>
      <c r="M498" s="207"/>
    </row>
    <row r="499" spans="2:13">
      <c r="B499" s="207"/>
      <c r="C499" s="207"/>
      <c r="D499" s="207"/>
      <c r="E499" s="207"/>
      <c r="F499" s="207"/>
      <c r="G499" s="207"/>
      <c r="H499" s="207"/>
      <c r="I499" s="207"/>
      <c r="J499" s="207"/>
      <c r="K499" s="207"/>
      <c r="L499" s="207"/>
      <c r="M499" s="207"/>
    </row>
    <row r="500" spans="2:13">
      <c r="B500" s="207"/>
      <c r="C500" s="207"/>
      <c r="D500" s="207"/>
      <c r="E500" s="207"/>
      <c r="F500" s="207"/>
      <c r="G500" s="207"/>
      <c r="H500" s="207"/>
      <c r="I500" s="207"/>
      <c r="J500" s="207"/>
      <c r="K500" s="207"/>
      <c r="L500" s="207"/>
      <c r="M500" s="207"/>
    </row>
    <row r="501" spans="2:13">
      <c r="B501" s="207"/>
      <c r="C501" s="207"/>
      <c r="D501" s="207"/>
      <c r="E501" s="207"/>
      <c r="F501" s="207"/>
      <c r="G501" s="207"/>
      <c r="H501" s="207"/>
      <c r="I501" s="207"/>
      <c r="J501" s="207"/>
      <c r="K501" s="207"/>
      <c r="L501" s="207"/>
      <c r="M501" s="207"/>
    </row>
    <row r="502" spans="2:13">
      <c r="B502" s="207"/>
      <c r="C502" s="207"/>
      <c r="D502" s="207"/>
      <c r="E502" s="207"/>
      <c r="F502" s="207"/>
      <c r="G502" s="207"/>
      <c r="H502" s="207"/>
      <c r="I502" s="207"/>
      <c r="J502" s="207"/>
      <c r="K502" s="207"/>
      <c r="L502" s="207"/>
      <c r="M502" s="207"/>
    </row>
    <row r="503" spans="2:13">
      <c r="B503" s="207"/>
      <c r="C503" s="207"/>
      <c r="D503" s="207"/>
      <c r="E503" s="207"/>
      <c r="F503" s="207"/>
      <c r="G503" s="207"/>
      <c r="H503" s="207"/>
      <c r="I503" s="207"/>
      <c r="J503" s="207"/>
      <c r="K503" s="207"/>
      <c r="L503" s="207"/>
      <c r="M503" s="207"/>
    </row>
    <row r="504" spans="2:13">
      <c r="B504" s="207"/>
      <c r="C504" s="207"/>
      <c r="D504" s="207"/>
      <c r="E504" s="207"/>
      <c r="F504" s="207"/>
      <c r="G504" s="207"/>
      <c r="H504" s="207"/>
      <c r="I504" s="207"/>
      <c r="J504" s="207"/>
      <c r="K504" s="207"/>
      <c r="L504" s="207"/>
      <c r="M504" s="207"/>
    </row>
    <row r="505" spans="2:13">
      <c r="B505" s="207"/>
      <c r="C505" s="207"/>
      <c r="D505" s="207"/>
      <c r="E505" s="207"/>
      <c r="F505" s="207"/>
      <c r="G505" s="207"/>
      <c r="H505" s="207"/>
      <c r="I505" s="207"/>
      <c r="J505" s="207"/>
      <c r="K505" s="207"/>
      <c r="L505" s="207"/>
      <c r="M505" s="207"/>
    </row>
    <row r="506" spans="2:13">
      <c r="B506" s="207"/>
      <c r="C506" s="207"/>
      <c r="D506" s="207"/>
      <c r="E506" s="207"/>
      <c r="F506" s="207"/>
      <c r="G506" s="207"/>
      <c r="H506" s="207"/>
      <c r="I506" s="207"/>
      <c r="J506" s="207"/>
      <c r="K506" s="207"/>
      <c r="L506" s="207"/>
      <c r="M506" s="207"/>
    </row>
    <row r="507" spans="2:13">
      <c r="B507" s="207"/>
      <c r="C507" s="207"/>
      <c r="D507" s="207"/>
      <c r="E507" s="207"/>
      <c r="F507" s="207"/>
      <c r="G507" s="207"/>
      <c r="H507" s="207"/>
      <c r="I507" s="207"/>
      <c r="J507" s="207"/>
      <c r="K507" s="207"/>
      <c r="L507" s="207"/>
      <c r="M507" s="207"/>
    </row>
    <row r="508" spans="2:13">
      <c r="B508" s="207"/>
      <c r="C508" s="207"/>
      <c r="D508" s="207"/>
      <c r="E508" s="207"/>
      <c r="F508" s="207"/>
      <c r="G508" s="207"/>
      <c r="H508" s="207"/>
      <c r="I508" s="207"/>
      <c r="J508" s="207"/>
      <c r="K508" s="207"/>
      <c r="L508" s="207"/>
      <c r="M508" s="207"/>
    </row>
    <row r="509" spans="2:13">
      <c r="B509" s="207"/>
      <c r="C509" s="207"/>
      <c r="D509" s="207"/>
      <c r="E509" s="207"/>
      <c r="F509" s="207"/>
      <c r="G509" s="207"/>
      <c r="H509" s="207"/>
      <c r="I509" s="207"/>
      <c r="J509" s="207"/>
      <c r="K509" s="207"/>
      <c r="L509" s="207"/>
      <c r="M509" s="207"/>
    </row>
    <row r="510" spans="2:13">
      <c r="B510" s="207"/>
      <c r="C510" s="207"/>
      <c r="D510" s="207"/>
      <c r="E510" s="207"/>
      <c r="F510" s="207"/>
      <c r="G510" s="207"/>
      <c r="H510" s="207"/>
      <c r="I510" s="207"/>
      <c r="J510" s="207"/>
      <c r="K510" s="207"/>
      <c r="L510" s="207"/>
      <c r="M510" s="207"/>
    </row>
    <row r="511" spans="2:13">
      <c r="B511" s="207"/>
      <c r="C511" s="207"/>
      <c r="D511" s="207"/>
      <c r="E511" s="207"/>
      <c r="F511" s="207"/>
      <c r="G511" s="207"/>
      <c r="H511" s="207"/>
      <c r="I511" s="207"/>
      <c r="J511" s="207"/>
      <c r="K511" s="207"/>
      <c r="L511" s="207"/>
      <c r="M511" s="207"/>
    </row>
    <row r="512" spans="2:13">
      <c r="B512" s="207"/>
      <c r="C512" s="207"/>
      <c r="D512" s="207"/>
      <c r="E512" s="207"/>
      <c r="F512" s="207"/>
      <c r="G512" s="207"/>
      <c r="H512" s="207"/>
      <c r="I512" s="207"/>
      <c r="J512" s="207"/>
      <c r="K512" s="207"/>
      <c r="L512" s="207"/>
      <c r="M512" s="207"/>
    </row>
    <row r="513" spans="2:13">
      <c r="B513" s="207"/>
      <c r="C513" s="207"/>
      <c r="D513" s="207"/>
      <c r="E513" s="207"/>
      <c r="F513" s="207"/>
      <c r="G513" s="207"/>
      <c r="H513" s="207"/>
      <c r="I513" s="207"/>
      <c r="J513" s="207"/>
      <c r="K513" s="207"/>
      <c r="L513" s="207"/>
      <c r="M513" s="207"/>
    </row>
    <row r="514" spans="2:13">
      <c r="B514" s="207"/>
      <c r="C514" s="207"/>
      <c r="D514" s="207"/>
      <c r="E514" s="207"/>
      <c r="F514" s="207"/>
      <c r="G514" s="207"/>
      <c r="H514" s="207"/>
      <c r="I514" s="207"/>
      <c r="J514" s="207"/>
      <c r="K514" s="207"/>
      <c r="L514" s="207"/>
      <c r="M514" s="207"/>
    </row>
    <row r="515" spans="2:13">
      <c r="B515" s="207"/>
      <c r="C515" s="207"/>
      <c r="D515" s="207"/>
      <c r="E515" s="207"/>
      <c r="F515" s="207"/>
      <c r="G515" s="207"/>
      <c r="H515" s="207"/>
      <c r="I515" s="207"/>
      <c r="J515" s="207"/>
      <c r="K515" s="207"/>
      <c r="L515" s="207"/>
      <c r="M515" s="207"/>
    </row>
    <row r="516" spans="2:13">
      <c r="B516" s="207"/>
      <c r="C516" s="207"/>
      <c r="D516" s="207"/>
      <c r="E516" s="207"/>
      <c r="F516" s="207"/>
      <c r="G516" s="207"/>
      <c r="H516" s="207"/>
      <c r="I516" s="207"/>
      <c r="J516" s="207"/>
      <c r="K516" s="207"/>
      <c r="L516" s="207"/>
      <c r="M516" s="207"/>
    </row>
    <row r="517" spans="2:13">
      <c r="B517" s="207"/>
      <c r="C517" s="207"/>
      <c r="D517" s="207"/>
      <c r="E517" s="207"/>
      <c r="F517" s="207"/>
      <c r="G517" s="207"/>
      <c r="H517" s="207"/>
      <c r="I517" s="207"/>
      <c r="J517" s="207"/>
      <c r="K517" s="207"/>
      <c r="L517" s="207"/>
      <c r="M517" s="207"/>
    </row>
    <row r="518" spans="2:13">
      <c r="B518" s="207"/>
      <c r="C518" s="207"/>
      <c r="D518" s="207"/>
      <c r="E518" s="207"/>
      <c r="F518" s="207"/>
      <c r="G518" s="207"/>
      <c r="H518" s="207"/>
      <c r="I518" s="207"/>
      <c r="J518" s="207"/>
      <c r="K518" s="207"/>
      <c r="L518" s="207"/>
      <c r="M518" s="207"/>
    </row>
    <row r="519" spans="2:13">
      <c r="B519" s="207"/>
      <c r="C519" s="207"/>
      <c r="D519" s="207"/>
      <c r="E519" s="207"/>
      <c r="F519" s="207"/>
      <c r="G519" s="207"/>
      <c r="H519" s="207"/>
      <c r="I519" s="207"/>
      <c r="J519" s="207"/>
      <c r="K519" s="207"/>
      <c r="L519" s="207"/>
      <c r="M519" s="207"/>
    </row>
    <row r="520" spans="2:13">
      <c r="B520" s="207"/>
      <c r="C520" s="207"/>
      <c r="D520" s="207"/>
      <c r="E520" s="207"/>
      <c r="F520" s="207"/>
      <c r="G520" s="207"/>
      <c r="H520" s="207"/>
      <c r="I520" s="207"/>
      <c r="J520" s="207"/>
      <c r="K520" s="207"/>
      <c r="L520" s="207"/>
      <c r="M520" s="207"/>
    </row>
    <row r="521" spans="2:13">
      <c r="B521" s="207"/>
      <c r="C521" s="207"/>
      <c r="D521" s="207"/>
      <c r="E521" s="207"/>
      <c r="F521" s="207"/>
      <c r="G521" s="207"/>
      <c r="H521" s="207"/>
      <c r="I521" s="207"/>
      <c r="J521" s="207"/>
      <c r="K521" s="207"/>
      <c r="L521" s="207"/>
      <c r="M521" s="207"/>
    </row>
    <row r="522" spans="2:13">
      <c r="B522" s="207"/>
      <c r="C522" s="207"/>
      <c r="D522" s="207"/>
      <c r="E522" s="207"/>
      <c r="F522" s="207"/>
      <c r="G522" s="207"/>
      <c r="H522" s="207"/>
      <c r="I522" s="207"/>
      <c r="J522" s="207"/>
      <c r="K522" s="207"/>
      <c r="L522" s="207"/>
      <c r="M522" s="207"/>
    </row>
    <row r="523" spans="2:13">
      <c r="B523" s="207"/>
      <c r="C523" s="207"/>
      <c r="D523" s="207"/>
      <c r="E523" s="207"/>
      <c r="F523" s="207"/>
      <c r="G523" s="207"/>
      <c r="H523" s="207"/>
      <c r="I523" s="207"/>
      <c r="J523" s="207"/>
      <c r="K523" s="207"/>
      <c r="L523" s="207"/>
      <c r="M523" s="207"/>
    </row>
    <row r="524" spans="2:13">
      <c r="B524" s="207"/>
      <c r="C524" s="207"/>
      <c r="D524" s="207"/>
      <c r="E524" s="207"/>
      <c r="F524" s="207"/>
      <c r="G524" s="207"/>
      <c r="H524" s="207"/>
      <c r="I524" s="207"/>
      <c r="J524" s="207"/>
      <c r="K524" s="207"/>
      <c r="L524" s="207"/>
      <c r="M524" s="207"/>
    </row>
    <row r="525" spans="2:13">
      <c r="B525" s="207"/>
      <c r="C525" s="207"/>
      <c r="D525" s="207"/>
      <c r="E525" s="207"/>
      <c r="F525" s="207"/>
      <c r="G525" s="207"/>
      <c r="H525" s="207"/>
      <c r="I525" s="207"/>
      <c r="J525" s="207"/>
      <c r="K525" s="207"/>
      <c r="L525" s="207"/>
      <c r="M525" s="207"/>
    </row>
    <row r="526" spans="2:13">
      <c r="B526" s="207"/>
      <c r="C526" s="207"/>
      <c r="D526" s="207"/>
      <c r="E526" s="207"/>
      <c r="F526" s="207"/>
      <c r="G526" s="207"/>
      <c r="H526" s="207"/>
      <c r="I526" s="207"/>
      <c r="J526" s="207"/>
      <c r="K526" s="207"/>
      <c r="L526" s="207"/>
      <c r="M526" s="207"/>
    </row>
    <row r="527" spans="2:13">
      <c r="B527" s="207"/>
      <c r="C527" s="207"/>
      <c r="D527" s="207"/>
      <c r="E527" s="207"/>
      <c r="F527" s="207"/>
      <c r="G527" s="207"/>
      <c r="H527" s="207"/>
      <c r="I527" s="207"/>
      <c r="J527" s="207"/>
      <c r="K527" s="207"/>
      <c r="L527" s="207"/>
      <c r="M527" s="207"/>
    </row>
    <row r="528" spans="2:13">
      <c r="B528" s="207"/>
      <c r="C528" s="207"/>
      <c r="D528" s="207"/>
      <c r="E528" s="207"/>
      <c r="F528" s="207"/>
      <c r="G528" s="207"/>
      <c r="H528" s="207"/>
      <c r="I528" s="207"/>
      <c r="J528" s="207"/>
      <c r="K528" s="207"/>
      <c r="L528" s="207"/>
      <c r="M528" s="207"/>
    </row>
    <row r="529" spans="2:13">
      <c r="B529" s="207"/>
      <c r="C529" s="207"/>
      <c r="D529" s="207"/>
      <c r="E529" s="207"/>
      <c r="F529" s="207"/>
      <c r="G529" s="207"/>
      <c r="H529" s="207"/>
      <c r="I529" s="207"/>
      <c r="J529" s="207"/>
      <c r="K529" s="207"/>
      <c r="L529" s="207"/>
      <c r="M529" s="207"/>
    </row>
    <row r="530" spans="2:13">
      <c r="B530" s="207"/>
      <c r="C530" s="207"/>
      <c r="D530" s="207"/>
      <c r="E530" s="207"/>
      <c r="F530" s="207"/>
      <c r="G530" s="207"/>
      <c r="H530" s="207"/>
      <c r="I530" s="207"/>
      <c r="J530" s="207"/>
      <c r="K530" s="207"/>
      <c r="L530" s="207"/>
      <c r="M530" s="207"/>
    </row>
    <row r="531" spans="2:13">
      <c r="B531" s="207"/>
      <c r="C531" s="207"/>
      <c r="D531" s="207"/>
      <c r="E531" s="207"/>
      <c r="F531" s="207"/>
      <c r="G531" s="207"/>
      <c r="H531" s="207"/>
      <c r="I531" s="207"/>
      <c r="J531" s="207"/>
      <c r="K531" s="207"/>
      <c r="L531" s="207"/>
      <c r="M531" s="207"/>
    </row>
    <row r="532" spans="2:13">
      <c r="B532" s="207"/>
      <c r="C532" s="207"/>
      <c r="D532" s="207"/>
      <c r="E532" s="207"/>
      <c r="F532" s="207"/>
      <c r="G532" s="207"/>
      <c r="H532" s="207"/>
      <c r="I532" s="207"/>
      <c r="J532" s="207"/>
      <c r="K532" s="207"/>
      <c r="L532" s="207"/>
      <c r="M532" s="207"/>
    </row>
    <row r="533" spans="2:13">
      <c r="B533" s="207"/>
      <c r="C533" s="207"/>
      <c r="D533" s="207"/>
      <c r="E533" s="207"/>
      <c r="F533" s="207"/>
      <c r="G533" s="207"/>
      <c r="H533" s="207"/>
      <c r="I533" s="207"/>
      <c r="J533" s="207"/>
      <c r="K533" s="207"/>
      <c r="L533" s="207"/>
      <c r="M533" s="207"/>
    </row>
    <row r="534" spans="2:13">
      <c r="B534" s="207"/>
      <c r="C534" s="207"/>
      <c r="D534" s="207"/>
      <c r="E534" s="207"/>
      <c r="F534" s="207"/>
      <c r="G534" s="207"/>
      <c r="H534" s="207"/>
      <c r="I534" s="207"/>
      <c r="J534" s="207"/>
      <c r="K534" s="207"/>
      <c r="L534" s="207"/>
      <c r="M534" s="207"/>
    </row>
    <row r="535" spans="2:13">
      <c r="B535" s="207"/>
      <c r="C535" s="207"/>
      <c r="D535" s="207"/>
      <c r="E535" s="207"/>
      <c r="F535" s="207"/>
      <c r="G535" s="207"/>
      <c r="H535" s="207"/>
      <c r="I535" s="207"/>
      <c r="J535" s="207"/>
      <c r="K535" s="207"/>
      <c r="L535" s="207"/>
      <c r="M535" s="207"/>
    </row>
    <row r="536" spans="2:13">
      <c r="B536" s="207"/>
      <c r="C536" s="207"/>
      <c r="D536" s="207"/>
      <c r="E536" s="207"/>
      <c r="F536" s="207"/>
      <c r="G536" s="207"/>
      <c r="H536" s="207"/>
      <c r="I536" s="207"/>
      <c r="J536" s="207"/>
      <c r="K536" s="207"/>
      <c r="L536" s="207"/>
      <c r="M536" s="207"/>
    </row>
    <row r="537" spans="2:13">
      <c r="B537" s="207"/>
      <c r="C537" s="207"/>
      <c r="D537" s="207"/>
      <c r="E537" s="207"/>
      <c r="F537" s="207"/>
      <c r="G537" s="207"/>
      <c r="H537" s="207"/>
      <c r="I537" s="207"/>
      <c r="J537" s="207"/>
      <c r="K537" s="207"/>
      <c r="L537" s="207"/>
      <c r="M537" s="207"/>
    </row>
    <row r="538" spans="2:13">
      <c r="B538" s="207"/>
      <c r="C538" s="207"/>
      <c r="D538" s="207"/>
      <c r="E538" s="207"/>
      <c r="F538" s="207"/>
      <c r="G538" s="207"/>
      <c r="H538" s="207"/>
      <c r="I538" s="207"/>
      <c r="J538" s="207"/>
      <c r="K538" s="207"/>
      <c r="L538" s="207"/>
      <c r="M538" s="207"/>
    </row>
    <row r="539" spans="2:13">
      <c r="B539" s="207"/>
      <c r="C539" s="207"/>
      <c r="D539" s="207"/>
      <c r="E539" s="207"/>
      <c r="F539" s="207"/>
      <c r="G539" s="207"/>
      <c r="H539" s="207"/>
      <c r="I539" s="207"/>
      <c r="J539" s="207"/>
      <c r="K539" s="207"/>
      <c r="L539" s="207"/>
      <c r="M539" s="207"/>
    </row>
    <row r="540" spans="2:13">
      <c r="B540" s="207"/>
      <c r="C540" s="207"/>
      <c r="D540" s="207"/>
      <c r="E540" s="207"/>
      <c r="F540" s="207"/>
      <c r="G540" s="207"/>
      <c r="H540" s="207"/>
      <c r="I540" s="207"/>
      <c r="J540" s="207"/>
      <c r="K540" s="207"/>
      <c r="L540" s="207"/>
      <c r="M540" s="207"/>
    </row>
    <row r="541" spans="2:13">
      <c r="B541" s="207"/>
      <c r="C541" s="207"/>
      <c r="D541" s="207"/>
      <c r="E541" s="207"/>
      <c r="F541" s="207"/>
      <c r="G541" s="207"/>
      <c r="H541" s="207"/>
      <c r="I541" s="207"/>
      <c r="J541" s="207"/>
      <c r="K541" s="207"/>
      <c r="L541" s="207"/>
      <c r="M541" s="207"/>
    </row>
    <row r="542" spans="2:13">
      <c r="B542" s="207"/>
      <c r="C542" s="207"/>
      <c r="D542" s="207"/>
      <c r="E542" s="207"/>
      <c r="F542" s="207"/>
      <c r="G542" s="207"/>
      <c r="H542" s="207"/>
      <c r="I542" s="207"/>
      <c r="J542" s="207"/>
      <c r="K542" s="207"/>
      <c r="L542" s="207"/>
      <c r="M542" s="207"/>
    </row>
    <row r="543" spans="2:13">
      <c r="B543" s="207"/>
      <c r="C543" s="207"/>
      <c r="D543" s="207"/>
      <c r="E543" s="207"/>
      <c r="F543" s="207"/>
      <c r="G543" s="207"/>
      <c r="H543" s="207"/>
      <c r="I543" s="207"/>
      <c r="J543" s="207"/>
      <c r="K543" s="207"/>
      <c r="L543" s="207"/>
      <c r="M543" s="207"/>
    </row>
    <row r="544" spans="2:13">
      <c r="B544" s="207"/>
      <c r="C544" s="207"/>
      <c r="D544" s="207"/>
      <c r="E544" s="207"/>
      <c r="F544" s="207"/>
      <c r="G544" s="207"/>
      <c r="H544" s="207"/>
      <c r="I544" s="207"/>
      <c r="J544" s="207"/>
      <c r="K544" s="207"/>
      <c r="L544" s="207"/>
      <c r="M544" s="207"/>
    </row>
    <row r="545" spans="2:13">
      <c r="B545" s="207"/>
      <c r="C545" s="207"/>
      <c r="D545" s="207"/>
      <c r="E545" s="207"/>
      <c r="F545" s="207"/>
      <c r="G545" s="207"/>
      <c r="H545" s="207"/>
      <c r="I545" s="207"/>
      <c r="J545" s="207"/>
      <c r="K545" s="207"/>
      <c r="L545" s="207"/>
      <c r="M545" s="207"/>
    </row>
    <row r="546" spans="2:13">
      <c r="B546" s="207"/>
      <c r="C546" s="207"/>
      <c r="D546" s="207"/>
      <c r="E546" s="207"/>
      <c r="F546" s="207"/>
      <c r="G546" s="207"/>
      <c r="H546" s="207"/>
      <c r="I546" s="207"/>
      <c r="J546" s="207"/>
      <c r="K546" s="207"/>
      <c r="L546" s="207"/>
      <c r="M546" s="207"/>
    </row>
    <row r="547" spans="2:13">
      <c r="B547" s="207"/>
      <c r="C547" s="207"/>
      <c r="D547" s="207"/>
      <c r="E547" s="207"/>
      <c r="F547" s="207"/>
      <c r="G547" s="207"/>
      <c r="H547" s="207"/>
      <c r="I547" s="207"/>
      <c r="J547" s="207"/>
      <c r="K547" s="207"/>
      <c r="L547" s="207"/>
      <c r="M547" s="207"/>
    </row>
    <row r="548" spans="2:13">
      <c r="B548" s="207"/>
      <c r="C548" s="207"/>
      <c r="D548" s="207"/>
      <c r="E548" s="207"/>
      <c r="F548" s="207"/>
      <c r="G548" s="207"/>
      <c r="H548" s="207"/>
      <c r="I548" s="207"/>
      <c r="J548" s="207"/>
      <c r="K548" s="207"/>
      <c r="L548" s="207"/>
      <c r="M548" s="207"/>
    </row>
    <row r="549" spans="2:13">
      <c r="B549" s="207"/>
      <c r="C549" s="207"/>
      <c r="D549" s="207"/>
      <c r="E549" s="207"/>
      <c r="F549" s="207"/>
      <c r="G549" s="207"/>
      <c r="H549" s="207"/>
      <c r="I549" s="207"/>
      <c r="J549" s="207"/>
      <c r="K549" s="207"/>
      <c r="L549" s="207"/>
      <c r="M549" s="207"/>
    </row>
    <row r="550" spans="2:13">
      <c r="B550" s="207"/>
      <c r="C550" s="207"/>
      <c r="D550" s="207"/>
      <c r="E550" s="207"/>
      <c r="F550" s="207"/>
      <c r="G550" s="207"/>
      <c r="H550" s="207"/>
      <c r="I550" s="207"/>
      <c r="J550" s="207"/>
      <c r="K550" s="207"/>
      <c r="L550" s="207"/>
      <c r="M550" s="207"/>
    </row>
    <row r="551" spans="2:13">
      <c r="B551" s="207"/>
      <c r="C551" s="207"/>
      <c r="D551" s="207"/>
      <c r="E551" s="207"/>
      <c r="F551" s="207"/>
      <c r="G551" s="207"/>
      <c r="H551" s="207"/>
      <c r="I551" s="207"/>
      <c r="J551" s="207"/>
      <c r="K551" s="207"/>
      <c r="L551" s="207"/>
      <c r="M551" s="207"/>
    </row>
    <row r="552" spans="2:13">
      <c r="B552" s="207"/>
      <c r="C552" s="207"/>
      <c r="D552" s="207"/>
      <c r="E552" s="207"/>
      <c r="F552" s="207"/>
      <c r="G552" s="207"/>
      <c r="H552" s="207"/>
      <c r="I552" s="207"/>
      <c r="J552" s="207"/>
      <c r="K552" s="207"/>
      <c r="L552" s="207"/>
      <c r="M552" s="207"/>
    </row>
    <row r="553" spans="2:13">
      <c r="B553" s="207"/>
      <c r="C553" s="207"/>
      <c r="D553" s="207"/>
      <c r="E553" s="207"/>
      <c r="F553" s="207"/>
      <c r="G553" s="207"/>
      <c r="H553" s="207"/>
      <c r="I553" s="207"/>
      <c r="J553" s="207"/>
      <c r="K553" s="207"/>
      <c r="L553" s="207"/>
      <c r="M553" s="207"/>
    </row>
    <row r="554" spans="2:13">
      <c r="B554" s="207"/>
      <c r="C554" s="207"/>
      <c r="D554" s="207"/>
      <c r="E554" s="207"/>
      <c r="F554" s="207"/>
      <c r="G554" s="207"/>
      <c r="H554" s="207"/>
      <c r="I554" s="207"/>
      <c r="J554" s="207"/>
      <c r="K554" s="207"/>
      <c r="L554" s="207"/>
      <c r="M554" s="207"/>
    </row>
    <row r="555" spans="2:13">
      <c r="B555" s="207"/>
      <c r="C555" s="207"/>
      <c r="D555" s="207"/>
      <c r="E555" s="207"/>
      <c r="F555" s="207"/>
      <c r="G555" s="207"/>
      <c r="H555" s="207"/>
      <c r="I555" s="207"/>
      <c r="J555" s="207"/>
      <c r="K555" s="207"/>
      <c r="L555" s="207"/>
      <c r="M555" s="207"/>
    </row>
    <row r="556" spans="2:13">
      <c r="B556" s="207"/>
      <c r="C556" s="207"/>
      <c r="D556" s="207"/>
      <c r="E556" s="207"/>
      <c r="F556" s="207"/>
      <c r="G556" s="207"/>
      <c r="H556" s="207"/>
      <c r="I556" s="207"/>
      <c r="J556" s="207"/>
      <c r="K556" s="207"/>
      <c r="L556" s="207"/>
      <c r="M556" s="207"/>
    </row>
    <row r="557" spans="2:13">
      <c r="B557" s="207"/>
      <c r="C557" s="207"/>
      <c r="D557" s="207"/>
      <c r="E557" s="207"/>
      <c r="F557" s="207"/>
      <c r="G557" s="207"/>
      <c r="H557" s="207"/>
      <c r="I557" s="207"/>
      <c r="J557" s="207"/>
      <c r="K557" s="207"/>
      <c r="L557" s="207"/>
      <c r="M557" s="207"/>
    </row>
    <row r="558" spans="2:13">
      <c r="B558" s="207"/>
      <c r="C558" s="207"/>
      <c r="D558" s="207"/>
      <c r="E558" s="207"/>
      <c r="F558" s="207"/>
      <c r="G558" s="207"/>
      <c r="H558" s="207"/>
      <c r="I558" s="207"/>
      <c r="J558" s="207"/>
      <c r="K558" s="207"/>
      <c r="L558" s="207"/>
      <c r="M558" s="207"/>
    </row>
    <row r="559" spans="2:13">
      <c r="B559" s="207"/>
      <c r="C559" s="207"/>
      <c r="D559" s="207"/>
      <c r="E559" s="207"/>
      <c r="F559" s="207"/>
      <c r="G559" s="207"/>
      <c r="H559" s="207"/>
      <c r="I559" s="207"/>
      <c r="J559" s="207"/>
      <c r="K559" s="207"/>
      <c r="L559" s="207"/>
      <c r="M559" s="207"/>
    </row>
    <row r="560" spans="2:13">
      <c r="B560" s="207"/>
      <c r="C560" s="207"/>
      <c r="D560" s="207"/>
      <c r="E560" s="207"/>
      <c r="F560" s="207"/>
      <c r="G560" s="207"/>
      <c r="H560" s="207"/>
      <c r="I560" s="207"/>
      <c r="J560" s="207"/>
      <c r="K560" s="207"/>
      <c r="L560" s="207"/>
      <c r="M560" s="207"/>
    </row>
    <row r="561" spans="2:13">
      <c r="B561" s="207"/>
      <c r="C561" s="207"/>
      <c r="D561" s="207"/>
      <c r="E561" s="207"/>
      <c r="F561" s="207"/>
      <c r="G561" s="207"/>
      <c r="H561" s="207"/>
      <c r="I561" s="207"/>
      <c r="J561" s="207"/>
      <c r="K561" s="207"/>
      <c r="L561" s="207"/>
      <c r="M561" s="207"/>
    </row>
    <row r="562" spans="2:13">
      <c r="B562" s="207"/>
      <c r="C562" s="207"/>
      <c r="D562" s="207"/>
      <c r="E562" s="207"/>
      <c r="F562" s="207"/>
      <c r="G562" s="207"/>
      <c r="H562" s="207"/>
      <c r="I562" s="207"/>
      <c r="J562" s="207"/>
      <c r="K562" s="207"/>
      <c r="L562" s="207"/>
      <c r="M562" s="207"/>
    </row>
    <row r="563" spans="2:13">
      <c r="B563" s="207"/>
      <c r="C563" s="207"/>
      <c r="D563" s="207"/>
      <c r="E563" s="207"/>
      <c r="F563" s="207"/>
      <c r="G563" s="207"/>
      <c r="H563" s="207"/>
      <c r="I563" s="207"/>
      <c r="J563" s="207"/>
      <c r="K563" s="207"/>
      <c r="L563" s="207"/>
      <c r="M563" s="207"/>
    </row>
    <row r="564" spans="2:13">
      <c r="B564" s="207"/>
      <c r="C564" s="207"/>
      <c r="D564" s="207"/>
      <c r="E564" s="207"/>
      <c r="F564" s="207"/>
      <c r="G564" s="207"/>
      <c r="H564" s="207"/>
      <c r="I564" s="207"/>
      <c r="J564" s="207"/>
      <c r="K564" s="207"/>
      <c r="L564" s="207"/>
      <c r="M564" s="207"/>
    </row>
    <row r="565" spans="2:13">
      <c r="B565" s="207"/>
      <c r="C565" s="207"/>
      <c r="D565" s="207"/>
      <c r="E565" s="207"/>
      <c r="F565" s="207"/>
      <c r="G565" s="207"/>
      <c r="H565" s="207"/>
      <c r="I565" s="207"/>
      <c r="J565" s="207"/>
      <c r="K565" s="207"/>
      <c r="L565" s="207"/>
      <c r="M565" s="207"/>
    </row>
    <row r="566" spans="2:13">
      <c r="B566" s="207"/>
      <c r="C566" s="207"/>
      <c r="D566" s="207"/>
      <c r="E566" s="207"/>
      <c r="F566" s="207"/>
      <c r="G566" s="207"/>
      <c r="H566" s="207"/>
      <c r="I566" s="207"/>
      <c r="J566" s="207"/>
      <c r="K566" s="207"/>
      <c r="L566" s="207"/>
      <c r="M566" s="207"/>
    </row>
    <row r="567" spans="2:13">
      <c r="B567" s="207"/>
      <c r="C567" s="207"/>
      <c r="D567" s="207"/>
      <c r="E567" s="207"/>
      <c r="F567" s="207"/>
      <c r="G567" s="207"/>
      <c r="H567" s="207"/>
      <c r="I567" s="207"/>
      <c r="J567" s="207"/>
      <c r="K567" s="207"/>
      <c r="L567" s="207"/>
      <c r="M567" s="207"/>
    </row>
    <row r="568" spans="2:13">
      <c r="B568" s="207"/>
      <c r="C568" s="207"/>
      <c r="D568" s="207"/>
      <c r="E568" s="207"/>
      <c r="F568" s="207"/>
      <c r="G568" s="207"/>
      <c r="H568" s="207"/>
      <c r="I568" s="207"/>
      <c r="J568" s="207"/>
      <c r="K568" s="207"/>
      <c r="L568" s="207"/>
      <c r="M568" s="207"/>
    </row>
    <row r="569" spans="2:13">
      <c r="B569" s="207"/>
      <c r="C569" s="207"/>
      <c r="D569" s="207"/>
      <c r="E569" s="207"/>
      <c r="F569" s="207"/>
      <c r="G569" s="207"/>
      <c r="H569" s="207"/>
      <c r="I569" s="207"/>
      <c r="J569" s="207"/>
      <c r="K569" s="207"/>
      <c r="L569" s="207"/>
      <c r="M569" s="207"/>
    </row>
    <row r="570" spans="2:13">
      <c r="B570" s="207"/>
      <c r="C570" s="207"/>
      <c r="D570" s="207"/>
      <c r="E570" s="207"/>
      <c r="F570" s="207"/>
      <c r="G570" s="207"/>
      <c r="H570" s="207"/>
      <c r="I570" s="207"/>
      <c r="J570" s="207"/>
      <c r="K570" s="207"/>
      <c r="L570" s="207"/>
      <c r="M570" s="207"/>
    </row>
    <row r="571" spans="2:13">
      <c r="B571" s="207"/>
      <c r="C571" s="207"/>
      <c r="D571" s="207"/>
      <c r="E571" s="207"/>
      <c r="F571" s="207"/>
      <c r="G571" s="207"/>
      <c r="H571" s="207"/>
      <c r="I571" s="207"/>
      <c r="J571" s="207"/>
      <c r="K571" s="207"/>
      <c r="L571" s="207"/>
      <c r="M571" s="207"/>
    </row>
    <row r="572" spans="2:13">
      <c r="B572" s="207"/>
      <c r="C572" s="207"/>
      <c r="D572" s="207"/>
      <c r="E572" s="207"/>
      <c r="F572" s="207"/>
      <c r="G572" s="207"/>
      <c r="H572" s="207"/>
      <c r="I572" s="207"/>
      <c r="J572" s="207"/>
      <c r="K572" s="207"/>
      <c r="L572" s="207"/>
      <c r="M572" s="207"/>
    </row>
    <row r="573" spans="2:13">
      <c r="B573" s="207"/>
      <c r="C573" s="207"/>
      <c r="D573" s="207"/>
      <c r="E573" s="207"/>
      <c r="F573" s="207"/>
      <c r="G573" s="207"/>
      <c r="H573" s="207"/>
      <c r="I573" s="207"/>
      <c r="J573" s="207"/>
      <c r="K573" s="207"/>
      <c r="L573" s="207"/>
      <c r="M573" s="207"/>
    </row>
    <row r="574" spans="2:13">
      <c r="B574" s="207"/>
      <c r="C574" s="207"/>
      <c r="D574" s="207"/>
      <c r="E574" s="207"/>
      <c r="F574" s="207"/>
      <c r="G574" s="207"/>
      <c r="H574" s="207"/>
      <c r="I574" s="207"/>
      <c r="J574" s="207"/>
      <c r="K574" s="207"/>
      <c r="L574" s="207"/>
      <c r="M574" s="207"/>
    </row>
    <row r="575" spans="2:13">
      <c r="B575" s="207"/>
      <c r="C575" s="207"/>
      <c r="D575" s="207"/>
      <c r="E575" s="207"/>
      <c r="F575" s="207"/>
      <c r="G575" s="207"/>
      <c r="H575" s="207"/>
      <c r="I575" s="207"/>
      <c r="J575" s="207"/>
      <c r="K575" s="207"/>
      <c r="L575" s="207"/>
      <c r="M575" s="207"/>
    </row>
    <row r="576" spans="2:13">
      <c r="B576" s="207"/>
      <c r="C576" s="207"/>
      <c r="D576" s="207"/>
      <c r="E576" s="207"/>
      <c r="F576" s="207"/>
      <c r="G576" s="207"/>
      <c r="H576" s="207"/>
      <c r="I576" s="207"/>
      <c r="J576" s="207"/>
      <c r="K576" s="207"/>
      <c r="L576" s="207"/>
      <c r="M576" s="207"/>
    </row>
    <row r="577" spans="2:13">
      <c r="B577" s="207"/>
      <c r="C577" s="207"/>
      <c r="D577" s="207"/>
      <c r="E577" s="207"/>
      <c r="F577" s="207"/>
      <c r="G577" s="207"/>
      <c r="H577" s="207"/>
      <c r="I577" s="207"/>
      <c r="J577" s="207"/>
      <c r="K577" s="207"/>
      <c r="L577" s="207"/>
      <c r="M577" s="207"/>
    </row>
    <row r="578" spans="2:13">
      <c r="B578" s="207"/>
      <c r="C578" s="207"/>
      <c r="D578" s="207"/>
      <c r="E578" s="207"/>
      <c r="F578" s="207"/>
      <c r="G578" s="207"/>
      <c r="H578" s="207"/>
      <c r="I578" s="207"/>
      <c r="J578" s="207"/>
      <c r="K578" s="207"/>
      <c r="L578" s="207"/>
      <c r="M578" s="207"/>
    </row>
    <row r="579" spans="2:13">
      <c r="B579" s="207"/>
      <c r="C579" s="207"/>
      <c r="D579" s="207"/>
      <c r="E579" s="207"/>
      <c r="F579" s="207"/>
      <c r="G579" s="207"/>
      <c r="H579" s="207"/>
      <c r="I579" s="207"/>
      <c r="J579" s="207"/>
      <c r="K579" s="207"/>
      <c r="L579" s="207"/>
      <c r="M579" s="207"/>
    </row>
    <row r="580" spans="2:13">
      <c r="B580" s="207"/>
      <c r="C580" s="207"/>
      <c r="D580" s="207"/>
      <c r="E580" s="207"/>
      <c r="F580" s="207"/>
      <c r="G580" s="207"/>
      <c r="H580" s="207"/>
      <c r="I580" s="207"/>
      <c r="J580" s="207"/>
      <c r="K580" s="207"/>
      <c r="L580" s="207"/>
      <c r="M580" s="207"/>
    </row>
    <row r="581" spans="2:13">
      <c r="B581" s="207"/>
      <c r="C581" s="207"/>
      <c r="D581" s="207"/>
      <c r="E581" s="207"/>
      <c r="F581" s="207"/>
      <c r="G581" s="207"/>
      <c r="H581" s="207"/>
      <c r="I581" s="207"/>
      <c r="J581" s="207"/>
      <c r="K581" s="207"/>
      <c r="L581" s="207"/>
      <c r="M581" s="207"/>
    </row>
    <row r="582" spans="2:13">
      <c r="B582" s="207"/>
      <c r="C582" s="207"/>
      <c r="D582" s="207"/>
      <c r="E582" s="207"/>
      <c r="F582" s="207"/>
      <c r="G582" s="207"/>
      <c r="H582" s="207"/>
      <c r="I582" s="207"/>
      <c r="J582" s="207"/>
      <c r="K582" s="207"/>
      <c r="L582" s="207"/>
      <c r="M582" s="207"/>
    </row>
    <row r="583" spans="2:13">
      <c r="B583" s="207"/>
      <c r="C583" s="207"/>
      <c r="D583" s="207"/>
      <c r="E583" s="207"/>
      <c r="F583" s="207"/>
      <c r="G583" s="207"/>
      <c r="H583" s="207"/>
      <c r="I583" s="207"/>
      <c r="J583" s="207"/>
      <c r="K583" s="207"/>
      <c r="L583" s="207"/>
      <c r="M583" s="207"/>
    </row>
    <row r="584" spans="2:13">
      <c r="B584" s="207"/>
      <c r="C584" s="207"/>
      <c r="D584" s="207"/>
      <c r="E584" s="207"/>
      <c r="F584" s="207"/>
      <c r="G584" s="207"/>
      <c r="H584" s="207"/>
      <c r="I584" s="207"/>
      <c r="J584" s="207"/>
      <c r="K584" s="207"/>
      <c r="L584" s="207"/>
      <c r="M584" s="207"/>
    </row>
    <row r="585" spans="2:13">
      <c r="B585" s="207"/>
      <c r="C585" s="207"/>
      <c r="D585" s="207"/>
      <c r="E585" s="207"/>
      <c r="F585" s="207"/>
      <c r="G585" s="207"/>
      <c r="H585" s="207"/>
      <c r="I585" s="207"/>
      <c r="J585" s="207"/>
      <c r="K585" s="207"/>
      <c r="L585" s="207"/>
      <c r="M585" s="207"/>
    </row>
    <row r="586" spans="2:13">
      <c r="B586" s="207"/>
      <c r="C586" s="207"/>
      <c r="D586" s="207"/>
      <c r="E586" s="207"/>
      <c r="F586" s="207"/>
      <c r="G586" s="207"/>
      <c r="H586" s="207"/>
      <c r="I586" s="207"/>
      <c r="J586" s="207"/>
      <c r="K586" s="207"/>
      <c r="L586" s="207"/>
      <c r="M586" s="207"/>
    </row>
    <row r="587" spans="2:13">
      <c r="B587" s="207"/>
      <c r="C587" s="207"/>
      <c r="D587" s="207"/>
      <c r="E587" s="207"/>
      <c r="F587" s="207"/>
      <c r="G587" s="207"/>
      <c r="H587" s="207"/>
      <c r="I587" s="207"/>
      <c r="J587" s="207"/>
      <c r="K587" s="207"/>
      <c r="L587" s="207"/>
      <c r="M587" s="207"/>
    </row>
    <row r="588" spans="2:13">
      <c r="B588" s="207"/>
      <c r="C588" s="207"/>
      <c r="D588" s="207"/>
      <c r="E588" s="207"/>
      <c r="F588" s="207"/>
      <c r="G588" s="207"/>
      <c r="H588" s="207"/>
      <c r="I588" s="207"/>
      <c r="J588" s="207"/>
      <c r="K588" s="207"/>
      <c r="L588" s="207"/>
      <c r="M588" s="207"/>
    </row>
    <row r="589" spans="2:13">
      <c r="B589" s="207"/>
      <c r="C589" s="207"/>
      <c r="D589" s="207"/>
      <c r="E589" s="207"/>
      <c r="F589" s="207"/>
      <c r="G589" s="207"/>
      <c r="H589" s="207"/>
      <c r="I589" s="207"/>
      <c r="J589" s="207"/>
      <c r="K589" s="207"/>
      <c r="L589" s="207"/>
      <c r="M589" s="207"/>
    </row>
    <row r="590" spans="2:13">
      <c r="B590" s="207"/>
      <c r="C590" s="207"/>
      <c r="D590" s="207"/>
      <c r="E590" s="207"/>
      <c r="F590" s="207"/>
      <c r="G590" s="207"/>
      <c r="H590" s="207"/>
      <c r="I590" s="207"/>
      <c r="J590" s="207"/>
      <c r="K590" s="207"/>
      <c r="L590" s="207"/>
      <c r="M590" s="207"/>
    </row>
    <row r="591" spans="2:13">
      <c r="B591" s="207"/>
      <c r="C591" s="207"/>
      <c r="D591" s="207"/>
      <c r="E591" s="207"/>
      <c r="F591" s="207"/>
      <c r="G591" s="207"/>
      <c r="H591" s="207"/>
      <c r="I591" s="207"/>
      <c r="J591" s="207"/>
      <c r="K591" s="207"/>
      <c r="L591" s="207"/>
      <c r="M591" s="207"/>
    </row>
    <row r="592" spans="2:13">
      <c r="B592" s="207"/>
      <c r="C592" s="207"/>
      <c r="D592" s="207"/>
      <c r="E592" s="207"/>
      <c r="F592" s="207"/>
      <c r="G592" s="207"/>
      <c r="H592" s="207"/>
      <c r="I592" s="207"/>
      <c r="J592" s="207"/>
      <c r="K592" s="207"/>
      <c r="L592" s="207"/>
      <c r="M592" s="207"/>
    </row>
    <row r="593" spans="2:13">
      <c r="B593" s="207"/>
      <c r="C593" s="207"/>
      <c r="D593" s="207"/>
      <c r="E593" s="207"/>
      <c r="F593" s="207"/>
      <c r="G593" s="207"/>
      <c r="H593" s="207"/>
      <c r="I593" s="207"/>
      <c r="J593" s="207"/>
      <c r="K593" s="207"/>
      <c r="L593" s="207"/>
      <c r="M593" s="207"/>
    </row>
    <row r="594" spans="2:13">
      <c r="B594" s="207"/>
      <c r="C594" s="207"/>
      <c r="D594" s="207"/>
      <c r="E594" s="207"/>
      <c r="F594" s="207"/>
      <c r="G594" s="207"/>
      <c r="H594" s="207"/>
      <c r="I594" s="207"/>
      <c r="J594" s="207"/>
      <c r="K594" s="207"/>
      <c r="L594" s="207"/>
      <c r="M594" s="207"/>
    </row>
    <row r="595" spans="2:13">
      <c r="B595" s="207"/>
      <c r="C595" s="207"/>
      <c r="D595" s="207"/>
      <c r="E595" s="207"/>
      <c r="F595" s="207"/>
      <c r="G595" s="207"/>
      <c r="H595" s="207"/>
      <c r="I595" s="207"/>
      <c r="J595" s="207"/>
      <c r="K595" s="207"/>
      <c r="L595" s="207"/>
      <c r="M595" s="207"/>
    </row>
    <row r="596" spans="2:13">
      <c r="B596" s="207"/>
      <c r="C596" s="207"/>
      <c r="D596" s="207"/>
      <c r="E596" s="207"/>
      <c r="F596" s="207"/>
      <c r="G596" s="207"/>
      <c r="H596" s="207"/>
      <c r="I596" s="207"/>
      <c r="J596" s="207"/>
      <c r="K596" s="207"/>
      <c r="L596" s="207"/>
      <c r="M596" s="207"/>
    </row>
    <row r="597" spans="2:13">
      <c r="B597" s="207"/>
      <c r="C597" s="207"/>
      <c r="D597" s="207"/>
      <c r="E597" s="207"/>
      <c r="F597" s="207"/>
      <c r="G597" s="207"/>
      <c r="H597" s="207"/>
      <c r="I597" s="207"/>
      <c r="J597" s="207"/>
      <c r="K597" s="207"/>
      <c r="L597" s="207"/>
      <c r="M597" s="207"/>
    </row>
    <row r="598" spans="2:13">
      <c r="B598" s="207"/>
      <c r="C598" s="207"/>
      <c r="D598" s="207"/>
      <c r="E598" s="207"/>
      <c r="F598" s="207"/>
      <c r="G598" s="207"/>
      <c r="H598" s="207"/>
      <c r="I598" s="207"/>
      <c r="J598" s="207"/>
      <c r="K598" s="207"/>
      <c r="L598" s="207"/>
      <c r="M598" s="207"/>
    </row>
    <row r="599" spans="2:13">
      <c r="B599" s="207"/>
      <c r="C599" s="207"/>
      <c r="D599" s="207"/>
      <c r="E599" s="207"/>
      <c r="F599" s="207"/>
      <c r="G599" s="207"/>
      <c r="H599" s="207"/>
      <c r="I599" s="207"/>
      <c r="J599" s="207"/>
      <c r="K599" s="207"/>
      <c r="L599" s="207"/>
      <c r="M599" s="207"/>
    </row>
    <row r="600" spans="2:13">
      <c r="B600" s="207"/>
      <c r="C600" s="207"/>
      <c r="D600" s="207"/>
      <c r="E600" s="207"/>
      <c r="F600" s="207"/>
      <c r="G600" s="207"/>
      <c r="H600" s="207"/>
      <c r="I600" s="207"/>
      <c r="J600" s="207"/>
      <c r="K600" s="207"/>
      <c r="L600" s="207"/>
      <c r="M600" s="207"/>
    </row>
    <row r="601" spans="2:13">
      <c r="B601" s="207"/>
      <c r="C601" s="207"/>
      <c r="D601" s="207"/>
      <c r="E601" s="207"/>
      <c r="F601" s="207"/>
      <c r="G601" s="207"/>
      <c r="H601" s="207"/>
      <c r="I601" s="207"/>
      <c r="J601" s="207"/>
      <c r="K601" s="207"/>
      <c r="L601" s="207"/>
      <c r="M601" s="207"/>
    </row>
    <row r="602" spans="2:13">
      <c r="B602" s="207"/>
      <c r="C602" s="207"/>
      <c r="D602" s="207"/>
      <c r="E602" s="207"/>
      <c r="F602" s="207"/>
      <c r="G602" s="207"/>
      <c r="H602" s="207"/>
      <c r="I602" s="207"/>
      <c r="J602" s="207"/>
      <c r="K602" s="207"/>
      <c r="L602" s="207"/>
      <c r="M602" s="207"/>
    </row>
    <row r="603" spans="2:13">
      <c r="B603" s="207"/>
      <c r="C603" s="207"/>
      <c r="D603" s="207"/>
      <c r="E603" s="207"/>
      <c r="F603" s="207"/>
      <c r="G603" s="207"/>
      <c r="H603" s="207"/>
      <c r="I603" s="207"/>
      <c r="J603" s="207"/>
      <c r="K603" s="207"/>
      <c r="L603" s="207"/>
      <c r="M603" s="207"/>
    </row>
    <row r="604" spans="2:13">
      <c r="B604" s="207"/>
      <c r="C604" s="207"/>
      <c r="D604" s="207"/>
      <c r="E604" s="207"/>
      <c r="F604" s="207"/>
      <c r="G604" s="207"/>
      <c r="H604" s="207"/>
      <c r="I604" s="207"/>
      <c r="J604" s="207"/>
      <c r="K604" s="207"/>
      <c r="L604" s="207"/>
      <c r="M604" s="207"/>
    </row>
    <row r="605" spans="2:13">
      <c r="B605" s="207"/>
      <c r="C605" s="207"/>
      <c r="D605" s="207"/>
      <c r="E605" s="207"/>
      <c r="F605" s="207"/>
      <c r="G605" s="207"/>
      <c r="H605" s="207"/>
      <c r="I605" s="207"/>
      <c r="J605" s="207"/>
      <c r="K605" s="207"/>
      <c r="L605" s="207"/>
      <c r="M605" s="207"/>
    </row>
    <row r="606" spans="2:13">
      <c r="B606" s="207"/>
      <c r="C606" s="207"/>
      <c r="D606" s="207"/>
      <c r="E606" s="207"/>
      <c r="F606" s="207"/>
      <c r="G606" s="207"/>
      <c r="H606" s="207"/>
      <c r="I606" s="207"/>
      <c r="J606" s="207"/>
      <c r="K606" s="207"/>
      <c r="L606" s="207"/>
      <c r="M606" s="207"/>
    </row>
    <row r="607" spans="2:13">
      <c r="B607" s="207"/>
      <c r="C607" s="207"/>
      <c r="D607" s="207"/>
      <c r="E607" s="207"/>
      <c r="F607" s="207"/>
      <c r="G607" s="207"/>
      <c r="H607" s="207"/>
      <c r="I607" s="207"/>
      <c r="J607" s="207"/>
      <c r="K607" s="207"/>
      <c r="L607" s="207"/>
      <c r="M607" s="207"/>
    </row>
    <row r="608" spans="2:13">
      <c r="B608" s="207"/>
      <c r="C608" s="207"/>
      <c r="D608" s="207"/>
      <c r="E608" s="207"/>
      <c r="F608" s="207"/>
      <c r="G608" s="207"/>
      <c r="H608" s="207"/>
      <c r="I608" s="207"/>
      <c r="J608" s="207"/>
      <c r="K608" s="207"/>
      <c r="L608" s="207"/>
      <c r="M608" s="207"/>
    </row>
    <row r="609" spans="2:13">
      <c r="B609" s="207"/>
      <c r="C609" s="207"/>
      <c r="D609" s="207"/>
      <c r="E609" s="207"/>
      <c r="F609" s="207"/>
      <c r="G609" s="207"/>
      <c r="H609" s="207"/>
      <c r="I609" s="207"/>
      <c r="J609" s="207"/>
      <c r="K609" s="207"/>
      <c r="L609" s="207"/>
      <c r="M609" s="207"/>
    </row>
    <row r="610" spans="2:13">
      <c r="B610" s="207"/>
      <c r="C610" s="207"/>
      <c r="D610" s="207"/>
      <c r="E610" s="207"/>
      <c r="F610" s="207"/>
      <c r="G610" s="207"/>
      <c r="H610" s="207"/>
      <c r="I610" s="207"/>
      <c r="J610" s="207"/>
      <c r="K610" s="207"/>
      <c r="L610" s="207"/>
      <c r="M610" s="207"/>
    </row>
    <row r="611" spans="2:13">
      <c r="B611" s="207"/>
      <c r="C611" s="207"/>
      <c r="D611" s="207"/>
      <c r="E611" s="207"/>
      <c r="F611" s="207"/>
      <c r="G611" s="207"/>
      <c r="H611" s="207"/>
      <c r="I611" s="207"/>
      <c r="J611" s="207"/>
      <c r="K611" s="207"/>
      <c r="L611" s="207"/>
      <c r="M611" s="207"/>
    </row>
    <row r="612" spans="2:13">
      <c r="B612" s="207"/>
      <c r="C612" s="207"/>
      <c r="D612" s="207"/>
      <c r="E612" s="207"/>
      <c r="F612" s="207"/>
      <c r="G612" s="207"/>
      <c r="H612" s="207"/>
      <c r="I612" s="207"/>
      <c r="J612" s="207"/>
      <c r="K612" s="207"/>
      <c r="L612" s="207"/>
      <c r="M612" s="207"/>
    </row>
    <row r="613" spans="2:13">
      <c r="B613" s="207"/>
      <c r="C613" s="207"/>
      <c r="D613" s="207"/>
      <c r="E613" s="207"/>
      <c r="F613" s="207"/>
      <c r="G613" s="207"/>
      <c r="H613" s="207"/>
      <c r="I613" s="207"/>
      <c r="J613" s="207"/>
      <c r="K613" s="207"/>
      <c r="L613" s="207"/>
      <c r="M613" s="207"/>
    </row>
    <row r="614" spans="2:13">
      <c r="B614" s="207"/>
      <c r="C614" s="207"/>
      <c r="D614" s="207"/>
      <c r="E614" s="207"/>
      <c r="F614" s="207"/>
      <c r="G614" s="207"/>
      <c r="H614" s="207"/>
      <c r="I614" s="207"/>
      <c r="J614" s="207"/>
      <c r="K614" s="207"/>
      <c r="L614" s="207"/>
      <c r="M614" s="207"/>
    </row>
    <row r="615" spans="2:13">
      <c r="B615" s="207"/>
      <c r="C615" s="207"/>
      <c r="D615" s="207"/>
      <c r="E615" s="207"/>
      <c r="F615" s="207"/>
      <c r="G615" s="207"/>
      <c r="H615" s="207"/>
      <c r="I615" s="207"/>
      <c r="J615" s="207"/>
      <c r="K615" s="207"/>
      <c r="L615" s="207"/>
      <c r="M615" s="207"/>
    </row>
    <row r="616" spans="2:13">
      <c r="B616" s="207"/>
      <c r="C616" s="207"/>
      <c r="D616" s="207"/>
      <c r="E616" s="207"/>
      <c r="F616" s="207"/>
      <c r="G616" s="207"/>
      <c r="H616" s="207"/>
      <c r="I616" s="207"/>
      <c r="J616" s="207"/>
      <c r="K616" s="207"/>
      <c r="L616" s="207"/>
      <c r="M616" s="207"/>
    </row>
    <row r="617" spans="2:13">
      <c r="B617" s="207"/>
      <c r="C617" s="207"/>
      <c r="D617" s="207"/>
      <c r="E617" s="207"/>
      <c r="F617" s="207"/>
      <c r="G617" s="207"/>
      <c r="H617" s="207"/>
      <c r="I617" s="207"/>
      <c r="J617" s="207"/>
      <c r="K617" s="207"/>
      <c r="L617" s="207"/>
      <c r="M617" s="207"/>
    </row>
    <row r="618" spans="2:13">
      <c r="B618" s="207"/>
      <c r="C618" s="207"/>
      <c r="D618" s="207"/>
      <c r="E618" s="207"/>
      <c r="F618" s="207"/>
      <c r="G618" s="207"/>
      <c r="H618" s="207"/>
      <c r="I618" s="207"/>
      <c r="J618" s="207"/>
      <c r="K618" s="207"/>
      <c r="L618" s="207"/>
      <c r="M618" s="207"/>
    </row>
    <row r="619" spans="2:13">
      <c r="B619" s="207"/>
      <c r="C619" s="207"/>
      <c r="D619" s="207"/>
      <c r="E619" s="207"/>
      <c r="F619" s="207"/>
      <c r="G619" s="207"/>
      <c r="H619" s="207"/>
      <c r="I619" s="207"/>
      <c r="J619" s="207"/>
      <c r="K619" s="207"/>
      <c r="L619" s="207"/>
      <c r="M619" s="207"/>
    </row>
    <row r="620" spans="2:13">
      <c r="B620" s="207"/>
      <c r="C620" s="207"/>
      <c r="D620" s="207"/>
      <c r="E620" s="207"/>
      <c r="F620" s="207"/>
      <c r="G620" s="207"/>
      <c r="H620" s="207"/>
      <c r="I620" s="207"/>
      <c r="J620" s="207"/>
      <c r="K620" s="207"/>
      <c r="L620" s="207"/>
      <c r="M620" s="207"/>
    </row>
    <row r="621" spans="2:13">
      <c r="B621" s="207"/>
      <c r="C621" s="207"/>
      <c r="D621" s="207"/>
      <c r="E621" s="207"/>
      <c r="F621" s="207"/>
      <c r="G621" s="207"/>
      <c r="H621" s="207"/>
      <c r="I621" s="207"/>
      <c r="J621" s="207"/>
      <c r="K621" s="207"/>
      <c r="L621" s="207"/>
      <c r="M621" s="207"/>
    </row>
    <row r="622" spans="2:13">
      <c r="B622" s="207"/>
      <c r="C622" s="207"/>
      <c r="D622" s="207"/>
      <c r="E622" s="207"/>
      <c r="F622" s="207"/>
      <c r="G622" s="207"/>
      <c r="H622" s="207"/>
      <c r="I622" s="207"/>
      <c r="J622" s="207"/>
      <c r="K622" s="207"/>
      <c r="L622" s="207"/>
      <c r="M622" s="207"/>
    </row>
    <row r="623" spans="2:13">
      <c r="B623" s="207"/>
      <c r="C623" s="207"/>
      <c r="D623" s="207"/>
      <c r="E623" s="207"/>
      <c r="F623" s="207"/>
      <c r="G623" s="207"/>
      <c r="H623" s="207"/>
      <c r="I623" s="207"/>
      <c r="J623" s="207"/>
      <c r="K623" s="207"/>
      <c r="L623" s="207"/>
      <c r="M623" s="207"/>
    </row>
    <row r="624" spans="2:13">
      <c r="B624" s="207"/>
      <c r="C624" s="207"/>
      <c r="D624" s="207"/>
      <c r="E624" s="207"/>
      <c r="F624" s="207"/>
      <c r="G624" s="207"/>
      <c r="H624" s="207"/>
      <c r="I624" s="207"/>
      <c r="J624" s="207"/>
      <c r="K624" s="207"/>
      <c r="L624" s="207"/>
      <c r="M624" s="207"/>
    </row>
    <row r="625" spans="2:13">
      <c r="B625" s="207"/>
      <c r="C625" s="207"/>
      <c r="D625" s="207"/>
      <c r="E625" s="207"/>
      <c r="F625" s="207"/>
      <c r="G625" s="207"/>
      <c r="H625" s="207"/>
      <c r="I625" s="207"/>
      <c r="J625" s="207"/>
      <c r="K625" s="207"/>
      <c r="L625" s="207"/>
      <c r="M625" s="207"/>
    </row>
    <row r="626" spans="2:13">
      <c r="B626" s="207"/>
      <c r="C626" s="207"/>
      <c r="D626" s="207"/>
      <c r="E626" s="207"/>
      <c r="F626" s="207"/>
      <c r="G626" s="207"/>
      <c r="H626" s="207"/>
      <c r="I626" s="207"/>
      <c r="J626" s="207"/>
      <c r="K626" s="207"/>
      <c r="L626" s="207"/>
      <c r="M626" s="207"/>
    </row>
    <row r="627" spans="2:13">
      <c r="B627" s="207"/>
      <c r="C627" s="207"/>
      <c r="D627" s="207"/>
      <c r="E627" s="207"/>
      <c r="F627" s="207"/>
      <c r="G627" s="207"/>
      <c r="H627" s="207"/>
      <c r="I627" s="207"/>
      <c r="J627" s="207"/>
      <c r="K627" s="207"/>
      <c r="L627" s="207"/>
      <c r="M627" s="207"/>
    </row>
    <row r="628" spans="2:13">
      <c r="B628" s="207"/>
      <c r="C628" s="207"/>
      <c r="D628" s="207"/>
      <c r="E628" s="207"/>
      <c r="F628" s="207"/>
      <c r="G628" s="207"/>
      <c r="H628" s="207"/>
      <c r="I628" s="207"/>
      <c r="J628" s="207"/>
      <c r="K628" s="207"/>
      <c r="L628" s="207"/>
      <c r="M628" s="207"/>
    </row>
    <row r="629" spans="2:13">
      <c r="B629" s="207"/>
      <c r="C629" s="207"/>
      <c r="D629" s="207"/>
      <c r="E629" s="207"/>
      <c r="F629" s="207"/>
      <c r="G629" s="207"/>
      <c r="H629" s="207"/>
      <c r="I629" s="207"/>
      <c r="J629" s="207"/>
      <c r="K629" s="207"/>
      <c r="L629" s="207"/>
      <c r="M629" s="207"/>
    </row>
    <row r="630" spans="2:13">
      <c r="B630" s="207"/>
      <c r="C630" s="207"/>
      <c r="D630" s="207"/>
      <c r="E630" s="207"/>
      <c r="F630" s="207"/>
      <c r="G630" s="207"/>
      <c r="H630" s="207"/>
      <c r="I630" s="207"/>
      <c r="J630" s="207"/>
      <c r="K630" s="207"/>
      <c r="L630" s="207"/>
      <c r="M630" s="207"/>
    </row>
    <row r="631" spans="2:13">
      <c r="B631" s="207"/>
      <c r="C631" s="207"/>
      <c r="D631" s="207"/>
      <c r="E631" s="207"/>
      <c r="F631" s="207"/>
      <c r="G631" s="207"/>
      <c r="H631" s="207"/>
      <c r="I631" s="207"/>
      <c r="J631" s="207"/>
      <c r="K631" s="207"/>
      <c r="L631" s="207"/>
      <c r="M631" s="207"/>
    </row>
    <row r="632" spans="2:13">
      <c r="B632" s="207"/>
      <c r="C632" s="207"/>
      <c r="D632" s="207"/>
      <c r="E632" s="207"/>
      <c r="F632" s="207"/>
      <c r="G632" s="207"/>
      <c r="H632" s="207"/>
      <c r="I632" s="207"/>
      <c r="J632" s="207"/>
      <c r="K632" s="207"/>
      <c r="L632" s="207"/>
      <c r="M632" s="207"/>
    </row>
    <row r="633" spans="2:13">
      <c r="B633" s="207"/>
      <c r="C633" s="207"/>
      <c r="D633" s="207"/>
      <c r="E633" s="207"/>
      <c r="F633" s="207"/>
      <c r="G633" s="207"/>
      <c r="H633" s="207"/>
      <c r="I633" s="207"/>
      <c r="J633" s="207"/>
      <c r="K633" s="207"/>
      <c r="L633" s="207"/>
      <c r="M633" s="207"/>
    </row>
    <row r="634" spans="2:13">
      <c r="B634" s="207"/>
      <c r="C634" s="207"/>
      <c r="D634" s="207"/>
      <c r="E634" s="207"/>
      <c r="F634" s="207"/>
      <c r="G634" s="207"/>
      <c r="H634" s="207"/>
      <c r="I634" s="207"/>
      <c r="J634" s="207"/>
      <c r="K634" s="207"/>
      <c r="L634" s="207"/>
      <c r="M634" s="207"/>
    </row>
    <row r="635" spans="2:13">
      <c r="B635" s="207"/>
      <c r="C635" s="207"/>
      <c r="D635" s="207"/>
      <c r="E635" s="207"/>
      <c r="F635" s="207"/>
      <c r="G635" s="207"/>
      <c r="H635" s="207"/>
      <c r="I635" s="207"/>
      <c r="J635" s="207"/>
      <c r="K635" s="207"/>
      <c r="L635" s="207"/>
      <c r="M635" s="207"/>
    </row>
    <row r="636" spans="2:13">
      <c r="B636" s="207"/>
      <c r="C636" s="207"/>
      <c r="D636" s="207"/>
      <c r="E636" s="207"/>
      <c r="F636" s="207"/>
      <c r="G636" s="207"/>
      <c r="H636" s="207"/>
      <c r="I636" s="207"/>
      <c r="J636" s="207"/>
      <c r="K636" s="207"/>
      <c r="L636" s="207"/>
      <c r="M636" s="207"/>
    </row>
    <row r="637" spans="2:13">
      <c r="B637" s="207"/>
      <c r="C637" s="207"/>
      <c r="D637" s="207"/>
      <c r="E637" s="207"/>
      <c r="F637" s="207"/>
      <c r="G637" s="207"/>
      <c r="H637" s="207"/>
      <c r="I637" s="207"/>
      <c r="J637" s="207"/>
      <c r="K637" s="207"/>
      <c r="L637" s="207"/>
      <c r="M637" s="207"/>
    </row>
    <row r="638" spans="2:13">
      <c r="B638" s="207"/>
      <c r="C638" s="207"/>
      <c r="D638" s="207"/>
      <c r="E638" s="207"/>
      <c r="F638" s="207"/>
      <c r="G638" s="207"/>
      <c r="H638" s="207"/>
      <c r="I638" s="207"/>
      <c r="J638" s="207"/>
      <c r="K638" s="207"/>
      <c r="L638" s="207"/>
      <c r="M638" s="207"/>
    </row>
    <row r="639" spans="2:13">
      <c r="B639" s="207"/>
      <c r="C639" s="207"/>
      <c r="D639" s="207"/>
      <c r="E639" s="207"/>
      <c r="F639" s="207"/>
      <c r="G639" s="207"/>
      <c r="H639" s="207"/>
      <c r="I639" s="207"/>
      <c r="J639" s="207"/>
      <c r="K639" s="207"/>
      <c r="L639" s="207"/>
      <c r="M639" s="207"/>
    </row>
    <row r="640" spans="2:13">
      <c r="B640" s="207"/>
      <c r="C640" s="207"/>
      <c r="D640" s="207"/>
      <c r="E640" s="207"/>
      <c r="F640" s="207"/>
      <c r="G640" s="207"/>
      <c r="H640" s="207"/>
      <c r="I640" s="207"/>
      <c r="J640" s="207"/>
      <c r="K640" s="207"/>
      <c r="L640" s="207"/>
      <c r="M640" s="207"/>
    </row>
    <row r="641" spans="2:13">
      <c r="B641" s="207"/>
      <c r="C641" s="207"/>
      <c r="D641" s="207"/>
      <c r="E641" s="207"/>
      <c r="F641" s="207"/>
      <c r="G641" s="207"/>
      <c r="H641" s="207"/>
      <c r="I641" s="207"/>
      <c r="J641" s="207"/>
      <c r="K641" s="207"/>
      <c r="L641" s="207"/>
      <c r="M641" s="207"/>
    </row>
    <row r="642" spans="2:13">
      <c r="B642" s="207"/>
      <c r="C642" s="207"/>
      <c r="D642" s="207"/>
      <c r="E642" s="207"/>
      <c r="F642" s="207"/>
      <c r="G642" s="207"/>
      <c r="H642" s="207"/>
      <c r="I642" s="207"/>
      <c r="J642" s="207"/>
      <c r="K642" s="207"/>
      <c r="L642" s="207"/>
      <c r="M642" s="207"/>
    </row>
    <row r="643" spans="2:13">
      <c r="B643" s="207"/>
      <c r="C643" s="207"/>
      <c r="D643" s="207"/>
      <c r="E643" s="207"/>
      <c r="F643" s="207"/>
      <c r="G643" s="207"/>
      <c r="H643" s="207"/>
      <c r="I643" s="207"/>
      <c r="J643" s="207"/>
      <c r="K643" s="207"/>
      <c r="L643" s="207"/>
      <c r="M643" s="207"/>
    </row>
    <row r="644" spans="2:13">
      <c r="B644" s="207"/>
      <c r="C644" s="207"/>
      <c r="D644" s="207"/>
      <c r="E644" s="207"/>
      <c r="F644" s="207"/>
      <c r="G644" s="207"/>
      <c r="H644" s="207"/>
      <c r="I644" s="207"/>
      <c r="J644" s="207"/>
      <c r="K644" s="207"/>
      <c r="L644" s="207"/>
      <c r="M644" s="207"/>
    </row>
    <row r="645" spans="2:13">
      <c r="B645" s="207"/>
      <c r="C645" s="207"/>
      <c r="D645" s="207"/>
      <c r="E645" s="207"/>
      <c r="F645" s="207"/>
      <c r="G645" s="207"/>
      <c r="H645" s="207"/>
      <c r="I645" s="207"/>
      <c r="J645" s="207"/>
      <c r="K645" s="207"/>
      <c r="L645" s="207"/>
      <c r="M645" s="207"/>
    </row>
    <row r="646" spans="2:13">
      <c r="B646" s="207"/>
      <c r="C646" s="207"/>
      <c r="D646" s="207"/>
      <c r="E646" s="207"/>
      <c r="F646" s="207"/>
      <c r="G646" s="207"/>
      <c r="H646" s="207"/>
      <c r="I646" s="207"/>
      <c r="J646" s="207"/>
      <c r="K646" s="207"/>
      <c r="L646" s="207"/>
      <c r="M646" s="207"/>
    </row>
    <row r="647" spans="2:13">
      <c r="B647" s="207"/>
      <c r="C647" s="207"/>
      <c r="D647" s="207"/>
      <c r="E647" s="207"/>
      <c r="F647" s="207"/>
      <c r="G647" s="207"/>
      <c r="H647" s="207"/>
      <c r="I647" s="207"/>
      <c r="J647" s="207"/>
      <c r="K647" s="207"/>
      <c r="L647" s="207"/>
      <c r="M647" s="207"/>
    </row>
    <row r="648" spans="2:13">
      <c r="B648" s="207"/>
      <c r="C648" s="207"/>
      <c r="D648" s="207"/>
      <c r="E648" s="207"/>
      <c r="F648" s="207"/>
      <c r="G648" s="207"/>
      <c r="H648" s="207"/>
      <c r="I648" s="207"/>
      <c r="J648" s="207"/>
      <c r="K648" s="207"/>
      <c r="L648" s="207"/>
      <c r="M648" s="207"/>
    </row>
    <row r="649" spans="2:13">
      <c r="B649" s="207"/>
      <c r="C649" s="207"/>
      <c r="D649" s="207"/>
      <c r="E649" s="207"/>
      <c r="F649" s="207"/>
      <c r="G649" s="207"/>
      <c r="H649" s="207"/>
      <c r="I649" s="207"/>
      <c r="J649" s="207"/>
      <c r="K649" s="207"/>
      <c r="L649" s="207"/>
      <c r="M649" s="207"/>
    </row>
    <row r="650" spans="2:13">
      <c r="B650" s="207"/>
      <c r="C650" s="207"/>
      <c r="D650" s="207"/>
      <c r="E650" s="207"/>
      <c r="F650" s="207"/>
      <c r="G650" s="207"/>
      <c r="H650" s="207"/>
      <c r="I650" s="207"/>
      <c r="J650" s="207"/>
      <c r="K650" s="207"/>
      <c r="L650" s="207"/>
      <c r="M650" s="207"/>
    </row>
    <row r="651" spans="2:13">
      <c r="B651" s="207"/>
      <c r="C651" s="207"/>
      <c r="D651" s="207"/>
      <c r="E651" s="207"/>
      <c r="F651" s="207"/>
      <c r="G651" s="207"/>
      <c r="H651" s="207"/>
      <c r="I651" s="207"/>
      <c r="J651" s="207"/>
      <c r="K651" s="207"/>
      <c r="L651" s="207"/>
      <c r="M651" s="207"/>
    </row>
    <row r="652" spans="2:13">
      <c r="B652" s="207"/>
      <c r="C652" s="207"/>
      <c r="D652" s="207"/>
      <c r="E652" s="207"/>
      <c r="F652" s="207"/>
      <c r="G652" s="207"/>
      <c r="H652" s="207"/>
      <c r="I652" s="207"/>
      <c r="J652" s="207"/>
      <c r="K652" s="207"/>
      <c r="L652" s="207"/>
      <c r="M652" s="207"/>
    </row>
    <row r="653" spans="2:13">
      <c r="B653" s="207"/>
      <c r="C653" s="207"/>
      <c r="D653" s="207"/>
      <c r="E653" s="207"/>
      <c r="F653" s="207"/>
      <c r="G653" s="207"/>
      <c r="H653" s="207"/>
      <c r="I653" s="207"/>
      <c r="J653" s="207"/>
      <c r="K653" s="207"/>
      <c r="L653" s="207"/>
      <c r="M653" s="207"/>
    </row>
    <row r="654" spans="2:13">
      <c r="B654" s="207"/>
      <c r="C654" s="207"/>
      <c r="D654" s="207"/>
      <c r="E654" s="207"/>
      <c r="F654" s="207"/>
      <c r="G654" s="207"/>
      <c r="H654" s="207"/>
      <c r="I654" s="207"/>
      <c r="J654" s="207"/>
      <c r="K654" s="207"/>
      <c r="L654" s="207"/>
      <c r="M654" s="207"/>
    </row>
    <row r="655" spans="2:13">
      <c r="B655" s="207"/>
      <c r="C655" s="207"/>
      <c r="D655" s="207"/>
      <c r="E655" s="207"/>
      <c r="F655" s="207"/>
      <c r="G655" s="207"/>
      <c r="H655" s="207"/>
      <c r="I655" s="207"/>
      <c r="J655" s="207"/>
      <c r="K655" s="207"/>
      <c r="L655" s="207"/>
      <c r="M655" s="207"/>
    </row>
    <row r="656" spans="2:13">
      <c r="B656" s="207"/>
      <c r="C656" s="207"/>
      <c r="D656" s="207"/>
      <c r="E656" s="207"/>
      <c r="F656" s="207"/>
      <c r="G656" s="207"/>
      <c r="H656" s="207"/>
      <c r="I656" s="207"/>
      <c r="J656" s="207"/>
      <c r="K656" s="207"/>
      <c r="L656" s="207"/>
      <c r="M656" s="207"/>
    </row>
    <row r="657" spans="2:13">
      <c r="B657" s="207"/>
      <c r="C657" s="207"/>
      <c r="D657" s="207"/>
      <c r="E657" s="207"/>
      <c r="F657" s="207"/>
      <c r="G657" s="207"/>
      <c r="H657" s="207"/>
      <c r="I657" s="207"/>
      <c r="J657" s="207"/>
      <c r="K657" s="207"/>
      <c r="L657" s="207"/>
      <c r="M657" s="207"/>
    </row>
    <row r="658" spans="2:13">
      <c r="B658" s="207"/>
      <c r="C658" s="207"/>
      <c r="D658" s="207"/>
      <c r="E658" s="207"/>
      <c r="F658" s="207"/>
      <c r="G658" s="207"/>
      <c r="H658" s="207"/>
      <c r="I658" s="207"/>
      <c r="J658" s="207"/>
      <c r="K658" s="207"/>
      <c r="L658" s="207"/>
      <c r="M658" s="207"/>
    </row>
    <row r="659" spans="2:13">
      <c r="B659" s="207"/>
      <c r="C659" s="207"/>
      <c r="D659" s="207"/>
      <c r="E659" s="207"/>
      <c r="F659" s="207"/>
      <c r="G659" s="207"/>
      <c r="H659" s="207"/>
      <c r="I659" s="207"/>
      <c r="J659" s="207"/>
      <c r="K659" s="207"/>
      <c r="L659" s="207"/>
      <c r="M659" s="207"/>
    </row>
    <row r="660" spans="2:13">
      <c r="B660" s="207"/>
      <c r="C660" s="207"/>
      <c r="D660" s="207"/>
      <c r="E660" s="207"/>
      <c r="F660" s="207"/>
      <c r="G660" s="207"/>
      <c r="H660" s="207"/>
      <c r="I660" s="207"/>
      <c r="J660" s="207"/>
      <c r="K660" s="207"/>
      <c r="L660" s="207"/>
      <c r="M660" s="207"/>
    </row>
    <row r="661" spans="2:13">
      <c r="B661" s="207"/>
      <c r="C661" s="207"/>
      <c r="D661" s="207"/>
      <c r="E661" s="207"/>
      <c r="F661" s="207"/>
      <c r="G661" s="207"/>
      <c r="H661" s="207"/>
      <c r="I661" s="207"/>
      <c r="J661" s="207"/>
      <c r="K661" s="207"/>
      <c r="L661" s="207"/>
      <c r="M661" s="207"/>
    </row>
    <row r="662" spans="2:13">
      <c r="B662" s="207"/>
      <c r="C662" s="207"/>
      <c r="D662" s="207"/>
      <c r="E662" s="207"/>
      <c r="F662" s="207"/>
      <c r="G662" s="207"/>
      <c r="H662" s="207"/>
      <c r="I662" s="207"/>
      <c r="J662" s="207"/>
      <c r="K662" s="207"/>
      <c r="L662" s="207"/>
      <c r="M662" s="207"/>
    </row>
    <row r="663" spans="2:13">
      <c r="B663" s="207"/>
      <c r="C663" s="207"/>
      <c r="D663" s="207"/>
      <c r="E663" s="207"/>
      <c r="F663" s="207"/>
      <c r="G663" s="207"/>
      <c r="H663" s="207"/>
      <c r="I663" s="207"/>
      <c r="J663" s="207"/>
      <c r="K663" s="207"/>
      <c r="L663" s="207"/>
      <c r="M663" s="207"/>
    </row>
    <row r="664" spans="2:13">
      <c r="B664" s="207"/>
      <c r="C664" s="207"/>
      <c r="D664" s="207"/>
      <c r="E664" s="207"/>
      <c r="F664" s="207"/>
      <c r="G664" s="207"/>
      <c r="H664" s="207"/>
      <c r="I664" s="207"/>
      <c r="J664" s="207"/>
      <c r="K664" s="207"/>
      <c r="L664" s="207"/>
      <c r="M664" s="207"/>
    </row>
    <row r="665" spans="2:13">
      <c r="B665" s="207"/>
      <c r="C665" s="207"/>
      <c r="D665" s="207"/>
      <c r="E665" s="207"/>
      <c r="F665" s="207"/>
      <c r="G665" s="207"/>
      <c r="H665" s="207"/>
      <c r="I665" s="207"/>
      <c r="J665" s="207"/>
      <c r="K665" s="207"/>
      <c r="L665" s="207"/>
      <c r="M665" s="207"/>
    </row>
    <row r="666" spans="2:13">
      <c r="B666" s="207"/>
      <c r="C666" s="207"/>
      <c r="D666" s="207"/>
      <c r="E666" s="207"/>
      <c r="F666" s="207"/>
      <c r="G666" s="207"/>
      <c r="H666" s="207"/>
      <c r="I666" s="207"/>
      <c r="J666" s="207"/>
      <c r="K666" s="207"/>
      <c r="L666" s="207"/>
      <c r="M666" s="207"/>
    </row>
    <row r="667" spans="2:13">
      <c r="B667" s="207"/>
      <c r="C667" s="207"/>
      <c r="D667" s="207"/>
      <c r="E667" s="207"/>
      <c r="F667" s="207"/>
      <c r="G667" s="207"/>
      <c r="H667" s="207"/>
      <c r="I667" s="207"/>
      <c r="J667" s="207"/>
      <c r="K667" s="207"/>
      <c r="L667" s="207"/>
      <c r="M667" s="207"/>
    </row>
    <row r="668" spans="2:13">
      <c r="B668" s="207"/>
      <c r="C668" s="207"/>
      <c r="D668" s="207"/>
      <c r="E668" s="207"/>
      <c r="F668" s="207"/>
      <c r="G668" s="207"/>
      <c r="H668" s="207"/>
      <c r="I668" s="207"/>
      <c r="J668" s="207"/>
      <c r="K668" s="207"/>
      <c r="L668" s="207"/>
      <c r="M668" s="207"/>
    </row>
    <row r="669" spans="2:13">
      <c r="B669" s="207"/>
      <c r="C669" s="207"/>
      <c r="D669" s="207"/>
      <c r="E669" s="207"/>
      <c r="F669" s="207"/>
      <c r="G669" s="207"/>
      <c r="H669" s="207"/>
      <c r="I669" s="207"/>
      <c r="J669" s="207"/>
      <c r="K669" s="207"/>
      <c r="L669" s="207"/>
      <c r="M669" s="207"/>
    </row>
    <row r="670" spans="2:13">
      <c r="B670" s="207"/>
      <c r="C670" s="207"/>
      <c r="D670" s="207"/>
      <c r="E670" s="207"/>
      <c r="F670" s="207"/>
      <c r="G670" s="207"/>
      <c r="H670" s="207"/>
      <c r="I670" s="207"/>
      <c r="J670" s="207"/>
      <c r="K670" s="207"/>
      <c r="L670" s="207"/>
      <c r="M670" s="207"/>
    </row>
    <row r="671" spans="2:13">
      <c r="B671" s="207"/>
      <c r="C671" s="207"/>
      <c r="D671" s="207"/>
      <c r="E671" s="207"/>
      <c r="F671" s="207"/>
      <c r="G671" s="207"/>
      <c r="H671" s="207"/>
      <c r="I671" s="207"/>
      <c r="J671" s="207"/>
      <c r="K671" s="207"/>
      <c r="L671" s="207"/>
      <c r="M671" s="207"/>
    </row>
    <row r="672" spans="2:13">
      <c r="B672" s="207"/>
      <c r="C672" s="207"/>
      <c r="D672" s="207"/>
      <c r="E672" s="207"/>
      <c r="F672" s="207"/>
      <c r="G672" s="207"/>
      <c r="H672" s="207"/>
      <c r="I672" s="207"/>
      <c r="J672" s="207"/>
      <c r="K672" s="207"/>
      <c r="L672" s="207"/>
      <c r="M672" s="207"/>
    </row>
    <row r="673" spans="2:13">
      <c r="B673" s="207"/>
      <c r="C673" s="207"/>
      <c r="D673" s="207"/>
      <c r="E673" s="207"/>
      <c r="F673" s="207"/>
      <c r="G673" s="207"/>
      <c r="H673" s="207"/>
      <c r="I673" s="207"/>
      <c r="J673" s="207"/>
      <c r="K673" s="207"/>
      <c r="L673" s="207"/>
      <c r="M673" s="207"/>
    </row>
    <row r="674" spans="2:13">
      <c r="B674" s="207"/>
      <c r="C674" s="207"/>
      <c r="D674" s="207"/>
      <c r="E674" s="207"/>
      <c r="F674" s="207"/>
      <c r="G674" s="207"/>
      <c r="H674" s="207"/>
      <c r="I674" s="207"/>
      <c r="J674" s="207"/>
      <c r="K674" s="207"/>
      <c r="L674" s="207"/>
      <c r="M674" s="207"/>
    </row>
    <row r="675" spans="2:13">
      <c r="B675" s="207"/>
      <c r="C675" s="207"/>
      <c r="D675" s="207"/>
      <c r="E675" s="207"/>
      <c r="F675" s="207"/>
      <c r="G675" s="207"/>
      <c r="H675" s="207"/>
      <c r="I675" s="207"/>
      <c r="J675" s="207"/>
      <c r="K675" s="207"/>
      <c r="L675" s="207"/>
      <c r="M675" s="207"/>
    </row>
    <row r="676" spans="2:13">
      <c r="B676" s="207"/>
      <c r="C676" s="207"/>
      <c r="D676" s="207"/>
      <c r="E676" s="207"/>
      <c r="F676" s="207"/>
      <c r="G676" s="207"/>
      <c r="H676" s="207"/>
      <c r="I676" s="207"/>
      <c r="J676" s="207"/>
      <c r="K676" s="207"/>
      <c r="L676" s="207"/>
      <c r="M676" s="207"/>
    </row>
    <row r="677" spans="2:13">
      <c r="B677" s="207"/>
      <c r="C677" s="207"/>
      <c r="D677" s="207"/>
      <c r="E677" s="207"/>
      <c r="F677" s="207"/>
      <c r="G677" s="207"/>
      <c r="H677" s="207"/>
      <c r="I677" s="207"/>
      <c r="J677" s="207"/>
      <c r="K677" s="207"/>
      <c r="L677" s="207"/>
      <c r="M677" s="207"/>
    </row>
    <row r="678" spans="2:13">
      <c r="B678" s="207"/>
      <c r="C678" s="207"/>
      <c r="D678" s="207"/>
      <c r="E678" s="207"/>
      <c r="F678" s="207"/>
      <c r="G678" s="207"/>
      <c r="H678" s="207"/>
      <c r="I678" s="207"/>
      <c r="J678" s="207"/>
      <c r="K678" s="207"/>
      <c r="L678" s="207"/>
      <c r="M678" s="207"/>
    </row>
    <row r="679" spans="2:13">
      <c r="B679" s="207"/>
      <c r="C679" s="207"/>
      <c r="D679" s="207"/>
      <c r="E679" s="207"/>
      <c r="F679" s="207"/>
      <c r="G679" s="207"/>
      <c r="H679" s="207"/>
      <c r="I679" s="207"/>
      <c r="J679" s="207"/>
      <c r="K679" s="207"/>
      <c r="L679" s="207"/>
      <c r="M679" s="207"/>
    </row>
    <row r="680" spans="2:13">
      <c r="B680" s="207"/>
      <c r="C680" s="207"/>
      <c r="D680" s="207"/>
      <c r="E680" s="207"/>
      <c r="F680" s="207"/>
      <c r="G680" s="207"/>
      <c r="H680" s="207"/>
      <c r="I680" s="207"/>
      <c r="J680" s="207"/>
      <c r="K680" s="207"/>
      <c r="L680" s="207"/>
      <c r="M680" s="207"/>
    </row>
    <row r="681" spans="2:13">
      <c r="B681" s="207"/>
      <c r="C681" s="207"/>
      <c r="D681" s="207"/>
      <c r="E681" s="207"/>
      <c r="F681" s="207"/>
      <c r="G681" s="207"/>
      <c r="H681" s="207"/>
      <c r="I681" s="207"/>
      <c r="J681" s="207"/>
      <c r="K681" s="207"/>
      <c r="L681" s="207"/>
      <c r="M681" s="207"/>
    </row>
    <row r="682" spans="2:13">
      <c r="B682" s="207"/>
      <c r="C682" s="207"/>
      <c r="D682" s="207"/>
      <c r="E682" s="207"/>
      <c r="F682" s="207"/>
      <c r="G682" s="207"/>
      <c r="H682" s="207"/>
      <c r="I682" s="207"/>
      <c r="J682" s="207"/>
      <c r="K682" s="207"/>
      <c r="L682" s="207"/>
      <c r="M682" s="207"/>
    </row>
    <row r="683" spans="2:13">
      <c r="B683" s="207"/>
      <c r="C683" s="207"/>
      <c r="D683" s="207"/>
      <c r="E683" s="207"/>
      <c r="F683" s="207"/>
      <c r="G683" s="207"/>
      <c r="H683" s="207"/>
      <c r="I683" s="207"/>
      <c r="J683" s="207"/>
      <c r="K683" s="207"/>
      <c r="L683" s="207"/>
      <c r="M683" s="207"/>
    </row>
    <row r="684" spans="2:13">
      <c r="B684" s="207"/>
      <c r="C684" s="207"/>
      <c r="D684" s="207"/>
      <c r="E684" s="207"/>
      <c r="F684" s="207"/>
      <c r="G684" s="207"/>
      <c r="H684" s="207"/>
      <c r="I684" s="207"/>
      <c r="J684" s="207"/>
      <c r="K684" s="207"/>
      <c r="L684" s="207"/>
      <c r="M684" s="207"/>
    </row>
    <row r="685" spans="2:13">
      <c r="B685" s="207"/>
      <c r="C685" s="207"/>
      <c r="D685" s="207"/>
      <c r="E685" s="207"/>
      <c r="F685" s="207"/>
      <c r="G685" s="207"/>
      <c r="H685" s="207"/>
      <c r="I685" s="207"/>
      <c r="J685" s="207"/>
      <c r="K685" s="207"/>
      <c r="L685" s="207"/>
      <c r="M685" s="207"/>
    </row>
    <row r="686" spans="2:13">
      <c r="B686" s="207"/>
      <c r="C686" s="207"/>
      <c r="D686" s="207"/>
      <c r="E686" s="207"/>
      <c r="F686" s="207"/>
      <c r="G686" s="207"/>
      <c r="H686" s="207"/>
      <c r="I686" s="207"/>
      <c r="J686" s="207"/>
      <c r="K686" s="207"/>
      <c r="L686" s="207"/>
      <c r="M686" s="207"/>
    </row>
    <row r="687" spans="2:13">
      <c r="B687" s="207"/>
      <c r="C687" s="207"/>
      <c r="D687" s="207"/>
      <c r="E687" s="207"/>
      <c r="F687" s="207"/>
      <c r="G687" s="207"/>
      <c r="H687" s="207"/>
      <c r="I687" s="207"/>
      <c r="J687" s="207"/>
      <c r="K687" s="207"/>
      <c r="L687" s="207"/>
      <c r="M687" s="207"/>
    </row>
    <row r="688" spans="2:13">
      <c r="B688" s="207"/>
      <c r="C688" s="207"/>
      <c r="D688" s="207"/>
      <c r="E688" s="207"/>
      <c r="F688" s="207"/>
      <c r="G688" s="207"/>
      <c r="H688" s="207"/>
      <c r="I688" s="207"/>
      <c r="J688" s="207"/>
      <c r="K688" s="207"/>
      <c r="L688" s="207"/>
      <c r="M688" s="207"/>
    </row>
    <row r="689" spans="2:13">
      <c r="B689" s="207"/>
      <c r="C689" s="207"/>
      <c r="D689" s="207"/>
      <c r="E689" s="207"/>
      <c r="F689" s="207"/>
      <c r="G689" s="207"/>
      <c r="H689" s="207"/>
      <c r="I689" s="207"/>
      <c r="J689" s="207"/>
      <c r="K689" s="207"/>
      <c r="L689" s="207"/>
      <c r="M689" s="207"/>
    </row>
    <row r="690" spans="2:13">
      <c r="B690" s="207"/>
      <c r="C690" s="207"/>
      <c r="D690" s="207"/>
      <c r="E690" s="207"/>
      <c r="F690" s="207"/>
      <c r="G690" s="207"/>
      <c r="H690" s="207"/>
      <c r="I690" s="207"/>
      <c r="J690" s="207"/>
      <c r="K690" s="207"/>
      <c r="L690" s="207"/>
      <c r="M690" s="207"/>
    </row>
    <row r="691" spans="2:13">
      <c r="B691" s="207"/>
      <c r="C691" s="207"/>
      <c r="D691" s="207"/>
      <c r="E691" s="207"/>
      <c r="F691" s="207"/>
      <c r="G691" s="207"/>
      <c r="H691" s="207"/>
      <c r="I691" s="207"/>
      <c r="J691" s="207"/>
      <c r="K691" s="207"/>
      <c r="L691" s="207"/>
      <c r="M691" s="207"/>
    </row>
    <row r="692" spans="2:13">
      <c r="B692" s="207"/>
      <c r="C692" s="207"/>
      <c r="D692" s="207"/>
      <c r="E692" s="207"/>
      <c r="F692" s="207"/>
      <c r="G692" s="207"/>
      <c r="H692" s="207"/>
      <c r="I692" s="207"/>
      <c r="J692" s="207"/>
      <c r="K692" s="207"/>
      <c r="L692" s="207"/>
      <c r="M692" s="207"/>
    </row>
    <row r="693" spans="2:13">
      <c r="B693" s="207"/>
      <c r="C693" s="207"/>
      <c r="D693" s="207"/>
      <c r="E693" s="207"/>
      <c r="F693" s="207"/>
      <c r="G693" s="207"/>
      <c r="H693" s="207"/>
      <c r="I693" s="207"/>
      <c r="J693" s="207"/>
      <c r="K693" s="207"/>
      <c r="L693" s="207"/>
      <c r="M693" s="207"/>
    </row>
    <row r="694" spans="2:13">
      <c r="B694" s="207"/>
      <c r="C694" s="207"/>
      <c r="D694" s="207"/>
      <c r="E694" s="207"/>
      <c r="F694" s="207"/>
      <c r="G694" s="207"/>
      <c r="H694" s="207"/>
      <c r="I694" s="207"/>
      <c r="J694" s="207"/>
      <c r="K694" s="207"/>
      <c r="L694" s="207"/>
      <c r="M694" s="207"/>
    </row>
    <row r="695" spans="2:13">
      <c r="B695" s="207"/>
      <c r="C695" s="207"/>
      <c r="D695" s="207"/>
      <c r="E695" s="207"/>
      <c r="F695" s="207"/>
      <c r="G695" s="207"/>
      <c r="H695" s="207"/>
      <c r="I695" s="207"/>
      <c r="J695" s="207"/>
      <c r="K695" s="207"/>
      <c r="L695" s="207"/>
      <c r="M695" s="207"/>
    </row>
    <row r="696" spans="2:13">
      <c r="B696" s="207"/>
      <c r="C696" s="207"/>
      <c r="D696" s="207"/>
      <c r="E696" s="207"/>
      <c r="F696" s="207"/>
      <c r="G696" s="207"/>
      <c r="H696" s="207"/>
      <c r="I696" s="207"/>
      <c r="J696" s="207"/>
      <c r="K696" s="207"/>
      <c r="L696" s="207"/>
      <c r="M696" s="207"/>
    </row>
    <row r="697" spans="2:13">
      <c r="B697" s="207"/>
      <c r="C697" s="207"/>
      <c r="D697" s="207"/>
      <c r="E697" s="207"/>
      <c r="F697" s="207"/>
      <c r="G697" s="207"/>
      <c r="H697" s="207"/>
      <c r="I697" s="207"/>
      <c r="J697" s="207"/>
      <c r="K697" s="207"/>
      <c r="L697" s="207"/>
      <c r="M697" s="207"/>
    </row>
    <row r="698" spans="2:13">
      <c r="B698" s="207"/>
      <c r="C698" s="207"/>
      <c r="D698" s="207"/>
      <c r="E698" s="207"/>
      <c r="F698" s="207"/>
      <c r="G698" s="207"/>
      <c r="H698" s="207"/>
      <c r="I698" s="207"/>
      <c r="J698" s="207"/>
      <c r="K698" s="207"/>
      <c r="L698" s="207"/>
      <c r="M698" s="207"/>
    </row>
    <row r="699" spans="2:13">
      <c r="B699" s="207"/>
      <c r="C699" s="207"/>
      <c r="D699" s="207"/>
      <c r="E699" s="207"/>
      <c r="F699" s="207"/>
      <c r="G699" s="207"/>
      <c r="H699" s="207"/>
      <c r="I699" s="207"/>
      <c r="J699" s="207"/>
      <c r="K699" s="207"/>
      <c r="L699" s="207"/>
      <c r="M699" s="207"/>
    </row>
    <row r="700" spans="2:13">
      <c r="B700" s="207"/>
      <c r="C700" s="207"/>
      <c r="D700" s="207"/>
      <c r="E700" s="207"/>
      <c r="F700" s="207"/>
      <c r="G700" s="207"/>
      <c r="H700" s="207"/>
      <c r="I700" s="207"/>
      <c r="J700" s="207"/>
      <c r="K700" s="207"/>
      <c r="L700" s="207"/>
      <c r="M700" s="207"/>
    </row>
    <row r="701" spans="2:13">
      <c r="B701" s="207"/>
      <c r="C701" s="207"/>
      <c r="D701" s="207"/>
      <c r="E701" s="207"/>
      <c r="F701" s="207"/>
      <c r="G701" s="207"/>
      <c r="H701" s="207"/>
      <c r="I701" s="207"/>
      <c r="J701" s="207"/>
      <c r="K701" s="207"/>
      <c r="L701" s="207"/>
      <c r="M701" s="207"/>
    </row>
    <row r="702" spans="2:13">
      <c r="B702" s="207"/>
      <c r="C702" s="207"/>
      <c r="D702" s="207"/>
      <c r="E702" s="207"/>
      <c r="F702" s="207"/>
      <c r="G702" s="207"/>
      <c r="H702" s="207"/>
      <c r="I702" s="207"/>
      <c r="J702" s="207"/>
      <c r="K702" s="207"/>
      <c r="L702" s="207"/>
      <c r="M702" s="207"/>
    </row>
    <row r="703" spans="2:13">
      <c r="B703" s="207"/>
      <c r="C703" s="207"/>
      <c r="D703" s="207"/>
      <c r="E703" s="207"/>
      <c r="F703" s="207"/>
      <c r="G703" s="207"/>
      <c r="H703" s="207"/>
      <c r="I703" s="207"/>
      <c r="J703" s="207"/>
      <c r="K703" s="207"/>
      <c r="L703" s="207"/>
      <c r="M703" s="207"/>
    </row>
    <row r="704" spans="2:13">
      <c r="B704" s="207"/>
      <c r="C704" s="207"/>
      <c r="D704" s="207"/>
      <c r="E704" s="207"/>
      <c r="F704" s="207"/>
      <c r="G704" s="207"/>
      <c r="H704" s="207"/>
      <c r="I704" s="207"/>
      <c r="J704" s="207"/>
      <c r="K704" s="207"/>
      <c r="L704" s="207"/>
      <c r="M704" s="207"/>
    </row>
    <row r="705" spans="2:13">
      <c r="B705" s="207"/>
      <c r="C705" s="207"/>
      <c r="D705" s="207"/>
      <c r="E705" s="207"/>
      <c r="F705" s="207"/>
      <c r="G705" s="207"/>
      <c r="H705" s="207"/>
      <c r="I705" s="207"/>
      <c r="J705" s="207"/>
      <c r="K705" s="207"/>
      <c r="L705" s="207"/>
      <c r="M705" s="207"/>
    </row>
    <row r="706" spans="2:13">
      <c r="B706" s="207"/>
      <c r="C706" s="207"/>
      <c r="D706" s="207"/>
      <c r="E706" s="207"/>
      <c r="F706" s="207"/>
      <c r="G706" s="207"/>
      <c r="H706" s="207"/>
      <c r="I706" s="207"/>
      <c r="J706" s="207"/>
      <c r="K706" s="207"/>
      <c r="L706" s="207"/>
      <c r="M706" s="207"/>
    </row>
    <row r="707" spans="2:13">
      <c r="B707" s="207"/>
      <c r="C707" s="207"/>
      <c r="D707" s="207"/>
      <c r="E707" s="207"/>
      <c r="F707" s="207"/>
      <c r="G707" s="207"/>
      <c r="H707" s="207"/>
      <c r="I707" s="207"/>
      <c r="J707" s="207"/>
      <c r="K707" s="207"/>
      <c r="L707" s="207"/>
      <c r="M707" s="207"/>
    </row>
    <row r="708" spans="2:13">
      <c r="B708" s="207"/>
      <c r="C708" s="207"/>
      <c r="D708" s="207"/>
      <c r="E708" s="207"/>
      <c r="F708" s="207"/>
      <c r="G708" s="207"/>
      <c r="H708" s="207"/>
      <c r="I708" s="207"/>
      <c r="J708" s="207"/>
      <c r="K708" s="207"/>
      <c r="L708" s="207"/>
      <c r="M708" s="207"/>
    </row>
    <row r="709" spans="2:13">
      <c r="B709" s="207"/>
      <c r="C709" s="207"/>
      <c r="D709" s="207"/>
      <c r="E709" s="207"/>
      <c r="F709" s="207"/>
      <c r="G709" s="207"/>
      <c r="H709" s="207"/>
      <c r="I709" s="207"/>
      <c r="J709" s="207"/>
      <c r="K709" s="207"/>
      <c r="L709" s="207"/>
      <c r="M709" s="207"/>
    </row>
    <row r="710" spans="2:13">
      <c r="B710" s="207"/>
      <c r="C710" s="207"/>
      <c r="D710" s="207"/>
      <c r="E710" s="207"/>
      <c r="F710" s="207"/>
      <c r="G710" s="207"/>
      <c r="H710" s="207"/>
      <c r="I710" s="207"/>
      <c r="J710" s="207"/>
      <c r="K710" s="207"/>
      <c r="L710" s="207"/>
      <c r="M710" s="207"/>
    </row>
    <row r="711" spans="2:13">
      <c r="B711" s="207"/>
      <c r="C711" s="207"/>
      <c r="D711" s="207"/>
      <c r="E711" s="207"/>
      <c r="F711" s="207"/>
      <c r="G711" s="207"/>
      <c r="H711" s="207"/>
      <c r="I711" s="207"/>
      <c r="J711" s="207"/>
      <c r="K711" s="207"/>
      <c r="L711" s="207"/>
      <c r="M711" s="207"/>
    </row>
    <row r="712" spans="2:13">
      <c r="B712" s="207"/>
      <c r="C712" s="207"/>
      <c r="D712" s="207"/>
      <c r="E712" s="207"/>
      <c r="F712" s="207"/>
      <c r="G712" s="207"/>
      <c r="H712" s="207"/>
      <c r="I712" s="207"/>
      <c r="J712" s="207"/>
      <c r="K712" s="207"/>
      <c r="L712" s="207"/>
      <c r="M712" s="207"/>
    </row>
    <row r="713" spans="2:13">
      <c r="B713" s="207"/>
      <c r="C713" s="207"/>
      <c r="D713" s="207"/>
      <c r="E713" s="207"/>
      <c r="F713" s="207"/>
      <c r="G713" s="207"/>
      <c r="H713" s="207"/>
      <c r="I713" s="207"/>
      <c r="J713" s="207"/>
      <c r="K713" s="207"/>
      <c r="L713" s="207"/>
      <c r="M713" s="207"/>
    </row>
    <row r="714" spans="2:13">
      <c r="B714" s="207"/>
      <c r="C714" s="207"/>
      <c r="D714" s="207"/>
      <c r="E714" s="207"/>
      <c r="F714" s="207"/>
      <c r="G714" s="207"/>
      <c r="H714" s="207"/>
      <c r="I714" s="207"/>
      <c r="J714" s="207"/>
      <c r="K714" s="207"/>
      <c r="L714" s="207"/>
      <c r="M714" s="207"/>
    </row>
    <row r="715" spans="2:13">
      <c r="B715" s="207"/>
      <c r="C715" s="207"/>
      <c r="D715" s="207"/>
      <c r="E715" s="207"/>
      <c r="F715" s="207"/>
      <c r="G715" s="207"/>
      <c r="H715" s="207"/>
      <c r="I715" s="207"/>
      <c r="J715" s="207"/>
      <c r="K715" s="207"/>
      <c r="L715" s="207"/>
      <c r="M715" s="207"/>
    </row>
    <row r="716" spans="2:13">
      <c r="B716" s="207"/>
      <c r="C716" s="207"/>
      <c r="D716" s="207"/>
      <c r="E716" s="207"/>
      <c r="F716" s="207"/>
      <c r="G716" s="207"/>
      <c r="H716" s="207"/>
      <c r="I716" s="207"/>
      <c r="J716" s="207"/>
      <c r="K716" s="207"/>
      <c r="L716" s="207"/>
      <c r="M716" s="207"/>
    </row>
    <row r="717" spans="2:13">
      <c r="B717" s="207"/>
      <c r="C717" s="207"/>
      <c r="D717" s="207"/>
      <c r="E717" s="207"/>
      <c r="F717" s="207"/>
      <c r="G717" s="207"/>
      <c r="H717" s="207"/>
      <c r="I717" s="207"/>
      <c r="J717" s="207"/>
      <c r="K717" s="207"/>
      <c r="L717" s="207"/>
      <c r="M717" s="207"/>
    </row>
    <row r="718" spans="2:13">
      <c r="B718" s="207"/>
      <c r="C718" s="207"/>
      <c r="D718" s="207"/>
      <c r="E718" s="207"/>
      <c r="F718" s="207"/>
      <c r="G718" s="207"/>
      <c r="H718" s="207"/>
      <c r="I718" s="207"/>
      <c r="J718" s="207"/>
      <c r="K718" s="207"/>
      <c r="L718" s="207"/>
      <c r="M718" s="207"/>
    </row>
    <row r="719" spans="2:13">
      <c r="B719" s="207"/>
      <c r="C719" s="207"/>
      <c r="D719" s="207"/>
      <c r="E719" s="207"/>
      <c r="F719" s="207"/>
      <c r="G719" s="207"/>
      <c r="H719" s="207"/>
      <c r="I719" s="207"/>
      <c r="J719" s="207"/>
      <c r="K719" s="207"/>
      <c r="L719" s="207"/>
      <c r="M719" s="207"/>
    </row>
    <row r="720" spans="2:13">
      <c r="B720" s="207"/>
      <c r="C720" s="207"/>
      <c r="D720" s="207"/>
      <c r="E720" s="207"/>
      <c r="F720" s="207"/>
      <c r="G720" s="207"/>
      <c r="H720" s="207"/>
      <c r="I720" s="207"/>
      <c r="J720" s="207"/>
      <c r="K720" s="207"/>
      <c r="L720" s="207"/>
      <c r="M720" s="207"/>
    </row>
    <row r="721" spans="2:13">
      <c r="B721" s="207"/>
      <c r="C721" s="207"/>
      <c r="D721" s="207"/>
      <c r="E721" s="207"/>
      <c r="F721" s="207"/>
      <c r="G721" s="207"/>
      <c r="H721" s="207"/>
      <c r="I721" s="207"/>
      <c r="J721" s="207"/>
      <c r="K721" s="207"/>
      <c r="L721" s="207"/>
      <c r="M721" s="207"/>
    </row>
    <row r="722" spans="2:13">
      <c r="B722" s="207"/>
      <c r="C722" s="207"/>
      <c r="D722" s="207"/>
      <c r="E722" s="207"/>
      <c r="F722" s="207"/>
      <c r="G722" s="207"/>
      <c r="H722" s="207"/>
      <c r="I722" s="207"/>
      <c r="J722" s="207"/>
      <c r="K722" s="207"/>
      <c r="L722" s="207"/>
      <c r="M722" s="207"/>
    </row>
    <row r="723" spans="2:13">
      <c r="B723" s="207"/>
      <c r="C723" s="207"/>
      <c r="D723" s="207"/>
      <c r="E723" s="207"/>
      <c r="F723" s="207"/>
      <c r="G723" s="207"/>
      <c r="H723" s="207"/>
      <c r="I723" s="207"/>
      <c r="J723" s="207"/>
      <c r="K723" s="207"/>
      <c r="L723" s="207"/>
      <c r="M723" s="207"/>
    </row>
    <row r="724" spans="2:13">
      <c r="B724" s="207"/>
      <c r="C724" s="207"/>
      <c r="D724" s="207"/>
      <c r="E724" s="207"/>
      <c r="F724" s="207"/>
      <c r="G724" s="207"/>
      <c r="H724" s="207"/>
      <c r="I724" s="207"/>
      <c r="J724" s="207"/>
      <c r="K724" s="207"/>
      <c r="L724" s="207"/>
      <c r="M724" s="207"/>
    </row>
    <row r="725" spans="2:13">
      <c r="B725" s="207"/>
      <c r="C725" s="207"/>
      <c r="D725" s="207"/>
      <c r="E725" s="207"/>
      <c r="F725" s="207"/>
      <c r="G725" s="207"/>
      <c r="H725" s="207"/>
      <c r="I725" s="207"/>
      <c r="J725" s="207"/>
      <c r="K725" s="207"/>
      <c r="L725" s="207"/>
      <c r="M725" s="207"/>
    </row>
    <row r="726" spans="2:13">
      <c r="B726" s="207"/>
      <c r="C726" s="207"/>
      <c r="D726" s="207"/>
      <c r="E726" s="207"/>
      <c r="F726" s="207"/>
      <c r="G726" s="207"/>
      <c r="H726" s="207"/>
      <c r="I726" s="207"/>
      <c r="J726" s="207"/>
      <c r="K726" s="207"/>
      <c r="L726" s="207"/>
      <c r="M726" s="207"/>
    </row>
    <row r="727" spans="2:13">
      <c r="B727" s="207"/>
      <c r="C727" s="207"/>
      <c r="D727" s="207"/>
      <c r="E727" s="207"/>
      <c r="F727" s="207"/>
      <c r="G727" s="207"/>
      <c r="H727" s="207"/>
      <c r="I727" s="207"/>
      <c r="J727" s="207"/>
      <c r="K727" s="207"/>
      <c r="L727" s="207"/>
      <c r="M727" s="207"/>
    </row>
    <row r="728" spans="2:13">
      <c r="B728" s="207"/>
      <c r="C728" s="207"/>
      <c r="D728" s="207"/>
      <c r="E728" s="207"/>
      <c r="F728" s="207"/>
      <c r="G728" s="207"/>
      <c r="H728" s="207"/>
      <c r="I728" s="207"/>
      <c r="J728" s="207"/>
      <c r="K728" s="207"/>
      <c r="L728" s="207"/>
      <c r="M728" s="207"/>
    </row>
    <row r="729" spans="2:13">
      <c r="B729" s="207"/>
      <c r="C729" s="207"/>
      <c r="D729" s="207"/>
      <c r="E729" s="207"/>
      <c r="F729" s="207"/>
      <c r="G729" s="207"/>
      <c r="H729" s="207"/>
      <c r="I729" s="207"/>
      <c r="J729" s="207"/>
      <c r="K729" s="207"/>
      <c r="L729" s="207"/>
      <c r="M729" s="207"/>
    </row>
    <row r="730" spans="2:13">
      <c r="B730" s="207"/>
      <c r="C730" s="207"/>
      <c r="D730" s="207"/>
      <c r="E730" s="207"/>
      <c r="F730" s="207"/>
      <c r="G730" s="207"/>
      <c r="H730" s="207"/>
      <c r="I730" s="207"/>
      <c r="J730" s="207"/>
      <c r="K730" s="207"/>
      <c r="L730" s="207"/>
      <c r="M730" s="207"/>
    </row>
    <row r="731" spans="2:13">
      <c r="B731" s="207"/>
      <c r="C731" s="207"/>
      <c r="D731" s="207"/>
      <c r="E731" s="207"/>
      <c r="F731" s="207"/>
      <c r="G731" s="207"/>
      <c r="H731" s="207"/>
      <c r="I731" s="207"/>
      <c r="J731" s="207"/>
      <c r="K731" s="207"/>
      <c r="L731" s="207"/>
      <c r="M731" s="207"/>
    </row>
    <row r="732" spans="2:13">
      <c r="B732" s="207"/>
      <c r="C732" s="207"/>
      <c r="D732" s="207"/>
      <c r="E732" s="207"/>
      <c r="F732" s="207"/>
      <c r="G732" s="207"/>
      <c r="H732" s="207"/>
      <c r="I732" s="207"/>
      <c r="J732" s="207"/>
      <c r="K732" s="207"/>
      <c r="L732" s="207"/>
      <c r="M732" s="207"/>
    </row>
    <row r="733" spans="2:13">
      <c r="B733" s="207"/>
      <c r="C733" s="207"/>
      <c r="D733" s="207"/>
      <c r="E733" s="207"/>
      <c r="F733" s="207"/>
      <c r="G733" s="207"/>
      <c r="H733" s="207"/>
      <c r="I733" s="207"/>
      <c r="J733" s="207"/>
      <c r="K733" s="207"/>
      <c r="L733" s="207"/>
      <c r="M733" s="207"/>
    </row>
    <row r="734" spans="2:13">
      <c r="B734" s="207"/>
      <c r="C734" s="207"/>
      <c r="D734" s="207"/>
      <c r="E734" s="207"/>
      <c r="F734" s="207"/>
      <c r="G734" s="207"/>
      <c r="H734" s="207"/>
      <c r="I734" s="207"/>
      <c r="J734" s="207"/>
      <c r="K734" s="207"/>
      <c r="L734" s="207"/>
      <c r="M734" s="207"/>
    </row>
    <row r="735" spans="2:13">
      <c r="B735" s="207"/>
      <c r="C735" s="207"/>
      <c r="D735" s="207"/>
      <c r="E735" s="207"/>
      <c r="F735" s="207"/>
      <c r="G735" s="207"/>
      <c r="H735" s="207"/>
      <c r="I735" s="207"/>
      <c r="J735" s="207"/>
      <c r="K735" s="207"/>
      <c r="L735" s="207"/>
      <c r="M735" s="207"/>
    </row>
    <row r="736" spans="2:13">
      <c r="B736" s="207"/>
      <c r="C736" s="207"/>
      <c r="D736" s="207"/>
      <c r="E736" s="207"/>
      <c r="F736" s="207"/>
      <c r="G736" s="207"/>
      <c r="H736" s="207"/>
      <c r="I736" s="207"/>
      <c r="J736" s="207"/>
      <c r="K736" s="207"/>
      <c r="L736" s="207"/>
      <c r="M736" s="207"/>
    </row>
    <row r="737" spans="2:13">
      <c r="B737" s="207"/>
      <c r="C737" s="207"/>
      <c r="D737" s="207"/>
      <c r="E737" s="207"/>
      <c r="F737" s="207"/>
      <c r="G737" s="207"/>
      <c r="H737" s="207"/>
      <c r="I737" s="207"/>
      <c r="J737" s="207"/>
      <c r="K737" s="207"/>
      <c r="L737" s="207"/>
      <c r="M737" s="207"/>
    </row>
    <row r="738" spans="2:13">
      <c r="B738" s="207"/>
      <c r="C738" s="207"/>
      <c r="D738" s="207"/>
      <c r="E738" s="207"/>
      <c r="F738" s="207"/>
      <c r="G738" s="207"/>
      <c r="H738" s="207"/>
      <c r="I738" s="207"/>
      <c r="J738" s="207"/>
      <c r="K738" s="207"/>
      <c r="L738" s="207"/>
      <c r="M738" s="207"/>
    </row>
    <row r="739" spans="2:13">
      <c r="B739" s="207"/>
      <c r="C739" s="207"/>
      <c r="D739" s="207"/>
      <c r="E739" s="207"/>
      <c r="F739" s="207"/>
      <c r="G739" s="207"/>
      <c r="H739" s="207"/>
      <c r="I739" s="207"/>
      <c r="J739" s="207"/>
      <c r="K739" s="207"/>
      <c r="L739" s="207"/>
      <c r="M739" s="207"/>
    </row>
    <row r="740" spans="2:13">
      <c r="B740" s="207"/>
      <c r="C740" s="207"/>
      <c r="D740" s="207"/>
      <c r="E740" s="207"/>
      <c r="F740" s="207"/>
      <c r="G740" s="207"/>
      <c r="H740" s="207"/>
      <c r="I740" s="207"/>
      <c r="J740" s="207"/>
      <c r="K740" s="207"/>
      <c r="L740" s="207"/>
      <c r="M740" s="207"/>
    </row>
    <row r="741" spans="2:13">
      <c r="B741" s="207"/>
      <c r="C741" s="207"/>
      <c r="D741" s="207"/>
      <c r="E741" s="207"/>
      <c r="F741" s="207"/>
      <c r="G741" s="207"/>
      <c r="H741" s="207"/>
      <c r="I741" s="207"/>
      <c r="J741" s="207"/>
      <c r="K741" s="207"/>
      <c r="L741" s="207"/>
      <c r="M741" s="207"/>
    </row>
    <row r="742" spans="2:13">
      <c r="B742" s="207"/>
      <c r="C742" s="207"/>
      <c r="D742" s="207"/>
      <c r="E742" s="207"/>
      <c r="F742" s="207"/>
      <c r="G742" s="207"/>
      <c r="H742" s="207"/>
      <c r="I742" s="207"/>
      <c r="J742" s="207"/>
      <c r="K742" s="207"/>
      <c r="L742" s="207"/>
      <c r="M742" s="207"/>
    </row>
    <row r="743" spans="2:13">
      <c r="B743" s="207"/>
      <c r="C743" s="207"/>
      <c r="D743" s="207"/>
      <c r="E743" s="207"/>
      <c r="F743" s="207"/>
      <c r="G743" s="207"/>
      <c r="H743" s="207"/>
      <c r="I743" s="207"/>
      <c r="J743" s="207"/>
      <c r="K743" s="207"/>
      <c r="L743" s="207"/>
      <c r="M743" s="207"/>
    </row>
    <row r="744" spans="2:13">
      <c r="B744" s="207"/>
      <c r="C744" s="207"/>
      <c r="D744" s="207"/>
      <c r="E744" s="207"/>
      <c r="F744" s="207"/>
      <c r="G744" s="207"/>
      <c r="H744" s="207"/>
      <c r="I744" s="207"/>
      <c r="J744" s="207"/>
      <c r="K744" s="207"/>
      <c r="L744" s="207"/>
      <c r="M744" s="207"/>
    </row>
    <row r="745" spans="2:13">
      <c r="B745" s="207"/>
      <c r="C745" s="207"/>
      <c r="D745" s="207"/>
      <c r="E745" s="207"/>
      <c r="F745" s="207"/>
      <c r="G745" s="207"/>
      <c r="H745" s="207"/>
      <c r="I745" s="207"/>
      <c r="J745" s="207"/>
      <c r="K745" s="207"/>
      <c r="L745" s="207"/>
      <c r="M745" s="207"/>
    </row>
    <row r="746" spans="2:13">
      <c r="B746" s="207"/>
      <c r="C746" s="207"/>
      <c r="D746" s="207"/>
      <c r="E746" s="207"/>
      <c r="F746" s="207"/>
      <c r="G746" s="207"/>
      <c r="H746" s="207"/>
      <c r="I746" s="207"/>
      <c r="J746" s="207"/>
      <c r="K746" s="207"/>
      <c r="L746" s="207"/>
      <c r="M746" s="207"/>
    </row>
    <row r="747" spans="2:13">
      <c r="B747" s="207"/>
      <c r="C747" s="207"/>
      <c r="D747" s="207"/>
      <c r="E747" s="207"/>
      <c r="F747" s="207"/>
      <c r="G747" s="207"/>
      <c r="H747" s="207"/>
      <c r="I747" s="207"/>
      <c r="J747" s="207"/>
      <c r="K747" s="207"/>
      <c r="L747" s="207"/>
      <c r="M747" s="207"/>
    </row>
    <row r="748" spans="2:13">
      <c r="B748" s="207"/>
      <c r="C748" s="207"/>
      <c r="D748" s="207"/>
      <c r="E748" s="207"/>
      <c r="F748" s="207"/>
      <c r="G748" s="207"/>
      <c r="H748" s="207"/>
      <c r="I748" s="207"/>
      <c r="J748" s="207"/>
      <c r="K748" s="207"/>
      <c r="L748" s="207"/>
      <c r="M748" s="207"/>
    </row>
    <row r="749" spans="2:13">
      <c r="B749" s="207"/>
      <c r="C749" s="207"/>
      <c r="D749" s="207"/>
      <c r="E749" s="207"/>
      <c r="F749" s="207"/>
      <c r="G749" s="207"/>
      <c r="H749" s="207"/>
      <c r="I749" s="207"/>
      <c r="J749" s="207"/>
      <c r="K749" s="207"/>
      <c r="L749" s="207"/>
      <c r="M749" s="207"/>
    </row>
    <row r="750" spans="2:13">
      <c r="B750" s="207"/>
      <c r="C750" s="207"/>
      <c r="D750" s="207"/>
      <c r="E750" s="207"/>
      <c r="F750" s="207"/>
      <c r="G750" s="207"/>
      <c r="H750" s="207"/>
      <c r="I750" s="207"/>
      <c r="J750" s="207"/>
      <c r="K750" s="207"/>
      <c r="L750" s="207"/>
      <c r="M750" s="207"/>
    </row>
    <row r="751" spans="2:13">
      <c r="B751" s="207"/>
      <c r="C751" s="207"/>
      <c r="D751" s="207"/>
      <c r="E751" s="207"/>
      <c r="F751" s="207"/>
      <c r="G751" s="207"/>
      <c r="H751" s="207"/>
      <c r="I751" s="207"/>
      <c r="J751" s="207"/>
      <c r="K751" s="207"/>
      <c r="L751" s="207"/>
      <c r="M751" s="207"/>
    </row>
    <row r="752" spans="2:13">
      <c r="B752" s="207"/>
      <c r="C752" s="207"/>
      <c r="D752" s="207"/>
      <c r="E752" s="207"/>
      <c r="F752" s="207"/>
      <c r="G752" s="207"/>
      <c r="H752" s="207"/>
      <c r="I752" s="207"/>
      <c r="J752" s="207"/>
      <c r="K752" s="207"/>
      <c r="L752" s="207"/>
      <c r="M752" s="207"/>
    </row>
    <row r="753" spans="2:13">
      <c r="B753" s="207"/>
      <c r="C753" s="207"/>
      <c r="D753" s="207"/>
      <c r="E753" s="207"/>
      <c r="F753" s="207"/>
      <c r="G753" s="207"/>
      <c r="H753" s="207"/>
      <c r="I753" s="207"/>
      <c r="J753" s="207"/>
      <c r="K753" s="207"/>
      <c r="L753" s="207"/>
      <c r="M753" s="207"/>
    </row>
    <row r="754" spans="2:13">
      <c r="B754" s="207"/>
      <c r="C754" s="207"/>
      <c r="D754" s="207"/>
      <c r="E754" s="207"/>
      <c r="F754" s="207"/>
      <c r="G754" s="207"/>
      <c r="H754" s="207"/>
      <c r="I754" s="207"/>
      <c r="J754" s="207"/>
      <c r="K754" s="207"/>
      <c r="L754" s="207"/>
      <c r="M754" s="207"/>
    </row>
    <row r="755" spans="2:13">
      <c r="B755" s="207"/>
      <c r="C755" s="207"/>
      <c r="D755" s="207"/>
      <c r="E755" s="207"/>
      <c r="F755" s="207"/>
      <c r="G755" s="207"/>
      <c r="H755" s="207"/>
      <c r="I755" s="207"/>
      <c r="J755" s="207"/>
      <c r="K755" s="207"/>
      <c r="L755" s="207"/>
      <c r="M755" s="207"/>
    </row>
    <row r="756" spans="2:13">
      <c r="B756" s="207"/>
      <c r="C756" s="207"/>
      <c r="D756" s="207"/>
      <c r="E756" s="207"/>
      <c r="F756" s="207"/>
      <c r="G756" s="207"/>
      <c r="H756" s="207"/>
      <c r="I756" s="207"/>
      <c r="J756" s="207"/>
      <c r="K756" s="207"/>
      <c r="L756" s="207"/>
      <c r="M756" s="207"/>
    </row>
    <row r="757" spans="2:13">
      <c r="B757" s="207"/>
      <c r="C757" s="207"/>
      <c r="D757" s="207"/>
      <c r="E757" s="207"/>
      <c r="F757" s="207"/>
      <c r="G757" s="207"/>
      <c r="H757" s="207"/>
      <c r="I757" s="207"/>
      <c r="J757" s="207"/>
      <c r="K757" s="207"/>
      <c r="L757" s="207"/>
      <c r="M757" s="207"/>
    </row>
    <row r="758" spans="2:13">
      <c r="B758" s="207"/>
      <c r="C758" s="207"/>
      <c r="D758" s="207"/>
      <c r="E758" s="207"/>
      <c r="F758" s="207"/>
      <c r="G758" s="207"/>
      <c r="H758" s="207"/>
      <c r="I758" s="207"/>
      <c r="J758" s="207"/>
      <c r="K758" s="207"/>
      <c r="L758" s="207"/>
      <c r="M758" s="207"/>
    </row>
    <row r="759" spans="2:13">
      <c r="B759" s="207"/>
      <c r="C759" s="207"/>
      <c r="D759" s="207"/>
      <c r="E759" s="207"/>
      <c r="F759" s="207"/>
      <c r="G759" s="207"/>
      <c r="H759" s="207"/>
      <c r="I759" s="207"/>
      <c r="J759" s="207"/>
      <c r="K759" s="207"/>
      <c r="L759" s="207"/>
      <c r="M759" s="207"/>
    </row>
    <row r="760" spans="2:13">
      <c r="B760" s="207"/>
      <c r="C760" s="207"/>
      <c r="D760" s="207"/>
      <c r="E760" s="207"/>
      <c r="F760" s="207"/>
      <c r="G760" s="207"/>
      <c r="H760" s="207"/>
      <c r="I760" s="207"/>
      <c r="J760" s="207"/>
      <c r="K760" s="207"/>
      <c r="L760" s="207"/>
      <c r="M760" s="207"/>
    </row>
    <row r="761" spans="2:13">
      <c r="B761" s="207"/>
      <c r="C761" s="207"/>
      <c r="D761" s="207"/>
      <c r="E761" s="207"/>
      <c r="F761" s="207"/>
      <c r="G761" s="207"/>
      <c r="H761" s="207"/>
      <c r="I761" s="207"/>
      <c r="J761" s="207"/>
      <c r="K761" s="207"/>
      <c r="L761" s="207"/>
      <c r="M761" s="207"/>
    </row>
    <row r="762" spans="2:13">
      <c r="B762" s="207"/>
      <c r="C762" s="207"/>
      <c r="D762" s="207"/>
      <c r="E762" s="207"/>
      <c r="F762" s="207"/>
      <c r="G762" s="207"/>
      <c r="H762" s="207"/>
      <c r="I762" s="207"/>
      <c r="J762" s="207"/>
      <c r="K762" s="207"/>
      <c r="L762" s="207"/>
      <c r="M762" s="207"/>
    </row>
    <row r="763" spans="2:13">
      <c r="B763" s="207"/>
      <c r="C763" s="207"/>
      <c r="D763" s="207"/>
      <c r="E763" s="207"/>
      <c r="F763" s="207"/>
      <c r="G763" s="207"/>
      <c r="H763" s="207"/>
      <c r="I763" s="207"/>
      <c r="J763" s="207"/>
      <c r="K763" s="207"/>
      <c r="L763" s="207"/>
      <c r="M763" s="207"/>
    </row>
    <row r="764" spans="2:13">
      <c r="B764" s="207"/>
      <c r="C764" s="207"/>
      <c r="D764" s="207"/>
      <c r="E764" s="207"/>
      <c r="F764" s="207"/>
      <c r="G764" s="207"/>
      <c r="H764" s="207"/>
      <c r="I764" s="207"/>
      <c r="J764" s="207"/>
      <c r="K764" s="207"/>
      <c r="L764" s="207"/>
      <c r="M764" s="207"/>
    </row>
    <row r="765" spans="2:13">
      <c r="B765" s="207"/>
      <c r="C765" s="207"/>
      <c r="D765" s="207"/>
      <c r="E765" s="207"/>
      <c r="F765" s="207"/>
      <c r="G765" s="207"/>
      <c r="H765" s="207"/>
      <c r="I765" s="207"/>
      <c r="J765" s="207"/>
      <c r="K765" s="207"/>
      <c r="L765" s="207"/>
      <c r="M765" s="207"/>
    </row>
    <row r="766" spans="2:13">
      <c r="B766" s="207"/>
      <c r="C766" s="207"/>
      <c r="D766" s="207"/>
      <c r="E766" s="207"/>
      <c r="F766" s="207"/>
      <c r="G766" s="207"/>
      <c r="H766" s="207"/>
      <c r="I766" s="207"/>
      <c r="J766" s="207"/>
      <c r="K766" s="207"/>
      <c r="L766" s="207"/>
      <c r="M766" s="207"/>
    </row>
    <row r="767" spans="2:13">
      <c r="B767" s="207"/>
      <c r="C767" s="207"/>
      <c r="D767" s="207"/>
      <c r="E767" s="207"/>
      <c r="F767" s="207"/>
      <c r="G767" s="207"/>
      <c r="H767" s="207"/>
      <c r="I767" s="207"/>
      <c r="J767" s="207"/>
      <c r="K767" s="207"/>
      <c r="L767" s="207"/>
      <c r="M767" s="207"/>
    </row>
    <row r="768" spans="2:13">
      <c r="B768" s="207"/>
      <c r="C768" s="207"/>
      <c r="D768" s="207"/>
      <c r="E768" s="207"/>
      <c r="F768" s="207"/>
      <c r="G768" s="207"/>
      <c r="H768" s="207"/>
      <c r="I768" s="207"/>
      <c r="J768" s="207"/>
      <c r="K768" s="207"/>
      <c r="L768" s="207"/>
      <c r="M768" s="207"/>
    </row>
    <row r="769" spans="2:13">
      <c r="B769" s="207"/>
      <c r="C769" s="207"/>
      <c r="D769" s="207"/>
      <c r="E769" s="207"/>
      <c r="F769" s="207"/>
      <c r="G769" s="207"/>
      <c r="H769" s="207"/>
      <c r="I769" s="207"/>
      <c r="J769" s="207"/>
      <c r="K769" s="207"/>
      <c r="L769" s="207"/>
      <c r="M769" s="207"/>
    </row>
    <row r="770" spans="2:13">
      <c r="B770" s="207"/>
      <c r="C770" s="207"/>
      <c r="D770" s="207"/>
      <c r="E770" s="207"/>
      <c r="F770" s="207"/>
      <c r="G770" s="207"/>
      <c r="H770" s="207"/>
      <c r="I770" s="207"/>
      <c r="J770" s="207"/>
      <c r="K770" s="207"/>
      <c r="L770" s="207"/>
      <c r="M770" s="207"/>
    </row>
    <row r="771" spans="2:13">
      <c r="B771" s="207"/>
      <c r="C771" s="207"/>
      <c r="D771" s="207"/>
      <c r="E771" s="207"/>
      <c r="F771" s="207"/>
      <c r="G771" s="207"/>
      <c r="H771" s="207"/>
      <c r="I771" s="207"/>
      <c r="J771" s="207"/>
      <c r="K771" s="207"/>
      <c r="L771" s="207"/>
      <c r="M771" s="207"/>
    </row>
    <row r="772" spans="2:13">
      <c r="B772" s="207"/>
      <c r="C772" s="207"/>
      <c r="D772" s="207"/>
      <c r="E772" s="207"/>
      <c r="F772" s="207"/>
      <c r="G772" s="207"/>
      <c r="H772" s="207"/>
      <c r="I772" s="207"/>
      <c r="J772" s="207"/>
      <c r="K772" s="207"/>
      <c r="L772" s="207"/>
      <c r="M772" s="207"/>
    </row>
    <row r="773" spans="2:13">
      <c r="B773" s="207"/>
      <c r="C773" s="207"/>
      <c r="D773" s="207"/>
      <c r="E773" s="207"/>
      <c r="F773" s="207"/>
      <c r="G773" s="207"/>
      <c r="H773" s="207"/>
      <c r="I773" s="207"/>
      <c r="J773" s="207"/>
      <c r="K773" s="207"/>
      <c r="L773" s="207"/>
      <c r="M773" s="207"/>
    </row>
    <row r="774" spans="2:13">
      <c r="B774" s="207"/>
      <c r="C774" s="207"/>
      <c r="D774" s="207"/>
      <c r="E774" s="207"/>
      <c r="F774" s="207"/>
      <c r="G774" s="207"/>
      <c r="H774" s="207"/>
      <c r="I774" s="207"/>
      <c r="J774" s="207"/>
      <c r="K774" s="207"/>
      <c r="L774" s="207"/>
      <c r="M774" s="207"/>
    </row>
    <row r="775" spans="2:13">
      <c r="B775" s="207"/>
      <c r="C775" s="207"/>
      <c r="D775" s="207"/>
      <c r="E775" s="207"/>
      <c r="F775" s="207"/>
      <c r="G775" s="207"/>
      <c r="H775" s="207"/>
      <c r="I775" s="207"/>
      <c r="J775" s="207"/>
      <c r="K775" s="207"/>
      <c r="L775" s="207"/>
      <c r="M775" s="207"/>
    </row>
    <row r="776" spans="2:13">
      <c r="B776" s="207"/>
      <c r="C776" s="207"/>
      <c r="D776" s="207"/>
      <c r="E776" s="207"/>
      <c r="F776" s="207"/>
      <c r="G776" s="207"/>
      <c r="H776" s="207"/>
      <c r="I776" s="207"/>
      <c r="J776" s="207"/>
      <c r="K776" s="207"/>
      <c r="L776" s="207"/>
      <c r="M776" s="207"/>
    </row>
    <row r="777" spans="2:13">
      <c r="B777" s="207"/>
      <c r="C777" s="207"/>
      <c r="D777" s="207"/>
      <c r="E777" s="207"/>
      <c r="F777" s="207"/>
      <c r="G777" s="207"/>
      <c r="H777" s="207"/>
      <c r="I777" s="207"/>
      <c r="J777" s="207"/>
      <c r="K777" s="207"/>
      <c r="L777" s="207"/>
      <c r="M777" s="207"/>
    </row>
    <row r="778" spans="2:13">
      <c r="B778" s="207"/>
      <c r="C778" s="207"/>
      <c r="D778" s="207"/>
      <c r="E778" s="207"/>
      <c r="F778" s="207"/>
      <c r="G778" s="207"/>
      <c r="H778" s="207"/>
      <c r="I778" s="207"/>
      <c r="J778" s="207"/>
      <c r="K778" s="207"/>
      <c r="L778" s="207"/>
      <c r="M778" s="207"/>
    </row>
    <row r="779" spans="2:13">
      <c r="B779" s="207"/>
      <c r="C779" s="207"/>
      <c r="D779" s="207"/>
      <c r="E779" s="207"/>
      <c r="F779" s="207"/>
      <c r="G779" s="207"/>
      <c r="H779" s="207"/>
      <c r="I779" s="207"/>
      <c r="J779" s="207"/>
      <c r="K779" s="207"/>
      <c r="L779" s="207"/>
      <c r="M779" s="207"/>
    </row>
    <row r="780" spans="2:13">
      <c r="B780" s="207"/>
      <c r="C780" s="207"/>
      <c r="D780" s="207"/>
      <c r="E780" s="207"/>
      <c r="F780" s="207"/>
      <c r="G780" s="207"/>
      <c r="H780" s="207"/>
      <c r="I780" s="207"/>
      <c r="J780" s="207"/>
      <c r="K780" s="207"/>
      <c r="L780" s="207"/>
      <c r="M780" s="207"/>
    </row>
    <row r="781" spans="2:13">
      <c r="B781" s="207"/>
      <c r="C781" s="207"/>
      <c r="D781" s="207"/>
      <c r="E781" s="207"/>
      <c r="F781" s="207"/>
      <c r="G781" s="207"/>
      <c r="H781" s="207"/>
      <c r="I781" s="207"/>
      <c r="J781" s="207"/>
      <c r="K781" s="207"/>
      <c r="L781" s="207"/>
      <c r="M781" s="207"/>
    </row>
    <row r="782" spans="2:13">
      <c r="B782" s="207"/>
      <c r="C782" s="207"/>
      <c r="D782" s="207"/>
      <c r="E782" s="207"/>
      <c r="F782" s="207"/>
      <c r="G782" s="207"/>
      <c r="H782" s="207"/>
      <c r="I782" s="207"/>
      <c r="J782" s="207"/>
      <c r="K782" s="207"/>
      <c r="L782" s="207"/>
      <c r="M782" s="207"/>
    </row>
    <row r="783" spans="2:13">
      <c r="B783" s="207"/>
      <c r="C783" s="207"/>
      <c r="D783" s="207"/>
      <c r="E783" s="207"/>
      <c r="F783" s="207"/>
      <c r="G783" s="207"/>
      <c r="H783" s="207"/>
      <c r="I783" s="207"/>
      <c r="J783" s="207"/>
      <c r="K783" s="207"/>
      <c r="L783" s="207"/>
      <c r="M783" s="207"/>
    </row>
    <row r="784" spans="2:13">
      <c r="B784" s="207"/>
      <c r="C784" s="207"/>
      <c r="D784" s="207"/>
      <c r="E784" s="207"/>
      <c r="F784" s="207"/>
      <c r="G784" s="207"/>
      <c r="H784" s="207"/>
      <c r="I784" s="207"/>
      <c r="J784" s="207"/>
      <c r="K784" s="207"/>
      <c r="L784" s="207"/>
      <c r="M784" s="207"/>
    </row>
    <row r="785" spans="2:13">
      <c r="B785" s="207"/>
      <c r="C785" s="207"/>
      <c r="D785" s="207"/>
      <c r="E785" s="207"/>
      <c r="F785" s="207"/>
      <c r="G785" s="207"/>
      <c r="H785" s="207"/>
      <c r="I785" s="207"/>
      <c r="J785" s="207"/>
      <c r="K785" s="207"/>
      <c r="L785" s="207"/>
      <c r="M785" s="207"/>
    </row>
    <row r="786" spans="2:13">
      <c r="B786" s="207"/>
      <c r="C786" s="207"/>
      <c r="D786" s="207"/>
      <c r="E786" s="207"/>
      <c r="F786" s="207"/>
      <c r="G786" s="207"/>
      <c r="H786" s="207"/>
      <c r="I786" s="207"/>
      <c r="J786" s="207"/>
      <c r="K786" s="207"/>
      <c r="L786" s="207"/>
      <c r="M786" s="207"/>
    </row>
    <row r="787" spans="2:13">
      <c r="B787" s="207"/>
      <c r="C787" s="207"/>
      <c r="D787" s="207"/>
      <c r="E787" s="207"/>
      <c r="F787" s="207"/>
      <c r="G787" s="207"/>
      <c r="H787" s="207"/>
      <c r="I787" s="207"/>
      <c r="J787" s="207"/>
      <c r="K787" s="207"/>
      <c r="L787" s="207"/>
      <c r="M787" s="207"/>
    </row>
    <row r="788" spans="2:13">
      <c r="B788" s="207"/>
      <c r="C788" s="207"/>
      <c r="D788" s="207"/>
      <c r="E788" s="207"/>
      <c r="F788" s="207"/>
      <c r="G788" s="207"/>
      <c r="H788" s="207"/>
      <c r="I788" s="207"/>
      <c r="J788" s="207"/>
      <c r="K788" s="207"/>
      <c r="L788" s="207"/>
      <c r="M788" s="207"/>
    </row>
    <row r="789" spans="2:13">
      <c r="B789" s="207"/>
      <c r="C789" s="207"/>
      <c r="D789" s="207"/>
      <c r="E789" s="207"/>
      <c r="F789" s="207"/>
      <c r="G789" s="207"/>
      <c r="H789" s="207"/>
      <c r="I789" s="207"/>
      <c r="J789" s="207"/>
      <c r="K789" s="207"/>
      <c r="L789" s="207"/>
      <c r="M789" s="207"/>
    </row>
    <row r="790" spans="2:13">
      <c r="B790" s="207"/>
      <c r="C790" s="207"/>
      <c r="D790" s="207"/>
      <c r="E790" s="207"/>
      <c r="F790" s="207"/>
      <c r="G790" s="207"/>
      <c r="H790" s="207"/>
      <c r="I790" s="207"/>
      <c r="J790" s="207"/>
      <c r="K790" s="207"/>
      <c r="L790" s="207"/>
      <c r="M790" s="207"/>
    </row>
    <row r="791" spans="2:13">
      <c r="B791" s="207"/>
      <c r="C791" s="207"/>
      <c r="D791" s="207"/>
      <c r="E791" s="207"/>
      <c r="F791" s="207"/>
      <c r="G791" s="207"/>
      <c r="H791" s="207"/>
      <c r="I791" s="207"/>
      <c r="J791" s="207"/>
      <c r="K791" s="207"/>
      <c r="L791" s="207"/>
      <c r="M791" s="207"/>
    </row>
    <row r="792" spans="2:13">
      <c r="B792" s="207"/>
      <c r="C792" s="207"/>
      <c r="D792" s="207"/>
      <c r="E792" s="207"/>
      <c r="F792" s="207"/>
      <c r="G792" s="207"/>
      <c r="H792" s="207"/>
      <c r="I792" s="207"/>
      <c r="J792" s="207"/>
      <c r="K792" s="207"/>
      <c r="L792" s="207"/>
      <c r="M792" s="207"/>
    </row>
    <row r="793" spans="2:13">
      <c r="B793" s="207"/>
      <c r="C793" s="207"/>
      <c r="D793" s="207"/>
      <c r="E793" s="207"/>
      <c r="F793" s="207"/>
      <c r="G793" s="207"/>
      <c r="H793" s="207"/>
      <c r="I793" s="207"/>
      <c r="J793" s="207"/>
      <c r="K793" s="207"/>
      <c r="L793" s="207"/>
      <c r="M793" s="207"/>
    </row>
    <row r="794" spans="2:13">
      <c r="B794" s="207"/>
      <c r="C794" s="207"/>
      <c r="D794" s="207"/>
      <c r="E794" s="207"/>
      <c r="F794" s="207"/>
      <c r="G794" s="207"/>
      <c r="H794" s="207"/>
      <c r="I794" s="207"/>
      <c r="J794" s="207"/>
      <c r="K794" s="207"/>
      <c r="L794" s="207"/>
      <c r="M794" s="207"/>
    </row>
    <row r="795" spans="2:13">
      <c r="B795" s="207"/>
      <c r="C795" s="207"/>
      <c r="D795" s="207"/>
      <c r="E795" s="207"/>
      <c r="F795" s="207"/>
      <c r="G795" s="207"/>
      <c r="H795" s="207"/>
      <c r="I795" s="207"/>
      <c r="J795" s="207"/>
      <c r="K795" s="207"/>
      <c r="L795" s="207"/>
      <c r="M795" s="207"/>
    </row>
    <row r="796" spans="2:13">
      <c r="B796" s="207"/>
      <c r="C796" s="207"/>
      <c r="D796" s="207"/>
      <c r="E796" s="207"/>
      <c r="F796" s="207"/>
      <c r="G796" s="207"/>
      <c r="H796" s="207"/>
      <c r="I796" s="207"/>
      <c r="J796" s="207"/>
      <c r="K796" s="207"/>
      <c r="L796" s="207"/>
      <c r="M796" s="207"/>
    </row>
    <row r="797" spans="2:13">
      <c r="B797" s="207"/>
      <c r="C797" s="207"/>
      <c r="D797" s="207"/>
      <c r="E797" s="207"/>
      <c r="F797" s="207"/>
      <c r="G797" s="207"/>
      <c r="H797" s="207"/>
      <c r="I797" s="207"/>
      <c r="J797" s="207"/>
      <c r="K797" s="207"/>
      <c r="L797" s="207"/>
      <c r="M797" s="207"/>
    </row>
    <row r="798" spans="2:13">
      <c r="B798" s="207"/>
      <c r="C798" s="207"/>
      <c r="D798" s="207"/>
      <c r="E798" s="207"/>
      <c r="F798" s="207"/>
      <c r="G798" s="207"/>
      <c r="H798" s="207"/>
      <c r="I798" s="207"/>
      <c r="J798" s="207"/>
      <c r="K798" s="207"/>
      <c r="L798" s="207"/>
      <c r="M798" s="207"/>
    </row>
    <row r="799" spans="2:13">
      <c r="B799" s="207"/>
      <c r="C799" s="207"/>
      <c r="D799" s="207"/>
      <c r="E799" s="207"/>
      <c r="F799" s="207"/>
      <c r="G799" s="207"/>
      <c r="H799" s="207"/>
      <c r="I799" s="207"/>
      <c r="J799" s="207"/>
      <c r="K799" s="207"/>
      <c r="L799" s="207"/>
      <c r="M799" s="207"/>
    </row>
    <row r="800" spans="2:13">
      <c r="B800" s="207"/>
      <c r="C800" s="207"/>
      <c r="D800" s="207"/>
      <c r="E800" s="207"/>
      <c r="F800" s="207"/>
      <c r="G800" s="207"/>
      <c r="H800" s="207"/>
      <c r="I800" s="207"/>
      <c r="J800" s="207"/>
      <c r="K800" s="207"/>
      <c r="L800" s="207"/>
      <c r="M800" s="207"/>
    </row>
    <row r="801" spans="2:13">
      <c r="B801" s="207"/>
      <c r="C801" s="207"/>
      <c r="D801" s="207"/>
      <c r="E801" s="207"/>
      <c r="F801" s="207"/>
      <c r="G801" s="207"/>
      <c r="H801" s="207"/>
      <c r="I801" s="207"/>
      <c r="J801" s="207"/>
      <c r="K801" s="207"/>
      <c r="L801" s="207"/>
      <c r="M801" s="207"/>
    </row>
    <row r="802" spans="2:13">
      <c r="B802" s="207"/>
      <c r="C802" s="207"/>
      <c r="D802" s="207"/>
      <c r="E802" s="207"/>
      <c r="F802" s="207"/>
      <c r="G802" s="207"/>
      <c r="H802" s="207"/>
      <c r="I802" s="207"/>
      <c r="J802" s="207"/>
      <c r="K802" s="207"/>
      <c r="L802" s="207"/>
      <c r="M802" s="207"/>
    </row>
    <row r="803" spans="2:13">
      <c r="B803" s="207"/>
      <c r="C803" s="207"/>
      <c r="D803" s="207"/>
      <c r="E803" s="207"/>
      <c r="F803" s="207"/>
      <c r="G803" s="207"/>
      <c r="H803" s="207"/>
      <c r="I803" s="207"/>
      <c r="J803" s="207"/>
      <c r="K803" s="207"/>
      <c r="L803" s="207"/>
      <c r="M803" s="207"/>
    </row>
    <row r="804" spans="2:13">
      <c r="B804" s="207"/>
      <c r="C804" s="207"/>
      <c r="D804" s="207"/>
      <c r="E804" s="207"/>
      <c r="F804" s="207"/>
      <c r="G804" s="207"/>
      <c r="H804" s="207"/>
      <c r="I804" s="207"/>
      <c r="J804" s="207"/>
      <c r="K804" s="207"/>
      <c r="L804" s="207"/>
      <c r="M804" s="207"/>
    </row>
    <row r="805" spans="2:13">
      <c r="B805" s="207"/>
      <c r="C805" s="207"/>
      <c r="D805" s="207"/>
      <c r="E805" s="207"/>
      <c r="F805" s="207"/>
      <c r="G805" s="207"/>
      <c r="H805" s="207"/>
      <c r="I805" s="207"/>
      <c r="J805" s="207"/>
      <c r="K805" s="207"/>
      <c r="L805" s="207"/>
      <c r="M805" s="207"/>
    </row>
    <row r="806" spans="2:13">
      <c r="B806" s="207"/>
      <c r="C806" s="207"/>
      <c r="D806" s="207"/>
      <c r="E806" s="207"/>
      <c r="F806" s="207"/>
      <c r="G806" s="207"/>
      <c r="H806" s="207"/>
      <c r="I806" s="207"/>
      <c r="J806" s="207"/>
      <c r="K806" s="207"/>
      <c r="L806" s="207"/>
      <c r="M806" s="207"/>
    </row>
    <row r="807" spans="2:13">
      <c r="B807" s="207"/>
      <c r="C807" s="207"/>
      <c r="D807" s="207"/>
      <c r="E807" s="207"/>
      <c r="F807" s="207"/>
      <c r="G807" s="207"/>
      <c r="H807" s="207"/>
      <c r="I807" s="207"/>
      <c r="J807" s="207"/>
      <c r="K807" s="207"/>
      <c r="L807" s="207"/>
      <c r="M807" s="207"/>
    </row>
    <row r="808" spans="2:13">
      <c r="B808" s="207"/>
      <c r="C808" s="207"/>
      <c r="D808" s="207"/>
      <c r="E808" s="207"/>
      <c r="F808" s="207"/>
      <c r="G808" s="207"/>
      <c r="H808" s="207"/>
      <c r="I808" s="207"/>
      <c r="J808" s="207"/>
      <c r="K808" s="207"/>
      <c r="L808" s="207"/>
      <c r="M808" s="207"/>
    </row>
    <row r="809" spans="2:13">
      <c r="B809" s="207"/>
      <c r="C809" s="207"/>
      <c r="D809" s="207"/>
      <c r="E809" s="207"/>
      <c r="F809" s="207"/>
      <c r="G809" s="207"/>
      <c r="H809" s="207"/>
      <c r="I809" s="207"/>
      <c r="J809" s="207"/>
      <c r="K809" s="207"/>
      <c r="L809" s="207"/>
      <c r="M809" s="207"/>
    </row>
    <row r="810" spans="2:13">
      <c r="B810" s="207"/>
      <c r="C810" s="207"/>
      <c r="D810" s="207"/>
      <c r="E810" s="207"/>
      <c r="F810" s="207"/>
      <c r="G810" s="207"/>
      <c r="H810" s="207"/>
      <c r="I810" s="207"/>
      <c r="J810" s="207"/>
      <c r="K810" s="207"/>
      <c r="L810" s="207"/>
      <c r="M810" s="207"/>
    </row>
    <row r="811" spans="2:13">
      <c r="B811" s="207"/>
      <c r="C811" s="207"/>
      <c r="D811" s="207"/>
      <c r="E811" s="207"/>
      <c r="F811" s="207"/>
      <c r="G811" s="207"/>
      <c r="H811" s="207"/>
      <c r="I811" s="207"/>
      <c r="J811" s="207"/>
      <c r="K811" s="207"/>
      <c r="L811" s="207"/>
      <c r="M811" s="207"/>
    </row>
    <row r="812" spans="2:13">
      <c r="B812" s="207"/>
      <c r="C812" s="207"/>
      <c r="D812" s="207"/>
      <c r="E812" s="207"/>
      <c r="F812" s="207"/>
      <c r="G812" s="207"/>
      <c r="H812" s="207"/>
      <c r="I812" s="207"/>
      <c r="J812" s="207"/>
      <c r="K812" s="207"/>
      <c r="L812" s="207"/>
      <c r="M812" s="207"/>
    </row>
    <row r="813" spans="2:13">
      <c r="B813" s="207"/>
      <c r="C813" s="207"/>
      <c r="D813" s="207"/>
      <c r="E813" s="207"/>
      <c r="F813" s="207"/>
      <c r="G813" s="207"/>
      <c r="H813" s="207"/>
      <c r="I813" s="207"/>
      <c r="J813" s="207"/>
      <c r="K813" s="207"/>
      <c r="L813" s="207"/>
      <c r="M813" s="207"/>
    </row>
    <row r="814" spans="2:13">
      <c r="B814" s="207"/>
      <c r="C814" s="207"/>
      <c r="D814" s="207"/>
      <c r="E814" s="207"/>
      <c r="F814" s="207"/>
      <c r="G814" s="207"/>
      <c r="H814" s="207"/>
      <c r="I814" s="207"/>
      <c r="J814" s="207"/>
      <c r="K814" s="207"/>
      <c r="L814" s="207"/>
      <c r="M814" s="207"/>
    </row>
    <row r="815" spans="2:13">
      <c r="B815" s="207"/>
      <c r="C815" s="207"/>
      <c r="D815" s="207"/>
      <c r="E815" s="207"/>
      <c r="F815" s="207"/>
      <c r="G815" s="207"/>
      <c r="H815" s="207"/>
      <c r="I815" s="207"/>
      <c r="J815" s="207"/>
      <c r="K815" s="207"/>
      <c r="L815" s="207"/>
      <c r="M815" s="207"/>
    </row>
    <row r="816" spans="2:13">
      <c r="B816" s="207"/>
      <c r="C816" s="207"/>
      <c r="D816" s="207"/>
      <c r="E816" s="207"/>
      <c r="F816" s="207"/>
      <c r="G816" s="207"/>
      <c r="H816" s="207"/>
      <c r="I816" s="207"/>
      <c r="J816" s="207"/>
      <c r="K816" s="207"/>
      <c r="L816" s="207"/>
      <c r="M816" s="207"/>
    </row>
    <row r="817" spans="2:13">
      <c r="B817" s="207"/>
      <c r="C817" s="207"/>
      <c r="D817" s="207"/>
      <c r="E817" s="207"/>
      <c r="F817" s="207"/>
      <c r="G817" s="207"/>
      <c r="H817" s="207"/>
      <c r="I817" s="207"/>
      <c r="J817" s="207"/>
      <c r="K817" s="207"/>
      <c r="L817" s="207"/>
      <c r="M817" s="207"/>
    </row>
    <row r="818" spans="2:13">
      <c r="B818" s="207"/>
      <c r="C818" s="207"/>
      <c r="D818" s="207"/>
      <c r="E818" s="207"/>
      <c r="F818" s="207"/>
      <c r="G818" s="207"/>
      <c r="H818" s="207"/>
      <c r="I818" s="207"/>
      <c r="J818" s="207"/>
      <c r="K818" s="207"/>
      <c r="L818" s="207"/>
      <c r="M818" s="207"/>
    </row>
    <row r="819" spans="2:13">
      <c r="B819" s="207"/>
      <c r="C819" s="207"/>
      <c r="D819" s="207"/>
      <c r="E819" s="207"/>
      <c r="F819" s="207"/>
      <c r="G819" s="207"/>
      <c r="H819" s="207"/>
      <c r="I819" s="207"/>
      <c r="J819" s="207"/>
      <c r="K819" s="207"/>
      <c r="L819" s="207"/>
      <c r="M819" s="207"/>
    </row>
    <row r="820" spans="2:13">
      <c r="B820" s="207"/>
      <c r="C820" s="207"/>
      <c r="D820" s="207"/>
      <c r="E820" s="207"/>
      <c r="F820" s="207"/>
      <c r="G820" s="207"/>
      <c r="H820" s="207"/>
      <c r="I820" s="207"/>
      <c r="J820" s="207"/>
      <c r="K820" s="207"/>
      <c r="L820" s="207"/>
      <c r="M820" s="207"/>
    </row>
    <row r="821" spans="2:13">
      <c r="B821" s="207"/>
      <c r="C821" s="207"/>
      <c r="D821" s="207"/>
      <c r="E821" s="207"/>
      <c r="F821" s="207"/>
      <c r="G821" s="207"/>
      <c r="H821" s="207"/>
      <c r="I821" s="207"/>
      <c r="J821" s="207"/>
      <c r="K821" s="207"/>
      <c r="L821" s="207"/>
      <c r="M821" s="207"/>
    </row>
    <row r="822" spans="2:13">
      <c r="B822" s="207"/>
      <c r="C822" s="207"/>
      <c r="D822" s="207"/>
      <c r="E822" s="207"/>
      <c r="F822" s="207"/>
      <c r="G822" s="207"/>
      <c r="H822" s="207"/>
      <c r="I822" s="207"/>
      <c r="J822" s="207"/>
      <c r="K822" s="207"/>
      <c r="L822" s="207"/>
      <c r="M822" s="207"/>
    </row>
    <row r="823" spans="2:13">
      <c r="B823" s="207"/>
      <c r="C823" s="207"/>
      <c r="D823" s="207"/>
      <c r="E823" s="207"/>
      <c r="F823" s="207"/>
      <c r="G823" s="207"/>
      <c r="H823" s="207"/>
      <c r="I823" s="207"/>
      <c r="J823" s="207"/>
      <c r="K823" s="207"/>
      <c r="L823" s="207"/>
      <c r="M823" s="207"/>
    </row>
    <row r="824" spans="2:13">
      <c r="B824" s="207"/>
      <c r="C824" s="207"/>
      <c r="D824" s="207"/>
      <c r="E824" s="207"/>
      <c r="F824" s="207"/>
      <c r="G824" s="207"/>
      <c r="H824" s="207"/>
      <c r="I824" s="207"/>
      <c r="J824" s="207"/>
      <c r="K824" s="207"/>
      <c r="L824" s="207"/>
      <c r="M824" s="207"/>
    </row>
    <row r="825" spans="2:13">
      <c r="B825" s="207"/>
      <c r="C825" s="207"/>
      <c r="D825" s="207"/>
      <c r="E825" s="207"/>
      <c r="F825" s="207"/>
      <c r="G825" s="207"/>
      <c r="H825" s="207"/>
      <c r="I825" s="207"/>
      <c r="J825" s="207"/>
      <c r="K825" s="207"/>
      <c r="L825" s="207"/>
      <c r="M825" s="207"/>
    </row>
    <row r="826" spans="2:13">
      <c r="B826" s="207"/>
      <c r="C826" s="207"/>
      <c r="D826" s="207"/>
      <c r="E826" s="207"/>
      <c r="F826" s="207"/>
      <c r="G826" s="207"/>
      <c r="H826" s="207"/>
      <c r="I826" s="207"/>
      <c r="J826" s="207"/>
      <c r="K826" s="207"/>
      <c r="L826" s="207"/>
      <c r="M826" s="207"/>
    </row>
    <row r="827" spans="2:13">
      <c r="B827" s="207"/>
      <c r="C827" s="207"/>
      <c r="D827" s="207"/>
      <c r="E827" s="207"/>
      <c r="F827" s="207"/>
      <c r="G827" s="207"/>
      <c r="H827" s="207"/>
      <c r="I827" s="207"/>
      <c r="J827" s="207"/>
      <c r="K827" s="207"/>
      <c r="L827" s="207"/>
      <c r="M827" s="207"/>
    </row>
    <row r="828" spans="2:13">
      <c r="B828" s="207"/>
      <c r="C828" s="207"/>
      <c r="D828" s="207"/>
      <c r="E828" s="207"/>
      <c r="F828" s="207"/>
      <c r="G828" s="207"/>
      <c r="H828" s="207"/>
      <c r="I828" s="207"/>
      <c r="J828" s="207"/>
      <c r="K828" s="207"/>
      <c r="L828" s="207"/>
      <c r="M828" s="207"/>
    </row>
    <row r="829" spans="2:13">
      <c r="B829" s="207"/>
      <c r="C829" s="207"/>
      <c r="D829" s="207"/>
      <c r="E829" s="207"/>
      <c r="F829" s="207"/>
      <c r="G829" s="207"/>
      <c r="H829" s="207"/>
      <c r="I829" s="207"/>
      <c r="J829" s="207"/>
      <c r="K829" s="207"/>
      <c r="L829" s="207"/>
      <c r="M829" s="207"/>
    </row>
    <row r="830" spans="2:13">
      <c r="B830" s="207"/>
      <c r="C830" s="207"/>
      <c r="D830" s="207"/>
      <c r="E830" s="207"/>
      <c r="F830" s="207"/>
      <c r="G830" s="207"/>
      <c r="H830" s="207"/>
      <c r="I830" s="207"/>
      <c r="J830" s="207"/>
      <c r="K830" s="207"/>
      <c r="L830" s="207"/>
      <c r="M830" s="207"/>
    </row>
    <row r="831" spans="2:13">
      <c r="B831" s="207"/>
      <c r="C831" s="207"/>
      <c r="D831" s="207"/>
      <c r="E831" s="207"/>
      <c r="F831" s="207"/>
      <c r="G831" s="207"/>
      <c r="H831" s="207"/>
      <c r="I831" s="207"/>
      <c r="J831" s="207"/>
      <c r="K831" s="207"/>
      <c r="L831" s="207"/>
      <c r="M831" s="207"/>
    </row>
    <row r="832" spans="2:13">
      <c r="B832" s="207"/>
      <c r="C832" s="207"/>
      <c r="D832" s="207"/>
      <c r="E832" s="207"/>
      <c r="F832" s="207"/>
      <c r="G832" s="207"/>
      <c r="H832" s="207"/>
      <c r="I832" s="207"/>
      <c r="J832" s="207"/>
      <c r="K832" s="207"/>
      <c r="L832" s="207"/>
      <c r="M832" s="207"/>
    </row>
    <row r="833" spans="2:13">
      <c r="B833" s="207"/>
      <c r="C833" s="207"/>
      <c r="D833" s="207"/>
      <c r="E833" s="207"/>
      <c r="F833" s="207"/>
      <c r="G833" s="207"/>
      <c r="H833" s="207"/>
      <c r="I833" s="207"/>
      <c r="J833" s="207"/>
      <c r="K833" s="207"/>
      <c r="L833" s="207"/>
      <c r="M833" s="207"/>
    </row>
    <row r="834" spans="2:13">
      <c r="B834" s="207"/>
      <c r="C834" s="207"/>
      <c r="D834" s="207"/>
      <c r="E834" s="207"/>
      <c r="F834" s="207"/>
      <c r="G834" s="207"/>
      <c r="H834" s="207"/>
      <c r="I834" s="207"/>
      <c r="J834" s="207"/>
      <c r="K834" s="207"/>
      <c r="L834" s="207"/>
      <c r="M834" s="207"/>
    </row>
    <row r="835" spans="2:13">
      <c r="B835" s="207"/>
      <c r="C835" s="207"/>
      <c r="D835" s="207"/>
      <c r="E835" s="207"/>
      <c r="F835" s="207"/>
      <c r="G835" s="207"/>
      <c r="H835" s="207"/>
      <c r="I835" s="207"/>
      <c r="J835" s="207"/>
      <c r="K835" s="207"/>
      <c r="L835" s="207"/>
      <c r="M835" s="207"/>
    </row>
    <row r="836" spans="2:13">
      <c r="B836" s="207"/>
      <c r="C836" s="207"/>
      <c r="D836" s="207"/>
      <c r="E836" s="207"/>
      <c r="F836" s="207"/>
      <c r="G836" s="207"/>
      <c r="H836" s="207"/>
      <c r="I836" s="207"/>
      <c r="J836" s="207"/>
      <c r="K836" s="207"/>
      <c r="L836" s="207"/>
      <c r="M836" s="207"/>
    </row>
    <row r="837" spans="2:13">
      <c r="B837" s="207"/>
      <c r="C837" s="207"/>
      <c r="D837" s="207"/>
      <c r="E837" s="207"/>
      <c r="F837" s="207"/>
      <c r="G837" s="207"/>
      <c r="H837" s="207"/>
      <c r="I837" s="207"/>
      <c r="J837" s="207"/>
      <c r="K837" s="207"/>
      <c r="L837" s="207"/>
      <c r="M837" s="207"/>
    </row>
    <row r="838" spans="2:13">
      <c r="B838" s="207"/>
      <c r="C838" s="207"/>
      <c r="D838" s="207"/>
      <c r="E838" s="207"/>
      <c r="F838" s="207"/>
      <c r="G838" s="207"/>
      <c r="H838" s="207"/>
      <c r="I838" s="207"/>
      <c r="J838" s="207"/>
      <c r="K838" s="207"/>
      <c r="L838" s="207"/>
      <c r="M838" s="207"/>
    </row>
    <row r="839" spans="2:13">
      <c r="B839" s="207"/>
      <c r="C839" s="207"/>
      <c r="D839" s="207"/>
      <c r="E839" s="207"/>
      <c r="F839" s="207"/>
      <c r="G839" s="207"/>
      <c r="H839" s="207"/>
      <c r="I839" s="207"/>
      <c r="J839" s="207"/>
      <c r="K839" s="207"/>
      <c r="L839" s="207"/>
      <c r="M839" s="207"/>
    </row>
    <row r="840" spans="2:13">
      <c r="B840" s="207"/>
      <c r="C840" s="207"/>
      <c r="D840" s="207"/>
      <c r="E840" s="207"/>
      <c r="F840" s="207"/>
      <c r="G840" s="207"/>
      <c r="H840" s="207"/>
      <c r="I840" s="207"/>
      <c r="J840" s="207"/>
      <c r="K840" s="207"/>
      <c r="L840" s="207"/>
      <c r="M840" s="207"/>
    </row>
    <row r="841" spans="2:13">
      <c r="B841" s="207"/>
      <c r="C841" s="207"/>
      <c r="D841" s="207"/>
      <c r="E841" s="207"/>
      <c r="F841" s="207"/>
      <c r="G841" s="207"/>
      <c r="H841" s="207"/>
      <c r="I841" s="207"/>
      <c r="J841" s="207"/>
      <c r="K841" s="207"/>
      <c r="L841" s="207"/>
      <c r="M841" s="207"/>
    </row>
    <row r="842" spans="2:13">
      <c r="B842" s="207"/>
      <c r="C842" s="207"/>
      <c r="D842" s="207"/>
      <c r="E842" s="207"/>
      <c r="F842" s="207"/>
      <c r="G842" s="207"/>
      <c r="H842" s="207"/>
      <c r="I842" s="207"/>
      <c r="J842" s="207"/>
      <c r="K842" s="207"/>
      <c r="L842" s="207"/>
      <c r="M842" s="207"/>
    </row>
    <row r="843" spans="2:13">
      <c r="B843" s="207"/>
      <c r="C843" s="207"/>
      <c r="D843" s="207"/>
      <c r="E843" s="207"/>
      <c r="F843" s="207"/>
      <c r="G843" s="207"/>
      <c r="H843" s="207"/>
      <c r="I843" s="207"/>
      <c r="J843" s="207"/>
      <c r="K843" s="207"/>
      <c r="L843" s="207"/>
      <c r="M843" s="207"/>
    </row>
    <row r="844" spans="2:13">
      <c r="B844" s="207"/>
      <c r="C844" s="207"/>
      <c r="D844" s="207"/>
      <c r="E844" s="207"/>
      <c r="F844" s="207"/>
      <c r="G844" s="207"/>
      <c r="H844" s="207"/>
      <c r="I844" s="207"/>
      <c r="J844" s="207"/>
      <c r="K844" s="207"/>
      <c r="L844" s="207"/>
      <c r="M844" s="207"/>
    </row>
    <row r="845" spans="2:13">
      <c r="B845" s="207"/>
      <c r="C845" s="207"/>
      <c r="D845" s="207"/>
      <c r="E845" s="207"/>
      <c r="F845" s="207"/>
      <c r="G845" s="207"/>
      <c r="H845" s="207"/>
      <c r="I845" s="207"/>
      <c r="J845" s="207"/>
      <c r="K845" s="207"/>
      <c r="L845" s="207"/>
      <c r="M845" s="207"/>
    </row>
    <row r="846" spans="2:13">
      <c r="B846" s="207"/>
      <c r="C846" s="207"/>
      <c r="D846" s="207"/>
      <c r="E846" s="207"/>
      <c r="F846" s="207"/>
      <c r="G846" s="207"/>
      <c r="H846" s="207"/>
      <c r="I846" s="207"/>
      <c r="J846" s="207"/>
      <c r="K846" s="207"/>
      <c r="L846" s="207"/>
      <c r="M846" s="207"/>
    </row>
    <row r="847" spans="2:13">
      <c r="B847" s="207"/>
      <c r="C847" s="207"/>
      <c r="D847" s="207"/>
      <c r="E847" s="207"/>
      <c r="F847" s="207"/>
      <c r="G847" s="207"/>
      <c r="H847" s="207"/>
      <c r="I847" s="207"/>
      <c r="J847" s="207"/>
      <c r="K847" s="207"/>
      <c r="L847" s="207"/>
      <c r="M847" s="207"/>
    </row>
    <row r="848" spans="2:13">
      <c r="B848" s="207"/>
      <c r="C848" s="207"/>
      <c r="D848" s="207"/>
      <c r="E848" s="207"/>
      <c r="F848" s="207"/>
      <c r="G848" s="207"/>
      <c r="H848" s="207"/>
      <c r="I848" s="207"/>
      <c r="J848" s="207"/>
      <c r="K848" s="207"/>
      <c r="L848" s="207"/>
      <c r="M848" s="207"/>
    </row>
    <row r="849" spans="2:13">
      <c r="B849" s="207"/>
      <c r="C849" s="207"/>
      <c r="D849" s="207"/>
      <c r="E849" s="207"/>
      <c r="F849" s="207"/>
      <c r="G849" s="207"/>
      <c r="H849" s="207"/>
      <c r="I849" s="207"/>
      <c r="J849" s="207"/>
      <c r="K849" s="207"/>
      <c r="L849" s="207"/>
      <c r="M849" s="207"/>
    </row>
    <row r="850" spans="2:13">
      <c r="B850" s="207"/>
      <c r="C850" s="207"/>
      <c r="D850" s="207"/>
      <c r="E850" s="207"/>
      <c r="F850" s="207"/>
      <c r="G850" s="207"/>
      <c r="H850" s="207"/>
      <c r="I850" s="207"/>
      <c r="J850" s="207"/>
      <c r="K850" s="207"/>
      <c r="L850" s="207"/>
      <c r="M850" s="207"/>
    </row>
    <row r="851" spans="2:13">
      <c r="B851" s="207"/>
      <c r="C851" s="207"/>
      <c r="D851" s="207"/>
      <c r="E851" s="207"/>
      <c r="F851" s="207"/>
      <c r="G851" s="207"/>
      <c r="H851" s="207"/>
      <c r="I851" s="207"/>
      <c r="J851" s="207"/>
      <c r="K851" s="207"/>
      <c r="L851" s="207"/>
      <c r="M851" s="207"/>
    </row>
    <row r="852" spans="2:13">
      <c r="B852" s="207"/>
      <c r="C852" s="207"/>
      <c r="D852" s="207"/>
      <c r="E852" s="207"/>
      <c r="F852" s="207"/>
      <c r="G852" s="207"/>
      <c r="H852" s="207"/>
      <c r="I852" s="207"/>
      <c r="J852" s="207"/>
      <c r="K852" s="207"/>
      <c r="L852" s="207"/>
      <c r="M852" s="207"/>
    </row>
    <row r="853" spans="2:13">
      <c r="B853" s="207"/>
      <c r="C853" s="207"/>
      <c r="D853" s="207"/>
      <c r="E853" s="207"/>
      <c r="F853" s="207"/>
      <c r="G853" s="207"/>
      <c r="H853" s="207"/>
      <c r="I853" s="207"/>
      <c r="J853" s="207"/>
      <c r="K853" s="207"/>
      <c r="L853" s="207"/>
      <c r="M853" s="207"/>
    </row>
    <row r="854" spans="2:13">
      <c r="B854" s="207"/>
      <c r="C854" s="207"/>
      <c r="D854" s="207"/>
      <c r="E854" s="207"/>
      <c r="F854" s="207"/>
      <c r="G854" s="207"/>
      <c r="H854" s="207"/>
      <c r="I854" s="207"/>
      <c r="J854" s="207"/>
      <c r="K854" s="207"/>
      <c r="L854" s="207"/>
      <c r="M854" s="207"/>
    </row>
    <row r="855" spans="2:13">
      <c r="B855" s="207"/>
      <c r="C855" s="207"/>
      <c r="D855" s="207"/>
      <c r="E855" s="207"/>
      <c r="F855" s="207"/>
      <c r="G855" s="207"/>
      <c r="H855" s="207"/>
      <c r="I855" s="207"/>
      <c r="J855" s="207"/>
      <c r="K855" s="207"/>
      <c r="L855" s="207"/>
      <c r="M855" s="207"/>
    </row>
    <row r="856" spans="2:13">
      <c r="B856" s="207"/>
      <c r="C856" s="207"/>
      <c r="D856" s="207"/>
      <c r="E856" s="207"/>
      <c r="F856" s="207"/>
      <c r="G856" s="207"/>
      <c r="H856" s="207"/>
      <c r="I856" s="207"/>
      <c r="J856" s="207"/>
      <c r="K856" s="207"/>
      <c r="L856" s="207"/>
      <c r="M856" s="207"/>
    </row>
    <row r="857" spans="2:13">
      <c r="B857" s="207"/>
      <c r="C857" s="207"/>
      <c r="D857" s="207"/>
      <c r="E857" s="207"/>
      <c r="F857" s="207"/>
      <c r="G857" s="207"/>
      <c r="H857" s="207"/>
      <c r="I857" s="207"/>
      <c r="J857" s="207"/>
      <c r="K857" s="207"/>
      <c r="L857" s="207"/>
      <c r="M857" s="207"/>
    </row>
    <row r="858" spans="2:13">
      <c r="B858" s="207"/>
      <c r="C858" s="207"/>
      <c r="D858" s="207"/>
      <c r="E858" s="207"/>
      <c r="F858" s="207"/>
      <c r="G858" s="207"/>
      <c r="H858" s="207"/>
      <c r="I858" s="207"/>
      <c r="J858" s="207"/>
      <c r="K858" s="207"/>
      <c r="L858" s="207"/>
      <c r="M858" s="207"/>
    </row>
    <row r="859" spans="2:13">
      <c r="B859" s="207"/>
      <c r="C859" s="207"/>
      <c r="D859" s="207"/>
      <c r="E859" s="207"/>
      <c r="F859" s="207"/>
      <c r="G859" s="207"/>
      <c r="H859" s="207"/>
      <c r="I859" s="207"/>
      <c r="J859" s="207"/>
      <c r="K859" s="207"/>
      <c r="L859" s="207"/>
      <c r="M859" s="207"/>
    </row>
    <row r="860" spans="2:13">
      <c r="B860" s="207"/>
      <c r="C860" s="207"/>
      <c r="D860" s="207"/>
      <c r="E860" s="207"/>
      <c r="F860" s="207"/>
      <c r="G860" s="207"/>
      <c r="H860" s="207"/>
      <c r="I860" s="207"/>
      <c r="J860" s="207"/>
      <c r="K860" s="207"/>
      <c r="L860" s="207"/>
      <c r="M860" s="207"/>
    </row>
    <row r="861" spans="2:13">
      <c r="B861" s="207"/>
      <c r="C861" s="207"/>
      <c r="D861" s="207"/>
      <c r="E861" s="207"/>
      <c r="F861" s="207"/>
      <c r="G861" s="207"/>
      <c r="H861" s="207"/>
      <c r="I861" s="207"/>
      <c r="J861" s="207"/>
      <c r="K861" s="207"/>
      <c r="L861" s="207"/>
      <c r="M861" s="207"/>
    </row>
    <row r="862" spans="2:13">
      <c r="B862" s="207"/>
      <c r="C862" s="207"/>
      <c r="D862" s="207"/>
      <c r="E862" s="207"/>
      <c r="F862" s="207"/>
      <c r="G862" s="207"/>
      <c r="H862" s="207"/>
      <c r="I862" s="207"/>
      <c r="J862" s="207"/>
      <c r="K862" s="207"/>
      <c r="L862" s="207"/>
      <c r="M862" s="207"/>
    </row>
    <row r="863" spans="2:13">
      <c r="B863" s="207"/>
      <c r="C863" s="207"/>
      <c r="D863" s="207"/>
      <c r="E863" s="207"/>
      <c r="F863" s="207"/>
      <c r="G863" s="207"/>
      <c r="H863" s="207"/>
      <c r="I863" s="207"/>
      <c r="J863" s="207"/>
      <c r="K863" s="207"/>
      <c r="L863" s="207"/>
      <c r="M863" s="207"/>
    </row>
    <row r="864" spans="2:13">
      <c r="B864" s="207"/>
      <c r="C864" s="207"/>
      <c r="D864" s="207"/>
      <c r="E864" s="207"/>
      <c r="F864" s="207"/>
      <c r="G864" s="207"/>
      <c r="H864" s="207"/>
      <c r="I864" s="207"/>
      <c r="J864" s="207"/>
      <c r="K864" s="207"/>
      <c r="L864" s="207"/>
      <c r="M864" s="207"/>
    </row>
    <row r="865" spans="2:13">
      <c r="B865" s="207"/>
      <c r="C865" s="207"/>
      <c r="D865" s="207"/>
      <c r="E865" s="207"/>
      <c r="F865" s="207"/>
      <c r="G865" s="207"/>
      <c r="H865" s="207"/>
      <c r="I865" s="207"/>
      <c r="J865" s="207"/>
      <c r="K865" s="207"/>
      <c r="L865" s="207"/>
      <c r="M865" s="207"/>
    </row>
    <row r="866" spans="2:13">
      <c r="B866" s="207"/>
      <c r="C866" s="207"/>
      <c r="D866" s="207"/>
      <c r="E866" s="207"/>
      <c r="F866" s="207"/>
      <c r="G866" s="207"/>
      <c r="H866" s="207"/>
      <c r="I866" s="207"/>
      <c r="J866" s="207"/>
      <c r="K866" s="207"/>
      <c r="L866" s="207"/>
      <c r="M866" s="207"/>
    </row>
    <row r="867" spans="2:13">
      <c r="B867" s="207"/>
      <c r="C867" s="207"/>
      <c r="D867" s="207"/>
      <c r="E867" s="207"/>
      <c r="F867" s="207"/>
      <c r="G867" s="207"/>
      <c r="H867" s="207"/>
      <c r="I867" s="207"/>
      <c r="J867" s="207"/>
      <c r="K867" s="207"/>
      <c r="L867" s="207"/>
      <c r="M867" s="207"/>
    </row>
    <row r="868" spans="2:13">
      <c r="B868" s="207"/>
      <c r="C868" s="207"/>
      <c r="D868" s="207"/>
      <c r="E868" s="207"/>
      <c r="F868" s="207"/>
      <c r="G868" s="207"/>
      <c r="H868" s="207"/>
      <c r="I868" s="207"/>
      <c r="J868" s="207"/>
      <c r="K868" s="207"/>
      <c r="L868" s="207"/>
      <c r="M868" s="207"/>
    </row>
    <row r="869" spans="2:13">
      <c r="B869" s="207"/>
      <c r="C869" s="207"/>
      <c r="D869" s="207"/>
      <c r="E869" s="207"/>
      <c r="F869" s="207"/>
      <c r="G869" s="207"/>
      <c r="H869" s="207"/>
      <c r="I869" s="207"/>
      <c r="J869" s="207"/>
      <c r="K869" s="207"/>
      <c r="L869" s="207"/>
      <c r="M869" s="207"/>
    </row>
    <row r="870" spans="2:13">
      <c r="B870" s="207"/>
      <c r="C870" s="207"/>
      <c r="D870" s="207"/>
      <c r="E870" s="207"/>
      <c r="F870" s="207"/>
      <c r="G870" s="207"/>
      <c r="H870" s="207"/>
      <c r="I870" s="207"/>
      <c r="J870" s="207"/>
      <c r="K870" s="207"/>
      <c r="L870" s="207"/>
      <c r="M870" s="207"/>
    </row>
    <row r="871" spans="2:13">
      <c r="B871" s="207"/>
      <c r="C871" s="207"/>
      <c r="D871" s="207"/>
      <c r="E871" s="207"/>
      <c r="F871" s="207"/>
      <c r="G871" s="207"/>
      <c r="H871" s="207"/>
      <c r="I871" s="207"/>
      <c r="J871" s="207"/>
      <c r="K871" s="207"/>
      <c r="L871" s="207"/>
      <c r="M871" s="207"/>
    </row>
    <row r="872" spans="2:13">
      <c r="B872" s="207"/>
      <c r="C872" s="207"/>
      <c r="D872" s="207"/>
      <c r="E872" s="207"/>
      <c r="F872" s="207"/>
      <c r="G872" s="207"/>
      <c r="H872" s="207"/>
      <c r="I872" s="207"/>
      <c r="J872" s="207"/>
      <c r="K872" s="207"/>
      <c r="L872" s="207"/>
      <c r="M872" s="207"/>
    </row>
    <row r="873" spans="2:13">
      <c r="B873" s="207"/>
      <c r="C873" s="207"/>
      <c r="D873" s="207"/>
      <c r="E873" s="207"/>
      <c r="F873" s="207"/>
      <c r="G873" s="207"/>
      <c r="H873" s="207"/>
      <c r="I873" s="207"/>
      <c r="J873" s="207"/>
      <c r="K873" s="207"/>
      <c r="L873" s="207"/>
      <c r="M873" s="207"/>
    </row>
    <row r="874" spans="2:13">
      <c r="B874" s="207"/>
      <c r="C874" s="207"/>
      <c r="D874" s="207"/>
      <c r="E874" s="207"/>
      <c r="F874" s="207"/>
      <c r="G874" s="207"/>
      <c r="H874" s="207"/>
      <c r="I874" s="207"/>
      <c r="J874" s="207"/>
      <c r="K874" s="207"/>
      <c r="L874" s="207"/>
      <c r="M874" s="207"/>
    </row>
    <row r="875" spans="2:13">
      <c r="B875" s="207"/>
      <c r="C875" s="207"/>
      <c r="D875" s="207"/>
      <c r="E875" s="207"/>
      <c r="F875" s="207"/>
      <c r="G875" s="207"/>
      <c r="H875" s="207"/>
      <c r="I875" s="207"/>
      <c r="J875" s="207"/>
      <c r="K875" s="207"/>
      <c r="L875" s="207"/>
      <c r="M875" s="207"/>
    </row>
    <row r="876" spans="2:13">
      <c r="B876" s="207"/>
      <c r="C876" s="207"/>
      <c r="D876" s="207"/>
      <c r="E876" s="207"/>
      <c r="F876" s="207"/>
      <c r="G876" s="207"/>
      <c r="H876" s="207"/>
      <c r="I876" s="207"/>
      <c r="J876" s="207"/>
      <c r="K876" s="207"/>
      <c r="L876" s="207"/>
      <c r="M876" s="207"/>
    </row>
    <row r="877" spans="2:13">
      <c r="B877" s="207"/>
      <c r="C877" s="207"/>
      <c r="D877" s="207"/>
      <c r="E877" s="207"/>
      <c r="F877" s="207"/>
      <c r="G877" s="207"/>
      <c r="H877" s="207"/>
      <c r="I877" s="207"/>
      <c r="J877" s="207"/>
      <c r="K877" s="207"/>
      <c r="L877" s="207"/>
      <c r="M877" s="207"/>
    </row>
    <row r="878" spans="2:13">
      <c r="B878" s="207"/>
      <c r="C878" s="207"/>
      <c r="D878" s="207"/>
      <c r="E878" s="207"/>
      <c r="F878" s="207"/>
      <c r="G878" s="207"/>
      <c r="H878" s="207"/>
      <c r="I878" s="207"/>
      <c r="J878" s="207"/>
      <c r="K878" s="207"/>
      <c r="L878" s="207"/>
      <c r="M878" s="207"/>
    </row>
    <row r="879" spans="2:13">
      <c r="B879" s="207"/>
      <c r="C879" s="207"/>
      <c r="D879" s="207"/>
      <c r="E879" s="207"/>
      <c r="F879" s="207"/>
      <c r="G879" s="207"/>
      <c r="H879" s="207"/>
      <c r="I879" s="207"/>
      <c r="J879" s="207"/>
      <c r="K879" s="207"/>
      <c r="L879" s="207"/>
      <c r="M879" s="207"/>
    </row>
    <row r="880" spans="2:13">
      <c r="B880" s="207"/>
      <c r="C880" s="207"/>
      <c r="D880" s="207"/>
      <c r="E880" s="207"/>
      <c r="F880" s="207"/>
      <c r="G880" s="207"/>
      <c r="H880" s="207"/>
      <c r="I880" s="207"/>
      <c r="J880" s="207"/>
      <c r="K880" s="207"/>
      <c r="L880" s="207"/>
      <c r="M880" s="207"/>
    </row>
    <row r="881" spans="2:13">
      <c r="B881" s="207"/>
      <c r="C881" s="207"/>
      <c r="D881" s="207"/>
      <c r="E881" s="207"/>
      <c r="F881" s="207"/>
      <c r="G881" s="207"/>
      <c r="H881" s="207"/>
      <c r="I881" s="207"/>
      <c r="J881" s="207"/>
      <c r="K881" s="207"/>
      <c r="L881" s="207"/>
      <c r="M881" s="207"/>
    </row>
    <row r="882" spans="2:13">
      <c r="B882" s="207"/>
      <c r="C882" s="207"/>
      <c r="D882" s="207"/>
      <c r="E882" s="207"/>
      <c r="F882" s="207"/>
      <c r="G882" s="207"/>
      <c r="H882" s="207"/>
      <c r="I882" s="207"/>
      <c r="J882" s="207"/>
      <c r="K882" s="207"/>
      <c r="L882" s="207"/>
      <c r="M882" s="207"/>
    </row>
    <row r="883" spans="2:13">
      <c r="B883" s="207"/>
      <c r="C883" s="207"/>
      <c r="D883" s="207"/>
      <c r="E883" s="207"/>
      <c r="F883" s="207"/>
      <c r="G883" s="207"/>
      <c r="H883" s="207"/>
      <c r="I883" s="207"/>
      <c r="J883" s="207"/>
      <c r="K883" s="207"/>
      <c r="L883" s="207"/>
      <c r="M883" s="207"/>
    </row>
    <row r="884" spans="2:13">
      <c r="B884" s="207"/>
      <c r="C884" s="207"/>
      <c r="D884" s="207"/>
      <c r="E884" s="207"/>
      <c r="F884" s="207"/>
      <c r="G884" s="207"/>
      <c r="H884" s="207"/>
      <c r="I884" s="207"/>
      <c r="J884" s="207"/>
      <c r="K884" s="207"/>
      <c r="L884" s="207"/>
      <c r="M884" s="207"/>
    </row>
    <row r="885" spans="2:13">
      <c r="B885" s="207"/>
      <c r="C885" s="207"/>
      <c r="D885" s="207"/>
      <c r="E885" s="207"/>
      <c r="F885" s="207"/>
      <c r="G885" s="207"/>
      <c r="H885" s="207"/>
      <c r="I885" s="207"/>
      <c r="J885" s="207"/>
      <c r="K885" s="207"/>
      <c r="L885" s="207"/>
      <c r="M885" s="207"/>
    </row>
    <row r="886" spans="2:13">
      <c r="B886" s="207"/>
      <c r="C886" s="207"/>
      <c r="D886" s="207"/>
      <c r="E886" s="207"/>
      <c r="F886" s="207"/>
      <c r="G886" s="207"/>
      <c r="H886" s="207"/>
      <c r="I886" s="207"/>
      <c r="J886" s="207"/>
      <c r="K886" s="207"/>
      <c r="L886" s="207"/>
      <c r="M886" s="207"/>
    </row>
    <row r="887" spans="2:13">
      <c r="B887" s="207"/>
      <c r="C887" s="207"/>
      <c r="D887" s="207"/>
      <c r="E887" s="207"/>
      <c r="F887" s="207"/>
      <c r="G887" s="207"/>
      <c r="H887" s="207"/>
      <c r="I887" s="207"/>
      <c r="J887" s="207"/>
      <c r="K887" s="207"/>
      <c r="L887" s="207"/>
      <c r="M887" s="207"/>
    </row>
    <row r="888" spans="2:13">
      <c r="B888" s="207"/>
      <c r="C888" s="207"/>
      <c r="D888" s="207"/>
      <c r="E888" s="207"/>
      <c r="F888" s="207"/>
      <c r="G888" s="207"/>
      <c r="H888" s="207"/>
      <c r="I888" s="207"/>
      <c r="J888" s="207"/>
      <c r="K888" s="207"/>
      <c r="L888" s="207"/>
      <c r="M888" s="207"/>
    </row>
    <row r="889" spans="2:13">
      <c r="B889" s="207"/>
      <c r="C889" s="207"/>
      <c r="D889" s="207"/>
      <c r="E889" s="207"/>
      <c r="F889" s="207"/>
      <c r="G889" s="207"/>
      <c r="H889" s="207"/>
      <c r="I889" s="207"/>
      <c r="J889" s="207"/>
      <c r="K889" s="207"/>
      <c r="L889" s="207"/>
      <c r="M889" s="207"/>
    </row>
    <row r="890" spans="2:13">
      <c r="B890" s="207"/>
      <c r="C890" s="207"/>
      <c r="D890" s="207"/>
      <c r="E890" s="207"/>
      <c r="F890" s="207"/>
      <c r="G890" s="207"/>
      <c r="H890" s="207"/>
      <c r="I890" s="207"/>
      <c r="J890" s="207"/>
      <c r="K890" s="207"/>
      <c r="L890" s="207"/>
      <c r="M890" s="207"/>
    </row>
    <row r="891" spans="2:13">
      <c r="B891" s="207"/>
      <c r="C891" s="207"/>
      <c r="D891" s="207"/>
      <c r="E891" s="207"/>
      <c r="F891" s="207"/>
      <c r="G891" s="207"/>
      <c r="H891" s="207"/>
      <c r="I891" s="207"/>
      <c r="J891" s="207"/>
      <c r="K891" s="207"/>
      <c r="L891" s="207"/>
      <c r="M891" s="207"/>
    </row>
    <row r="892" spans="2:13">
      <c r="B892" s="207"/>
      <c r="C892" s="207"/>
      <c r="D892" s="207"/>
      <c r="E892" s="207"/>
      <c r="F892" s="207"/>
      <c r="G892" s="207"/>
      <c r="H892" s="207"/>
      <c r="I892" s="207"/>
      <c r="J892" s="207"/>
      <c r="K892" s="207"/>
      <c r="L892" s="207"/>
      <c r="M892" s="207"/>
    </row>
    <row r="893" spans="2:13">
      <c r="B893" s="207"/>
      <c r="C893" s="207"/>
      <c r="D893" s="207"/>
      <c r="E893" s="207"/>
      <c r="F893" s="207"/>
      <c r="G893" s="207"/>
      <c r="H893" s="207"/>
      <c r="I893" s="207"/>
      <c r="J893" s="207"/>
      <c r="K893" s="207"/>
      <c r="L893" s="207"/>
      <c r="M893" s="207"/>
    </row>
    <row r="894" spans="2:13">
      <c r="B894" s="207"/>
      <c r="C894" s="207"/>
      <c r="D894" s="207"/>
      <c r="E894" s="207"/>
      <c r="F894" s="207"/>
      <c r="G894" s="207"/>
      <c r="H894" s="207"/>
      <c r="I894" s="207"/>
      <c r="J894" s="207"/>
      <c r="K894" s="207"/>
      <c r="L894" s="207"/>
      <c r="M894" s="207"/>
    </row>
    <row r="895" spans="2:13">
      <c r="B895" s="207"/>
      <c r="C895" s="207"/>
      <c r="D895" s="207"/>
      <c r="E895" s="207"/>
      <c r="F895" s="207"/>
      <c r="G895" s="207"/>
      <c r="H895" s="207"/>
      <c r="I895" s="207"/>
      <c r="J895" s="207"/>
      <c r="K895" s="207"/>
      <c r="L895" s="207"/>
      <c r="M895" s="207"/>
    </row>
    <row r="896" spans="2:13">
      <c r="B896" s="207"/>
      <c r="C896" s="207"/>
      <c r="D896" s="207"/>
      <c r="E896" s="207"/>
      <c r="F896" s="207"/>
      <c r="G896" s="207"/>
      <c r="H896" s="207"/>
      <c r="I896" s="207"/>
      <c r="J896" s="207"/>
      <c r="K896" s="207"/>
      <c r="L896" s="207"/>
      <c r="M896" s="207"/>
    </row>
    <row r="897" spans="2:13">
      <c r="B897" s="207"/>
      <c r="C897" s="207"/>
      <c r="D897" s="207"/>
      <c r="E897" s="207"/>
      <c r="F897" s="207"/>
      <c r="G897" s="207"/>
      <c r="H897" s="207"/>
      <c r="I897" s="207"/>
      <c r="J897" s="207"/>
      <c r="K897" s="207"/>
      <c r="L897" s="207"/>
      <c r="M897" s="207"/>
    </row>
    <row r="898" spans="2:13">
      <c r="B898" s="207"/>
      <c r="C898" s="207"/>
      <c r="D898" s="207"/>
      <c r="E898" s="207"/>
      <c r="F898" s="207"/>
      <c r="G898" s="207"/>
      <c r="H898" s="207"/>
      <c r="I898" s="207"/>
      <c r="J898" s="207"/>
      <c r="K898" s="207"/>
      <c r="L898" s="207"/>
      <c r="M898" s="207"/>
    </row>
    <row r="899" spans="2:13">
      <c r="B899" s="207"/>
      <c r="C899" s="207"/>
      <c r="D899" s="207"/>
      <c r="E899" s="207"/>
      <c r="F899" s="207"/>
      <c r="G899" s="207"/>
      <c r="H899" s="207"/>
      <c r="I899" s="207"/>
      <c r="J899" s="207"/>
      <c r="K899" s="207"/>
      <c r="L899" s="207"/>
      <c r="M899" s="207"/>
    </row>
    <row r="900" spans="2:13">
      <c r="B900" s="207"/>
      <c r="C900" s="207"/>
      <c r="D900" s="207"/>
      <c r="E900" s="207"/>
      <c r="F900" s="207"/>
      <c r="G900" s="207"/>
      <c r="H900" s="207"/>
      <c r="I900" s="207"/>
      <c r="J900" s="207"/>
      <c r="K900" s="207"/>
      <c r="L900" s="207"/>
      <c r="M900" s="207"/>
    </row>
    <row r="901" spans="2:13">
      <c r="B901" s="207"/>
      <c r="C901" s="207"/>
      <c r="D901" s="207"/>
      <c r="E901" s="207"/>
      <c r="F901" s="207"/>
      <c r="G901" s="207"/>
      <c r="H901" s="207"/>
      <c r="I901" s="207"/>
      <c r="J901" s="207"/>
      <c r="K901" s="207"/>
      <c r="L901" s="207"/>
      <c r="M901" s="207"/>
    </row>
    <row r="902" spans="2:13">
      <c r="B902" s="207"/>
      <c r="C902" s="207"/>
      <c r="D902" s="207"/>
      <c r="E902" s="207"/>
      <c r="F902" s="207"/>
      <c r="G902" s="207"/>
      <c r="H902" s="207"/>
      <c r="I902" s="207"/>
      <c r="J902" s="207"/>
      <c r="K902" s="207"/>
      <c r="L902" s="207"/>
      <c r="M902" s="207"/>
    </row>
    <row r="903" spans="2:13">
      <c r="B903" s="207"/>
      <c r="C903" s="207"/>
      <c r="D903" s="207"/>
      <c r="E903" s="207"/>
      <c r="F903" s="207"/>
      <c r="G903" s="207"/>
      <c r="H903" s="207"/>
      <c r="I903" s="207"/>
      <c r="J903" s="207"/>
      <c r="K903" s="207"/>
      <c r="L903" s="207"/>
      <c r="M903" s="207"/>
    </row>
    <row r="904" spans="2:13">
      <c r="B904" s="207"/>
      <c r="C904" s="207"/>
      <c r="D904" s="207"/>
      <c r="E904" s="207"/>
      <c r="F904" s="207"/>
      <c r="G904" s="207"/>
      <c r="H904" s="207"/>
      <c r="I904" s="207"/>
      <c r="J904" s="207"/>
      <c r="K904" s="207"/>
      <c r="L904" s="207"/>
      <c r="M904" s="207"/>
    </row>
    <row r="905" spans="2:13">
      <c r="B905" s="207"/>
      <c r="C905" s="207"/>
      <c r="D905" s="207"/>
      <c r="E905" s="207"/>
      <c r="F905" s="207"/>
      <c r="G905" s="207"/>
      <c r="H905" s="207"/>
      <c r="I905" s="207"/>
      <c r="J905" s="207"/>
      <c r="K905" s="207"/>
      <c r="L905" s="207"/>
      <c r="M905" s="207"/>
    </row>
    <row r="906" spans="2:13">
      <c r="B906" s="207"/>
      <c r="C906" s="207"/>
      <c r="D906" s="207"/>
      <c r="E906" s="207"/>
      <c r="F906" s="207"/>
      <c r="G906" s="207"/>
      <c r="H906" s="207"/>
      <c r="I906" s="207"/>
      <c r="J906" s="207"/>
      <c r="K906" s="207"/>
      <c r="L906" s="207"/>
      <c r="M906" s="207"/>
    </row>
    <row r="907" spans="2:13">
      <c r="B907" s="207"/>
      <c r="C907" s="207"/>
      <c r="D907" s="207"/>
      <c r="E907" s="207"/>
      <c r="F907" s="207"/>
      <c r="G907" s="207"/>
      <c r="H907" s="207"/>
      <c r="I907" s="207"/>
      <c r="J907" s="207"/>
      <c r="K907" s="207"/>
      <c r="L907" s="207"/>
      <c r="M907" s="207"/>
    </row>
    <row r="908" spans="2:13">
      <c r="B908" s="207"/>
      <c r="C908" s="207"/>
      <c r="D908" s="207"/>
      <c r="E908" s="207"/>
      <c r="F908" s="207"/>
      <c r="G908" s="207"/>
      <c r="H908" s="207"/>
      <c r="I908" s="207"/>
      <c r="J908" s="207"/>
      <c r="K908" s="207"/>
      <c r="L908" s="207"/>
      <c r="M908" s="207"/>
    </row>
    <row r="909" spans="2:13">
      <c r="B909" s="207"/>
      <c r="C909" s="207"/>
      <c r="D909" s="207"/>
      <c r="E909" s="207"/>
      <c r="F909" s="207"/>
      <c r="G909" s="207"/>
      <c r="H909" s="207"/>
      <c r="I909" s="207"/>
      <c r="J909" s="207"/>
      <c r="K909" s="207"/>
      <c r="L909" s="207"/>
      <c r="M909" s="207"/>
    </row>
    <row r="910" spans="2:13">
      <c r="B910" s="207"/>
      <c r="C910" s="207"/>
      <c r="D910" s="207"/>
      <c r="E910" s="207"/>
      <c r="F910" s="207"/>
      <c r="G910" s="207"/>
      <c r="H910" s="207"/>
      <c r="I910" s="207"/>
      <c r="J910" s="207"/>
      <c r="K910" s="207"/>
      <c r="L910" s="207"/>
      <c r="M910" s="207"/>
    </row>
    <row r="911" spans="2:13">
      <c r="B911" s="207"/>
      <c r="C911" s="207"/>
      <c r="D911" s="207"/>
      <c r="E911" s="207"/>
      <c r="F911" s="207"/>
      <c r="G911" s="207"/>
      <c r="H911" s="207"/>
      <c r="I911" s="207"/>
      <c r="J911" s="207"/>
      <c r="K911" s="207"/>
      <c r="L911" s="207"/>
      <c r="M911" s="207"/>
    </row>
    <row r="912" spans="2:13">
      <c r="B912" s="207"/>
      <c r="C912" s="207"/>
      <c r="D912" s="207"/>
      <c r="E912" s="207"/>
      <c r="F912" s="207"/>
      <c r="G912" s="207"/>
      <c r="H912" s="207"/>
      <c r="I912" s="207"/>
      <c r="J912" s="207"/>
      <c r="K912" s="207"/>
      <c r="L912" s="207"/>
      <c r="M912" s="207"/>
    </row>
    <row r="913" spans="2:13">
      <c r="B913" s="207"/>
      <c r="C913" s="207"/>
      <c r="D913" s="207"/>
      <c r="E913" s="207"/>
      <c r="F913" s="207"/>
      <c r="G913" s="207"/>
      <c r="H913" s="207"/>
      <c r="I913" s="207"/>
      <c r="J913" s="207"/>
      <c r="K913" s="207"/>
      <c r="L913" s="207"/>
      <c r="M913" s="207"/>
    </row>
    <row r="914" spans="2:13">
      <c r="B914" s="207"/>
      <c r="C914" s="207"/>
      <c r="D914" s="207"/>
      <c r="E914" s="207"/>
      <c r="F914" s="207"/>
      <c r="G914" s="207"/>
      <c r="H914" s="207"/>
      <c r="I914" s="207"/>
      <c r="J914" s="207"/>
      <c r="K914" s="207"/>
      <c r="L914" s="207"/>
      <c r="M914" s="207"/>
    </row>
    <row r="915" spans="2:13">
      <c r="B915" s="207"/>
      <c r="C915" s="207"/>
      <c r="D915" s="207"/>
      <c r="E915" s="207"/>
      <c r="F915" s="207"/>
      <c r="G915" s="207"/>
      <c r="H915" s="207"/>
      <c r="I915" s="207"/>
      <c r="J915" s="207"/>
      <c r="K915" s="207"/>
      <c r="L915" s="207"/>
      <c r="M915" s="207"/>
    </row>
    <row r="916" spans="2:13">
      <c r="B916" s="207"/>
      <c r="C916" s="207"/>
      <c r="D916" s="207"/>
      <c r="E916" s="207"/>
      <c r="F916" s="207"/>
      <c r="G916" s="207"/>
      <c r="H916" s="207"/>
      <c r="I916" s="207"/>
      <c r="J916" s="207"/>
      <c r="K916" s="207"/>
      <c r="L916" s="207"/>
      <c r="M916" s="207"/>
    </row>
    <row r="917" spans="2:13">
      <c r="B917" s="207"/>
      <c r="C917" s="207"/>
      <c r="D917" s="207"/>
      <c r="E917" s="207"/>
      <c r="F917" s="207"/>
      <c r="G917" s="207"/>
      <c r="H917" s="207"/>
      <c r="I917" s="207"/>
      <c r="J917" s="207"/>
      <c r="K917" s="207"/>
      <c r="L917" s="207"/>
      <c r="M917" s="207"/>
    </row>
    <row r="918" spans="2:13">
      <c r="B918" s="207"/>
      <c r="C918" s="207"/>
      <c r="D918" s="207"/>
      <c r="E918" s="207"/>
      <c r="F918" s="207"/>
      <c r="G918" s="207"/>
      <c r="H918" s="207"/>
      <c r="I918" s="207"/>
      <c r="J918" s="207"/>
      <c r="K918" s="207"/>
      <c r="L918" s="207"/>
      <c r="M918" s="207"/>
    </row>
    <row r="919" spans="2:13">
      <c r="B919" s="207"/>
      <c r="C919" s="207"/>
      <c r="D919" s="207"/>
      <c r="E919" s="207"/>
      <c r="F919" s="207"/>
      <c r="G919" s="207"/>
      <c r="H919" s="207"/>
      <c r="I919" s="207"/>
      <c r="J919" s="207"/>
      <c r="K919" s="207"/>
      <c r="L919" s="207"/>
      <c r="M919" s="207"/>
    </row>
    <row r="920" spans="2:13">
      <c r="B920" s="207"/>
      <c r="C920" s="207"/>
      <c r="D920" s="207"/>
      <c r="E920" s="207"/>
      <c r="F920" s="207"/>
      <c r="G920" s="207"/>
      <c r="H920" s="207"/>
      <c r="I920" s="207"/>
      <c r="J920" s="207"/>
      <c r="K920" s="207"/>
      <c r="L920" s="207"/>
      <c r="M920" s="207"/>
    </row>
    <row r="921" spans="2:13">
      <c r="B921" s="207"/>
      <c r="C921" s="207"/>
      <c r="D921" s="207"/>
      <c r="E921" s="207"/>
      <c r="F921" s="207"/>
      <c r="G921" s="207"/>
      <c r="H921" s="207"/>
      <c r="I921" s="207"/>
      <c r="J921" s="207"/>
      <c r="K921" s="207"/>
      <c r="L921" s="207"/>
      <c r="M921" s="207"/>
    </row>
    <row r="922" spans="2:13">
      <c r="B922" s="207"/>
      <c r="C922" s="207"/>
      <c r="D922" s="207"/>
      <c r="E922" s="207"/>
      <c r="F922" s="207"/>
      <c r="G922" s="207"/>
      <c r="H922" s="207"/>
      <c r="I922" s="207"/>
      <c r="J922" s="207"/>
      <c r="K922" s="207"/>
      <c r="L922" s="207"/>
      <c r="M922" s="207"/>
    </row>
    <row r="923" spans="2:13">
      <c r="B923" s="207"/>
      <c r="C923" s="207"/>
      <c r="D923" s="207"/>
      <c r="E923" s="207"/>
      <c r="F923" s="207"/>
      <c r="G923" s="207"/>
      <c r="H923" s="207"/>
      <c r="I923" s="207"/>
      <c r="J923" s="207"/>
      <c r="K923" s="207"/>
      <c r="L923" s="207"/>
      <c r="M923" s="207"/>
    </row>
    <row r="924" spans="2:13">
      <c r="B924" s="207"/>
      <c r="C924" s="207"/>
      <c r="D924" s="207"/>
      <c r="E924" s="207"/>
      <c r="F924" s="207"/>
      <c r="G924" s="207"/>
      <c r="H924" s="207"/>
      <c r="I924" s="207"/>
      <c r="J924" s="207"/>
      <c r="K924" s="207"/>
      <c r="L924" s="207"/>
      <c r="M924" s="207"/>
    </row>
    <row r="925" spans="2:13">
      <c r="B925" s="207"/>
      <c r="C925" s="207"/>
      <c r="D925" s="207"/>
      <c r="E925" s="207"/>
      <c r="F925" s="207"/>
      <c r="G925" s="207"/>
      <c r="H925" s="207"/>
      <c r="I925" s="207"/>
      <c r="J925" s="207"/>
      <c r="K925" s="207"/>
      <c r="L925" s="207"/>
      <c r="M925" s="207"/>
    </row>
    <row r="926" spans="2:13">
      <c r="B926" s="207"/>
      <c r="C926" s="207"/>
      <c r="D926" s="207"/>
      <c r="E926" s="207"/>
      <c r="F926" s="207"/>
      <c r="G926" s="207"/>
      <c r="H926" s="207"/>
      <c r="I926" s="207"/>
      <c r="J926" s="207"/>
      <c r="K926" s="207"/>
      <c r="L926" s="207"/>
      <c r="M926" s="207"/>
    </row>
    <row r="927" spans="2:13">
      <c r="B927" s="207"/>
      <c r="C927" s="207"/>
      <c r="D927" s="207"/>
      <c r="E927" s="207"/>
      <c r="F927" s="207"/>
      <c r="G927" s="207"/>
      <c r="H927" s="207"/>
      <c r="I927" s="207"/>
      <c r="J927" s="207"/>
      <c r="K927" s="207"/>
      <c r="L927" s="207"/>
      <c r="M927" s="207"/>
    </row>
    <row r="928" spans="2:13">
      <c r="B928" s="207"/>
      <c r="C928" s="207"/>
      <c r="D928" s="207"/>
      <c r="E928" s="207"/>
      <c r="F928" s="207"/>
      <c r="G928" s="207"/>
      <c r="H928" s="207"/>
      <c r="I928" s="207"/>
      <c r="J928" s="207"/>
      <c r="K928" s="207"/>
      <c r="L928" s="207"/>
      <c r="M928" s="207"/>
    </row>
    <row r="929" spans="2:13">
      <c r="B929" s="207"/>
      <c r="C929" s="207"/>
      <c r="D929" s="207"/>
      <c r="E929" s="207"/>
      <c r="F929" s="207"/>
      <c r="G929" s="207"/>
      <c r="H929" s="207"/>
      <c r="I929" s="207"/>
      <c r="J929" s="207"/>
      <c r="K929" s="207"/>
      <c r="L929" s="207"/>
      <c r="M929" s="207"/>
    </row>
    <row r="930" spans="2:13">
      <c r="B930" s="207"/>
      <c r="C930" s="207"/>
      <c r="D930" s="207"/>
      <c r="E930" s="207"/>
      <c r="F930" s="207"/>
      <c r="G930" s="207"/>
      <c r="H930" s="207"/>
      <c r="I930" s="207"/>
      <c r="J930" s="207"/>
      <c r="K930" s="207"/>
      <c r="L930" s="207"/>
      <c r="M930" s="207"/>
    </row>
    <row r="931" spans="2:13">
      <c r="B931" s="207"/>
      <c r="C931" s="207"/>
      <c r="D931" s="207"/>
      <c r="E931" s="207"/>
      <c r="F931" s="207"/>
      <c r="G931" s="207"/>
      <c r="H931" s="207"/>
      <c r="I931" s="207"/>
      <c r="J931" s="207"/>
      <c r="K931" s="207"/>
      <c r="L931" s="207"/>
      <c r="M931" s="207"/>
    </row>
    <row r="932" spans="2:13">
      <c r="B932" s="207"/>
      <c r="C932" s="207"/>
      <c r="D932" s="207"/>
      <c r="E932" s="207"/>
      <c r="F932" s="207"/>
      <c r="G932" s="207"/>
      <c r="H932" s="207"/>
      <c r="I932" s="207"/>
      <c r="J932" s="207"/>
      <c r="K932" s="207"/>
      <c r="L932" s="207"/>
      <c r="M932" s="207"/>
    </row>
    <row r="933" spans="2:13">
      <c r="B933" s="207"/>
      <c r="C933" s="207"/>
      <c r="D933" s="207"/>
      <c r="E933" s="207"/>
      <c r="F933" s="207"/>
      <c r="G933" s="207"/>
      <c r="H933" s="207"/>
      <c r="I933" s="207"/>
      <c r="J933" s="207"/>
      <c r="K933" s="207"/>
      <c r="L933" s="207"/>
      <c r="M933" s="207"/>
    </row>
    <row r="934" spans="2:13">
      <c r="B934" s="207"/>
      <c r="C934" s="207"/>
      <c r="D934" s="207"/>
      <c r="E934" s="207"/>
      <c r="F934" s="207"/>
      <c r="G934" s="207"/>
      <c r="H934" s="207"/>
      <c r="I934" s="207"/>
      <c r="J934" s="207"/>
      <c r="K934" s="207"/>
      <c r="L934" s="207"/>
      <c r="M934" s="207"/>
    </row>
    <row r="935" spans="2:13">
      <c r="B935" s="207"/>
      <c r="C935" s="207"/>
      <c r="D935" s="207"/>
      <c r="E935" s="207"/>
      <c r="F935" s="207"/>
      <c r="G935" s="207"/>
      <c r="H935" s="207"/>
      <c r="I935" s="207"/>
      <c r="J935" s="207"/>
      <c r="K935" s="207"/>
      <c r="L935" s="207"/>
      <c r="M935" s="207"/>
    </row>
    <row r="936" spans="2:13">
      <c r="B936" s="207"/>
      <c r="C936" s="207"/>
      <c r="D936" s="207"/>
      <c r="E936" s="207"/>
      <c r="F936" s="207"/>
      <c r="G936" s="207"/>
      <c r="H936" s="207"/>
      <c r="I936" s="207"/>
      <c r="J936" s="207"/>
      <c r="K936" s="207"/>
      <c r="L936" s="207"/>
      <c r="M936" s="207"/>
    </row>
    <row r="937" spans="2:13">
      <c r="B937" s="207"/>
      <c r="C937" s="207"/>
      <c r="D937" s="207"/>
      <c r="E937" s="207"/>
      <c r="F937" s="207"/>
      <c r="G937" s="207"/>
      <c r="H937" s="207"/>
      <c r="I937" s="207"/>
      <c r="J937" s="207"/>
      <c r="K937" s="207"/>
      <c r="L937" s="207"/>
      <c r="M937" s="207"/>
    </row>
    <row r="938" spans="2:13">
      <c r="B938" s="207"/>
      <c r="C938" s="207"/>
      <c r="D938" s="207"/>
      <c r="E938" s="207"/>
      <c r="F938" s="207"/>
      <c r="G938" s="207"/>
      <c r="H938" s="207"/>
      <c r="I938" s="207"/>
      <c r="J938" s="207"/>
      <c r="K938" s="207"/>
      <c r="L938" s="207"/>
      <c r="M938" s="207"/>
    </row>
    <row r="939" spans="2:13">
      <c r="B939" s="207"/>
      <c r="C939" s="207"/>
      <c r="D939" s="207"/>
      <c r="E939" s="207"/>
      <c r="F939" s="207"/>
      <c r="G939" s="207"/>
      <c r="H939" s="207"/>
      <c r="I939" s="207"/>
      <c r="J939" s="207"/>
      <c r="K939" s="207"/>
      <c r="L939" s="207"/>
      <c r="M939" s="207"/>
    </row>
    <row r="940" spans="2:13">
      <c r="B940" s="207"/>
      <c r="C940" s="207"/>
      <c r="D940" s="207"/>
      <c r="E940" s="207"/>
      <c r="F940" s="207"/>
      <c r="G940" s="207"/>
      <c r="H940" s="207"/>
      <c r="I940" s="207"/>
      <c r="J940" s="207"/>
      <c r="K940" s="207"/>
      <c r="L940" s="207"/>
      <c r="M940" s="207"/>
    </row>
    <row r="941" spans="2:13">
      <c r="B941" s="207"/>
      <c r="C941" s="207"/>
      <c r="D941" s="207"/>
      <c r="E941" s="207"/>
      <c r="F941" s="207"/>
      <c r="G941" s="207"/>
      <c r="H941" s="207"/>
      <c r="I941" s="207"/>
      <c r="J941" s="207"/>
      <c r="K941" s="207"/>
      <c r="L941" s="207"/>
      <c r="M941" s="207"/>
    </row>
    <row r="942" spans="2:13">
      <c r="B942" s="207"/>
      <c r="C942" s="207"/>
      <c r="D942" s="207"/>
      <c r="E942" s="207"/>
      <c r="F942" s="207"/>
      <c r="G942" s="207"/>
      <c r="H942" s="207"/>
      <c r="I942" s="207"/>
      <c r="J942" s="207"/>
      <c r="K942" s="207"/>
      <c r="L942" s="207"/>
      <c r="M942" s="207"/>
    </row>
    <row r="943" spans="2:13">
      <c r="B943" s="207"/>
      <c r="C943" s="207"/>
      <c r="D943" s="207"/>
      <c r="E943" s="207"/>
      <c r="F943" s="207"/>
      <c r="G943" s="207"/>
      <c r="H943" s="207"/>
      <c r="I943" s="207"/>
      <c r="J943" s="207"/>
      <c r="K943" s="207"/>
      <c r="L943" s="207"/>
      <c r="M943" s="207"/>
    </row>
    <row r="944" spans="2:13">
      <c r="B944" s="207"/>
      <c r="C944" s="207"/>
      <c r="D944" s="207"/>
      <c r="E944" s="207"/>
      <c r="F944" s="207"/>
      <c r="G944" s="207"/>
      <c r="H944" s="207"/>
      <c r="I944" s="207"/>
      <c r="J944" s="207"/>
      <c r="K944" s="207"/>
      <c r="L944" s="207"/>
      <c r="M944" s="207"/>
    </row>
    <row r="945" spans="2:13">
      <c r="B945" s="207"/>
      <c r="C945" s="207"/>
      <c r="D945" s="207"/>
      <c r="E945" s="207"/>
      <c r="F945" s="207"/>
      <c r="G945" s="207"/>
      <c r="H945" s="207"/>
      <c r="I945" s="207"/>
      <c r="J945" s="207"/>
      <c r="K945" s="207"/>
      <c r="L945" s="207"/>
      <c r="M945" s="207"/>
    </row>
    <row r="946" spans="2:13">
      <c r="B946" s="207"/>
      <c r="C946" s="207"/>
      <c r="D946" s="207"/>
      <c r="E946" s="207"/>
      <c r="F946" s="207"/>
      <c r="G946" s="207"/>
      <c r="H946" s="207"/>
      <c r="I946" s="207"/>
      <c r="J946" s="207"/>
      <c r="K946" s="207"/>
      <c r="L946" s="207"/>
      <c r="M946" s="207"/>
    </row>
    <row r="947" spans="2:13">
      <c r="B947" s="207"/>
      <c r="C947" s="207"/>
      <c r="D947" s="207"/>
      <c r="E947" s="207"/>
      <c r="F947" s="207"/>
      <c r="G947" s="207"/>
      <c r="H947" s="207"/>
      <c r="I947" s="207"/>
      <c r="J947" s="207"/>
      <c r="K947" s="207"/>
      <c r="L947" s="207"/>
      <c r="M947" s="207"/>
    </row>
    <row r="948" spans="2:13">
      <c r="B948" s="207"/>
      <c r="C948" s="207"/>
      <c r="D948" s="207"/>
      <c r="E948" s="207"/>
      <c r="F948" s="207"/>
      <c r="G948" s="207"/>
      <c r="H948" s="207"/>
      <c r="I948" s="207"/>
      <c r="J948" s="207"/>
      <c r="K948" s="207"/>
      <c r="L948" s="207"/>
      <c r="M948" s="207"/>
    </row>
    <row r="949" spans="2:13">
      <c r="B949" s="207"/>
      <c r="C949" s="207"/>
      <c r="D949" s="207"/>
      <c r="E949" s="207"/>
      <c r="F949" s="207"/>
      <c r="G949" s="207"/>
      <c r="H949" s="207"/>
      <c r="I949" s="207"/>
      <c r="J949" s="207"/>
      <c r="K949" s="207"/>
      <c r="L949" s="207"/>
      <c r="M949" s="207"/>
    </row>
    <row r="950" spans="2:13">
      <c r="B950" s="207"/>
      <c r="C950" s="207"/>
      <c r="D950" s="207"/>
      <c r="E950" s="207"/>
      <c r="F950" s="207"/>
      <c r="G950" s="207"/>
      <c r="H950" s="207"/>
      <c r="I950" s="207"/>
      <c r="J950" s="207"/>
      <c r="K950" s="207"/>
      <c r="L950" s="207"/>
      <c r="M950" s="207"/>
    </row>
    <row r="951" spans="2:13">
      <c r="B951" s="207"/>
      <c r="C951" s="207"/>
      <c r="D951" s="207"/>
      <c r="E951" s="207"/>
      <c r="F951" s="207"/>
      <c r="G951" s="207"/>
      <c r="H951" s="207"/>
      <c r="I951" s="207"/>
      <c r="J951" s="207"/>
      <c r="K951" s="207"/>
      <c r="L951" s="207"/>
      <c r="M951" s="207"/>
    </row>
    <row r="952" spans="2:13">
      <c r="B952" s="207"/>
      <c r="C952" s="207"/>
      <c r="D952" s="207"/>
      <c r="E952" s="207"/>
      <c r="F952" s="207"/>
      <c r="G952" s="207"/>
      <c r="H952" s="207"/>
      <c r="I952" s="207"/>
      <c r="J952" s="207"/>
      <c r="K952" s="207"/>
      <c r="L952" s="207"/>
      <c r="M952" s="207"/>
    </row>
    <row r="953" spans="2:13">
      <c r="B953" s="207"/>
      <c r="C953" s="207"/>
      <c r="D953" s="207"/>
      <c r="E953" s="207"/>
      <c r="F953" s="207"/>
      <c r="G953" s="207"/>
      <c r="H953" s="207"/>
      <c r="I953" s="207"/>
      <c r="J953" s="207"/>
      <c r="K953" s="207"/>
      <c r="L953" s="207"/>
      <c r="M953" s="207"/>
    </row>
    <row r="954" spans="2:13">
      <c r="B954" s="207"/>
      <c r="C954" s="207"/>
      <c r="D954" s="207"/>
      <c r="E954" s="207"/>
      <c r="F954" s="207"/>
      <c r="G954" s="207"/>
      <c r="H954" s="207"/>
      <c r="I954" s="207"/>
      <c r="J954" s="207"/>
      <c r="K954" s="207"/>
      <c r="L954" s="207"/>
      <c r="M954" s="207"/>
    </row>
    <row r="955" spans="2:13">
      <c r="B955" s="207"/>
      <c r="C955" s="207"/>
      <c r="D955" s="207"/>
      <c r="E955" s="207"/>
      <c r="F955" s="207"/>
      <c r="G955" s="207"/>
      <c r="H955" s="207"/>
      <c r="I955" s="207"/>
      <c r="J955" s="207"/>
      <c r="K955" s="207"/>
      <c r="L955" s="207"/>
      <c r="M955" s="207"/>
    </row>
    <row r="956" spans="2:13">
      <c r="B956" s="207"/>
      <c r="C956" s="207"/>
      <c r="D956" s="207"/>
      <c r="E956" s="207"/>
      <c r="F956" s="207"/>
      <c r="G956" s="207"/>
      <c r="H956" s="207"/>
      <c r="I956" s="207"/>
      <c r="J956" s="207"/>
      <c r="K956" s="207"/>
      <c r="L956" s="207"/>
      <c r="M956" s="207"/>
    </row>
    <row r="957" spans="2:13">
      <c r="B957" s="207"/>
      <c r="C957" s="207"/>
      <c r="D957" s="207"/>
      <c r="E957" s="207"/>
      <c r="F957" s="207"/>
      <c r="G957" s="207"/>
      <c r="H957" s="207"/>
      <c r="I957" s="207"/>
      <c r="J957" s="207"/>
      <c r="K957" s="207"/>
      <c r="L957" s="207"/>
      <c r="M957" s="207"/>
    </row>
    <row r="958" spans="2:13">
      <c r="B958" s="207"/>
      <c r="C958" s="207"/>
      <c r="D958" s="207"/>
      <c r="E958" s="207"/>
      <c r="F958" s="207"/>
      <c r="G958" s="207"/>
      <c r="H958" s="207"/>
      <c r="I958" s="207"/>
      <c r="J958" s="207"/>
      <c r="K958" s="207"/>
      <c r="L958" s="207"/>
      <c r="M958" s="207"/>
    </row>
    <row r="959" spans="2:13">
      <c r="B959" s="207"/>
      <c r="C959" s="207"/>
      <c r="D959" s="207"/>
      <c r="E959" s="207"/>
      <c r="F959" s="207"/>
      <c r="G959" s="207"/>
      <c r="H959" s="207"/>
      <c r="I959" s="207"/>
      <c r="J959" s="207"/>
      <c r="K959" s="207"/>
      <c r="L959" s="207"/>
      <c r="M959" s="207"/>
    </row>
    <row r="960" spans="2:13">
      <c r="B960" s="207"/>
      <c r="C960" s="207"/>
      <c r="D960" s="207"/>
      <c r="E960" s="207"/>
      <c r="F960" s="207"/>
      <c r="G960" s="207"/>
      <c r="H960" s="207"/>
      <c r="I960" s="207"/>
      <c r="J960" s="207"/>
      <c r="K960" s="207"/>
      <c r="L960" s="207"/>
      <c r="M960" s="207"/>
    </row>
    <row r="961" spans="2:13">
      <c r="B961" s="207"/>
      <c r="C961" s="207"/>
      <c r="D961" s="207"/>
      <c r="E961" s="207"/>
      <c r="F961" s="207"/>
      <c r="G961" s="207"/>
      <c r="H961" s="207"/>
      <c r="I961" s="207"/>
      <c r="J961" s="207"/>
      <c r="K961" s="207"/>
      <c r="L961" s="207"/>
      <c r="M961" s="207"/>
    </row>
    <row r="962" spans="2:13">
      <c r="B962" s="207"/>
      <c r="C962" s="207"/>
      <c r="D962" s="207"/>
      <c r="E962" s="207"/>
      <c r="F962" s="207"/>
      <c r="G962" s="207"/>
      <c r="H962" s="207"/>
      <c r="I962" s="207"/>
      <c r="J962" s="207"/>
      <c r="K962" s="207"/>
      <c r="L962" s="207"/>
      <c r="M962" s="207"/>
    </row>
    <row r="963" spans="2:13">
      <c r="B963" s="207"/>
      <c r="C963" s="207"/>
      <c r="D963" s="207"/>
      <c r="E963" s="207"/>
      <c r="F963" s="207"/>
      <c r="G963" s="207"/>
      <c r="H963" s="207"/>
      <c r="I963" s="207"/>
      <c r="J963" s="207"/>
      <c r="K963" s="207"/>
      <c r="L963" s="207"/>
      <c r="M963" s="207"/>
    </row>
    <row r="964" spans="2:13">
      <c r="B964" s="207"/>
      <c r="C964" s="207"/>
      <c r="D964" s="207"/>
      <c r="E964" s="207"/>
      <c r="F964" s="207"/>
      <c r="G964" s="207"/>
      <c r="H964" s="207"/>
      <c r="I964" s="207"/>
      <c r="J964" s="207"/>
      <c r="K964" s="207"/>
      <c r="L964" s="207"/>
      <c r="M964" s="207"/>
    </row>
    <row r="965" spans="2:13">
      <c r="B965" s="207"/>
      <c r="C965" s="207"/>
      <c r="D965" s="207"/>
      <c r="E965" s="207"/>
      <c r="F965" s="207"/>
      <c r="G965" s="207"/>
      <c r="H965" s="207"/>
      <c r="I965" s="207"/>
      <c r="J965" s="207"/>
      <c r="K965" s="207"/>
      <c r="L965" s="207"/>
      <c r="M965" s="207"/>
    </row>
    <row r="966" spans="2:13">
      <c r="B966" s="207"/>
      <c r="C966" s="207"/>
      <c r="D966" s="207"/>
      <c r="E966" s="207"/>
      <c r="F966" s="207"/>
      <c r="G966" s="207"/>
      <c r="H966" s="207"/>
      <c r="I966" s="207"/>
      <c r="J966" s="207"/>
      <c r="K966" s="207"/>
      <c r="L966" s="207"/>
      <c r="M966" s="207"/>
    </row>
    <row r="967" spans="2:13">
      <c r="B967" s="207"/>
      <c r="C967" s="207"/>
      <c r="D967" s="207"/>
      <c r="E967" s="207"/>
      <c r="F967" s="207"/>
      <c r="G967" s="207"/>
      <c r="H967" s="207"/>
      <c r="I967" s="207"/>
      <c r="J967" s="207"/>
      <c r="K967" s="207"/>
      <c r="L967" s="207"/>
      <c r="M967" s="207"/>
    </row>
    <row r="968" spans="2:13">
      <c r="B968" s="207"/>
      <c r="C968" s="207"/>
      <c r="D968" s="207"/>
      <c r="E968" s="207"/>
      <c r="F968" s="207"/>
      <c r="G968" s="207"/>
      <c r="H968" s="207"/>
      <c r="I968" s="207"/>
      <c r="J968" s="207"/>
      <c r="K968" s="207"/>
      <c r="L968" s="207"/>
      <c r="M968" s="207"/>
    </row>
    <row r="969" spans="2:13">
      <c r="B969" s="207"/>
      <c r="C969" s="207"/>
      <c r="D969" s="207"/>
      <c r="E969" s="207"/>
      <c r="F969" s="207"/>
      <c r="G969" s="207"/>
      <c r="H969" s="207"/>
      <c r="I969" s="207"/>
      <c r="J969" s="207"/>
      <c r="K969" s="207"/>
      <c r="L969" s="207"/>
      <c r="M969" s="207"/>
    </row>
    <row r="970" spans="2:13">
      <c r="B970" s="207"/>
      <c r="C970" s="207"/>
      <c r="D970" s="207"/>
      <c r="E970" s="207"/>
      <c r="F970" s="207"/>
      <c r="G970" s="207"/>
      <c r="H970" s="207"/>
      <c r="I970" s="207"/>
      <c r="J970" s="207"/>
      <c r="K970" s="207"/>
      <c r="L970" s="207"/>
      <c r="M970" s="207"/>
    </row>
    <row r="971" spans="2:13">
      <c r="B971" s="207"/>
      <c r="C971" s="207"/>
      <c r="D971" s="207"/>
      <c r="E971" s="207"/>
      <c r="F971" s="207"/>
      <c r="G971" s="207"/>
      <c r="H971" s="207"/>
      <c r="I971" s="207"/>
      <c r="J971" s="207"/>
      <c r="K971" s="207"/>
      <c r="L971" s="207"/>
      <c r="M971" s="207"/>
    </row>
    <row r="972" spans="2:13">
      <c r="B972" s="207"/>
      <c r="C972" s="207"/>
      <c r="D972" s="207"/>
      <c r="E972" s="207"/>
      <c r="F972" s="207"/>
      <c r="G972" s="207"/>
      <c r="H972" s="207"/>
      <c r="I972" s="207"/>
      <c r="J972" s="207"/>
      <c r="K972" s="207"/>
      <c r="L972" s="207"/>
      <c r="M972" s="207"/>
    </row>
    <row r="973" spans="2:13">
      <c r="B973" s="207"/>
      <c r="C973" s="207"/>
      <c r="D973" s="207"/>
      <c r="E973" s="207"/>
      <c r="F973" s="207"/>
      <c r="G973" s="207"/>
      <c r="H973" s="207"/>
      <c r="I973" s="207"/>
      <c r="J973" s="207"/>
      <c r="K973" s="207"/>
      <c r="L973" s="207"/>
      <c r="M973" s="207"/>
    </row>
    <row r="974" spans="2:13">
      <c r="B974" s="207"/>
      <c r="C974" s="207"/>
      <c r="D974" s="207"/>
      <c r="E974" s="207"/>
      <c r="F974" s="207"/>
      <c r="G974" s="207"/>
      <c r="H974" s="207"/>
      <c r="I974" s="207"/>
      <c r="J974" s="207"/>
      <c r="K974" s="207"/>
      <c r="L974" s="207"/>
      <c r="M974" s="207"/>
    </row>
    <row r="975" spans="2:13">
      <c r="B975" s="207"/>
      <c r="C975" s="207"/>
      <c r="D975" s="207"/>
      <c r="E975" s="207"/>
      <c r="F975" s="207"/>
      <c r="G975" s="207"/>
      <c r="H975" s="207"/>
      <c r="I975" s="207"/>
      <c r="J975" s="207"/>
      <c r="K975" s="207"/>
      <c r="L975" s="207"/>
      <c r="M975" s="207"/>
    </row>
    <row r="976" spans="2:13">
      <c r="B976" s="207"/>
      <c r="C976" s="207"/>
      <c r="D976" s="207"/>
      <c r="E976" s="207"/>
      <c r="F976" s="207"/>
      <c r="G976" s="207"/>
      <c r="H976" s="207"/>
      <c r="I976" s="207"/>
      <c r="J976" s="207"/>
      <c r="K976" s="207"/>
      <c r="L976" s="207"/>
      <c r="M976" s="207"/>
    </row>
    <row r="977" spans="2:13">
      <c r="B977" s="207"/>
      <c r="C977" s="207"/>
      <c r="D977" s="207"/>
      <c r="E977" s="207"/>
      <c r="F977" s="207"/>
      <c r="G977" s="207"/>
      <c r="H977" s="207"/>
      <c r="I977" s="207"/>
      <c r="J977" s="207"/>
      <c r="K977" s="207"/>
      <c r="L977" s="207"/>
      <c r="M977" s="207"/>
    </row>
    <row r="978" spans="2:13">
      <c r="B978" s="207"/>
      <c r="C978" s="207"/>
      <c r="D978" s="207"/>
      <c r="E978" s="207"/>
      <c r="F978" s="207"/>
      <c r="G978" s="207"/>
      <c r="H978" s="207"/>
      <c r="I978" s="207"/>
      <c r="J978" s="207"/>
      <c r="K978" s="207"/>
      <c r="L978" s="207"/>
      <c r="M978" s="207"/>
    </row>
    <row r="979" spans="2:13">
      <c r="B979" s="207"/>
      <c r="C979" s="207"/>
      <c r="D979" s="207"/>
      <c r="E979" s="207"/>
      <c r="F979" s="207"/>
      <c r="G979" s="207"/>
      <c r="H979" s="207"/>
      <c r="I979" s="207"/>
      <c r="J979" s="207"/>
      <c r="K979" s="207"/>
      <c r="L979" s="207"/>
      <c r="M979" s="207"/>
    </row>
    <row r="980" spans="2:13">
      <c r="B980" s="207"/>
      <c r="C980" s="207"/>
      <c r="D980" s="207"/>
      <c r="E980" s="207"/>
      <c r="F980" s="207"/>
      <c r="G980" s="207"/>
      <c r="H980" s="207"/>
      <c r="I980" s="207"/>
      <c r="J980" s="207"/>
      <c r="K980" s="207"/>
      <c r="L980" s="207"/>
      <c r="M980" s="207"/>
    </row>
    <row r="981" spans="2:13">
      <c r="B981" s="207"/>
      <c r="C981" s="207"/>
      <c r="D981" s="207"/>
      <c r="E981" s="207"/>
      <c r="F981" s="207"/>
      <c r="G981" s="207"/>
      <c r="H981" s="207"/>
      <c r="I981" s="207"/>
      <c r="J981" s="207"/>
      <c r="K981" s="207"/>
      <c r="L981" s="207"/>
      <c r="M981" s="207"/>
    </row>
    <row r="982" spans="2:13">
      <c r="B982" s="207"/>
      <c r="C982" s="207"/>
      <c r="D982" s="207"/>
      <c r="E982" s="207"/>
      <c r="F982" s="207"/>
      <c r="G982" s="207"/>
      <c r="H982" s="207"/>
      <c r="I982" s="207"/>
      <c r="J982" s="207"/>
      <c r="K982" s="207"/>
      <c r="L982" s="207"/>
      <c r="M982" s="207"/>
    </row>
    <row r="983" spans="2:13">
      <c r="B983" s="207"/>
      <c r="C983" s="207"/>
      <c r="D983" s="207"/>
      <c r="E983" s="207"/>
      <c r="F983" s="207"/>
      <c r="G983" s="207"/>
      <c r="H983" s="207"/>
      <c r="I983" s="207"/>
      <c r="J983" s="207"/>
      <c r="K983" s="207"/>
      <c r="L983" s="207"/>
      <c r="M983" s="207"/>
    </row>
    <row r="984" spans="2:13">
      <c r="B984" s="207"/>
      <c r="C984" s="207"/>
      <c r="D984" s="207"/>
      <c r="E984" s="207"/>
      <c r="F984" s="207"/>
      <c r="G984" s="207"/>
      <c r="H984" s="207"/>
      <c r="I984" s="207"/>
      <c r="J984" s="207"/>
      <c r="K984" s="207"/>
      <c r="L984" s="207"/>
      <c r="M984" s="207"/>
    </row>
    <row r="985" spans="2:13">
      <c r="B985" s="207"/>
      <c r="C985" s="207"/>
      <c r="D985" s="207"/>
      <c r="E985" s="207"/>
      <c r="F985" s="207"/>
      <c r="G985" s="207"/>
      <c r="H985" s="207"/>
      <c r="I985" s="207"/>
      <c r="J985" s="207"/>
      <c r="K985" s="207"/>
      <c r="L985" s="207"/>
      <c r="M985" s="207"/>
    </row>
    <row r="986" spans="2:13">
      <c r="B986" s="207"/>
      <c r="C986" s="207"/>
      <c r="D986" s="207"/>
      <c r="E986" s="207"/>
      <c r="F986" s="207"/>
      <c r="G986" s="207"/>
      <c r="H986" s="207"/>
      <c r="I986" s="207"/>
      <c r="J986" s="207"/>
      <c r="K986" s="207"/>
      <c r="L986" s="207"/>
      <c r="M986" s="207"/>
    </row>
    <row r="987" spans="2:13">
      <c r="B987" s="207"/>
      <c r="C987" s="207"/>
      <c r="D987" s="207"/>
      <c r="E987" s="207"/>
      <c r="F987" s="207"/>
      <c r="G987" s="207"/>
      <c r="H987" s="207"/>
      <c r="I987" s="207"/>
      <c r="J987" s="207"/>
      <c r="K987" s="207"/>
      <c r="L987" s="207"/>
      <c r="M987" s="207"/>
    </row>
    <row r="988" spans="2:13">
      <c r="B988" s="207"/>
      <c r="C988" s="207"/>
      <c r="D988" s="207"/>
      <c r="E988" s="207"/>
      <c r="F988" s="207"/>
      <c r="G988" s="207"/>
      <c r="H988" s="207"/>
      <c r="I988" s="207"/>
      <c r="J988" s="207"/>
      <c r="K988" s="207"/>
      <c r="L988" s="207"/>
      <c r="M988" s="207"/>
    </row>
    <row r="989" spans="2:13">
      <c r="B989" s="207"/>
      <c r="C989" s="207"/>
      <c r="D989" s="207"/>
      <c r="E989" s="207"/>
      <c r="F989" s="207"/>
      <c r="G989" s="207"/>
      <c r="H989" s="207"/>
      <c r="I989" s="207"/>
      <c r="J989" s="207"/>
      <c r="K989" s="207"/>
      <c r="L989" s="207"/>
      <c r="M989" s="207"/>
    </row>
    <row r="990" spans="2:13">
      <c r="B990" s="207"/>
      <c r="C990" s="207"/>
      <c r="D990" s="207"/>
      <c r="E990" s="207"/>
      <c r="F990" s="207"/>
      <c r="G990" s="207"/>
      <c r="H990" s="207"/>
      <c r="I990" s="207"/>
      <c r="J990" s="207"/>
      <c r="K990" s="207"/>
      <c r="L990" s="207"/>
      <c r="M990" s="207"/>
    </row>
    <row r="991" spans="2:13">
      <c r="B991" s="207"/>
      <c r="C991" s="207"/>
      <c r="D991" s="207"/>
      <c r="E991" s="207"/>
      <c r="F991" s="207"/>
      <c r="G991" s="207"/>
      <c r="H991" s="207"/>
      <c r="I991" s="207"/>
      <c r="J991" s="207"/>
      <c r="K991" s="207"/>
      <c r="L991" s="207"/>
      <c r="M991" s="207"/>
    </row>
    <row r="992" spans="2:13">
      <c r="B992" s="207"/>
      <c r="C992" s="207"/>
      <c r="D992" s="207"/>
      <c r="E992" s="207"/>
      <c r="F992" s="207"/>
      <c r="G992" s="207"/>
      <c r="H992" s="207"/>
      <c r="I992" s="207"/>
      <c r="J992" s="207"/>
      <c r="K992" s="207"/>
      <c r="L992" s="207"/>
      <c r="M992" s="207"/>
    </row>
    <row r="993" spans="2:13">
      <c r="B993" s="207"/>
      <c r="C993" s="207"/>
      <c r="D993" s="207"/>
      <c r="E993" s="207"/>
      <c r="F993" s="207"/>
      <c r="G993" s="207"/>
      <c r="H993" s="207"/>
      <c r="I993" s="207"/>
      <c r="J993" s="207"/>
      <c r="K993" s="207"/>
      <c r="L993" s="207"/>
      <c r="M993" s="207"/>
    </row>
    <row r="994" spans="2:13">
      <c r="B994" s="207"/>
      <c r="C994" s="207"/>
      <c r="D994" s="207"/>
      <c r="E994" s="207"/>
      <c r="F994" s="207"/>
      <c r="G994" s="207"/>
      <c r="H994" s="207"/>
      <c r="I994" s="207"/>
      <c r="J994" s="207"/>
      <c r="K994" s="207"/>
      <c r="L994" s="207"/>
      <c r="M994" s="207"/>
    </row>
    <row r="995" spans="2:13">
      <c r="B995" s="207"/>
      <c r="C995" s="207"/>
      <c r="D995" s="207"/>
      <c r="E995" s="207"/>
      <c r="F995" s="207"/>
      <c r="G995" s="207"/>
      <c r="H995" s="207"/>
      <c r="I995" s="207"/>
      <c r="J995" s="207"/>
      <c r="K995" s="207"/>
      <c r="L995" s="207"/>
      <c r="M995" s="207"/>
    </row>
    <row r="996" spans="2:13">
      <c r="B996" s="207"/>
      <c r="C996" s="207"/>
      <c r="D996" s="207"/>
      <c r="E996" s="207"/>
      <c r="F996" s="207"/>
      <c r="G996" s="207"/>
      <c r="H996" s="207"/>
      <c r="I996" s="207"/>
      <c r="J996" s="207"/>
      <c r="K996" s="207"/>
      <c r="L996" s="207"/>
      <c r="M996" s="207"/>
    </row>
    <row r="997" spans="2:13">
      <c r="B997" s="207"/>
      <c r="C997" s="207"/>
      <c r="D997" s="207"/>
      <c r="E997" s="207"/>
      <c r="F997" s="207"/>
      <c r="G997" s="207"/>
      <c r="H997" s="207"/>
      <c r="I997" s="207"/>
      <c r="J997" s="207"/>
      <c r="K997" s="207"/>
      <c r="L997" s="207"/>
      <c r="M997" s="207"/>
    </row>
    <row r="998" spans="2:13">
      <c r="B998" s="207"/>
      <c r="C998" s="207"/>
      <c r="D998" s="207"/>
      <c r="E998" s="207"/>
      <c r="F998" s="207"/>
      <c r="G998" s="207"/>
      <c r="H998" s="207"/>
      <c r="I998" s="207"/>
      <c r="J998" s="207"/>
      <c r="K998" s="207"/>
      <c r="L998" s="207"/>
      <c r="M998" s="207"/>
    </row>
    <row r="999" spans="2:13">
      <c r="B999" s="207"/>
      <c r="C999" s="207"/>
      <c r="D999" s="207"/>
      <c r="E999" s="207"/>
      <c r="F999" s="207"/>
      <c r="G999" s="207"/>
      <c r="H999" s="207"/>
      <c r="I999" s="207"/>
      <c r="J999" s="207"/>
      <c r="K999" s="207"/>
      <c r="L999" s="207"/>
      <c r="M999" s="207"/>
    </row>
    <row r="1000" spans="2:13">
      <c r="B1000" s="207"/>
      <c r="C1000" s="207"/>
      <c r="D1000" s="207"/>
      <c r="E1000" s="207"/>
      <c r="F1000" s="207"/>
      <c r="G1000" s="207"/>
      <c r="H1000" s="207"/>
      <c r="I1000" s="207"/>
      <c r="J1000" s="207"/>
      <c r="K1000" s="207"/>
      <c r="L1000" s="207"/>
      <c r="M1000" s="20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E1000"/>
  <sheetViews>
    <sheetView showGridLines="0" workbookViewId="0"/>
  </sheetViews>
  <sheetFormatPr baseColWidth="10" defaultColWidth="12.5703125" defaultRowHeight="15" customHeight="1"/>
  <cols>
    <col min="1" max="1" width="44" customWidth="1"/>
    <col min="2" max="2" width="43.140625" customWidth="1"/>
    <col min="3" max="3" width="34.5703125" customWidth="1"/>
    <col min="4" max="4" width="24.140625" customWidth="1"/>
  </cols>
  <sheetData>
    <row r="1" spans="1:4">
      <c r="A1" s="231" t="s">
        <v>0</v>
      </c>
      <c r="B1" s="232" t="s">
        <v>28</v>
      </c>
      <c r="D1" s="207"/>
    </row>
    <row r="2" spans="1:4">
      <c r="D2" s="207"/>
    </row>
    <row r="3" spans="1:4">
      <c r="A3" s="215" t="s">
        <v>10</v>
      </c>
      <c r="B3" s="215" t="s">
        <v>7</v>
      </c>
      <c r="C3" s="233" t="s">
        <v>2549</v>
      </c>
      <c r="D3" s="207"/>
    </row>
    <row r="4" spans="1:4">
      <c r="A4" s="214" t="s">
        <v>307</v>
      </c>
      <c r="B4" s="214" t="s">
        <v>305</v>
      </c>
      <c r="C4" s="234">
        <v>1391397005</v>
      </c>
      <c r="D4" s="207"/>
    </row>
    <row r="5" spans="1:4">
      <c r="A5" s="214" t="s">
        <v>292</v>
      </c>
      <c r="B5" s="214" t="s">
        <v>290</v>
      </c>
      <c r="C5" s="234">
        <v>108602995</v>
      </c>
      <c r="D5" s="207"/>
    </row>
    <row r="6" spans="1:4">
      <c r="A6" s="214" t="s">
        <v>560</v>
      </c>
      <c r="B6" s="214" t="s">
        <v>558</v>
      </c>
      <c r="C6" s="234">
        <v>5041034524</v>
      </c>
      <c r="D6" s="207"/>
    </row>
    <row r="7" spans="1:4">
      <c r="A7" s="214" t="s">
        <v>615</v>
      </c>
      <c r="B7" s="214" t="s">
        <v>613</v>
      </c>
      <c r="C7" s="234">
        <v>799179995</v>
      </c>
      <c r="D7" s="207"/>
    </row>
    <row r="8" spans="1:4">
      <c r="A8" s="214" t="s">
        <v>1107</v>
      </c>
      <c r="B8" s="214" t="s">
        <v>1106</v>
      </c>
      <c r="C8" s="234">
        <v>713512590</v>
      </c>
      <c r="D8" s="207"/>
    </row>
    <row r="9" spans="1:4">
      <c r="A9" s="214" t="s">
        <v>1065</v>
      </c>
      <c r="B9" s="214" t="s">
        <v>1064</v>
      </c>
      <c r="C9" s="234">
        <v>2086487410</v>
      </c>
      <c r="D9" s="207"/>
    </row>
    <row r="10" spans="1:4">
      <c r="A10" s="214" t="s">
        <v>1309</v>
      </c>
      <c r="B10" s="214" t="s">
        <v>34</v>
      </c>
      <c r="C10" s="234">
        <v>2409089505</v>
      </c>
      <c r="D10" s="207"/>
    </row>
    <row r="11" spans="1:4">
      <c r="A11" s="214" t="s">
        <v>1339</v>
      </c>
      <c r="B11" s="214" t="s">
        <v>1337</v>
      </c>
      <c r="C11" s="234">
        <v>1090910495</v>
      </c>
      <c r="D11" s="207"/>
    </row>
    <row r="12" spans="1:4">
      <c r="A12" s="214" t="s">
        <v>765</v>
      </c>
      <c r="B12" s="214" t="s">
        <v>763</v>
      </c>
      <c r="C12" s="234">
        <v>800000000</v>
      </c>
      <c r="D12" s="207"/>
    </row>
    <row r="13" spans="1:4">
      <c r="A13" s="214" t="s">
        <v>796</v>
      </c>
      <c r="B13" s="214" t="s">
        <v>794</v>
      </c>
      <c r="C13" s="234">
        <v>1200000000</v>
      </c>
      <c r="D13" s="207"/>
    </row>
    <row r="14" spans="1:4">
      <c r="A14" s="214" t="s">
        <v>1184</v>
      </c>
      <c r="B14" s="214" t="s">
        <v>1183</v>
      </c>
      <c r="C14" s="234">
        <v>2332684384</v>
      </c>
      <c r="D14" s="207"/>
    </row>
    <row r="15" spans="1:4">
      <c r="A15" s="214" t="s">
        <v>1202</v>
      </c>
      <c r="B15" s="214" t="s">
        <v>1201</v>
      </c>
      <c r="C15" s="234">
        <v>755667200</v>
      </c>
      <c r="D15" s="207"/>
    </row>
    <row r="16" spans="1:4">
      <c r="A16" s="214" t="s">
        <v>1207</v>
      </c>
      <c r="B16" s="214" t="s">
        <v>1206</v>
      </c>
      <c r="C16" s="234">
        <v>949024000</v>
      </c>
      <c r="D16" s="207"/>
    </row>
    <row r="17" spans="1:5">
      <c r="A17" s="214" t="s">
        <v>872</v>
      </c>
      <c r="B17" s="214" t="s">
        <v>871</v>
      </c>
      <c r="C17" s="234">
        <v>205235000</v>
      </c>
      <c r="D17" s="207"/>
    </row>
    <row r="18" spans="1:5">
      <c r="A18" s="235"/>
      <c r="B18" s="223" t="s">
        <v>904</v>
      </c>
      <c r="C18" s="236">
        <v>438415160</v>
      </c>
      <c r="D18" s="207"/>
    </row>
    <row r="19" spans="1:5">
      <c r="A19" s="214" t="s">
        <v>976</v>
      </c>
      <c r="B19" s="214" t="s">
        <v>974</v>
      </c>
      <c r="C19" s="234">
        <v>352445220</v>
      </c>
      <c r="D19" s="207"/>
    </row>
    <row r="20" spans="1:5">
      <c r="A20" s="214" t="s">
        <v>932</v>
      </c>
      <c r="B20" s="214" t="s">
        <v>931</v>
      </c>
      <c r="C20" s="234">
        <v>317000000</v>
      </c>
      <c r="D20" s="207"/>
    </row>
    <row r="21" spans="1:5">
      <c r="A21" s="214" t="s">
        <v>887</v>
      </c>
      <c r="B21" s="214" t="s">
        <v>885</v>
      </c>
      <c r="C21" s="234">
        <v>294235000</v>
      </c>
      <c r="D21" s="207"/>
    </row>
    <row r="22" spans="1:5">
      <c r="A22" s="235"/>
      <c r="B22" s="223" t="s">
        <v>952</v>
      </c>
      <c r="C22" s="236">
        <v>592669620</v>
      </c>
      <c r="D22" s="212">
        <v>737178628</v>
      </c>
      <c r="E22" s="207">
        <f>C22-D22</f>
        <v>-144509008</v>
      </c>
    </row>
    <row r="23" spans="1:5">
      <c r="A23" s="214" t="s">
        <v>204</v>
      </c>
      <c r="B23" s="214" t="s">
        <v>202</v>
      </c>
      <c r="C23" s="234">
        <v>371664514</v>
      </c>
    </row>
    <row r="24" spans="1:5">
      <c r="A24" s="214" t="s">
        <v>37</v>
      </c>
      <c r="B24" s="214" t="s">
        <v>34</v>
      </c>
      <c r="C24" s="234">
        <v>737178627.99999988</v>
      </c>
      <c r="D24" s="212">
        <v>501120685</v>
      </c>
      <c r="E24" s="207">
        <f>C24-D24</f>
        <v>236057942.99999988</v>
      </c>
    </row>
    <row r="25" spans="1:5">
      <c r="A25" s="235"/>
      <c r="B25" s="223" t="s">
        <v>254</v>
      </c>
      <c r="C25" s="236">
        <v>192509986</v>
      </c>
      <c r="D25" s="207"/>
      <c r="E25" s="213"/>
    </row>
    <row r="26" spans="1:5">
      <c r="A26" s="214" t="s">
        <v>51</v>
      </c>
      <c r="B26" s="214" t="s">
        <v>49</v>
      </c>
      <c r="C26" s="234">
        <v>501120685</v>
      </c>
      <c r="D26" s="207"/>
    </row>
    <row r="27" spans="1:5">
      <c r="A27" s="214" t="s">
        <v>240</v>
      </c>
      <c r="B27" s="214" t="s">
        <v>238</v>
      </c>
      <c r="C27" s="234">
        <v>469439476</v>
      </c>
      <c r="D27" s="207"/>
    </row>
    <row r="28" spans="1:5">
      <c r="A28" s="214" t="s">
        <v>438</v>
      </c>
      <c r="B28" s="214" t="s">
        <v>436</v>
      </c>
      <c r="C28" s="234">
        <v>318300000</v>
      </c>
      <c r="D28" s="207"/>
    </row>
    <row r="29" spans="1:5">
      <c r="A29" s="214" t="s">
        <v>409</v>
      </c>
      <c r="B29" s="214" t="s">
        <v>407</v>
      </c>
      <c r="C29" s="234">
        <v>873135480</v>
      </c>
      <c r="D29" s="207"/>
    </row>
    <row r="30" spans="1:5">
      <c r="A30" s="227" t="s">
        <v>424</v>
      </c>
      <c r="B30" s="227" t="s">
        <v>422</v>
      </c>
      <c r="C30" s="237">
        <v>2704892399</v>
      </c>
      <c r="D30" s="207"/>
    </row>
    <row r="31" spans="1:5">
      <c r="C31" s="207"/>
      <c r="D31" s="207"/>
    </row>
    <row r="32" spans="1:5">
      <c r="C32" s="207"/>
      <c r="D32" s="207"/>
    </row>
    <row r="33" spans="3:4">
      <c r="C33" s="207"/>
      <c r="D33" s="207"/>
    </row>
    <row r="34" spans="3:4">
      <c r="C34" s="207"/>
      <c r="D34" s="207"/>
    </row>
    <row r="35" spans="3:4">
      <c r="C35" s="207"/>
      <c r="D35" s="207"/>
    </row>
    <row r="36" spans="3:4">
      <c r="C36" s="207"/>
      <c r="D36" s="207"/>
    </row>
    <row r="37" spans="3:4">
      <c r="C37" s="207"/>
      <c r="D37" s="207"/>
    </row>
    <row r="38" spans="3:4">
      <c r="C38" s="207"/>
      <c r="D38" s="207"/>
    </row>
    <row r="39" spans="3:4">
      <c r="C39" s="207"/>
      <c r="D39" s="207"/>
    </row>
    <row r="40" spans="3:4">
      <c r="C40" s="207"/>
      <c r="D40" s="207"/>
    </row>
    <row r="41" spans="3:4">
      <c r="C41" s="207"/>
      <c r="D41" s="207"/>
    </row>
    <row r="42" spans="3:4">
      <c r="C42" s="207"/>
      <c r="D42" s="207"/>
    </row>
    <row r="43" spans="3:4">
      <c r="C43" s="207"/>
      <c r="D43" s="207"/>
    </row>
    <row r="44" spans="3:4">
      <c r="C44" s="207"/>
      <c r="D44" s="207"/>
    </row>
    <row r="45" spans="3:4">
      <c r="C45" s="207"/>
      <c r="D45" s="207"/>
    </row>
    <row r="46" spans="3:4">
      <c r="C46" s="207"/>
      <c r="D46" s="207"/>
    </row>
    <row r="47" spans="3:4">
      <c r="C47" s="207"/>
      <c r="D47" s="207"/>
    </row>
    <row r="48" spans="3:4">
      <c r="C48" s="207"/>
      <c r="D48" s="207"/>
    </row>
    <row r="49" spans="3:4">
      <c r="C49" s="207"/>
      <c r="D49" s="207"/>
    </row>
    <row r="50" spans="3:4">
      <c r="C50" s="207"/>
      <c r="D50" s="207"/>
    </row>
    <row r="51" spans="3:4">
      <c r="C51" s="207"/>
      <c r="D51" s="207"/>
    </row>
    <row r="52" spans="3:4">
      <c r="C52" s="207"/>
      <c r="D52" s="207"/>
    </row>
    <row r="53" spans="3:4">
      <c r="C53" s="207"/>
      <c r="D53" s="207"/>
    </row>
    <row r="54" spans="3:4">
      <c r="C54" s="207"/>
      <c r="D54" s="207"/>
    </row>
    <row r="55" spans="3:4">
      <c r="C55" s="207"/>
      <c r="D55" s="207"/>
    </row>
    <row r="56" spans="3:4">
      <c r="C56" s="207"/>
      <c r="D56" s="207"/>
    </row>
    <row r="57" spans="3:4">
      <c r="C57" s="207"/>
      <c r="D57" s="207"/>
    </row>
    <row r="58" spans="3:4">
      <c r="C58" s="207"/>
      <c r="D58" s="207"/>
    </row>
    <row r="59" spans="3:4">
      <c r="C59" s="207"/>
      <c r="D59" s="207"/>
    </row>
    <row r="60" spans="3:4">
      <c r="C60" s="207"/>
      <c r="D60" s="207"/>
    </row>
    <row r="61" spans="3:4">
      <c r="C61" s="207"/>
      <c r="D61" s="207"/>
    </row>
    <row r="62" spans="3:4">
      <c r="C62" s="207"/>
      <c r="D62" s="207"/>
    </row>
    <row r="63" spans="3:4">
      <c r="C63" s="207"/>
      <c r="D63" s="207"/>
    </row>
    <row r="64" spans="3:4">
      <c r="C64" s="207"/>
      <c r="D64" s="207"/>
    </row>
    <row r="65" spans="3:4">
      <c r="C65" s="207"/>
      <c r="D65" s="207"/>
    </row>
    <row r="66" spans="3:4">
      <c r="C66" s="207"/>
      <c r="D66" s="207"/>
    </row>
    <row r="67" spans="3:4">
      <c r="C67" s="207"/>
      <c r="D67" s="207"/>
    </row>
    <row r="68" spans="3:4">
      <c r="C68" s="207"/>
      <c r="D68" s="207"/>
    </row>
    <row r="69" spans="3:4">
      <c r="C69" s="207"/>
      <c r="D69" s="207"/>
    </row>
    <row r="70" spans="3:4">
      <c r="C70" s="207"/>
      <c r="D70" s="207"/>
    </row>
    <row r="71" spans="3:4">
      <c r="C71" s="207"/>
      <c r="D71" s="207"/>
    </row>
    <row r="72" spans="3:4">
      <c r="C72" s="207"/>
      <c r="D72" s="207"/>
    </row>
    <row r="73" spans="3:4">
      <c r="C73" s="207"/>
      <c r="D73" s="207"/>
    </row>
    <row r="74" spans="3:4">
      <c r="C74" s="207"/>
      <c r="D74" s="207"/>
    </row>
    <row r="75" spans="3:4">
      <c r="C75" s="207"/>
      <c r="D75" s="207"/>
    </row>
    <row r="76" spans="3:4">
      <c r="C76" s="207"/>
      <c r="D76" s="207"/>
    </row>
    <row r="77" spans="3:4">
      <c r="C77" s="207"/>
      <c r="D77" s="207"/>
    </row>
    <row r="78" spans="3:4">
      <c r="C78" s="207"/>
      <c r="D78" s="207"/>
    </row>
    <row r="79" spans="3:4">
      <c r="C79" s="207"/>
      <c r="D79" s="207"/>
    </row>
    <row r="80" spans="3:4">
      <c r="C80" s="207"/>
      <c r="D80" s="207"/>
    </row>
    <row r="81" spans="3:4">
      <c r="C81" s="207"/>
      <c r="D81" s="207"/>
    </row>
    <row r="82" spans="3:4">
      <c r="C82" s="207"/>
      <c r="D82" s="207"/>
    </row>
    <row r="83" spans="3:4">
      <c r="C83" s="207"/>
      <c r="D83" s="207"/>
    </row>
    <row r="84" spans="3:4">
      <c r="C84" s="207"/>
      <c r="D84" s="207"/>
    </row>
    <row r="85" spans="3:4">
      <c r="C85" s="207"/>
      <c r="D85" s="207"/>
    </row>
    <row r="86" spans="3:4">
      <c r="C86" s="207"/>
      <c r="D86" s="207"/>
    </row>
    <row r="87" spans="3:4">
      <c r="C87" s="207"/>
      <c r="D87" s="207"/>
    </row>
    <row r="88" spans="3:4">
      <c r="C88" s="207"/>
      <c r="D88" s="207"/>
    </row>
    <row r="89" spans="3:4">
      <c r="C89" s="207"/>
      <c r="D89" s="207"/>
    </row>
    <row r="90" spans="3:4">
      <c r="C90" s="207"/>
      <c r="D90" s="207"/>
    </row>
    <row r="91" spans="3:4">
      <c r="C91" s="207"/>
      <c r="D91" s="207"/>
    </row>
    <row r="92" spans="3:4">
      <c r="C92" s="207"/>
      <c r="D92" s="207"/>
    </row>
    <row r="93" spans="3:4">
      <c r="C93" s="207"/>
      <c r="D93" s="207"/>
    </row>
    <row r="94" spans="3:4">
      <c r="C94" s="207"/>
      <c r="D94" s="207"/>
    </row>
    <row r="95" spans="3:4">
      <c r="C95" s="207"/>
      <c r="D95" s="207"/>
    </row>
    <row r="96" spans="3:4">
      <c r="C96" s="207"/>
      <c r="D96" s="207"/>
    </row>
    <row r="97" spans="3:4">
      <c r="C97" s="207"/>
      <c r="D97" s="207"/>
    </row>
    <row r="98" spans="3:4">
      <c r="C98" s="207"/>
      <c r="D98" s="207"/>
    </row>
    <row r="99" spans="3:4">
      <c r="C99" s="207"/>
      <c r="D99" s="207"/>
    </row>
    <row r="100" spans="3:4">
      <c r="C100" s="207"/>
      <c r="D100" s="207"/>
    </row>
    <row r="101" spans="3:4">
      <c r="C101" s="207"/>
      <c r="D101" s="207"/>
    </row>
    <row r="102" spans="3:4">
      <c r="C102" s="207"/>
      <c r="D102" s="207"/>
    </row>
    <row r="103" spans="3:4">
      <c r="C103" s="207"/>
      <c r="D103" s="207"/>
    </row>
    <row r="104" spans="3:4">
      <c r="C104" s="207"/>
      <c r="D104" s="207"/>
    </row>
    <row r="105" spans="3:4">
      <c r="C105" s="207"/>
      <c r="D105" s="207"/>
    </row>
    <row r="106" spans="3:4">
      <c r="C106" s="207"/>
      <c r="D106" s="207"/>
    </row>
    <row r="107" spans="3:4">
      <c r="C107" s="207"/>
      <c r="D107" s="207"/>
    </row>
    <row r="108" spans="3:4">
      <c r="C108" s="207"/>
      <c r="D108" s="207"/>
    </row>
    <row r="109" spans="3:4">
      <c r="C109" s="207"/>
      <c r="D109" s="207"/>
    </row>
    <row r="110" spans="3:4">
      <c r="C110" s="207"/>
      <c r="D110" s="207"/>
    </row>
    <row r="111" spans="3:4">
      <c r="C111" s="207"/>
      <c r="D111" s="207"/>
    </row>
    <row r="112" spans="3:4">
      <c r="C112" s="207"/>
      <c r="D112" s="207"/>
    </row>
    <row r="113" spans="3:4">
      <c r="C113" s="207"/>
      <c r="D113" s="207"/>
    </row>
    <row r="114" spans="3:4">
      <c r="C114" s="207"/>
      <c r="D114" s="207"/>
    </row>
    <row r="115" spans="3:4">
      <c r="C115" s="207"/>
      <c r="D115" s="207"/>
    </row>
    <row r="116" spans="3:4">
      <c r="C116" s="207"/>
      <c r="D116" s="207"/>
    </row>
    <row r="117" spans="3:4">
      <c r="C117" s="207"/>
      <c r="D117" s="207"/>
    </row>
    <row r="118" spans="3:4">
      <c r="C118" s="207"/>
      <c r="D118" s="207"/>
    </row>
    <row r="119" spans="3:4">
      <c r="C119" s="207"/>
      <c r="D119" s="207"/>
    </row>
    <row r="120" spans="3:4">
      <c r="C120" s="207"/>
      <c r="D120" s="207"/>
    </row>
    <row r="121" spans="3:4">
      <c r="C121" s="207"/>
      <c r="D121" s="207"/>
    </row>
    <row r="122" spans="3:4">
      <c r="C122" s="207"/>
      <c r="D122" s="207"/>
    </row>
    <row r="123" spans="3:4">
      <c r="C123" s="207"/>
      <c r="D123" s="207"/>
    </row>
    <row r="124" spans="3:4">
      <c r="C124" s="207"/>
      <c r="D124" s="207"/>
    </row>
    <row r="125" spans="3:4">
      <c r="C125" s="207"/>
      <c r="D125" s="207"/>
    </row>
    <row r="126" spans="3:4">
      <c r="C126" s="207"/>
      <c r="D126" s="207"/>
    </row>
    <row r="127" spans="3:4">
      <c r="C127" s="207"/>
      <c r="D127" s="207"/>
    </row>
    <row r="128" spans="3:4">
      <c r="C128" s="207"/>
      <c r="D128" s="207"/>
    </row>
    <row r="129" spans="3:4">
      <c r="C129" s="207"/>
      <c r="D129" s="207"/>
    </row>
    <row r="130" spans="3:4">
      <c r="C130" s="207"/>
      <c r="D130" s="207"/>
    </row>
    <row r="131" spans="3:4">
      <c r="C131" s="207"/>
      <c r="D131" s="207"/>
    </row>
    <row r="132" spans="3:4">
      <c r="C132" s="207"/>
      <c r="D132" s="207"/>
    </row>
    <row r="133" spans="3:4">
      <c r="C133" s="207"/>
      <c r="D133" s="207"/>
    </row>
    <row r="134" spans="3:4">
      <c r="C134" s="207"/>
      <c r="D134" s="207"/>
    </row>
    <row r="135" spans="3:4">
      <c r="C135" s="207"/>
      <c r="D135" s="207"/>
    </row>
    <row r="136" spans="3:4">
      <c r="C136" s="207"/>
      <c r="D136" s="207"/>
    </row>
    <row r="137" spans="3:4">
      <c r="C137" s="207"/>
      <c r="D137" s="207"/>
    </row>
    <row r="138" spans="3:4">
      <c r="C138" s="207"/>
      <c r="D138" s="207"/>
    </row>
    <row r="139" spans="3:4">
      <c r="C139" s="207"/>
      <c r="D139" s="207"/>
    </row>
    <row r="140" spans="3:4">
      <c r="C140" s="207"/>
      <c r="D140" s="207"/>
    </row>
    <row r="141" spans="3:4">
      <c r="C141" s="207"/>
      <c r="D141" s="207"/>
    </row>
    <row r="142" spans="3:4">
      <c r="C142" s="207"/>
      <c r="D142" s="207"/>
    </row>
    <row r="143" spans="3:4">
      <c r="C143" s="207"/>
      <c r="D143" s="207"/>
    </row>
    <row r="144" spans="3:4">
      <c r="C144" s="207"/>
      <c r="D144" s="207"/>
    </row>
    <row r="145" spans="3:4">
      <c r="C145" s="207"/>
      <c r="D145" s="207"/>
    </row>
    <row r="146" spans="3:4">
      <c r="C146" s="207"/>
      <c r="D146" s="207"/>
    </row>
    <row r="147" spans="3:4">
      <c r="C147" s="207"/>
      <c r="D147" s="207"/>
    </row>
    <row r="148" spans="3:4">
      <c r="C148" s="207"/>
      <c r="D148" s="207"/>
    </row>
    <row r="149" spans="3:4">
      <c r="C149" s="207"/>
      <c r="D149" s="207"/>
    </row>
    <row r="150" spans="3:4">
      <c r="C150" s="207"/>
      <c r="D150" s="207"/>
    </row>
    <row r="151" spans="3:4">
      <c r="C151" s="207"/>
      <c r="D151" s="207"/>
    </row>
    <row r="152" spans="3:4">
      <c r="C152" s="207"/>
      <c r="D152" s="207"/>
    </row>
    <row r="153" spans="3:4">
      <c r="C153" s="207"/>
      <c r="D153" s="207"/>
    </row>
    <row r="154" spans="3:4">
      <c r="C154" s="207"/>
      <c r="D154" s="207"/>
    </row>
    <row r="155" spans="3:4">
      <c r="C155" s="207"/>
      <c r="D155" s="207"/>
    </row>
    <row r="156" spans="3:4">
      <c r="C156" s="207"/>
      <c r="D156" s="207"/>
    </row>
    <row r="157" spans="3:4">
      <c r="C157" s="207"/>
      <c r="D157" s="207"/>
    </row>
    <row r="158" spans="3:4">
      <c r="C158" s="207"/>
      <c r="D158" s="207"/>
    </row>
    <row r="159" spans="3:4">
      <c r="C159" s="207"/>
      <c r="D159" s="207"/>
    </row>
    <row r="160" spans="3:4">
      <c r="C160" s="207"/>
      <c r="D160" s="207"/>
    </row>
    <row r="161" spans="3:4">
      <c r="C161" s="207"/>
      <c r="D161" s="207"/>
    </row>
    <row r="162" spans="3:4">
      <c r="C162" s="207"/>
      <c r="D162" s="207"/>
    </row>
    <row r="163" spans="3:4">
      <c r="C163" s="207"/>
      <c r="D163" s="207"/>
    </row>
    <row r="164" spans="3:4">
      <c r="C164" s="207"/>
      <c r="D164" s="207"/>
    </row>
    <row r="165" spans="3:4">
      <c r="C165" s="207"/>
      <c r="D165" s="207"/>
    </row>
    <row r="166" spans="3:4">
      <c r="C166" s="207"/>
      <c r="D166" s="207"/>
    </row>
    <row r="167" spans="3:4">
      <c r="C167" s="207"/>
      <c r="D167" s="207"/>
    </row>
    <row r="168" spans="3:4">
      <c r="C168" s="207"/>
      <c r="D168" s="207"/>
    </row>
    <row r="169" spans="3:4">
      <c r="C169" s="207"/>
      <c r="D169" s="207"/>
    </row>
    <row r="170" spans="3:4">
      <c r="C170" s="207"/>
      <c r="D170" s="207"/>
    </row>
    <row r="171" spans="3:4">
      <c r="C171" s="207"/>
      <c r="D171" s="207"/>
    </row>
    <row r="172" spans="3:4">
      <c r="C172" s="207"/>
      <c r="D172" s="207"/>
    </row>
    <row r="173" spans="3:4">
      <c r="C173" s="207"/>
      <c r="D173" s="207"/>
    </row>
    <row r="174" spans="3:4">
      <c r="C174" s="207"/>
      <c r="D174" s="207"/>
    </row>
    <row r="175" spans="3:4">
      <c r="C175" s="207"/>
      <c r="D175" s="207"/>
    </row>
    <row r="176" spans="3:4">
      <c r="C176" s="207"/>
      <c r="D176" s="207"/>
    </row>
    <row r="177" spans="3:4">
      <c r="C177" s="207"/>
      <c r="D177" s="207"/>
    </row>
    <row r="178" spans="3:4">
      <c r="C178" s="207"/>
      <c r="D178" s="207"/>
    </row>
    <row r="179" spans="3:4">
      <c r="C179" s="207"/>
      <c r="D179" s="207"/>
    </row>
    <row r="180" spans="3:4">
      <c r="C180" s="207"/>
      <c r="D180" s="207"/>
    </row>
    <row r="181" spans="3:4">
      <c r="C181" s="207"/>
      <c r="D181" s="207"/>
    </row>
    <row r="182" spans="3:4">
      <c r="C182" s="207"/>
      <c r="D182" s="207"/>
    </row>
    <row r="183" spans="3:4">
      <c r="C183" s="207"/>
      <c r="D183" s="207"/>
    </row>
    <row r="184" spans="3:4">
      <c r="C184" s="207"/>
      <c r="D184" s="207"/>
    </row>
    <row r="185" spans="3:4">
      <c r="C185" s="207"/>
      <c r="D185" s="207"/>
    </row>
    <row r="186" spans="3:4">
      <c r="C186" s="207"/>
      <c r="D186" s="207"/>
    </row>
    <row r="187" spans="3:4">
      <c r="C187" s="207"/>
      <c r="D187" s="207"/>
    </row>
    <row r="188" spans="3:4">
      <c r="C188" s="207"/>
      <c r="D188" s="207"/>
    </row>
    <row r="189" spans="3:4">
      <c r="C189" s="207"/>
      <c r="D189" s="207"/>
    </row>
    <row r="190" spans="3:4">
      <c r="C190" s="207"/>
      <c r="D190" s="207"/>
    </row>
    <row r="191" spans="3:4">
      <c r="C191" s="207"/>
      <c r="D191" s="207"/>
    </row>
    <row r="192" spans="3:4">
      <c r="C192" s="207"/>
      <c r="D192" s="207"/>
    </row>
    <row r="193" spans="3:4">
      <c r="C193" s="207"/>
      <c r="D193" s="207"/>
    </row>
    <row r="194" spans="3:4">
      <c r="C194" s="207"/>
      <c r="D194" s="207"/>
    </row>
    <row r="195" spans="3:4">
      <c r="C195" s="207"/>
      <c r="D195" s="207"/>
    </row>
    <row r="196" spans="3:4">
      <c r="C196" s="207"/>
      <c r="D196" s="207"/>
    </row>
    <row r="197" spans="3:4">
      <c r="C197" s="207"/>
      <c r="D197" s="207"/>
    </row>
    <row r="198" spans="3:4">
      <c r="C198" s="207"/>
      <c r="D198" s="207"/>
    </row>
    <row r="199" spans="3:4">
      <c r="C199" s="207"/>
      <c r="D199" s="207"/>
    </row>
    <row r="200" spans="3:4">
      <c r="C200" s="207"/>
      <c r="D200" s="207"/>
    </row>
    <row r="201" spans="3:4">
      <c r="C201" s="207"/>
      <c r="D201" s="207"/>
    </row>
    <row r="202" spans="3:4">
      <c r="C202" s="207"/>
      <c r="D202" s="207"/>
    </row>
    <row r="203" spans="3:4">
      <c r="C203" s="207"/>
      <c r="D203" s="207"/>
    </row>
    <row r="204" spans="3:4">
      <c r="C204" s="207"/>
      <c r="D204" s="207"/>
    </row>
    <row r="205" spans="3:4">
      <c r="C205" s="207"/>
      <c r="D205" s="207"/>
    </row>
    <row r="206" spans="3:4">
      <c r="C206" s="207"/>
      <c r="D206" s="207"/>
    </row>
    <row r="207" spans="3:4">
      <c r="C207" s="207"/>
      <c r="D207" s="207"/>
    </row>
    <row r="208" spans="3:4">
      <c r="C208" s="207"/>
      <c r="D208" s="207"/>
    </row>
    <row r="209" spans="3:4">
      <c r="C209" s="207"/>
      <c r="D209" s="207"/>
    </row>
    <row r="210" spans="3:4">
      <c r="C210" s="207"/>
      <c r="D210" s="207"/>
    </row>
    <row r="211" spans="3:4">
      <c r="C211" s="207"/>
      <c r="D211" s="207"/>
    </row>
    <row r="212" spans="3:4">
      <c r="C212" s="207"/>
      <c r="D212" s="207"/>
    </row>
    <row r="213" spans="3:4">
      <c r="C213" s="207"/>
      <c r="D213" s="207"/>
    </row>
    <row r="214" spans="3:4">
      <c r="C214" s="207"/>
      <c r="D214" s="207"/>
    </row>
    <row r="215" spans="3:4">
      <c r="C215" s="207"/>
      <c r="D215" s="207"/>
    </row>
    <row r="216" spans="3:4">
      <c r="C216" s="207"/>
      <c r="D216" s="207"/>
    </row>
    <row r="217" spans="3:4">
      <c r="C217" s="207"/>
      <c r="D217" s="207"/>
    </row>
    <row r="218" spans="3:4">
      <c r="C218" s="207"/>
      <c r="D218" s="207"/>
    </row>
    <row r="219" spans="3:4">
      <c r="C219" s="207"/>
      <c r="D219" s="207"/>
    </row>
    <row r="220" spans="3:4">
      <c r="C220" s="207"/>
      <c r="D220" s="207"/>
    </row>
    <row r="221" spans="3:4">
      <c r="C221" s="207"/>
      <c r="D221" s="207"/>
    </row>
    <row r="222" spans="3:4">
      <c r="C222" s="207"/>
      <c r="D222" s="207"/>
    </row>
    <row r="223" spans="3:4">
      <c r="C223" s="207"/>
      <c r="D223" s="207"/>
    </row>
    <row r="224" spans="3:4">
      <c r="C224" s="207"/>
      <c r="D224" s="207"/>
    </row>
    <row r="225" spans="3:4">
      <c r="C225" s="207"/>
      <c r="D225" s="207"/>
    </row>
    <row r="226" spans="3:4">
      <c r="C226" s="207"/>
      <c r="D226" s="207"/>
    </row>
    <row r="227" spans="3:4">
      <c r="C227" s="207"/>
      <c r="D227" s="207"/>
    </row>
    <row r="228" spans="3:4">
      <c r="C228" s="207"/>
      <c r="D228" s="207"/>
    </row>
    <row r="229" spans="3:4">
      <c r="C229" s="207"/>
      <c r="D229" s="207"/>
    </row>
    <row r="230" spans="3:4">
      <c r="C230" s="207"/>
      <c r="D230" s="207"/>
    </row>
    <row r="231" spans="3:4">
      <c r="C231" s="207"/>
      <c r="D231" s="207"/>
    </row>
    <row r="232" spans="3:4">
      <c r="C232" s="207"/>
      <c r="D232" s="207"/>
    </row>
    <row r="233" spans="3:4">
      <c r="C233" s="207"/>
      <c r="D233" s="207"/>
    </row>
    <row r="234" spans="3:4">
      <c r="C234" s="207"/>
      <c r="D234" s="207"/>
    </row>
    <row r="235" spans="3:4">
      <c r="C235" s="207"/>
      <c r="D235" s="207"/>
    </row>
    <row r="236" spans="3:4">
      <c r="C236" s="207"/>
      <c r="D236" s="207"/>
    </row>
    <row r="237" spans="3:4">
      <c r="C237" s="207"/>
      <c r="D237" s="207"/>
    </row>
    <row r="238" spans="3:4">
      <c r="C238" s="207"/>
      <c r="D238" s="207"/>
    </row>
    <row r="239" spans="3:4">
      <c r="C239" s="207"/>
      <c r="D239" s="207"/>
    </row>
    <row r="240" spans="3:4">
      <c r="C240" s="207"/>
      <c r="D240" s="207"/>
    </row>
    <row r="241" spans="3:4">
      <c r="C241" s="207"/>
      <c r="D241" s="207"/>
    </row>
    <row r="242" spans="3:4">
      <c r="C242" s="207"/>
      <c r="D242" s="207"/>
    </row>
    <row r="243" spans="3:4">
      <c r="C243" s="207"/>
      <c r="D243" s="207"/>
    </row>
    <row r="244" spans="3:4">
      <c r="C244" s="207"/>
      <c r="D244" s="207"/>
    </row>
    <row r="245" spans="3:4">
      <c r="C245" s="207"/>
      <c r="D245" s="207"/>
    </row>
    <row r="246" spans="3:4">
      <c r="C246" s="207"/>
      <c r="D246" s="207"/>
    </row>
    <row r="247" spans="3:4">
      <c r="C247" s="207"/>
      <c r="D247" s="207"/>
    </row>
    <row r="248" spans="3:4">
      <c r="C248" s="207"/>
      <c r="D248" s="207"/>
    </row>
    <row r="249" spans="3:4">
      <c r="C249" s="207"/>
      <c r="D249" s="207"/>
    </row>
    <row r="250" spans="3:4">
      <c r="C250" s="207"/>
      <c r="D250" s="207"/>
    </row>
    <row r="251" spans="3:4">
      <c r="C251" s="207"/>
      <c r="D251" s="207"/>
    </row>
    <row r="252" spans="3:4">
      <c r="C252" s="207"/>
      <c r="D252" s="207"/>
    </row>
    <row r="253" spans="3:4">
      <c r="C253" s="207"/>
      <c r="D253" s="207"/>
    </row>
    <row r="254" spans="3:4">
      <c r="C254" s="207"/>
      <c r="D254" s="207"/>
    </row>
    <row r="255" spans="3:4">
      <c r="C255" s="207"/>
      <c r="D255" s="207"/>
    </row>
    <row r="256" spans="3:4">
      <c r="C256" s="207"/>
      <c r="D256" s="207"/>
    </row>
    <row r="257" spans="3:4">
      <c r="C257" s="207"/>
      <c r="D257" s="207"/>
    </row>
    <row r="258" spans="3:4">
      <c r="C258" s="207"/>
      <c r="D258" s="207"/>
    </row>
    <row r="259" spans="3:4">
      <c r="C259" s="207"/>
      <c r="D259" s="207"/>
    </row>
    <row r="260" spans="3:4">
      <c r="C260" s="207"/>
      <c r="D260" s="207"/>
    </row>
    <row r="261" spans="3:4">
      <c r="C261" s="207"/>
      <c r="D261" s="207"/>
    </row>
    <row r="262" spans="3:4">
      <c r="C262" s="207"/>
      <c r="D262" s="207"/>
    </row>
    <row r="263" spans="3:4">
      <c r="C263" s="207"/>
      <c r="D263" s="207"/>
    </row>
    <row r="264" spans="3:4">
      <c r="C264" s="207"/>
      <c r="D264" s="207"/>
    </row>
    <row r="265" spans="3:4">
      <c r="C265" s="207"/>
      <c r="D265" s="207"/>
    </row>
    <row r="266" spans="3:4">
      <c r="C266" s="207"/>
      <c r="D266" s="207"/>
    </row>
    <row r="267" spans="3:4">
      <c r="C267" s="207"/>
      <c r="D267" s="207"/>
    </row>
    <row r="268" spans="3:4">
      <c r="C268" s="207"/>
      <c r="D268" s="207"/>
    </row>
    <row r="269" spans="3:4">
      <c r="C269" s="207"/>
      <c r="D269" s="207"/>
    </row>
    <row r="270" spans="3:4">
      <c r="C270" s="207"/>
      <c r="D270" s="207"/>
    </row>
    <row r="271" spans="3:4">
      <c r="C271" s="207"/>
      <c r="D271" s="207"/>
    </row>
    <row r="272" spans="3:4">
      <c r="C272" s="207"/>
      <c r="D272" s="207"/>
    </row>
    <row r="273" spans="3:4">
      <c r="C273" s="207"/>
      <c r="D273" s="207"/>
    </row>
    <row r="274" spans="3:4">
      <c r="C274" s="207"/>
      <c r="D274" s="207"/>
    </row>
    <row r="275" spans="3:4">
      <c r="C275" s="207"/>
      <c r="D275" s="207"/>
    </row>
    <row r="276" spans="3:4">
      <c r="C276" s="207"/>
      <c r="D276" s="207"/>
    </row>
    <row r="277" spans="3:4">
      <c r="C277" s="207"/>
      <c r="D277" s="207"/>
    </row>
    <row r="278" spans="3:4">
      <c r="C278" s="207"/>
      <c r="D278" s="207"/>
    </row>
    <row r="279" spans="3:4">
      <c r="C279" s="207"/>
      <c r="D279" s="207"/>
    </row>
    <row r="280" spans="3:4">
      <c r="C280" s="207"/>
      <c r="D280" s="207"/>
    </row>
    <row r="281" spans="3:4">
      <c r="C281" s="207"/>
      <c r="D281" s="207"/>
    </row>
    <row r="282" spans="3:4">
      <c r="C282" s="207"/>
      <c r="D282" s="207"/>
    </row>
    <row r="283" spans="3:4">
      <c r="C283" s="207"/>
      <c r="D283" s="207"/>
    </row>
    <row r="284" spans="3:4">
      <c r="C284" s="207"/>
      <c r="D284" s="207"/>
    </row>
    <row r="285" spans="3:4">
      <c r="C285" s="207"/>
      <c r="D285" s="207"/>
    </row>
    <row r="286" spans="3:4">
      <c r="C286" s="207"/>
      <c r="D286" s="207"/>
    </row>
    <row r="287" spans="3:4">
      <c r="C287" s="207"/>
      <c r="D287" s="207"/>
    </row>
    <row r="288" spans="3:4">
      <c r="C288" s="207"/>
      <c r="D288" s="207"/>
    </row>
    <row r="289" spans="3:4">
      <c r="C289" s="207"/>
      <c r="D289" s="207"/>
    </row>
    <row r="290" spans="3:4">
      <c r="C290" s="207"/>
      <c r="D290" s="207"/>
    </row>
    <row r="291" spans="3:4">
      <c r="C291" s="207"/>
      <c r="D291" s="207"/>
    </row>
    <row r="292" spans="3:4">
      <c r="C292" s="207"/>
      <c r="D292" s="207"/>
    </row>
    <row r="293" spans="3:4">
      <c r="C293" s="207"/>
      <c r="D293" s="207"/>
    </row>
    <row r="294" spans="3:4">
      <c r="C294" s="207"/>
      <c r="D294" s="207"/>
    </row>
    <row r="295" spans="3:4">
      <c r="C295" s="207"/>
      <c r="D295" s="207"/>
    </row>
    <row r="296" spans="3:4">
      <c r="C296" s="207"/>
      <c r="D296" s="207"/>
    </row>
    <row r="297" spans="3:4">
      <c r="C297" s="207"/>
      <c r="D297" s="207"/>
    </row>
    <row r="298" spans="3:4">
      <c r="C298" s="207"/>
      <c r="D298" s="207"/>
    </row>
    <row r="299" spans="3:4">
      <c r="C299" s="207"/>
      <c r="D299" s="207"/>
    </row>
    <row r="300" spans="3:4">
      <c r="C300" s="207"/>
      <c r="D300" s="207"/>
    </row>
    <row r="301" spans="3:4">
      <c r="C301" s="207"/>
      <c r="D301" s="207"/>
    </row>
    <row r="302" spans="3:4">
      <c r="C302" s="207"/>
      <c r="D302" s="207"/>
    </row>
    <row r="303" spans="3:4">
      <c r="C303" s="207"/>
      <c r="D303" s="207"/>
    </row>
    <row r="304" spans="3:4">
      <c r="C304" s="207"/>
      <c r="D304" s="207"/>
    </row>
    <row r="305" spans="3:4">
      <c r="C305" s="207"/>
      <c r="D305" s="207"/>
    </row>
    <row r="306" spans="3:4">
      <c r="C306" s="207"/>
      <c r="D306" s="207"/>
    </row>
    <row r="307" spans="3:4">
      <c r="C307" s="207"/>
      <c r="D307" s="207"/>
    </row>
    <row r="308" spans="3:4">
      <c r="C308" s="207"/>
      <c r="D308" s="207"/>
    </row>
    <row r="309" spans="3:4">
      <c r="C309" s="207"/>
      <c r="D309" s="207"/>
    </row>
    <row r="310" spans="3:4">
      <c r="C310" s="207"/>
      <c r="D310" s="207"/>
    </row>
    <row r="311" spans="3:4">
      <c r="C311" s="207"/>
      <c r="D311" s="207"/>
    </row>
    <row r="312" spans="3:4">
      <c r="C312" s="207"/>
      <c r="D312" s="207"/>
    </row>
    <row r="313" spans="3:4">
      <c r="C313" s="207"/>
      <c r="D313" s="207"/>
    </row>
    <row r="314" spans="3:4">
      <c r="C314" s="207"/>
      <c r="D314" s="207"/>
    </row>
    <row r="315" spans="3:4">
      <c r="C315" s="207"/>
      <c r="D315" s="207"/>
    </row>
    <row r="316" spans="3:4">
      <c r="C316" s="207"/>
      <c r="D316" s="207"/>
    </row>
    <row r="317" spans="3:4">
      <c r="C317" s="207"/>
      <c r="D317" s="207"/>
    </row>
    <row r="318" spans="3:4">
      <c r="C318" s="207"/>
      <c r="D318" s="207"/>
    </row>
    <row r="319" spans="3:4">
      <c r="C319" s="207"/>
      <c r="D319" s="207"/>
    </row>
    <row r="320" spans="3:4">
      <c r="C320" s="207"/>
      <c r="D320" s="207"/>
    </row>
    <row r="321" spans="3:4">
      <c r="C321" s="207"/>
      <c r="D321" s="207"/>
    </row>
    <row r="322" spans="3:4">
      <c r="C322" s="207"/>
      <c r="D322" s="207"/>
    </row>
    <row r="323" spans="3:4">
      <c r="C323" s="207"/>
      <c r="D323" s="207"/>
    </row>
    <row r="324" spans="3:4">
      <c r="C324" s="207"/>
      <c r="D324" s="207"/>
    </row>
    <row r="325" spans="3:4">
      <c r="C325" s="207"/>
      <c r="D325" s="207"/>
    </row>
    <row r="326" spans="3:4">
      <c r="C326" s="207"/>
      <c r="D326" s="207"/>
    </row>
    <row r="327" spans="3:4">
      <c r="C327" s="207"/>
      <c r="D327" s="207"/>
    </row>
    <row r="328" spans="3:4">
      <c r="C328" s="207"/>
      <c r="D328" s="207"/>
    </row>
    <row r="329" spans="3:4">
      <c r="C329" s="207"/>
      <c r="D329" s="207"/>
    </row>
    <row r="330" spans="3:4">
      <c r="C330" s="207"/>
      <c r="D330" s="207"/>
    </row>
    <row r="331" spans="3:4">
      <c r="C331" s="207"/>
      <c r="D331" s="207"/>
    </row>
    <row r="332" spans="3:4">
      <c r="C332" s="207"/>
      <c r="D332" s="207"/>
    </row>
    <row r="333" spans="3:4">
      <c r="C333" s="207"/>
      <c r="D333" s="207"/>
    </row>
    <row r="334" spans="3:4">
      <c r="C334" s="207"/>
      <c r="D334" s="207"/>
    </row>
    <row r="335" spans="3:4">
      <c r="C335" s="207"/>
      <c r="D335" s="207"/>
    </row>
    <row r="336" spans="3:4">
      <c r="C336" s="207"/>
      <c r="D336" s="207"/>
    </row>
    <row r="337" spans="3:4">
      <c r="C337" s="207"/>
      <c r="D337" s="207"/>
    </row>
    <row r="338" spans="3:4">
      <c r="C338" s="207"/>
      <c r="D338" s="207"/>
    </row>
    <row r="339" spans="3:4">
      <c r="C339" s="207"/>
      <c r="D339" s="207"/>
    </row>
    <row r="340" spans="3:4">
      <c r="C340" s="207"/>
      <c r="D340" s="207"/>
    </row>
    <row r="341" spans="3:4">
      <c r="C341" s="207"/>
      <c r="D341" s="207"/>
    </row>
    <row r="342" spans="3:4">
      <c r="C342" s="207"/>
      <c r="D342" s="207"/>
    </row>
    <row r="343" spans="3:4">
      <c r="C343" s="207"/>
      <c r="D343" s="207"/>
    </row>
    <row r="344" spans="3:4">
      <c r="C344" s="207"/>
      <c r="D344" s="207"/>
    </row>
    <row r="345" spans="3:4">
      <c r="C345" s="207"/>
      <c r="D345" s="207"/>
    </row>
    <row r="346" spans="3:4">
      <c r="C346" s="207"/>
      <c r="D346" s="207"/>
    </row>
    <row r="347" spans="3:4">
      <c r="C347" s="207"/>
      <c r="D347" s="207"/>
    </row>
    <row r="348" spans="3:4">
      <c r="C348" s="207"/>
      <c r="D348" s="207"/>
    </row>
    <row r="349" spans="3:4">
      <c r="C349" s="207"/>
      <c r="D349" s="207"/>
    </row>
    <row r="350" spans="3:4">
      <c r="C350" s="207"/>
      <c r="D350" s="207"/>
    </row>
    <row r="351" spans="3:4">
      <c r="C351" s="207"/>
      <c r="D351" s="207"/>
    </row>
    <row r="352" spans="3:4">
      <c r="C352" s="207"/>
      <c r="D352" s="207"/>
    </row>
    <row r="353" spans="3:4">
      <c r="C353" s="207"/>
      <c r="D353" s="207"/>
    </row>
    <row r="354" spans="3:4">
      <c r="C354" s="207"/>
      <c r="D354" s="207"/>
    </row>
    <row r="355" spans="3:4">
      <c r="C355" s="207"/>
      <c r="D355" s="207"/>
    </row>
    <row r="356" spans="3:4">
      <c r="C356" s="207"/>
      <c r="D356" s="207"/>
    </row>
    <row r="357" spans="3:4">
      <c r="C357" s="207"/>
      <c r="D357" s="207"/>
    </row>
    <row r="358" spans="3:4">
      <c r="C358" s="207"/>
      <c r="D358" s="207"/>
    </row>
    <row r="359" spans="3:4">
      <c r="C359" s="207"/>
      <c r="D359" s="207"/>
    </row>
    <row r="360" spans="3:4">
      <c r="C360" s="207"/>
      <c r="D360" s="207"/>
    </row>
    <row r="361" spans="3:4">
      <c r="C361" s="207"/>
      <c r="D361" s="207"/>
    </row>
    <row r="362" spans="3:4">
      <c r="C362" s="207"/>
      <c r="D362" s="207"/>
    </row>
    <row r="363" spans="3:4">
      <c r="C363" s="207"/>
      <c r="D363" s="207"/>
    </row>
    <row r="364" spans="3:4">
      <c r="C364" s="207"/>
      <c r="D364" s="207"/>
    </row>
    <row r="365" spans="3:4">
      <c r="C365" s="207"/>
      <c r="D365" s="207"/>
    </row>
    <row r="366" spans="3:4">
      <c r="C366" s="207"/>
      <c r="D366" s="207"/>
    </row>
    <row r="367" spans="3:4">
      <c r="C367" s="207"/>
      <c r="D367" s="207"/>
    </row>
    <row r="368" spans="3:4">
      <c r="C368" s="207"/>
      <c r="D368" s="207"/>
    </row>
    <row r="369" spans="3:4">
      <c r="C369" s="207"/>
      <c r="D369" s="207"/>
    </row>
    <row r="370" spans="3:4">
      <c r="C370" s="207"/>
      <c r="D370" s="207"/>
    </row>
    <row r="371" spans="3:4">
      <c r="C371" s="207"/>
      <c r="D371" s="207"/>
    </row>
    <row r="372" spans="3:4">
      <c r="C372" s="207"/>
      <c r="D372" s="207"/>
    </row>
    <row r="373" spans="3:4">
      <c r="C373" s="207"/>
      <c r="D373" s="207"/>
    </row>
    <row r="374" spans="3:4">
      <c r="C374" s="207"/>
      <c r="D374" s="207"/>
    </row>
    <row r="375" spans="3:4">
      <c r="C375" s="207"/>
      <c r="D375" s="207"/>
    </row>
    <row r="376" spans="3:4">
      <c r="C376" s="207"/>
      <c r="D376" s="207"/>
    </row>
    <row r="377" spans="3:4">
      <c r="C377" s="207"/>
      <c r="D377" s="207"/>
    </row>
    <row r="378" spans="3:4">
      <c r="C378" s="207"/>
      <c r="D378" s="207"/>
    </row>
    <row r="379" spans="3:4">
      <c r="C379" s="207"/>
      <c r="D379" s="207"/>
    </row>
    <row r="380" spans="3:4">
      <c r="C380" s="207"/>
      <c r="D380" s="207"/>
    </row>
    <row r="381" spans="3:4">
      <c r="C381" s="207"/>
      <c r="D381" s="207"/>
    </row>
    <row r="382" spans="3:4">
      <c r="C382" s="207"/>
      <c r="D382" s="207"/>
    </row>
    <row r="383" spans="3:4">
      <c r="C383" s="207"/>
      <c r="D383" s="207"/>
    </row>
    <row r="384" spans="3:4">
      <c r="C384" s="207"/>
      <c r="D384" s="207"/>
    </row>
    <row r="385" spans="3:4">
      <c r="C385" s="207"/>
      <c r="D385" s="207"/>
    </row>
    <row r="386" spans="3:4">
      <c r="C386" s="207"/>
      <c r="D386" s="207"/>
    </row>
    <row r="387" spans="3:4">
      <c r="C387" s="207"/>
      <c r="D387" s="207"/>
    </row>
    <row r="388" spans="3:4">
      <c r="C388" s="207"/>
      <c r="D388" s="207"/>
    </row>
    <row r="389" spans="3:4">
      <c r="C389" s="207"/>
      <c r="D389" s="207"/>
    </row>
    <row r="390" spans="3:4">
      <c r="C390" s="207"/>
      <c r="D390" s="207"/>
    </row>
    <row r="391" spans="3:4">
      <c r="C391" s="207"/>
      <c r="D391" s="207"/>
    </row>
    <row r="392" spans="3:4">
      <c r="C392" s="207"/>
      <c r="D392" s="207"/>
    </row>
    <row r="393" spans="3:4">
      <c r="C393" s="207"/>
      <c r="D393" s="207"/>
    </row>
    <row r="394" spans="3:4">
      <c r="C394" s="207"/>
      <c r="D394" s="207"/>
    </row>
    <row r="395" spans="3:4">
      <c r="C395" s="207"/>
      <c r="D395" s="207"/>
    </row>
    <row r="396" spans="3:4">
      <c r="C396" s="207"/>
      <c r="D396" s="207"/>
    </row>
    <row r="397" spans="3:4">
      <c r="C397" s="207"/>
      <c r="D397" s="207"/>
    </row>
    <row r="398" spans="3:4">
      <c r="C398" s="207"/>
      <c r="D398" s="207"/>
    </row>
    <row r="399" spans="3:4">
      <c r="C399" s="207"/>
      <c r="D399" s="207"/>
    </row>
    <row r="400" spans="3:4">
      <c r="C400" s="207"/>
      <c r="D400" s="207"/>
    </row>
    <row r="401" spans="3:4">
      <c r="C401" s="207"/>
      <c r="D401" s="207"/>
    </row>
    <row r="402" spans="3:4">
      <c r="C402" s="207"/>
      <c r="D402" s="207"/>
    </row>
    <row r="403" spans="3:4">
      <c r="C403" s="207"/>
      <c r="D403" s="207"/>
    </row>
    <row r="404" spans="3:4">
      <c r="C404" s="207"/>
      <c r="D404" s="207"/>
    </row>
    <row r="405" spans="3:4">
      <c r="C405" s="207"/>
      <c r="D405" s="207"/>
    </row>
    <row r="406" spans="3:4">
      <c r="C406" s="207"/>
      <c r="D406" s="207"/>
    </row>
    <row r="407" spans="3:4">
      <c r="C407" s="207"/>
      <c r="D407" s="207"/>
    </row>
    <row r="408" spans="3:4">
      <c r="C408" s="207"/>
      <c r="D408" s="207"/>
    </row>
    <row r="409" spans="3:4">
      <c r="C409" s="207"/>
      <c r="D409" s="207"/>
    </row>
    <row r="410" spans="3:4">
      <c r="C410" s="207"/>
      <c r="D410" s="207"/>
    </row>
    <row r="411" spans="3:4">
      <c r="C411" s="207"/>
      <c r="D411" s="207"/>
    </row>
    <row r="412" spans="3:4">
      <c r="C412" s="207"/>
      <c r="D412" s="207"/>
    </row>
    <row r="413" spans="3:4">
      <c r="C413" s="207"/>
      <c r="D413" s="207"/>
    </row>
    <row r="414" spans="3:4">
      <c r="C414" s="207"/>
      <c r="D414" s="207"/>
    </row>
    <row r="415" spans="3:4">
      <c r="C415" s="207"/>
      <c r="D415" s="207"/>
    </row>
    <row r="416" spans="3:4">
      <c r="C416" s="207"/>
      <c r="D416" s="207"/>
    </row>
    <row r="417" spans="3:4">
      <c r="C417" s="207"/>
      <c r="D417" s="207"/>
    </row>
    <row r="418" spans="3:4">
      <c r="C418" s="207"/>
      <c r="D418" s="207"/>
    </row>
    <row r="419" spans="3:4">
      <c r="C419" s="207"/>
      <c r="D419" s="207"/>
    </row>
    <row r="420" spans="3:4">
      <c r="C420" s="207"/>
      <c r="D420" s="207"/>
    </row>
    <row r="421" spans="3:4">
      <c r="C421" s="207"/>
      <c r="D421" s="207"/>
    </row>
    <row r="422" spans="3:4">
      <c r="C422" s="207"/>
      <c r="D422" s="207"/>
    </row>
    <row r="423" spans="3:4">
      <c r="C423" s="207"/>
      <c r="D423" s="207"/>
    </row>
    <row r="424" spans="3:4">
      <c r="C424" s="207"/>
      <c r="D424" s="207"/>
    </row>
    <row r="425" spans="3:4">
      <c r="C425" s="207"/>
      <c r="D425" s="207"/>
    </row>
    <row r="426" spans="3:4">
      <c r="C426" s="207"/>
      <c r="D426" s="207"/>
    </row>
    <row r="427" spans="3:4">
      <c r="C427" s="207"/>
      <c r="D427" s="207"/>
    </row>
    <row r="428" spans="3:4">
      <c r="C428" s="207"/>
      <c r="D428" s="207"/>
    </row>
    <row r="429" spans="3:4">
      <c r="C429" s="207"/>
      <c r="D429" s="207"/>
    </row>
    <row r="430" spans="3:4">
      <c r="C430" s="207"/>
      <c r="D430" s="207"/>
    </row>
    <row r="431" spans="3:4">
      <c r="C431" s="207"/>
      <c r="D431" s="207"/>
    </row>
    <row r="432" spans="3:4">
      <c r="C432" s="207"/>
      <c r="D432" s="207"/>
    </row>
    <row r="433" spans="3:4">
      <c r="C433" s="207"/>
      <c r="D433" s="207"/>
    </row>
    <row r="434" spans="3:4">
      <c r="C434" s="207"/>
      <c r="D434" s="207"/>
    </row>
    <row r="435" spans="3:4">
      <c r="C435" s="207"/>
      <c r="D435" s="207"/>
    </row>
    <row r="436" spans="3:4">
      <c r="C436" s="207"/>
      <c r="D436" s="207"/>
    </row>
    <row r="437" spans="3:4">
      <c r="C437" s="207"/>
      <c r="D437" s="207"/>
    </row>
    <row r="438" spans="3:4">
      <c r="C438" s="207"/>
      <c r="D438" s="207"/>
    </row>
    <row r="439" spans="3:4">
      <c r="C439" s="207"/>
      <c r="D439" s="207"/>
    </row>
    <row r="440" spans="3:4">
      <c r="C440" s="207"/>
      <c r="D440" s="207"/>
    </row>
    <row r="441" spans="3:4">
      <c r="C441" s="207"/>
      <c r="D441" s="207"/>
    </row>
    <row r="442" spans="3:4">
      <c r="C442" s="207"/>
      <c r="D442" s="207"/>
    </row>
    <row r="443" spans="3:4">
      <c r="C443" s="207"/>
      <c r="D443" s="207"/>
    </row>
    <row r="444" spans="3:4">
      <c r="C444" s="207"/>
      <c r="D444" s="207"/>
    </row>
    <row r="445" spans="3:4">
      <c r="C445" s="207"/>
      <c r="D445" s="207"/>
    </row>
    <row r="446" spans="3:4">
      <c r="C446" s="207"/>
      <c r="D446" s="207"/>
    </row>
    <row r="447" spans="3:4">
      <c r="C447" s="207"/>
      <c r="D447" s="207"/>
    </row>
    <row r="448" spans="3:4">
      <c r="C448" s="207"/>
      <c r="D448" s="207"/>
    </row>
    <row r="449" spans="3:4">
      <c r="C449" s="207"/>
      <c r="D449" s="207"/>
    </row>
    <row r="450" spans="3:4">
      <c r="C450" s="207"/>
      <c r="D450" s="207"/>
    </row>
    <row r="451" spans="3:4">
      <c r="C451" s="207"/>
      <c r="D451" s="207"/>
    </row>
    <row r="452" spans="3:4">
      <c r="C452" s="207"/>
      <c r="D452" s="207"/>
    </row>
    <row r="453" spans="3:4">
      <c r="C453" s="207"/>
      <c r="D453" s="207"/>
    </row>
    <row r="454" spans="3:4">
      <c r="C454" s="207"/>
      <c r="D454" s="207"/>
    </row>
    <row r="455" spans="3:4">
      <c r="C455" s="207"/>
      <c r="D455" s="207"/>
    </row>
    <row r="456" spans="3:4">
      <c r="C456" s="207"/>
      <c r="D456" s="207"/>
    </row>
    <row r="457" spans="3:4">
      <c r="C457" s="207"/>
      <c r="D457" s="207"/>
    </row>
    <row r="458" spans="3:4">
      <c r="C458" s="207"/>
      <c r="D458" s="207"/>
    </row>
    <row r="459" spans="3:4">
      <c r="C459" s="207"/>
      <c r="D459" s="207"/>
    </row>
    <row r="460" spans="3:4">
      <c r="C460" s="207"/>
      <c r="D460" s="207"/>
    </row>
    <row r="461" spans="3:4">
      <c r="C461" s="207"/>
      <c r="D461" s="207"/>
    </row>
    <row r="462" spans="3:4">
      <c r="C462" s="207"/>
      <c r="D462" s="207"/>
    </row>
    <row r="463" spans="3:4">
      <c r="C463" s="207"/>
      <c r="D463" s="207"/>
    </row>
    <row r="464" spans="3:4">
      <c r="C464" s="207"/>
      <c r="D464" s="207"/>
    </row>
    <row r="465" spans="3:4">
      <c r="C465" s="207"/>
      <c r="D465" s="207"/>
    </row>
    <row r="466" spans="3:4">
      <c r="C466" s="207"/>
      <c r="D466" s="207"/>
    </row>
    <row r="467" spans="3:4">
      <c r="C467" s="207"/>
      <c r="D467" s="207"/>
    </row>
    <row r="468" spans="3:4">
      <c r="C468" s="207"/>
      <c r="D468" s="207"/>
    </row>
    <row r="469" spans="3:4">
      <c r="C469" s="207"/>
      <c r="D469" s="207"/>
    </row>
    <row r="470" spans="3:4">
      <c r="C470" s="207"/>
      <c r="D470" s="207"/>
    </row>
    <row r="471" spans="3:4">
      <c r="C471" s="207"/>
      <c r="D471" s="207"/>
    </row>
    <row r="472" spans="3:4">
      <c r="C472" s="207"/>
      <c r="D472" s="207"/>
    </row>
    <row r="473" spans="3:4">
      <c r="C473" s="207"/>
      <c r="D473" s="207"/>
    </row>
    <row r="474" spans="3:4">
      <c r="C474" s="207"/>
      <c r="D474" s="207"/>
    </row>
    <row r="475" spans="3:4">
      <c r="C475" s="207"/>
      <c r="D475" s="207"/>
    </row>
    <row r="476" spans="3:4">
      <c r="C476" s="207"/>
      <c r="D476" s="207"/>
    </row>
    <row r="477" spans="3:4">
      <c r="C477" s="207"/>
      <c r="D477" s="207"/>
    </row>
    <row r="478" spans="3:4">
      <c r="C478" s="207"/>
      <c r="D478" s="207"/>
    </row>
    <row r="479" spans="3:4">
      <c r="C479" s="207"/>
      <c r="D479" s="207"/>
    </row>
    <row r="480" spans="3:4">
      <c r="C480" s="207"/>
      <c r="D480" s="207"/>
    </row>
    <row r="481" spans="3:4">
      <c r="C481" s="207"/>
      <c r="D481" s="207"/>
    </row>
    <row r="482" spans="3:4">
      <c r="C482" s="207"/>
      <c r="D482" s="207"/>
    </row>
    <row r="483" spans="3:4">
      <c r="C483" s="207"/>
      <c r="D483" s="207"/>
    </row>
    <row r="484" spans="3:4">
      <c r="C484" s="207"/>
      <c r="D484" s="207"/>
    </row>
    <row r="485" spans="3:4">
      <c r="C485" s="207"/>
      <c r="D485" s="207"/>
    </row>
    <row r="486" spans="3:4">
      <c r="C486" s="207"/>
      <c r="D486" s="207"/>
    </row>
    <row r="487" spans="3:4">
      <c r="C487" s="207"/>
      <c r="D487" s="207"/>
    </row>
    <row r="488" spans="3:4">
      <c r="C488" s="207"/>
      <c r="D488" s="207"/>
    </row>
    <row r="489" spans="3:4">
      <c r="C489" s="207"/>
      <c r="D489" s="207"/>
    </row>
    <row r="490" spans="3:4">
      <c r="C490" s="207"/>
      <c r="D490" s="207"/>
    </row>
    <row r="491" spans="3:4">
      <c r="C491" s="207"/>
      <c r="D491" s="207"/>
    </row>
    <row r="492" spans="3:4">
      <c r="C492" s="207"/>
      <c r="D492" s="207"/>
    </row>
    <row r="493" spans="3:4">
      <c r="C493" s="207"/>
      <c r="D493" s="207"/>
    </row>
    <row r="494" spans="3:4">
      <c r="C494" s="207"/>
      <c r="D494" s="207"/>
    </row>
    <row r="495" spans="3:4">
      <c r="C495" s="207"/>
      <c r="D495" s="207"/>
    </row>
    <row r="496" spans="3:4">
      <c r="C496" s="207"/>
      <c r="D496" s="207"/>
    </row>
    <row r="497" spans="3:4">
      <c r="C497" s="207"/>
      <c r="D497" s="207"/>
    </row>
    <row r="498" spans="3:4">
      <c r="C498" s="207"/>
      <c r="D498" s="207"/>
    </row>
    <row r="499" spans="3:4">
      <c r="C499" s="207"/>
      <c r="D499" s="207"/>
    </row>
    <row r="500" spans="3:4">
      <c r="C500" s="207"/>
      <c r="D500" s="207"/>
    </row>
    <row r="501" spans="3:4">
      <c r="C501" s="207"/>
      <c r="D501" s="207"/>
    </row>
    <row r="502" spans="3:4">
      <c r="C502" s="207"/>
      <c r="D502" s="207"/>
    </row>
    <row r="503" spans="3:4">
      <c r="C503" s="207"/>
      <c r="D503" s="207"/>
    </row>
    <row r="504" spans="3:4">
      <c r="C504" s="207"/>
      <c r="D504" s="207"/>
    </row>
    <row r="505" spans="3:4">
      <c r="C505" s="207"/>
      <c r="D505" s="207"/>
    </row>
    <row r="506" spans="3:4">
      <c r="C506" s="207"/>
      <c r="D506" s="207"/>
    </row>
    <row r="507" spans="3:4">
      <c r="C507" s="207"/>
      <c r="D507" s="207"/>
    </row>
    <row r="508" spans="3:4">
      <c r="C508" s="207"/>
      <c r="D508" s="207"/>
    </row>
    <row r="509" spans="3:4">
      <c r="C509" s="207"/>
      <c r="D509" s="207"/>
    </row>
    <row r="510" spans="3:4">
      <c r="C510" s="207"/>
      <c r="D510" s="207"/>
    </row>
    <row r="511" spans="3:4">
      <c r="C511" s="207"/>
      <c r="D511" s="207"/>
    </row>
    <row r="512" spans="3:4">
      <c r="C512" s="207"/>
      <c r="D512" s="207"/>
    </row>
    <row r="513" spans="3:4">
      <c r="C513" s="207"/>
      <c r="D513" s="207"/>
    </row>
    <row r="514" spans="3:4">
      <c r="C514" s="207"/>
      <c r="D514" s="207"/>
    </row>
    <row r="515" spans="3:4">
      <c r="C515" s="207"/>
      <c r="D515" s="207"/>
    </row>
    <row r="516" spans="3:4">
      <c r="C516" s="207"/>
      <c r="D516" s="207"/>
    </row>
    <row r="517" spans="3:4">
      <c r="C517" s="207"/>
      <c r="D517" s="207"/>
    </row>
    <row r="518" spans="3:4">
      <c r="C518" s="207"/>
      <c r="D518" s="207"/>
    </row>
    <row r="519" spans="3:4">
      <c r="C519" s="207"/>
      <c r="D519" s="207"/>
    </row>
    <row r="520" spans="3:4">
      <c r="C520" s="207"/>
      <c r="D520" s="207"/>
    </row>
    <row r="521" spans="3:4">
      <c r="C521" s="207"/>
      <c r="D521" s="207"/>
    </row>
    <row r="522" spans="3:4">
      <c r="C522" s="207"/>
      <c r="D522" s="207"/>
    </row>
    <row r="523" spans="3:4">
      <c r="C523" s="207"/>
      <c r="D523" s="207"/>
    </row>
    <row r="524" spans="3:4">
      <c r="C524" s="207"/>
      <c r="D524" s="207"/>
    </row>
    <row r="525" spans="3:4">
      <c r="C525" s="207"/>
      <c r="D525" s="207"/>
    </row>
    <row r="526" spans="3:4">
      <c r="C526" s="207"/>
      <c r="D526" s="207"/>
    </row>
    <row r="527" spans="3:4">
      <c r="C527" s="207"/>
      <c r="D527" s="207"/>
    </row>
    <row r="528" spans="3:4">
      <c r="C528" s="207"/>
      <c r="D528" s="207"/>
    </row>
    <row r="529" spans="3:4">
      <c r="C529" s="207"/>
      <c r="D529" s="207"/>
    </row>
    <row r="530" spans="3:4">
      <c r="C530" s="207"/>
      <c r="D530" s="207"/>
    </row>
    <row r="531" spans="3:4">
      <c r="C531" s="207"/>
      <c r="D531" s="207"/>
    </row>
    <row r="532" spans="3:4">
      <c r="C532" s="207"/>
      <c r="D532" s="207"/>
    </row>
    <row r="533" spans="3:4">
      <c r="C533" s="207"/>
      <c r="D533" s="207"/>
    </row>
    <row r="534" spans="3:4">
      <c r="C534" s="207"/>
      <c r="D534" s="207"/>
    </row>
    <row r="535" spans="3:4">
      <c r="C535" s="207"/>
      <c r="D535" s="207"/>
    </row>
    <row r="536" spans="3:4">
      <c r="C536" s="207"/>
      <c r="D536" s="207"/>
    </row>
    <row r="537" spans="3:4">
      <c r="C537" s="207"/>
      <c r="D537" s="207"/>
    </row>
    <row r="538" spans="3:4">
      <c r="C538" s="207"/>
      <c r="D538" s="207"/>
    </row>
    <row r="539" spans="3:4">
      <c r="C539" s="207"/>
      <c r="D539" s="207"/>
    </row>
    <row r="540" spans="3:4">
      <c r="C540" s="207"/>
      <c r="D540" s="207"/>
    </row>
    <row r="541" spans="3:4">
      <c r="C541" s="207"/>
      <c r="D541" s="207"/>
    </row>
    <row r="542" spans="3:4">
      <c r="C542" s="207"/>
      <c r="D542" s="207"/>
    </row>
    <row r="543" spans="3:4">
      <c r="C543" s="207"/>
      <c r="D543" s="207"/>
    </row>
    <row r="544" spans="3:4">
      <c r="C544" s="207"/>
      <c r="D544" s="207"/>
    </row>
    <row r="545" spans="3:4">
      <c r="C545" s="207"/>
      <c r="D545" s="207"/>
    </row>
    <row r="546" spans="3:4">
      <c r="C546" s="207"/>
      <c r="D546" s="207"/>
    </row>
    <row r="547" spans="3:4">
      <c r="C547" s="207"/>
      <c r="D547" s="207"/>
    </row>
    <row r="548" spans="3:4">
      <c r="C548" s="207"/>
      <c r="D548" s="207"/>
    </row>
    <row r="549" spans="3:4">
      <c r="C549" s="207"/>
      <c r="D549" s="207"/>
    </row>
    <row r="550" spans="3:4">
      <c r="C550" s="207"/>
      <c r="D550" s="207"/>
    </row>
    <row r="551" spans="3:4">
      <c r="C551" s="207"/>
      <c r="D551" s="207"/>
    </row>
    <row r="552" spans="3:4">
      <c r="C552" s="207"/>
      <c r="D552" s="207"/>
    </row>
    <row r="553" spans="3:4">
      <c r="C553" s="207"/>
      <c r="D553" s="207"/>
    </row>
    <row r="554" spans="3:4">
      <c r="C554" s="207"/>
      <c r="D554" s="207"/>
    </row>
    <row r="555" spans="3:4">
      <c r="C555" s="207"/>
      <c r="D555" s="207"/>
    </row>
    <row r="556" spans="3:4">
      <c r="C556" s="207"/>
      <c r="D556" s="207"/>
    </row>
    <row r="557" spans="3:4">
      <c r="C557" s="207"/>
      <c r="D557" s="207"/>
    </row>
    <row r="558" spans="3:4">
      <c r="C558" s="207"/>
      <c r="D558" s="207"/>
    </row>
    <row r="559" spans="3:4">
      <c r="C559" s="207"/>
      <c r="D559" s="207"/>
    </row>
    <row r="560" spans="3:4">
      <c r="C560" s="207"/>
      <c r="D560" s="207"/>
    </row>
    <row r="561" spans="3:4">
      <c r="C561" s="207"/>
      <c r="D561" s="207"/>
    </row>
    <row r="562" spans="3:4">
      <c r="C562" s="207"/>
      <c r="D562" s="207"/>
    </row>
    <row r="563" spans="3:4">
      <c r="C563" s="207"/>
      <c r="D563" s="207"/>
    </row>
    <row r="564" spans="3:4">
      <c r="C564" s="207"/>
      <c r="D564" s="207"/>
    </row>
    <row r="565" spans="3:4">
      <c r="C565" s="207"/>
      <c r="D565" s="207"/>
    </row>
    <row r="566" spans="3:4">
      <c r="C566" s="207"/>
      <c r="D566" s="207"/>
    </row>
    <row r="567" spans="3:4">
      <c r="C567" s="207"/>
      <c r="D567" s="207"/>
    </row>
    <row r="568" spans="3:4">
      <c r="C568" s="207"/>
      <c r="D568" s="207"/>
    </row>
    <row r="569" spans="3:4">
      <c r="C569" s="207"/>
      <c r="D569" s="207"/>
    </row>
    <row r="570" spans="3:4">
      <c r="C570" s="207"/>
      <c r="D570" s="207"/>
    </row>
    <row r="571" spans="3:4">
      <c r="C571" s="207"/>
      <c r="D571" s="207"/>
    </row>
    <row r="572" spans="3:4">
      <c r="C572" s="207"/>
      <c r="D572" s="207"/>
    </row>
    <row r="573" spans="3:4">
      <c r="C573" s="207"/>
      <c r="D573" s="207"/>
    </row>
    <row r="574" spans="3:4">
      <c r="C574" s="207"/>
      <c r="D574" s="207"/>
    </row>
    <row r="575" spans="3:4">
      <c r="C575" s="207"/>
      <c r="D575" s="207"/>
    </row>
    <row r="576" spans="3:4">
      <c r="C576" s="207"/>
      <c r="D576" s="207"/>
    </row>
    <row r="577" spans="3:4">
      <c r="C577" s="207"/>
      <c r="D577" s="207"/>
    </row>
    <row r="578" spans="3:4">
      <c r="C578" s="207"/>
      <c r="D578" s="207"/>
    </row>
    <row r="579" spans="3:4">
      <c r="C579" s="207"/>
      <c r="D579" s="207"/>
    </row>
    <row r="580" spans="3:4">
      <c r="C580" s="207"/>
      <c r="D580" s="207"/>
    </row>
    <row r="581" spans="3:4">
      <c r="C581" s="207"/>
      <c r="D581" s="207"/>
    </row>
    <row r="582" spans="3:4">
      <c r="C582" s="207"/>
      <c r="D582" s="207"/>
    </row>
    <row r="583" spans="3:4">
      <c r="C583" s="207"/>
      <c r="D583" s="207"/>
    </row>
    <row r="584" spans="3:4">
      <c r="C584" s="207"/>
      <c r="D584" s="207"/>
    </row>
    <row r="585" spans="3:4">
      <c r="C585" s="207"/>
      <c r="D585" s="207"/>
    </row>
    <row r="586" spans="3:4">
      <c r="C586" s="207"/>
      <c r="D586" s="207"/>
    </row>
    <row r="587" spans="3:4">
      <c r="C587" s="207"/>
      <c r="D587" s="207"/>
    </row>
    <row r="588" spans="3:4">
      <c r="C588" s="207"/>
      <c r="D588" s="207"/>
    </row>
    <row r="589" spans="3:4">
      <c r="C589" s="207"/>
      <c r="D589" s="207"/>
    </row>
    <row r="590" spans="3:4">
      <c r="C590" s="207"/>
      <c r="D590" s="207"/>
    </row>
    <row r="591" spans="3:4">
      <c r="C591" s="207"/>
      <c r="D591" s="207"/>
    </row>
    <row r="592" spans="3:4">
      <c r="C592" s="207"/>
      <c r="D592" s="207"/>
    </row>
    <row r="593" spans="3:4">
      <c r="C593" s="207"/>
      <c r="D593" s="207"/>
    </row>
    <row r="594" spans="3:4">
      <c r="C594" s="207"/>
      <c r="D594" s="207"/>
    </row>
    <row r="595" spans="3:4">
      <c r="C595" s="207"/>
      <c r="D595" s="207"/>
    </row>
    <row r="596" spans="3:4">
      <c r="C596" s="207"/>
      <c r="D596" s="207"/>
    </row>
    <row r="597" spans="3:4">
      <c r="C597" s="207"/>
      <c r="D597" s="207"/>
    </row>
    <row r="598" spans="3:4">
      <c r="C598" s="207"/>
      <c r="D598" s="207"/>
    </row>
    <row r="599" spans="3:4">
      <c r="C599" s="207"/>
      <c r="D599" s="207"/>
    </row>
    <row r="600" spans="3:4">
      <c r="C600" s="207"/>
      <c r="D600" s="207"/>
    </row>
    <row r="601" spans="3:4">
      <c r="C601" s="207"/>
      <c r="D601" s="207"/>
    </row>
    <row r="602" spans="3:4">
      <c r="C602" s="207"/>
      <c r="D602" s="207"/>
    </row>
    <row r="603" spans="3:4">
      <c r="C603" s="207"/>
      <c r="D603" s="207"/>
    </row>
    <row r="604" spans="3:4">
      <c r="C604" s="207"/>
      <c r="D604" s="207"/>
    </row>
    <row r="605" spans="3:4">
      <c r="C605" s="207"/>
      <c r="D605" s="207"/>
    </row>
    <row r="606" spans="3:4">
      <c r="C606" s="207"/>
      <c r="D606" s="207"/>
    </row>
    <row r="607" spans="3:4">
      <c r="C607" s="207"/>
      <c r="D607" s="207"/>
    </row>
    <row r="608" spans="3:4">
      <c r="C608" s="207"/>
      <c r="D608" s="207"/>
    </row>
    <row r="609" spans="3:4">
      <c r="C609" s="207"/>
      <c r="D609" s="207"/>
    </row>
    <row r="610" spans="3:4">
      <c r="C610" s="207"/>
      <c r="D610" s="207"/>
    </row>
    <row r="611" spans="3:4">
      <c r="C611" s="207"/>
      <c r="D611" s="207"/>
    </row>
    <row r="612" spans="3:4">
      <c r="C612" s="207"/>
      <c r="D612" s="207"/>
    </row>
    <row r="613" spans="3:4">
      <c r="C613" s="207"/>
      <c r="D613" s="207"/>
    </row>
    <row r="614" spans="3:4">
      <c r="C614" s="207"/>
      <c r="D614" s="207"/>
    </row>
    <row r="615" spans="3:4">
      <c r="C615" s="207"/>
      <c r="D615" s="207"/>
    </row>
    <row r="616" spans="3:4">
      <c r="C616" s="207"/>
      <c r="D616" s="207"/>
    </row>
    <row r="617" spans="3:4">
      <c r="C617" s="207"/>
      <c r="D617" s="207"/>
    </row>
    <row r="618" spans="3:4">
      <c r="C618" s="207"/>
      <c r="D618" s="207"/>
    </row>
    <row r="619" spans="3:4">
      <c r="C619" s="207"/>
      <c r="D619" s="207"/>
    </row>
    <row r="620" spans="3:4">
      <c r="C620" s="207"/>
      <c r="D620" s="207"/>
    </row>
    <row r="621" spans="3:4">
      <c r="C621" s="207"/>
      <c r="D621" s="207"/>
    </row>
    <row r="622" spans="3:4">
      <c r="C622" s="207"/>
      <c r="D622" s="207"/>
    </row>
    <row r="623" spans="3:4">
      <c r="C623" s="207"/>
      <c r="D623" s="207"/>
    </row>
    <row r="624" spans="3:4">
      <c r="C624" s="207"/>
      <c r="D624" s="207"/>
    </row>
    <row r="625" spans="3:4">
      <c r="C625" s="207"/>
      <c r="D625" s="207"/>
    </row>
    <row r="626" spans="3:4">
      <c r="C626" s="207"/>
      <c r="D626" s="207"/>
    </row>
    <row r="627" spans="3:4">
      <c r="C627" s="207"/>
      <c r="D627" s="207"/>
    </row>
    <row r="628" spans="3:4">
      <c r="C628" s="207"/>
      <c r="D628" s="207"/>
    </row>
    <row r="629" spans="3:4">
      <c r="C629" s="207"/>
      <c r="D629" s="207"/>
    </row>
    <row r="630" spans="3:4">
      <c r="C630" s="207"/>
      <c r="D630" s="207"/>
    </row>
    <row r="631" spans="3:4">
      <c r="C631" s="207"/>
      <c r="D631" s="207"/>
    </row>
    <row r="632" spans="3:4">
      <c r="C632" s="207"/>
      <c r="D632" s="207"/>
    </row>
    <row r="633" spans="3:4">
      <c r="C633" s="207"/>
      <c r="D633" s="207"/>
    </row>
    <row r="634" spans="3:4">
      <c r="C634" s="207"/>
      <c r="D634" s="207"/>
    </row>
    <row r="635" spans="3:4">
      <c r="C635" s="207"/>
      <c r="D635" s="207"/>
    </row>
    <row r="636" spans="3:4">
      <c r="C636" s="207"/>
      <c r="D636" s="207"/>
    </row>
    <row r="637" spans="3:4">
      <c r="C637" s="207"/>
      <c r="D637" s="207"/>
    </row>
    <row r="638" spans="3:4">
      <c r="C638" s="207"/>
      <c r="D638" s="207"/>
    </row>
    <row r="639" spans="3:4">
      <c r="C639" s="207"/>
      <c r="D639" s="207"/>
    </row>
    <row r="640" spans="3:4">
      <c r="C640" s="207"/>
      <c r="D640" s="207"/>
    </row>
    <row r="641" spans="3:4">
      <c r="C641" s="207"/>
      <c r="D641" s="207"/>
    </row>
    <row r="642" spans="3:4">
      <c r="C642" s="207"/>
      <c r="D642" s="207"/>
    </row>
    <row r="643" spans="3:4">
      <c r="C643" s="207"/>
      <c r="D643" s="207"/>
    </row>
    <row r="644" spans="3:4">
      <c r="C644" s="207"/>
      <c r="D644" s="207"/>
    </row>
    <row r="645" spans="3:4">
      <c r="C645" s="207"/>
      <c r="D645" s="207"/>
    </row>
    <row r="646" spans="3:4">
      <c r="C646" s="207"/>
      <c r="D646" s="207"/>
    </row>
    <row r="647" spans="3:4">
      <c r="C647" s="207"/>
      <c r="D647" s="207"/>
    </row>
    <row r="648" spans="3:4">
      <c r="C648" s="207"/>
      <c r="D648" s="207"/>
    </row>
    <row r="649" spans="3:4">
      <c r="C649" s="207"/>
      <c r="D649" s="207"/>
    </row>
    <row r="650" spans="3:4">
      <c r="C650" s="207"/>
      <c r="D650" s="207"/>
    </row>
    <row r="651" spans="3:4">
      <c r="C651" s="207"/>
      <c r="D651" s="207"/>
    </row>
    <row r="652" spans="3:4">
      <c r="C652" s="207"/>
      <c r="D652" s="207"/>
    </row>
    <row r="653" spans="3:4">
      <c r="C653" s="207"/>
      <c r="D653" s="207"/>
    </row>
    <row r="654" spans="3:4">
      <c r="C654" s="207"/>
      <c r="D654" s="207"/>
    </row>
    <row r="655" spans="3:4">
      <c r="C655" s="207"/>
      <c r="D655" s="207"/>
    </row>
    <row r="656" spans="3:4">
      <c r="C656" s="207"/>
      <c r="D656" s="207"/>
    </row>
    <row r="657" spans="3:4">
      <c r="C657" s="207"/>
      <c r="D657" s="207"/>
    </row>
    <row r="658" spans="3:4">
      <c r="C658" s="207"/>
      <c r="D658" s="207"/>
    </row>
    <row r="659" spans="3:4">
      <c r="C659" s="207"/>
      <c r="D659" s="207"/>
    </row>
    <row r="660" spans="3:4">
      <c r="C660" s="207"/>
      <c r="D660" s="207"/>
    </row>
    <row r="661" spans="3:4">
      <c r="C661" s="207"/>
      <c r="D661" s="207"/>
    </row>
    <row r="662" spans="3:4">
      <c r="C662" s="207"/>
      <c r="D662" s="207"/>
    </row>
    <row r="663" spans="3:4">
      <c r="C663" s="207"/>
      <c r="D663" s="207"/>
    </row>
    <row r="664" spans="3:4">
      <c r="C664" s="207"/>
      <c r="D664" s="207"/>
    </row>
    <row r="665" spans="3:4">
      <c r="C665" s="207"/>
      <c r="D665" s="207"/>
    </row>
    <row r="666" spans="3:4">
      <c r="C666" s="207"/>
      <c r="D666" s="207"/>
    </row>
    <row r="667" spans="3:4">
      <c r="C667" s="207"/>
      <c r="D667" s="207"/>
    </row>
    <row r="668" spans="3:4">
      <c r="C668" s="207"/>
      <c r="D668" s="207"/>
    </row>
    <row r="669" spans="3:4">
      <c r="C669" s="207"/>
      <c r="D669" s="207"/>
    </row>
    <row r="670" spans="3:4">
      <c r="C670" s="207"/>
      <c r="D670" s="207"/>
    </row>
    <row r="671" spans="3:4">
      <c r="C671" s="207"/>
      <c r="D671" s="207"/>
    </row>
    <row r="672" spans="3:4">
      <c r="C672" s="207"/>
      <c r="D672" s="207"/>
    </row>
    <row r="673" spans="3:4">
      <c r="C673" s="207"/>
      <c r="D673" s="207"/>
    </row>
    <row r="674" spans="3:4">
      <c r="C674" s="207"/>
      <c r="D674" s="207"/>
    </row>
    <row r="675" spans="3:4">
      <c r="C675" s="207"/>
      <c r="D675" s="207"/>
    </row>
    <row r="676" spans="3:4">
      <c r="C676" s="207"/>
      <c r="D676" s="207"/>
    </row>
    <row r="677" spans="3:4">
      <c r="C677" s="207"/>
      <c r="D677" s="207"/>
    </row>
    <row r="678" spans="3:4">
      <c r="C678" s="207"/>
      <c r="D678" s="207"/>
    </row>
    <row r="679" spans="3:4">
      <c r="C679" s="207"/>
      <c r="D679" s="207"/>
    </row>
    <row r="680" spans="3:4">
      <c r="C680" s="207"/>
      <c r="D680" s="207"/>
    </row>
    <row r="681" spans="3:4">
      <c r="C681" s="207"/>
      <c r="D681" s="207"/>
    </row>
    <row r="682" spans="3:4">
      <c r="C682" s="207"/>
      <c r="D682" s="207"/>
    </row>
    <row r="683" spans="3:4">
      <c r="C683" s="207"/>
      <c r="D683" s="207"/>
    </row>
    <row r="684" spans="3:4">
      <c r="C684" s="207"/>
      <c r="D684" s="207"/>
    </row>
    <row r="685" spans="3:4">
      <c r="C685" s="207"/>
      <c r="D685" s="207"/>
    </row>
    <row r="686" spans="3:4">
      <c r="C686" s="207"/>
      <c r="D686" s="207"/>
    </row>
    <row r="687" spans="3:4">
      <c r="C687" s="207"/>
      <c r="D687" s="207"/>
    </row>
    <row r="688" spans="3:4">
      <c r="C688" s="207"/>
      <c r="D688" s="207"/>
    </row>
    <row r="689" spans="3:4">
      <c r="C689" s="207"/>
      <c r="D689" s="207"/>
    </row>
    <row r="690" spans="3:4">
      <c r="C690" s="207"/>
      <c r="D690" s="207"/>
    </row>
    <row r="691" spans="3:4">
      <c r="C691" s="207"/>
      <c r="D691" s="207"/>
    </row>
    <row r="692" spans="3:4">
      <c r="C692" s="207"/>
      <c r="D692" s="207"/>
    </row>
    <row r="693" spans="3:4">
      <c r="C693" s="207"/>
      <c r="D693" s="207"/>
    </row>
    <row r="694" spans="3:4">
      <c r="C694" s="207"/>
      <c r="D694" s="207"/>
    </row>
    <row r="695" spans="3:4">
      <c r="C695" s="207"/>
      <c r="D695" s="207"/>
    </row>
    <row r="696" spans="3:4">
      <c r="C696" s="207"/>
      <c r="D696" s="207"/>
    </row>
    <row r="697" spans="3:4">
      <c r="C697" s="207"/>
      <c r="D697" s="207"/>
    </row>
    <row r="698" spans="3:4">
      <c r="C698" s="207"/>
      <c r="D698" s="207"/>
    </row>
    <row r="699" spans="3:4">
      <c r="C699" s="207"/>
      <c r="D699" s="207"/>
    </row>
    <row r="700" spans="3:4">
      <c r="C700" s="207"/>
      <c r="D700" s="207"/>
    </row>
    <row r="701" spans="3:4">
      <c r="C701" s="207"/>
      <c r="D701" s="207"/>
    </row>
    <row r="702" spans="3:4">
      <c r="C702" s="207"/>
      <c r="D702" s="207"/>
    </row>
    <row r="703" spans="3:4">
      <c r="C703" s="207"/>
      <c r="D703" s="207"/>
    </row>
    <row r="704" spans="3:4">
      <c r="C704" s="207"/>
      <c r="D704" s="207"/>
    </row>
    <row r="705" spans="3:4">
      <c r="C705" s="207"/>
      <c r="D705" s="207"/>
    </row>
    <row r="706" spans="3:4">
      <c r="C706" s="207"/>
      <c r="D706" s="207"/>
    </row>
    <row r="707" spans="3:4">
      <c r="C707" s="207"/>
      <c r="D707" s="207"/>
    </row>
    <row r="708" spans="3:4">
      <c r="C708" s="207"/>
      <c r="D708" s="207"/>
    </row>
    <row r="709" spans="3:4">
      <c r="C709" s="207"/>
      <c r="D709" s="207"/>
    </row>
    <row r="710" spans="3:4">
      <c r="C710" s="207"/>
      <c r="D710" s="207"/>
    </row>
    <row r="711" spans="3:4">
      <c r="C711" s="207"/>
      <c r="D711" s="207"/>
    </row>
    <row r="712" spans="3:4">
      <c r="C712" s="207"/>
      <c r="D712" s="207"/>
    </row>
    <row r="713" spans="3:4">
      <c r="C713" s="207"/>
      <c r="D713" s="207"/>
    </row>
    <row r="714" spans="3:4">
      <c r="C714" s="207"/>
      <c r="D714" s="207"/>
    </row>
    <row r="715" spans="3:4">
      <c r="C715" s="207"/>
      <c r="D715" s="207"/>
    </row>
    <row r="716" spans="3:4">
      <c r="C716" s="207"/>
      <c r="D716" s="207"/>
    </row>
    <row r="717" spans="3:4">
      <c r="C717" s="207"/>
      <c r="D717" s="207"/>
    </row>
    <row r="718" spans="3:4">
      <c r="C718" s="207"/>
      <c r="D718" s="207"/>
    </row>
    <row r="719" spans="3:4">
      <c r="C719" s="207"/>
      <c r="D719" s="207"/>
    </row>
    <row r="720" spans="3:4">
      <c r="C720" s="207"/>
      <c r="D720" s="207"/>
    </row>
    <row r="721" spans="3:4">
      <c r="C721" s="207"/>
      <c r="D721" s="207"/>
    </row>
    <row r="722" spans="3:4">
      <c r="C722" s="207"/>
      <c r="D722" s="207"/>
    </row>
    <row r="723" spans="3:4">
      <c r="C723" s="207"/>
      <c r="D723" s="207"/>
    </row>
    <row r="724" spans="3:4">
      <c r="C724" s="207"/>
      <c r="D724" s="207"/>
    </row>
    <row r="725" spans="3:4">
      <c r="C725" s="207"/>
      <c r="D725" s="207"/>
    </row>
    <row r="726" spans="3:4">
      <c r="C726" s="207"/>
      <c r="D726" s="207"/>
    </row>
    <row r="727" spans="3:4">
      <c r="C727" s="207"/>
      <c r="D727" s="207"/>
    </row>
    <row r="728" spans="3:4">
      <c r="C728" s="207"/>
      <c r="D728" s="207"/>
    </row>
    <row r="729" spans="3:4">
      <c r="C729" s="207"/>
      <c r="D729" s="207"/>
    </row>
    <row r="730" spans="3:4">
      <c r="C730" s="207"/>
      <c r="D730" s="207"/>
    </row>
    <row r="731" spans="3:4">
      <c r="C731" s="207"/>
      <c r="D731" s="207"/>
    </row>
    <row r="732" spans="3:4">
      <c r="C732" s="207"/>
      <c r="D732" s="207"/>
    </row>
    <row r="733" spans="3:4">
      <c r="C733" s="207"/>
      <c r="D733" s="207"/>
    </row>
    <row r="734" spans="3:4">
      <c r="C734" s="207"/>
      <c r="D734" s="207"/>
    </row>
    <row r="735" spans="3:4">
      <c r="C735" s="207"/>
      <c r="D735" s="207"/>
    </row>
    <row r="736" spans="3:4">
      <c r="C736" s="207"/>
      <c r="D736" s="207"/>
    </row>
    <row r="737" spans="3:4">
      <c r="C737" s="207"/>
      <c r="D737" s="207"/>
    </row>
    <row r="738" spans="3:4">
      <c r="C738" s="207"/>
      <c r="D738" s="207"/>
    </row>
    <row r="739" spans="3:4">
      <c r="C739" s="207"/>
      <c r="D739" s="207"/>
    </row>
    <row r="740" spans="3:4">
      <c r="C740" s="207"/>
      <c r="D740" s="207"/>
    </row>
    <row r="741" spans="3:4">
      <c r="C741" s="207"/>
      <c r="D741" s="207"/>
    </row>
    <row r="742" spans="3:4">
      <c r="C742" s="207"/>
      <c r="D742" s="207"/>
    </row>
    <row r="743" spans="3:4">
      <c r="C743" s="207"/>
      <c r="D743" s="207"/>
    </row>
    <row r="744" spans="3:4">
      <c r="C744" s="207"/>
      <c r="D744" s="207"/>
    </row>
    <row r="745" spans="3:4">
      <c r="C745" s="207"/>
      <c r="D745" s="207"/>
    </row>
    <row r="746" spans="3:4">
      <c r="C746" s="207"/>
      <c r="D746" s="207"/>
    </row>
    <row r="747" spans="3:4">
      <c r="C747" s="207"/>
      <c r="D747" s="207"/>
    </row>
    <row r="748" spans="3:4">
      <c r="C748" s="207"/>
      <c r="D748" s="207"/>
    </row>
    <row r="749" spans="3:4">
      <c r="C749" s="207"/>
      <c r="D749" s="207"/>
    </row>
    <row r="750" spans="3:4">
      <c r="C750" s="207"/>
      <c r="D750" s="207"/>
    </row>
    <row r="751" spans="3:4">
      <c r="C751" s="207"/>
      <c r="D751" s="207"/>
    </row>
    <row r="752" spans="3:4">
      <c r="C752" s="207"/>
      <c r="D752" s="207"/>
    </row>
    <row r="753" spans="3:4">
      <c r="C753" s="207"/>
      <c r="D753" s="207"/>
    </row>
    <row r="754" spans="3:4">
      <c r="C754" s="207"/>
      <c r="D754" s="207"/>
    </row>
    <row r="755" spans="3:4">
      <c r="C755" s="207"/>
      <c r="D755" s="207"/>
    </row>
    <row r="756" spans="3:4">
      <c r="C756" s="207"/>
      <c r="D756" s="207"/>
    </row>
    <row r="757" spans="3:4">
      <c r="C757" s="207"/>
      <c r="D757" s="207"/>
    </row>
    <row r="758" spans="3:4">
      <c r="C758" s="207"/>
      <c r="D758" s="207"/>
    </row>
    <row r="759" spans="3:4">
      <c r="C759" s="207"/>
      <c r="D759" s="207"/>
    </row>
    <row r="760" spans="3:4">
      <c r="C760" s="207"/>
      <c r="D760" s="207"/>
    </row>
    <row r="761" spans="3:4">
      <c r="C761" s="207"/>
      <c r="D761" s="207"/>
    </row>
    <row r="762" spans="3:4">
      <c r="C762" s="207"/>
      <c r="D762" s="207"/>
    </row>
    <row r="763" spans="3:4">
      <c r="C763" s="207"/>
      <c r="D763" s="207"/>
    </row>
    <row r="764" spans="3:4">
      <c r="C764" s="207"/>
      <c r="D764" s="207"/>
    </row>
    <row r="765" spans="3:4">
      <c r="C765" s="207"/>
      <c r="D765" s="207"/>
    </row>
    <row r="766" spans="3:4">
      <c r="C766" s="207"/>
      <c r="D766" s="207"/>
    </row>
    <row r="767" spans="3:4">
      <c r="C767" s="207"/>
      <c r="D767" s="207"/>
    </row>
    <row r="768" spans="3:4">
      <c r="C768" s="207"/>
      <c r="D768" s="207"/>
    </row>
    <row r="769" spans="3:4">
      <c r="C769" s="207"/>
      <c r="D769" s="207"/>
    </row>
    <row r="770" spans="3:4">
      <c r="C770" s="207"/>
      <c r="D770" s="207"/>
    </row>
    <row r="771" spans="3:4">
      <c r="C771" s="207"/>
      <c r="D771" s="207"/>
    </row>
    <row r="772" spans="3:4">
      <c r="C772" s="207"/>
      <c r="D772" s="207"/>
    </row>
    <row r="773" spans="3:4">
      <c r="C773" s="207"/>
      <c r="D773" s="207"/>
    </row>
    <row r="774" spans="3:4">
      <c r="C774" s="207"/>
      <c r="D774" s="207"/>
    </row>
    <row r="775" spans="3:4">
      <c r="C775" s="207"/>
      <c r="D775" s="207"/>
    </row>
    <row r="776" spans="3:4">
      <c r="C776" s="207"/>
      <c r="D776" s="207"/>
    </row>
    <row r="777" spans="3:4">
      <c r="C777" s="207"/>
      <c r="D777" s="207"/>
    </row>
    <row r="778" spans="3:4">
      <c r="C778" s="207"/>
      <c r="D778" s="207"/>
    </row>
    <row r="779" spans="3:4">
      <c r="C779" s="207"/>
      <c r="D779" s="207"/>
    </row>
    <row r="780" spans="3:4">
      <c r="C780" s="207"/>
      <c r="D780" s="207"/>
    </row>
    <row r="781" spans="3:4">
      <c r="C781" s="207"/>
      <c r="D781" s="207"/>
    </row>
    <row r="782" spans="3:4">
      <c r="C782" s="207"/>
      <c r="D782" s="207"/>
    </row>
    <row r="783" spans="3:4">
      <c r="C783" s="207"/>
      <c r="D783" s="207"/>
    </row>
    <row r="784" spans="3:4">
      <c r="C784" s="207"/>
      <c r="D784" s="207"/>
    </row>
    <row r="785" spans="3:4">
      <c r="C785" s="207"/>
      <c r="D785" s="207"/>
    </row>
    <row r="786" spans="3:4">
      <c r="C786" s="207"/>
      <c r="D786" s="207"/>
    </row>
    <row r="787" spans="3:4">
      <c r="C787" s="207"/>
      <c r="D787" s="207"/>
    </row>
    <row r="788" spans="3:4">
      <c r="C788" s="207"/>
      <c r="D788" s="207"/>
    </row>
    <row r="789" spans="3:4">
      <c r="C789" s="207"/>
      <c r="D789" s="207"/>
    </row>
    <row r="790" spans="3:4">
      <c r="C790" s="207"/>
      <c r="D790" s="207"/>
    </row>
    <row r="791" spans="3:4">
      <c r="C791" s="207"/>
      <c r="D791" s="207"/>
    </row>
    <row r="792" spans="3:4">
      <c r="C792" s="207"/>
      <c r="D792" s="207"/>
    </row>
    <row r="793" spans="3:4">
      <c r="C793" s="207"/>
      <c r="D793" s="207"/>
    </row>
    <row r="794" spans="3:4">
      <c r="C794" s="207"/>
      <c r="D794" s="207"/>
    </row>
    <row r="795" spans="3:4">
      <c r="C795" s="207"/>
      <c r="D795" s="207"/>
    </row>
    <row r="796" spans="3:4">
      <c r="C796" s="207"/>
      <c r="D796" s="207"/>
    </row>
    <row r="797" spans="3:4">
      <c r="C797" s="207"/>
      <c r="D797" s="207"/>
    </row>
    <row r="798" spans="3:4">
      <c r="C798" s="207"/>
      <c r="D798" s="207"/>
    </row>
    <row r="799" spans="3:4">
      <c r="C799" s="207"/>
      <c r="D799" s="207"/>
    </row>
    <row r="800" spans="3:4">
      <c r="C800" s="207"/>
      <c r="D800" s="207"/>
    </row>
    <row r="801" spans="3:4">
      <c r="C801" s="207"/>
      <c r="D801" s="207"/>
    </row>
    <row r="802" spans="3:4">
      <c r="C802" s="207"/>
      <c r="D802" s="207"/>
    </row>
    <row r="803" spans="3:4">
      <c r="C803" s="207"/>
      <c r="D803" s="207"/>
    </row>
    <row r="804" spans="3:4">
      <c r="C804" s="207"/>
      <c r="D804" s="207"/>
    </row>
    <row r="805" spans="3:4">
      <c r="C805" s="207"/>
      <c r="D805" s="207"/>
    </row>
    <row r="806" spans="3:4">
      <c r="C806" s="207"/>
      <c r="D806" s="207"/>
    </row>
    <row r="807" spans="3:4">
      <c r="C807" s="207"/>
      <c r="D807" s="207"/>
    </row>
    <row r="808" spans="3:4">
      <c r="C808" s="207"/>
      <c r="D808" s="207"/>
    </row>
    <row r="809" spans="3:4">
      <c r="C809" s="207"/>
      <c r="D809" s="207"/>
    </row>
    <row r="810" spans="3:4">
      <c r="C810" s="207"/>
      <c r="D810" s="207"/>
    </row>
    <row r="811" spans="3:4">
      <c r="C811" s="207"/>
      <c r="D811" s="207"/>
    </row>
    <row r="812" spans="3:4">
      <c r="C812" s="207"/>
      <c r="D812" s="207"/>
    </row>
    <row r="813" spans="3:4">
      <c r="C813" s="207"/>
      <c r="D813" s="207"/>
    </row>
    <row r="814" spans="3:4">
      <c r="C814" s="207"/>
      <c r="D814" s="207"/>
    </row>
    <row r="815" spans="3:4">
      <c r="C815" s="207"/>
      <c r="D815" s="207"/>
    </row>
    <row r="816" spans="3:4">
      <c r="C816" s="207"/>
      <c r="D816" s="207"/>
    </row>
    <row r="817" spans="3:4">
      <c r="C817" s="207"/>
      <c r="D817" s="207"/>
    </row>
    <row r="818" spans="3:4">
      <c r="C818" s="207"/>
      <c r="D818" s="207"/>
    </row>
    <row r="819" spans="3:4">
      <c r="C819" s="207"/>
      <c r="D819" s="207"/>
    </row>
    <row r="820" spans="3:4">
      <c r="C820" s="207"/>
      <c r="D820" s="207"/>
    </row>
    <row r="821" spans="3:4">
      <c r="C821" s="207"/>
      <c r="D821" s="207"/>
    </row>
    <row r="822" spans="3:4">
      <c r="C822" s="207"/>
      <c r="D822" s="207"/>
    </row>
    <row r="823" spans="3:4">
      <c r="C823" s="207"/>
      <c r="D823" s="207"/>
    </row>
    <row r="824" spans="3:4">
      <c r="C824" s="207"/>
      <c r="D824" s="207"/>
    </row>
    <row r="825" spans="3:4">
      <c r="C825" s="207"/>
      <c r="D825" s="207"/>
    </row>
    <row r="826" spans="3:4">
      <c r="C826" s="207"/>
      <c r="D826" s="207"/>
    </row>
    <row r="827" spans="3:4">
      <c r="C827" s="207"/>
      <c r="D827" s="207"/>
    </row>
    <row r="828" spans="3:4">
      <c r="C828" s="207"/>
      <c r="D828" s="207"/>
    </row>
    <row r="829" spans="3:4">
      <c r="C829" s="207"/>
      <c r="D829" s="207"/>
    </row>
    <row r="830" spans="3:4">
      <c r="C830" s="207"/>
      <c r="D830" s="207"/>
    </row>
    <row r="831" spans="3:4">
      <c r="C831" s="207"/>
      <c r="D831" s="207"/>
    </row>
    <row r="832" spans="3:4">
      <c r="C832" s="207"/>
      <c r="D832" s="207"/>
    </row>
    <row r="833" spans="3:4">
      <c r="C833" s="207"/>
      <c r="D833" s="207"/>
    </row>
    <row r="834" spans="3:4">
      <c r="C834" s="207"/>
      <c r="D834" s="207"/>
    </row>
    <row r="835" spans="3:4">
      <c r="C835" s="207"/>
      <c r="D835" s="207"/>
    </row>
    <row r="836" spans="3:4">
      <c r="C836" s="207"/>
      <c r="D836" s="207"/>
    </row>
    <row r="837" spans="3:4">
      <c r="C837" s="207"/>
      <c r="D837" s="207"/>
    </row>
    <row r="838" spans="3:4">
      <c r="C838" s="207"/>
      <c r="D838" s="207"/>
    </row>
    <row r="839" spans="3:4">
      <c r="C839" s="207"/>
      <c r="D839" s="207"/>
    </row>
    <row r="840" spans="3:4">
      <c r="C840" s="207"/>
      <c r="D840" s="207"/>
    </row>
    <row r="841" spans="3:4">
      <c r="C841" s="207"/>
      <c r="D841" s="207"/>
    </row>
    <row r="842" spans="3:4">
      <c r="C842" s="207"/>
      <c r="D842" s="207"/>
    </row>
    <row r="843" spans="3:4">
      <c r="C843" s="207"/>
      <c r="D843" s="207"/>
    </row>
    <row r="844" spans="3:4">
      <c r="C844" s="207"/>
      <c r="D844" s="207"/>
    </row>
    <row r="845" spans="3:4">
      <c r="C845" s="207"/>
      <c r="D845" s="207"/>
    </row>
    <row r="846" spans="3:4">
      <c r="C846" s="207"/>
      <c r="D846" s="207"/>
    </row>
    <row r="847" spans="3:4">
      <c r="C847" s="207"/>
      <c r="D847" s="207"/>
    </row>
    <row r="848" spans="3:4">
      <c r="C848" s="207"/>
      <c r="D848" s="207"/>
    </row>
    <row r="849" spans="3:4">
      <c r="C849" s="207"/>
      <c r="D849" s="207"/>
    </row>
    <row r="850" spans="3:4">
      <c r="C850" s="207"/>
      <c r="D850" s="207"/>
    </row>
    <row r="851" spans="3:4">
      <c r="C851" s="207"/>
      <c r="D851" s="207"/>
    </row>
    <row r="852" spans="3:4">
      <c r="C852" s="207"/>
      <c r="D852" s="207"/>
    </row>
    <row r="853" spans="3:4">
      <c r="C853" s="207"/>
      <c r="D853" s="207"/>
    </row>
    <row r="854" spans="3:4">
      <c r="C854" s="207"/>
      <c r="D854" s="207"/>
    </row>
    <row r="855" spans="3:4">
      <c r="C855" s="207"/>
      <c r="D855" s="207"/>
    </row>
    <row r="856" spans="3:4">
      <c r="C856" s="207"/>
      <c r="D856" s="207"/>
    </row>
    <row r="857" spans="3:4">
      <c r="C857" s="207"/>
      <c r="D857" s="207"/>
    </row>
    <row r="858" spans="3:4">
      <c r="C858" s="207"/>
      <c r="D858" s="207"/>
    </row>
    <row r="859" spans="3:4">
      <c r="C859" s="207"/>
      <c r="D859" s="207"/>
    </row>
    <row r="860" spans="3:4">
      <c r="C860" s="207"/>
      <c r="D860" s="207"/>
    </row>
    <row r="861" spans="3:4">
      <c r="C861" s="207"/>
      <c r="D861" s="207"/>
    </row>
    <row r="862" spans="3:4">
      <c r="C862" s="207"/>
      <c r="D862" s="207"/>
    </row>
    <row r="863" spans="3:4">
      <c r="C863" s="207"/>
      <c r="D863" s="207"/>
    </row>
    <row r="864" spans="3:4">
      <c r="C864" s="207"/>
      <c r="D864" s="207"/>
    </row>
    <row r="865" spans="3:4">
      <c r="C865" s="207"/>
      <c r="D865" s="207"/>
    </row>
    <row r="866" spans="3:4">
      <c r="C866" s="207"/>
      <c r="D866" s="207"/>
    </row>
    <row r="867" spans="3:4">
      <c r="C867" s="207"/>
      <c r="D867" s="207"/>
    </row>
    <row r="868" spans="3:4">
      <c r="C868" s="207"/>
      <c r="D868" s="207"/>
    </row>
    <row r="869" spans="3:4">
      <c r="C869" s="207"/>
      <c r="D869" s="207"/>
    </row>
    <row r="870" spans="3:4">
      <c r="C870" s="207"/>
      <c r="D870" s="207"/>
    </row>
    <row r="871" spans="3:4">
      <c r="C871" s="207"/>
      <c r="D871" s="207"/>
    </row>
    <row r="872" spans="3:4">
      <c r="C872" s="207"/>
      <c r="D872" s="207"/>
    </row>
    <row r="873" spans="3:4">
      <c r="C873" s="207"/>
      <c r="D873" s="207"/>
    </row>
    <row r="874" spans="3:4">
      <c r="C874" s="207"/>
      <c r="D874" s="207"/>
    </row>
    <row r="875" spans="3:4">
      <c r="C875" s="207"/>
      <c r="D875" s="207"/>
    </row>
    <row r="876" spans="3:4">
      <c r="C876" s="207"/>
      <c r="D876" s="207"/>
    </row>
    <row r="877" spans="3:4">
      <c r="C877" s="207"/>
      <c r="D877" s="207"/>
    </row>
    <row r="878" spans="3:4">
      <c r="C878" s="207"/>
      <c r="D878" s="207"/>
    </row>
    <row r="879" spans="3:4">
      <c r="C879" s="207"/>
      <c r="D879" s="207"/>
    </row>
    <row r="880" spans="3:4">
      <c r="C880" s="207"/>
      <c r="D880" s="207"/>
    </row>
    <row r="881" spans="3:4">
      <c r="C881" s="207"/>
      <c r="D881" s="207"/>
    </row>
    <row r="882" spans="3:4">
      <c r="C882" s="207"/>
      <c r="D882" s="207"/>
    </row>
    <row r="883" spans="3:4">
      <c r="C883" s="207"/>
      <c r="D883" s="207"/>
    </row>
    <row r="884" spans="3:4">
      <c r="C884" s="207"/>
      <c r="D884" s="207"/>
    </row>
    <row r="885" spans="3:4">
      <c r="C885" s="207"/>
      <c r="D885" s="207"/>
    </row>
    <row r="886" spans="3:4">
      <c r="C886" s="207"/>
      <c r="D886" s="207"/>
    </row>
    <row r="887" spans="3:4">
      <c r="C887" s="207"/>
      <c r="D887" s="207"/>
    </row>
    <row r="888" spans="3:4">
      <c r="C888" s="207"/>
      <c r="D888" s="207"/>
    </row>
    <row r="889" spans="3:4">
      <c r="C889" s="207"/>
      <c r="D889" s="207"/>
    </row>
    <row r="890" spans="3:4">
      <c r="C890" s="207"/>
      <c r="D890" s="207"/>
    </row>
    <row r="891" spans="3:4">
      <c r="C891" s="207"/>
      <c r="D891" s="207"/>
    </row>
    <row r="892" spans="3:4">
      <c r="C892" s="207"/>
      <c r="D892" s="207"/>
    </row>
    <row r="893" spans="3:4">
      <c r="C893" s="207"/>
      <c r="D893" s="207"/>
    </row>
    <row r="894" spans="3:4">
      <c r="C894" s="207"/>
      <c r="D894" s="207"/>
    </row>
    <row r="895" spans="3:4">
      <c r="C895" s="207"/>
      <c r="D895" s="207"/>
    </row>
    <row r="896" spans="3:4">
      <c r="C896" s="207"/>
      <c r="D896" s="207"/>
    </row>
    <row r="897" spans="3:4">
      <c r="C897" s="207"/>
      <c r="D897" s="207"/>
    </row>
    <row r="898" spans="3:4">
      <c r="C898" s="207"/>
      <c r="D898" s="207"/>
    </row>
    <row r="899" spans="3:4">
      <c r="C899" s="207"/>
      <c r="D899" s="207"/>
    </row>
    <row r="900" spans="3:4">
      <c r="C900" s="207"/>
      <c r="D900" s="207"/>
    </row>
    <row r="901" spans="3:4">
      <c r="C901" s="207"/>
      <c r="D901" s="207"/>
    </row>
    <row r="902" spans="3:4">
      <c r="C902" s="207"/>
      <c r="D902" s="207"/>
    </row>
    <row r="903" spans="3:4">
      <c r="C903" s="207"/>
      <c r="D903" s="207"/>
    </row>
    <row r="904" spans="3:4">
      <c r="C904" s="207"/>
      <c r="D904" s="207"/>
    </row>
    <row r="905" spans="3:4">
      <c r="C905" s="207"/>
      <c r="D905" s="207"/>
    </row>
    <row r="906" spans="3:4">
      <c r="C906" s="207"/>
      <c r="D906" s="207"/>
    </row>
    <row r="907" spans="3:4">
      <c r="C907" s="207"/>
      <c r="D907" s="207"/>
    </row>
    <row r="908" spans="3:4">
      <c r="C908" s="207"/>
      <c r="D908" s="207"/>
    </row>
    <row r="909" spans="3:4">
      <c r="C909" s="207"/>
      <c r="D909" s="207"/>
    </row>
    <row r="910" spans="3:4">
      <c r="C910" s="207"/>
      <c r="D910" s="207"/>
    </row>
    <row r="911" spans="3:4">
      <c r="C911" s="207"/>
      <c r="D911" s="207"/>
    </row>
    <row r="912" spans="3:4">
      <c r="C912" s="207"/>
      <c r="D912" s="207"/>
    </row>
    <row r="913" spans="3:4">
      <c r="C913" s="207"/>
      <c r="D913" s="207"/>
    </row>
    <row r="914" spans="3:4">
      <c r="C914" s="207"/>
      <c r="D914" s="207"/>
    </row>
    <row r="915" spans="3:4">
      <c r="C915" s="207"/>
      <c r="D915" s="207"/>
    </row>
    <row r="916" spans="3:4">
      <c r="C916" s="207"/>
      <c r="D916" s="207"/>
    </row>
    <row r="917" spans="3:4">
      <c r="C917" s="207"/>
      <c r="D917" s="207"/>
    </row>
    <row r="918" spans="3:4">
      <c r="C918" s="207"/>
      <c r="D918" s="207"/>
    </row>
    <row r="919" spans="3:4">
      <c r="C919" s="207"/>
      <c r="D919" s="207"/>
    </row>
    <row r="920" spans="3:4">
      <c r="C920" s="207"/>
      <c r="D920" s="207"/>
    </row>
    <row r="921" spans="3:4">
      <c r="C921" s="207"/>
      <c r="D921" s="207"/>
    </row>
    <row r="922" spans="3:4">
      <c r="C922" s="207"/>
      <c r="D922" s="207"/>
    </row>
    <row r="923" spans="3:4">
      <c r="C923" s="207"/>
      <c r="D923" s="207"/>
    </row>
    <row r="924" spans="3:4">
      <c r="C924" s="207"/>
      <c r="D924" s="207"/>
    </row>
    <row r="925" spans="3:4">
      <c r="C925" s="207"/>
      <c r="D925" s="207"/>
    </row>
    <row r="926" spans="3:4">
      <c r="C926" s="207"/>
      <c r="D926" s="207"/>
    </row>
    <row r="927" spans="3:4">
      <c r="C927" s="207"/>
      <c r="D927" s="207"/>
    </row>
    <row r="928" spans="3:4">
      <c r="C928" s="207"/>
      <c r="D928" s="207"/>
    </row>
    <row r="929" spans="3:4">
      <c r="C929" s="207"/>
      <c r="D929" s="207"/>
    </row>
    <row r="930" spans="3:4">
      <c r="C930" s="207"/>
      <c r="D930" s="207"/>
    </row>
    <row r="931" spans="3:4">
      <c r="C931" s="207"/>
      <c r="D931" s="207"/>
    </row>
    <row r="932" spans="3:4">
      <c r="C932" s="207"/>
      <c r="D932" s="207"/>
    </row>
    <row r="933" spans="3:4">
      <c r="C933" s="207"/>
      <c r="D933" s="207"/>
    </row>
    <row r="934" spans="3:4">
      <c r="C934" s="207"/>
      <c r="D934" s="207"/>
    </row>
    <row r="935" spans="3:4">
      <c r="C935" s="207"/>
      <c r="D935" s="207"/>
    </row>
    <row r="936" spans="3:4">
      <c r="C936" s="207"/>
      <c r="D936" s="207"/>
    </row>
    <row r="937" spans="3:4">
      <c r="C937" s="207"/>
      <c r="D937" s="207"/>
    </row>
    <row r="938" spans="3:4">
      <c r="C938" s="207"/>
      <c r="D938" s="207"/>
    </row>
    <row r="939" spans="3:4">
      <c r="C939" s="207"/>
      <c r="D939" s="207"/>
    </row>
    <row r="940" spans="3:4">
      <c r="C940" s="207"/>
      <c r="D940" s="207"/>
    </row>
    <row r="941" spans="3:4">
      <c r="C941" s="207"/>
      <c r="D941" s="207"/>
    </row>
    <row r="942" spans="3:4">
      <c r="C942" s="207"/>
      <c r="D942" s="207"/>
    </row>
    <row r="943" spans="3:4">
      <c r="C943" s="207"/>
      <c r="D943" s="207"/>
    </row>
    <row r="944" spans="3:4">
      <c r="C944" s="207"/>
      <c r="D944" s="207"/>
    </row>
    <row r="945" spans="3:4">
      <c r="C945" s="207"/>
      <c r="D945" s="207"/>
    </row>
    <row r="946" spans="3:4">
      <c r="C946" s="207"/>
      <c r="D946" s="207"/>
    </row>
    <row r="947" spans="3:4">
      <c r="C947" s="207"/>
      <c r="D947" s="207"/>
    </row>
    <row r="948" spans="3:4">
      <c r="C948" s="207"/>
      <c r="D948" s="207"/>
    </row>
    <row r="949" spans="3:4">
      <c r="C949" s="207"/>
      <c r="D949" s="207"/>
    </row>
    <row r="950" spans="3:4">
      <c r="C950" s="207"/>
      <c r="D950" s="207"/>
    </row>
    <row r="951" spans="3:4">
      <c r="C951" s="207"/>
      <c r="D951" s="207"/>
    </row>
    <row r="952" spans="3:4">
      <c r="C952" s="207"/>
      <c r="D952" s="207"/>
    </row>
    <row r="953" spans="3:4">
      <c r="C953" s="207"/>
      <c r="D953" s="207"/>
    </row>
    <row r="954" spans="3:4">
      <c r="C954" s="207"/>
      <c r="D954" s="207"/>
    </row>
    <row r="955" spans="3:4">
      <c r="C955" s="207"/>
      <c r="D955" s="207"/>
    </row>
    <row r="956" spans="3:4">
      <c r="C956" s="207"/>
      <c r="D956" s="207"/>
    </row>
    <row r="957" spans="3:4">
      <c r="C957" s="207"/>
      <c r="D957" s="207"/>
    </row>
    <row r="958" spans="3:4">
      <c r="C958" s="207"/>
      <c r="D958" s="207"/>
    </row>
    <row r="959" spans="3:4">
      <c r="C959" s="207"/>
      <c r="D959" s="207"/>
    </row>
    <row r="960" spans="3:4">
      <c r="C960" s="207"/>
      <c r="D960" s="207"/>
    </row>
    <row r="961" spans="3:4">
      <c r="C961" s="207"/>
      <c r="D961" s="207"/>
    </row>
    <row r="962" spans="3:4">
      <c r="C962" s="207"/>
      <c r="D962" s="207"/>
    </row>
    <row r="963" spans="3:4">
      <c r="C963" s="207"/>
      <c r="D963" s="207"/>
    </row>
    <row r="964" spans="3:4">
      <c r="C964" s="207"/>
      <c r="D964" s="207"/>
    </row>
    <row r="965" spans="3:4">
      <c r="C965" s="207"/>
      <c r="D965" s="207"/>
    </row>
    <row r="966" spans="3:4">
      <c r="C966" s="207"/>
      <c r="D966" s="207"/>
    </row>
    <row r="967" spans="3:4">
      <c r="C967" s="207"/>
      <c r="D967" s="207"/>
    </row>
    <row r="968" spans="3:4">
      <c r="C968" s="207"/>
      <c r="D968" s="207"/>
    </row>
    <row r="969" spans="3:4">
      <c r="C969" s="207"/>
      <c r="D969" s="207"/>
    </row>
    <row r="970" spans="3:4">
      <c r="C970" s="207"/>
      <c r="D970" s="207"/>
    </row>
    <row r="971" spans="3:4">
      <c r="C971" s="207"/>
      <c r="D971" s="207"/>
    </row>
    <row r="972" spans="3:4">
      <c r="C972" s="207"/>
      <c r="D972" s="207"/>
    </row>
    <row r="973" spans="3:4">
      <c r="C973" s="207"/>
      <c r="D973" s="207"/>
    </row>
    <row r="974" spans="3:4">
      <c r="C974" s="207"/>
      <c r="D974" s="207"/>
    </row>
    <row r="975" spans="3:4">
      <c r="C975" s="207"/>
      <c r="D975" s="207"/>
    </row>
    <row r="976" spans="3:4">
      <c r="C976" s="207"/>
      <c r="D976" s="207"/>
    </row>
    <row r="977" spans="3:4">
      <c r="C977" s="207"/>
      <c r="D977" s="207"/>
    </row>
    <row r="978" spans="3:4">
      <c r="C978" s="207"/>
      <c r="D978" s="207"/>
    </row>
    <row r="979" spans="3:4">
      <c r="C979" s="207"/>
      <c r="D979" s="207"/>
    </row>
    <row r="980" spans="3:4">
      <c r="C980" s="207"/>
      <c r="D980" s="207"/>
    </row>
    <row r="981" spans="3:4">
      <c r="C981" s="207"/>
      <c r="D981" s="207"/>
    </row>
    <row r="982" spans="3:4">
      <c r="C982" s="207"/>
      <c r="D982" s="207"/>
    </row>
    <row r="983" spans="3:4">
      <c r="C983" s="207"/>
      <c r="D983" s="207"/>
    </row>
    <row r="984" spans="3:4">
      <c r="C984" s="207"/>
      <c r="D984" s="207"/>
    </row>
    <row r="985" spans="3:4">
      <c r="C985" s="207"/>
      <c r="D985" s="207"/>
    </row>
    <row r="986" spans="3:4">
      <c r="C986" s="207"/>
      <c r="D986" s="207"/>
    </row>
    <row r="987" spans="3:4">
      <c r="C987" s="207"/>
      <c r="D987" s="207"/>
    </row>
    <row r="988" spans="3:4">
      <c r="C988" s="207"/>
      <c r="D988" s="207"/>
    </row>
    <row r="989" spans="3:4">
      <c r="C989" s="207"/>
      <c r="D989" s="207"/>
    </row>
    <row r="990" spans="3:4">
      <c r="C990" s="207"/>
      <c r="D990" s="207"/>
    </row>
    <row r="991" spans="3:4">
      <c r="C991" s="207"/>
      <c r="D991" s="207"/>
    </row>
    <row r="992" spans="3:4">
      <c r="C992" s="207"/>
      <c r="D992" s="207"/>
    </row>
    <row r="993" spans="3:4">
      <c r="C993" s="207"/>
      <c r="D993" s="207"/>
    </row>
    <row r="994" spans="3:4">
      <c r="C994" s="207"/>
      <c r="D994" s="207"/>
    </row>
    <row r="995" spans="3:4">
      <c r="C995" s="207"/>
      <c r="D995" s="207"/>
    </row>
    <row r="996" spans="3:4">
      <c r="C996" s="207"/>
      <c r="D996" s="207"/>
    </row>
    <row r="997" spans="3:4">
      <c r="C997" s="207"/>
      <c r="D997" s="207"/>
    </row>
    <row r="998" spans="3:4">
      <c r="C998" s="207"/>
      <c r="D998" s="207"/>
    </row>
    <row r="999" spans="3:4">
      <c r="C999" s="207"/>
      <c r="D999" s="207"/>
    </row>
    <row r="1000" spans="3:4">
      <c r="C1000" s="207"/>
      <c r="D1000" s="20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PAA 2025 Consolidado</vt:lpstr>
      <vt:lpstr>Control de Cambios</vt:lpstr>
      <vt:lpstr>ACUERDOS DE GESTIÓN</vt:lpstr>
      <vt:lpstr>Ejecución por proyecto de inver</vt:lpstr>
      <vt:lpstr>Tablas dinámicas</vt:lpstr>
      <vt:lpstr>TablaDianmica</vt:lpstr>
      <vt:lpstr>Programación por dependencia</vt:lpstr>
      <vt:lpstr>Tabla dinámica 3</vt:lpstr>
      <vt:lpstr>'ACUERDOS DE GESTIÓN'!_xlcn.WorksheetConnection_ConsolidadoA1AW3561</vt:lpstr>
      <vt:lpstr>_xlcn.WorksheetConnection_ConsolidadoA1AW3561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Patricia Murcia Mosucha</dc:creator>
  <cp:lastModifiedBy>Viviana Patricia Murcia Mosucha</cp:lastModifiedBy>
  <dcterms:created xsi:type="dcterms:W3CDTF">2026-01-09T21:03:58Z</dcterms:created>
  <dcterms:modified xsi:type="dcterms:W3CDTF">2026-01-09T21:15:22Z</dcterms:modified>
</cp:coreProperties>
</file>