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53222"/>
  <mc:AlternateContent xmlns:mc="http://schemas.openxmlformats.org/markup-compatibility/2006">
    <mc:Choice Requires="x15">
      <x15ac:absPath xmlns:x15ac="http://schemas.microsoft.com/office/spreadsheetml/2010/11/ac" url="C:\Users\ecaliz\Documents\Información Publicada a 310122\"/>
    </mc:Choice>
  </mc:AlternateContent>
  <bookViews>
    <workbookView xWindow="0" yWindow="0" windowWidth="28800" windowHeight="12000" firstSheet="1" activeTab="1"/>
  </bookViews>
  <sheets>
    <sheet name="Consolidado PA. 2021 (2)" sheetId="4" state="hidden" r:id="rId1"/>
    <sheet name="Resultados P.A. 2021" sheetId="2" r:id="rId2"/>
  </sheets>
  <definedNames>
    <definedName name="_xlnm._FilterDatabase" localSheetId="0" hidden="1">'Consolidado PA. 2021 (2)'!$A$1:$W$511</definedName>
    <definedName name="_xlnm._FilterDatabase" localSheetId="1" hidden="1">'Resultados P.A. 2021'!$A$2:$Z$512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 i="2" l="1"/>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9" i="2"/>
  <c r="X300" i="2"/>
  <c r="X301" i="2"/>
  <c r="X302" i="2"/>
  <c r="X304" i="2"/>
  <c r="X305" i="2"/>
  <c r="X307" i="2"/>
  <c r="X308" i="2"/>
  <c r="X309" i="2"/>
  <c r="X311" i="2"/>
  <c r="X312" i="2"/>
  <c r="X313" i="2"/>
  <c r="X319" i="2"/>
  <c r="X320" i="2"/>
  <c r="X321" i="2"/>
  <c r="X322" i="2"/>
  <c r="X323" i="2"/>
  <c r="X324" i="2"/>
  <c r="X325" i="2"/>
  <c r="X326" i="2"/>
  <c r="X327" i="2"/>
  <c r="X328" i="2"/>
  <c r="X330" i="2"/>
  <c r="X331" i="2"/>
  <c r="X332" i="2"/>
  <c r="X333" i="2"/>
  <c r="X334" i="2"/>
  <c r="X335" i="2"/>
  <c r="X336" i="2"/>
  <c r="X337" i="2"/>
  <c r="X338" i="2"/>
  <c r="X339" i="2"/>
  <c r="X340" i="2"/>
  <c r="X341" i="2"/>
  <c r="X342" i="2"/>
  <c r="X343"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6" i="2"/>
  <c r="X377" i="2"/>
  <c r="X378" i="2"/>
  <c r="X379" i="2"/>
  <c r="X380" i="2"/>
  <c r="X381" i="2"/>
  <c r="X382" i="2"/>
  <c r="X383" i="2"/>
  <c r="X385" i="2"/>
  <c r="X386" i="2"/>
  <c r="X387" i="2"/>
  <c r="X388" i="2"/>
  <c r="X389" i="2"/>
  <c r="X390" i="2"/>
  <c r="X392" i="2"/>
  <c r="X393" i="2"/>
  <c r="X394" i="2"/>
  <c r="X396" i="2"/>
  <c r="X397" i="2"/>
  <c r="X398" i="2"/>
  <c r="X401" i="2"/>
  <c r="X402" i="2"/>
  <c r="X403" i="2"/>
  <c r="X405" i="2"/>
  <c r="X407" i="2"/>
  <c r="X408" i="2"/>
  <c r="X409" i="2"/>
  <c r="X410" i="2"/>
  <c r="X411" i="2"/>
  <c r="X412" i="2"/>
  <c r="X413" i="2"/>
  <c r="X414" i="2"/>
  <c r="X415" i="2"/>
  <c r="X416" i="2"/>
  <c r="X417" i="2"/>
  <c r="X418" i="2"/>
  <c r="X419" i="2"/>
  <c r="X420" i="2"/>
  <c r="X421" i="2"/>
  <c r="X422" i="2"/>
  <c r="X423" i="2"/>
  <c r="X424" i="2"/>
  <c r="X425" i="2"/>
  <c r="X426" i="2"/>
  <c r="X427" i="2"/>
  <c r="X428" i="2"/>
  <c r="X429" i="2"/>
  <c r="X430" i="2"/>
  <c r="X431" i="2"/>
  <c r="X432" i="2"/>
  <c r="X433" i="2"/>
  <c r="X434" i="2"/>
  <c r="X435" i="2"/>
  <c r="X436" i="2"/>
  <c r="X437" i="2"/>
  <c r="X438" i="2"/>
  <c r="X439" i="2"/>
  <c r="X440" i="2"/>
  <c r="X441" i="2"/>
  <c r="X442" i="2"/>
  <c r="X443" i="2"/>
  <c r="X444" i="2"/>
  <c r="X445" i="2"/>
  <c r="X446" i="2"/>
  <c r="X447" i="2"/>
  <c r="X448" i="2"/>
  <c r="X449" i="2"/>
  <c r="X450" i="2"/>
  <c r="X451" i="2"/>
  <c r="X452" i="2"/>
  <c r="X453" i="2"/>
  <c r="X454" i="2"/>
  <c r="X455" i="2"/>
  <c r="X456" i="2"/>
  <c r="X457" i="2"/>
  <c r="X458" i="2"/>
  <c r="X459" i="2"/>
  <c r="X460" i="2"/>
  <c r="X461" i="2"/>
  <c r="X462" i="2"/>
  <c r="X463" i="2"/>
  <c r="X464" i="2"/>
  <c r="X465" i="2"/>
  <c r="X466" i="2"/>
  <c r="X467" i="2"/>
  <c r="X468" i="2"/>
  <c r="X469" i="2"/>
  <c r="X470" i="2"/>
  <c r="X471" i="2"/>
  <c r="X472" i="2"/>
  <c r="X473" i="2"/>
  <c r="X474" i="2"/>
  <c r="X475" i="2"/>
  <c r="X476" i="2"/>
  <c r="X477" i="2"/>
  <c r="X478" i="2"/>
  <c r="X479" i="2"/>
  <c r="X480" i="2"/>
  <c r="X481" i="2"/>
  <c r="X482" i="2"/>
  <c r="X483" i="2"/>
  <c r="X484" i="2"/>
  <c r="X485" i="2"/>
  <c r="X486" i="2"/>
  <c r="X487" i="2"/>
  <c r="X488" i="2"/>
  <c r="X489" i="2"/>
  <c r="X490" i="2"/>
  <c r="X491" i="2"/>
  <c r="X492" i="2"/>
  <c r="X493" i="2"/>
  <c r="X494" i="2"/>
  <c r="X495" i="2"/>
  <c r="X496" i="2"/>
  <c r="X497" i="2"/>
  <c r="X498" i="2"/>
  <c r="X499" i="2"/>
  <c r="X500" i="2"/>
  <c r="X501" i="2"/>
  <c r="X502" i="2"/>
  <c r="X503" i="2"/>
  <c r="X504" i="2"/>
  <c r="X505" i="2"/>
  <c r="X506" i="2"/>
  <c r="X507" i="2"/>
  <c r="X508" i="2"/>
  <c r="X509" i="2"/>
  <c r="X510" i="2"/>
  <c r="X511" i="2"/>
  <c r="X512" i="2"/>
  <c r="X3" i="2"/>
  <c r="U43" i="4"/>
  <c r="W406" i="2"/>
  <c r="Z406" i="2" s="1"/>
  <c r="W404" i="2"/>
  <c r="Z404" i="2" s="1"/>
  <c r="W400" i="2"/>
  <c r="Z400" i="2" s="1"/>
  <c r="W399" i="2"/>
  <c r="Z399" i="2" s="1"/>
  <c r="W395" i="2"/>
  <c r="Z395" i="2" s="1"/>
  <c r="W391" i="2"/>
  <c r="Z391" i="2" s="1"/>
  <c r="W384" i="2"/>
  <c r="X384" i="2" s="1"/>
  <c r="W375" i="2"/>
  <c r="Z375" i="2" s="1"/>
  <c r="W344" i="2"/>
  <c r="Z344" i="2" s="1"/>
  <c r="W329" i="2"/>
  <c r="Z329" i="2" s="1"/>
  <c r="W318" i="2"/>
  <c r="Z318" i="2" s="1"/>
  <c r="W317" i="2"/>
  <c r="Z317" i="2" s="1"/>
  <c r="W316" i="2"/>
  <c r="Z316" i="2" s="1"/>
  <c r="W315" i="2"/>
  <c r="Z315" i="2" s="1"/>
  <c r="W314" i="2"/>
  <c r="Z314" i="2" s="1"/>
  <c r="W310" i="2"/>
  <c r="Z310" i="2" s="1"/>
  <c r="W306" i="2"/>
  <c r="Z306" i="2" s="1"/>
  <c r="W303" i="2"/>
  <c r="Z303" i="2" s="1"/>
  <c r="Z384" i="2"/>
  <c r="W298" i="2"/>
  <c r="Z298" i="2" s="1"/>
  <c r="W297" i="2"/>
  <c r="Z297" i="2" s="1"/>
  <c r="Z471" i="2"/>
  <c r="Z470" i="2"/>
  <c r="Z469" i="2"/>
  <c r="Z468" i="2"/>
  <c r="Z415" i="2"/>
  <c r="Z402" i="2"/>
  <c r="Z401" i="2"/>
  <c r="Z373" i="2"/>
  <c r="Z370" i="2"/>
  <c r="Z365" i="2"/>
  <c r="Z354" i="2"/>
  <c r="Z346" i="2"/>
  <c r="Z339" i="2"/>
  <c r="Z324" i="2"/>
  <c r="Z319" i="2"/>
  <c r="Z304" i="2"/>
  <c r="Z302" i="2"/>
  <c r="Z275" i="2"/>
  <c r="Z274" i="2"/>
  <c r="Z267" i="2"/>
  <c r="Z241" i="2"/>
  <c r="Z239" i="2"/>
  <c r="Z232" i="2"/>
  <c r="Z229" i="2"/>
  <c r="Z152" i="2"/>
  <c r="Z151" i="2"/>
  <c r="Z128" i="2"/>
  <c r="Z467" i="2"/>
  <c r="Z466" i="2"/>
  <c r="Z465" i="2"/>
  <c r="Z464" i="2"/>
  <c r="Z463" i="2"/>
  <c r="Z462" i="2"/>
  <c r="Z461" i="2"/>
  <c r="Z460" i="2"/>
  <c r="Z459" i="2"/>
  <c r="Z458" i="2"/>
  <c r="Z457" i="2"/>
  <c r="Z456" i="2"/>
  <c r="Z455" i="2"/>
  <c r="Z454" i="2"/>
  <c r="Z453" i="2"/>
  <c r="Z452" i="2"/>
  <c r="Z451" i="2"/>
  <c r="Z450" i="2"/>
  <c r="Z449" i="2"/>
  <c r="Z448" i="2"/>
  <c r="Z447" i="2"/>
  <c r="Z446" i="2"/>
  <c r="Z445" i="2"/>
  <c r="Z444" i="2"/>
  <c r="Z443" i="2"/>
  <c r="Z442" i="2"/>
  <c r="Z441" i="2"/>
  <c r="Z440" i="2"/>
  <c r="Z439" i="2"/>
  <c r="Z438" i="2"/>
  <c r="Z437" i="2"/>
  <c r="Z436" i="2"/>
  <c r="Z435" i="2"/>
  <c r="Z434" i="2"/>
  <c r="Z433" i="2"/>
  <c r="Z432" i="2"/>
  <c r="Z431" i="2"/>
  <c r="Z430" i="2"/>
  <c r="Z429" i="2"/>
  <c r="Z428" i="2"/>
  <c r="Z427" i="2"/>
  <c r="Z426" i="2"/>
  <c r="Z425" i="2"/>
  <c r="Z424" i="2"/>
  <c r="Z423" i="2"/>
  <c r="Z422" i="2"/>
  <c r="Z421" i="2"/>
  <c r="Z420" i="2"/>
  <c r="Z419" i="2"/>
  <c r="Z418" i="2"/>
  <c r="Z417" i="2"/>
  <c r="Z416" i="2"/>
  <c r="Z414" i="2"/>
  <c r="Z413" i="2"/>
  <c r="Z412" i="2"/>
  <c r="Z411" i="2"/>
  <c r="Z410" i="2"/>
  <c r="Z409" i="2"/>
  <c r="Z408" i="2"/>
  <c r="Z407" i="2"/>
  <c r="Z405" i="2"/>
  <c r="Z403" i="2"/>
  <c r="Z398" i="2"/>
  <c r="Z397" i="2"/>
  <c r="Z396" i="2"/>
  <c r="Z394" i="2"/>
  <c r="Z393" i="2"/>
  <c r="Z392" i="2"/>
  <c r="Z390" i="2"/>
  <c r="Z389" i="2"/>
  <c r="Z388" i="2"/>
  <c r="Z387" i="2"/>
  <c r="Z386" i="2"/>
  <c r="Z385" i="2"/>
  <c r="Z383" i="2"/>
  <c r="Z382" i="2"/>
  <c r="Z381" i="2"/>
  <c r="Z380" i="2"/>
  <c r="Z379" i="2"/>
  <c r="Z378" i="2"/>
  <c r="Z377" i="2"/>
  <c r="Z376" i="2"/>
  <c r="Z374" i="2"/>
  <c r="Z372" i="2"/>
  <c r="Z371" i="2"/>
  <c r="Z369" i="2"/>
  <c r="Z368" i="2"/>
  <c r="Z367" i="2"/>
  <c r="Z366" i="2"/>
  <c r="Z364" i="2"/>
  <c r="Z363" i="2"/>
  <c r="Z362" i="2"/>
  <c r="Z361" i="2"/>
  <c r="Z360" i="2"/>
  <c r="Z359" i="2"/>
  <c r="Z358" i="2"/>
  <c r="Z357" i="2"/>
  <c r="Z356" i="2"/>
  <c r="Z355" i="2"/>
  <c r="Z353" i="2"/>
  <c r="Z352" i="2"/>
  <c r="Z351" i="2"/>
  <c r="Z350" i="2"/>
  <c r="Z349" i="2"/>
  <c r="Z348" i="2"/>
  <c r="Z347" i="2"/>
  <c r="Z345" i="2"/>
  <c r="Z343" i="2"/>
  <c r="Z342" i="2"/>
  <c r="Z341" i="2"/>
  <c r="Z340" i="2"/>
  <c r="Z338" i="2"/>
  <c r="Z337" i="2"/>
  <c r="Z336" i="2"/>
  <c r="Z335" i="2"/>
  <c r="Z334" i="2"/>
  <c r="Z333" i="2"/>
  <c r="Z332" i="2"/>
  <c r="Z331" i="2"/>
  <c r="Z330" i="2"/>
  <c r="Z328" i="2"/>
  <c r="Z327" i="2"/>
  <c r="Z326" i="2"/>
  <c r="Z325" i="2"/>
  <c r="Z323" i="2"/>
  <c r="Z322" i="2"/>
  <c r="Z321" i="2"/>
  <c r="Z320" i="2"/>
  <c r="Z313" i="2"/>
  <c r="Z312" i="2"/>
  <c r="Z311" i="2"/>
  <c r="Z309" i="2"/>
  <c r="Z308" i="2"/>
  <c r="Z307" i="2"/>
  <c r="Z305" i="2"/>
  <c r="Z301" i="2"/>
  <c r="Z300" i="2"/>
  <c r="Z299" i="2"/>
  <c r="Z296" i="2"/>
  <c r="Z295" i="2"/>
  <c r="Z294" i="2"/>
  <c r="Z293" i="2"/>
  <c r="Z292" i="2"/>
  <c r="Z291" i="2"/>
  <c r="Z290" i="2"/>
  <c r="Z289" i="2"/>
  <c r="Z288" i="2"/>
  <c r="Z287" i="2"/>
  <c r="Z286" i="2"/>
  <c r="Z285" i="2"/>
  <c r="Z284" i="2"/>
  <c r="Z283" i="2"/>
  <c r="Z282" i="2"/>
  <c r="Z281" i="2"/>
  <c r="Z280" i="2"/>
  <c r="Z279" i="2"/>
  <c r="Z278" i="2"/>
  <c r="Z277" i="2"/>
  <c r="Z276" i="2"/>
  <c r="Z273" i="2"/>
  <c r="Z272" i="2"/>
  <c r="Z271" i="2"/>
  <c r="Z270" i="2"/>
  <c r="Z269" i="2"/>
  <c r="Z268" i="2"/>
  <c r="Z266" i="2"/>
  <c r="Z265" i="2"/>
  <c r="Z264" i="2"/>
  <c r="Z263" i="2"/>
  <c r="Z262" i="2"/>
  <c r="Z261" i="2"/>
  <c r="Z260" i="2"/>
  <c r="Z259" i="2"/>
  <c r="Z258" i="2"/>
  <c r="Z257" i="2"/>
  <c r="Z256" i="2"/>
  <c r="Z255" i="2"/>
  <c r="Z254" i="2"/>
  <c r="Z253" i="2"/>
  <c r="Z252" i="2"/>
  <c r="Z251" i="2"/>
  <c r="Z250" i="2"/>
  <c r="Z249" i="2"/>
  <c r="Z248" i="2"/>
  <c r="Z247" i="2"/>
  <c r="Z246" i="2"/>
  <c r="Z245" i="2"/>
  <c r="Z244" i="2"/>
  <c r="Z243" i="2"/>
  <c r="Z242" i="2"/>
  <c r="Z240" i="2"/>
  <c r="Z238" i="2"/>
  <c r="Z237" i="2"/>
  <c r="Z236" i="2"/>
  <c r="Z235" i="2"/>
  <c r="Z234" i="2"/>
  <c r="Z233" i="2"/>
  <c r="Z231" i="2"/>
  <c r="Z230" i="2"/>
  <c r="Z228" i="2"/>
  <c r="Z227" i="2"/>
  <c r="Z226" i="2"/>
  <c r="Z225" i="2"/>
  <c r="Z224" i="2"/>
  <c r="Z223" i="2"/>
  <c r="Z222" i="2"/>
  <c r="Z221" i="2"/>
  <c r="Z220" i="2"/>
  <c r="Z219" i="2"/>
  <c r="Z218" i="2"/>
  <c r="Z217" i="2"/>
  <c r="Z216" i="2"/>
  <c r="Z215" i="2"/>
  <c r="Z214" i="2"/>
  <c r="Z213" i="2"/>
  <c r="Z212" i="2"/>
  <c r="Z211" i="2"/>
  <c r="Z210" i="2"/>
  <c r="Z209" i="2"/>
  <c r="Z208" i="2"/>
  <c r="Z207" i="2"/>
  <c r="Z206" i="2"/>
  <c r="Z205" i="2"/>
  <c r="Z204" i="2"/>
  <c r="Z203" i="2"/>
  <c r="Z202" i="2"/>
  <c r="Z201" i="2"/>
  <c r="Z200" i="2"/>
  <c r="Z199" i="2"/>
  <c r="Z198" i="2"/>
  <c r="Z197" i="2"/>
  <c r="Z196" i="2"/>
  <c r="Z195" i="2"/>
  <c r="Z194" i="2"/>
  <c r="Z193" i="2"/>
  <c r="Z192" i="2"/>
  <c r="Z191" i="2"/>
  <c r="Z190" i="2"/>
  <c r="Z189" i="2"/>
  <c r="Z188" i="2"/>
  <c r="Z187" i="2"/>
  <c r="Z186" i="2"/>
  <c r="Z185" i="2"/>
  <c r="Z184" i="2"/>
  <c r="Z183" i="2"/>
  <c r="Z182" i="2"/>
  <c r="Z181" i="2"/>
  <c r="Z180" i="2"/>
  <c r="Z179" i="2"/>
  <c r="Z178" i="2"/>
  <c r="Z177" i="2"/>
  <c r="Z176" i="2"/>
  <c r="Z175" i="2"/>
  <c r="Z174" i="2"/>
  <c r="Z173" i="2"/>
  <c r="Z172" i="2"/>
  <c r="Z171" i="2"/>
  <c r="Z170" i="2"/>
  <c r="Z169" i="2"/>
  <c r="Z168" i="2"/>
  <c r="Z167" i="2"/>
  <c r="Z166" i="2"/>
  <c r="Z165" i="2"/>
  <c r="Z164" i="2"/>
  <c r="Z163" i="2"/>
  <c r="Z162" i="2"/>
  <c r="Z161" i="2"/>
  <c r="Z160" i="2"/>
  <c r="Z159" i="2"/>
  <c r="Z158" i="2"/>
  <c r="Z157" i="2"/>
  <c r="Z156" i="2"/>
  <c r="Z155" i="2"/>
  <c r="Z154" i="2"/>
  <c r="Z153" i="2"/>
  <c r="Z150" i="2"/>
  <c r="Z149" i="2"/>
  <c r="Z148" i="2"/>
  <c r="Z147" i="2"/>
  <c r="Z146" i="2"/>
  <c r="Z145" i="2"/>
  <c r="Z144" i="2"/>
  <c r="Z143" i="2"/>
  <c r="Z142" i="2"/>
  <c r="Z141" i="2"/>
  <c r="Z140" i="2"/>
  <c r="Z139" i="2"/>
  <c r="Z138" i="2"/>
  <c r="Z137" i="2"/>
  <c r="Z136" i="2"/>
  <c r="Z135" i="2"/>
  <c r="Z134" i="2"/>
  <c r="Z133" i="2"/>
  <c r="Z132" i="2"/>
  <c r="Z131" i="2"/>
  <c r="Z130" i="2"/>
  <c r="Z129" i="2"/>
  <c r="Z126" i="2"/>
  <c r="G511" i="4"/>
  <c r="G510" i="4"/>
  <c r="G509" i="4"/>
  <c r="G508" i="4"/>
  <c r="G507" i="4"/>
  <c r="G506" i="4"/>
  <c r="G505" i="4"/>
  <c r="G504" i="4"/>
  <c r="G503" i="4"/>
  <c r="X502" i="4"/>
  <c r="V502" i="4"/>
  <c r="Z502" i="4" s="1"/>
  <c r="U502" i="4"/>
  <c r="H502" i="4"/>
  <c r="Y502" i="4" s="1"/>
  <c r="X501" i="4"/>
  <c r="V501" i="4"/>
  <c r="Z501" i="4" s="1"/>
  <c r="U501" i="4"/>
  <c r="H501" i="4"/>
  <c r="Y501" i="4" s="1"/>
  <c r="X500" i="4"/>
  <c r="V500" i="4"/>
  <c r="Z500" i="4" s="1"/>
  <c r="U500" i="4"/>
  <c r="H500" i="4"/>
  <c r="Y500" i="4" s="1"/>
  <c r="X499" i="4"/>
  <c r="V499" i="4"/>
  <c r="Z499" i="4" s="1"/>
  <c r="U499" i="4"/>
  <c r="H499" i="4"/>
  <c r="Y499" i="4" s="1"/>
  <c r="X498" i="4"/>
  <c r="V498" i="4"/>
  <c r="Z498" i="4" s="1"/>
  <c r="U498" i="4"/>
  <c r="H498" i="4"/>
  <c r="Y498" i="4" s="1"/>
  <c r="X497" i="4"/>
  <c r="V497" i="4"/>
  <c r="Z497" i="4" s="1"/>
  <c r="U497" i="4"/>
  <c r="H497" i="4"/>
  <c r="Y497" i="4" s="1"/>
  <c r="X496" i="4"/>
  <c r="V496" i="4"/>
  <c r="Z496" i="4" s="1"/>
  <c r="U496" i="4"/>
  <c r="H496" i="4"/>
  <c r="Y496" i="4" s="1"/>
  <c r="X495" i="4"/>
  <c r="V495" i="4"/>
  <c r="Z495" i="4" s="1"/>
  <c r="U495" i="4"/>
  <c r="H495" i="4"/>
  <c r="Y495" i="4" s="1"/>
  <c r="X494" i="4"/>
  <c r="V494" i="4"/>
  <c r="Z494" i="4" s="1"/>
  <c r="U494" i="4"/>
  <c r="H494" i="4"/>
  <c r="Y494" i="4" s="1"/>
  <c r="X493" i="4"/>
  <c r="V493" i="4"/>
  <c r="Z493" i="4" s="1"/>
  <c r="U493" i="4"/>
  <c r="H493" i="4"/>
  <c r="Y493" i="4" s="1"/>
  <c r="X492" i="4"/>
  <c r="V492" i="4"/>
  <c r="Z492" i="4" s="1"/>
  <c r="U492" i="4"/>
  <c r="H492" i="4"/>
  <c r="Y492" i="4" s="1"/>
  <c r="X491" i="4"/>
  <c r="V491" i="4"/>
  <c r="Z491" i="4" s="1"/>
  <c r="U491" i="4"/>
  <c r="H491" i="4"/>
  <c r="Y491" i="4" s="1"/>
  <c r="X490" i="4"/>
  <c r="V490" i="4"/>
  <c r="Z490" i="4" s="1"/>
  <c r="U490" i="4"/>
  <c r="H490" i="4"/>
  <c r="Y490" i="4" s="1"/>
  <c r="X489" i="4"/>
  <c r="V489" i="4"/>
  <c r="Z489" i="4" s="1"/>
  <c r="U489" i="4"/>
  <c r="H489" i="4"/>
  <c r="Y489" i="4" s="1"/>
  <c r="X488" i="4"/>
  <c r="V488" i="4"/>
  <c r="Z488" i="4" s="1"/>
  <c r="U488" i="4"/>
  <c r="H488" i="4"/>
  <c r="Y488" i="4" s="1"/>
  <c r="X487" i="4"/>
  <c r="V487" i="4"/>
  <c r="Z487" i="4" s="1"/>
  <c r="U487" i="4"/>
  <c r="H487" i="4"/>
  <c r="Y487" i="4" s="1"/>
  <c r="X486" i="4"/>
  <c r="V486" i="4"/>
  <c r="Z486" i="4" s="1"/>
  <c r="U486" i="4"/>
  <c r="H486" i="4"/>
  <c r="Y486" i="4" s="1"/>
  <c r="X485" i="4"/>
  <c r="V485" i="4"/>
  <c r="Z485" i="4" s="1"/>
  <c r="U485" i="4"/>
  <c r="H485" i="4"/>
  <c r="Y485" i="4" s="1"/>
  <c r="X484" i="4"/>
  <c r="V484" i="4"/>
  <c r="Z484" i="4" s="1"/>
  <c r="U484" i="4"/>
  <c r="H484" i="4"/>
  <c r="Y484" i="4" s="1"/>
  <c r="X483" i="4"/>
  <c r="V483" i="4"/>
  <c r="Z483" i="4" s="1"/>
  <c r="U483" i="4"/>
  <c r="H483" i="4"/>
  <c r="Y483" i="4" s="1"/>
  <c r="X482" i="4"/>
  <c r="V482" i="4"/>
  <c r="Z482" i="4" s="1"/>
  <c r="U482" i="4"/>
  <c r="H482" i="4"/>
  <c r="Y482" i="4" s="1"/>
  <c r="X481" i="4"/>
  <c r="V481" i="4"/>
  <c r="Z481" i="4" s="1"/>
  <c r="U481" i="4"/>
  <c r="H481" i="4"/>
  <c r="Y481" i="4" s="1"/>
  <c r="X480" i="4"/>
  <c r="V480" i="4"/>
  <c r="Z480" i="4" s="1"/>
  <c r="U480" i="4"/>
  <c r="H480" i="4"/>
  <c r="Y480" i="4" s="1"/>
  <c r="X479" i="4"/>
  <c r="V479" i="4"/>
  <c r="Z479" i="4" s="1"/>
  <c r="U479" i="4"/>
  <c r="H479" i="4"/>
  <c r="Y479" i="4" s="1"/>
  <c r="X478" i="4"/>
  <c r="V478" i="4"/>
  <c r="Z478" i="4" s="1"/>
  <c r="U478" i="4"/>
  <c r="H478" i="4"/>
  <c r="Y478" i="4" s="1"/>
  <c r="X477" i="4"/>
  <c r="V477" i="4"/>
  <c r="Z477" i="4" s="1"/>
  <c r="U477" i="4"/>
  <c r="H477" i="4"/>
  <c r="Y477" i="4" s="1"/>
  <c r="X476" i="4"/>
  <c r="V476" i="4"/>
  <c r="Z476" i="4" s="1"/>
  <c r="U476" i="4"/>
  <c r="H476" i="4"/>
  <c r="Y476" i="4" s="1"/>
  <c r="X475" i="4"/>
  <c r="V475" i="4"/>
  <c r="Z475" i="4" s="1"/>
  <c r="U475" i="4"/>
  <c r="H475" i="4"/>
  <c r="Y475" i="4" s="1"/>
  <c r="X474" i="4"/>
  <c r="V474" i="4"/>
  <c r="Z474" i="4" s="1"/>
  <c r="U474" i="4"/>
  <c r="H474" i="4"/>
  <c r="Y474" i="4" s="1"/>
  <c r="X473" i="4"/>
  <c r="V473" i="4"/>
  <c r="Z473" i="4" s="1"/>
  <c r="U473" i="4"/>
  <c r="H473" i="4"/>
  <c r="Y473" i="4" s="1"/>
  <c r="X472" i="4"/>
  <c r="V472" i="4"/>
  <c r="Z472" i="4" s="1"/>
  <c r="U472" i="4"/>
  <c r="H472" i="4"/>
  <c r="Y472" i="4" s="1"/>
  <c r="X471" i="4"/>
  <c r="V471" i="4"/>
  <c r="Z471" i="4" s="1"/>
  <c r="U471" i="4"/>
  <c r="H471" i="4"/>
  <c r="Y471" i="4" s="1"/>
  <c r="X470" i="4"/>
  <c r="V470" i="4"/>
  <c r="Z470" i="4" s="1"/>
  <c r="U470" i="4"/>
  <c r="H470" i="4"/>
  <c r="Y470" i="4" s="1"/>
  <c r="X469" i="4"/>
  <c r="V469" i="4"/>
  <c r="Z469" i="4" s="1"/>
  <c r="U469" i="4"/>
  <c r="H469" i="4"/>
  <c r="Y469" i="4" s="1"/>
  <c r="X468" i="4"/>
  <c r="V468" i="4"/>
  <c r="Z468" i="4" s="1"/>
  <c r="U468" i="4"/>
  <c r="H468" i="4"/>
  <c r="Y468" i="4" s="1"/>
  <c r="X467" i="4"/>
  <c r="V467" i="4"/>
  <c r="Z467" i="4" s="1"/>
  <c r="U467" i="4"/>
  <c r="H467" i="4"/>
  <c r="Y467" i="4" s="1"/>
  <c r="X466" i="4"/>
  <c r="V466" i="4"/>
  <c r="Z466" i="4" s="1"/>
  <c r="U466" i="4"/>
  <c r="H466" i="4"/>
  <c r="Y466" i="4" s="1"/>
  <c r="X465" i="4"/>
  <c r="V465" i="4"/>
  <c r="Z465" i="4" s="1"/>
  <c r="U465" i="4"/>
  <c r="H465" i="4"/>
  <c r="Y465" i="4" s="1"/>
  <c r="X464" i="4"/>
  <c r="V464" i="4"/>
  <c r="Z464" i="4" s="1"/>
  <c r="U464" i="4"/>
  <c r="H464" i="4"/>
  <c r="Y464" i="4" s="1"/>
  <c r="X463" i="4"/>
  <c r="V463" i="4"/>
  <c r="Z463" i="4" s="1"/>
  <c r="U463" i="4"/>
  <c r="H463" i="4"/>
  <c r="Y463" i="4" s="1"/>
  <c r="X462" i="4"/>
  <c r="V462" i="4"/>
  <c r="Z462" i="4" s="1"/>
  <c r="U462" i="4"/>
  <c r="H462" i="4"/>
  <c r="Y462" i="4" s="1"/>
  <c r="X461" i="4"/>
  <c r="V461" i="4"/>
  <c r="Z461" i="4" s="1"/>
  <c r="U461" i="4"/>
  <c r="H461" i="4"/>
  <c r="Y461" i="4" s="1"/>
  <c r="X460" i="4"/>
  <c r="V460" i="4"/>
  <c r="Z460" i="4" s="1"/>
  <c r="U460" i="4"/>
  <c r="H460" i="4"/>
  <c r="Y460" i="4" s="1"/>
  <c r="X459" i="4"/>
  <c r="V459" i="4"/>
  <c r="Z459" i="4" s="1"/>
  <c r="U459" i="4"/>
  <c r="H459" i="4"/>
  <c r="Y459" i="4" s="1"/>
  <c r="X458" i="4"/>
  <c r="V458" i="4"/>
  <c r="Z458" i="4" s="1"/>
  <c r="U458" i="4"/>
  <c r="H458" i="4"/>
  <c r="Y458" i="4" s="1"/>
  <c r="X457" i="4"/>
  <c r="V457" i="4"/>
  <c r="Z457" i="4" s="1"/>
  <c r="U457" i="4"/>
  <c r="H457" i="4"/>
  <c r="Y457" i="4" s="1"/>
  <c r="X456" i="4"/>
  <c r="V456" i="4"/>
  <c r="Z456" i="4" s="1"/>
  <c r="U456" i="4"/>
  <c r="H456" i="4"/>
  <c r="Y456" i="4" s="1"/>
  <c r="X455" i="4"/>
  <c r="V455" i="4"/>
  <c r="Z455" i="4" s="1"/>
  <c r="U455" i="4"/>
  <c r="H455" i="4"/>
  <c r="Y455" i="4" s="1"/>
  <c r="X454" i="4"/>
  <c r="V454" i="4"/>
  <c r="Z454" i="4" s="1"/>
  <c r="U454" i="4"/>
  <c r="H454" i="4"/>
  <c r="Y454" i="4" s="1"/>
  <c r="X453" i="4"/>
  <c r="V453" i="4"/>
  <c r="Z453" i="4" s="1"/>
  <c r="U453" i="4"/>
  <c r="H453" i="4"/>
  <c r="Y453" i="4" s="1"/>
  <c r="X452" i="4"/>
  <c r="V452" i="4"/>
  <c r="Z452" i="4" s="1"/>
  <c r="U452" i="4"/>
  <c r="H452" i="4"/>
  <c r="Y452" i="4" s="1"/>
  <c r="X451" i="4"/>
  <c r="V451" i="4"/>
  <c r="Z451" i="4" s="1"/>
  <c r="U451" i="4"/>
  <c r="H451" i="4"/>
  <c r="Y451" i="4" s="1"/>
  <c r="X450" i="4"/>
  <c r="V450" i="4"/>
  <c r="Z450" i="4" s="1"/>
  <c r="U450" i="4"/>
  <c r="H450" i="4"/>
  <c r="Y450" i="4" s="1"/>
  <c r="X449" i="4"/>
  <c r="V449" i="4"/>
  <c r="Z449" i="4" s="1"/>
  <c r="U449" i="4"/>
  <c r="H449" i="4"/>
  <c r="Y449" i="4" s="1"/>
  <c r="X448" i="4"/>
  <c r="V448" i="4"/>
  <c r="Z448" i="4" s="1"/>
  <c r="U448" i="4"/>
  <c r="H448" i="4"/>
  <c r="Y448" i="4" s="1"/>
  <c r="X447" i="4"/>
  <c r="V447" i="4"/>
  <c r="Z447" i="4" s="1"/>
  <c r="U447" i="4"/>
  <c r="H447" i="4"/>
  <c r="Y447" i="4" s="1"/>
  <c r="X446" i="4"/>
  <c r="V446" i="4"/>
  <c r="Z446" i="4" s="1"/>
  <c r="U446" i="4"/>
  <c r="H446" i="4"/>
  <c r="Y446" i="4" s="1"/>
  <c r="X445" i="4"/>
  <c r="V445" i="4"/>
  <c r="Z445" i="4" s="1"/>
  <c r="U445" i="4"/>
  <c r="H445" i="4"/>
  <c r="Y445" i="4" s="1"/>
  <c r="X444" i="4"/>
  <c r="V444" i="4"/>
  <c r="Z444" i="4" s="1"/>
  <c r="U444" i="4"/>
  <c r="H444" i="4"/>
  <c r="Y444" i="4" s="1"/>
  <c r="X443" i="4"/>
  <c r="V443" i="4"/>
  <c r="Z443" i="4" s="1"/>
  <c r="U443" i="4"/>
  <c r="H443" i="4"/>
  <c r="Y443" i="4" s="1"/>
  <c r="X442" i="4"/>
  <c r="V442" i="4"/>
  <c r="Z442" i="4" s="1"/>
  <c r="U442" i="4"/>
  <c r="H442" i="4"/>
  <c r="Y442" i="4" s="1"/>
  <c r="X441" i="4"/>
  <c r="V441" i="4"/>
  <c r="Z441" i="4" s="1"/>
  <c r="U441" i="4"/>
  <c r="H441" i="4"/>
  <c r="Y441" i="4" s="1"/>
  <c r="X440" i="4"/>
  <c r="V440" i="4"/>
  <c r="Z440" i="4" s="1"/>
  <c r="U440" i="4"/>
  <c r="H440" i="4"/>
  <c r="Y440" i="4" s="1"/>
  <c r="X439" i="4"/>
  <c r="V439" i="4"/>
  <c r="Z439" i="4" s="1"/>
  <c r="U439" i="4"/>
  <c r="H439" i="4"/>
  <c r="Y439" i="4" s="1"/>
  <c r="X438" i="4"/>
  <c r="V438" i="4"/>
  <c r="Z438" i="4" s="1"/>
  <c r="U438" i="4"/>
  <c r="H438" i="4"/>
  <c r="Y438" i="4" s="1"/>
  <c r="X437" i="4"/>
  <c r="V437" i="4"/>
  <c r="Z437" i="4" s="1"/>
  <c r="U437" i="4"/>
  <c r="H437" i="4"/>
  <c r="Y437" i="4" s="1"/>
  <c r="X436" i="4"/>
  <c r="V436" i="4"/>
  <c r="Z436" i="4" s="1"/>
  <c r="U436" i="4"/>
  <c r="H436" i="4"/>
  <c r="Y436" i="4" s="1"/>
  <c r="X435" i="4"/>
  <c r="V435" i="4"/>
  <c r="Z435" i="4" s="1"/>
  <c r="U435" i="4"/>
  <c r="H435" i="4"/>
  <c r="Y435" i="4" s="1"/>
  <c r="X434" i="4"/>
  <c r="V434" i="4"/>
  <c r="Z434" i="4" s="1"/>
  <c r="U434" i="4"/>
  <c r="H434" i="4"/>
  <c r="Y434" i="4" s="1"/>
  <c r="X433" i="4"/>
  <c r="V433" i="4"/>
  <c r="Z433" i="4" s="1"/>
  <c r="U433" i="4"/>
  <c r="H433" i="4"/>
  <c r="Y433" i="4" s="1"/>
  <c r="X432" i="4"/>
  <c r="V432" i="4"/>
  <c r="Z432" i="4" s="1"/>
  <c r="U432" i="4"/>
  <c r="H432" i="4"/>
  <c r="Y432" i="4" s="1"/>
  <c r="X431" i="4"/>
  <c r="V431" i="4"/>
  <c r="Z431" i="4" s="1"/>
  <c r="U431" i="4"/>
  <c r="H431" i="4"/>
  <c r="Y431" i="4" s="1"/>
  <c r="X430" i="4"/>
  <c r="V430" i="4"/>
  <c r="Z430" i="4" s="1"/>
  <c r="U430" i="4"/>
  <c r="H430" i="4"/>
  <c r="Y430" i="4" s="1"/>
  <c r="X429" i="4"/>
  <c r="V429" i="4"/>
  <c r="Z429" i="4" s="1"/>
  <c r="U429" i="4"/>
  <c r="H429" i="4"/>
  <c r="Y429" i="4" s="1"/>
  <c r="X428" i="4"/>
  <c r="V428" i="4"/>
  <c r="Z428" i="4" s="1"/>
  <c r="U428" i="4"/>
  <c r="H428" i="4"/>
  <c r="Y428" i="4" s="1"/>
  <c r="X427" i="4"/>
  <c r="V427" i="4"/>
  <c r="Z427" i="4" s="1"/>
  <c r="U427" i="4"/>
  <c r="H427" i="4"/>
  <c r="Y427" i="4" s="1"/>
  <c r="X426" i="4"/>
  <c r="V426" i="4"/>
  <c r="Z426" i="4" s="1"/>
  <c r="U426" i="4"/>
  <c r="H426" i="4"/>
  <c r="Y426" i="4" s="1"/>
  <c r="X425" i="4"/>
  <c r="V425" i="4"/>
  <c r="Z425" i="4" s="1"/>
  <c r="U425" i="4"/>
  <c r="H425" i="4"/>
  <c r="Y425" i="4" s="1"/>
  <c r="X424" i="4"/>
  <c r="V424" i="4"/>
  <c r="Z424" i="4" s="1"/>
  <c r="U424" i="4"/>
  <c r="H424" i="4"/>
  <c r="Y424" i="4" s="1"/>
  <c r="X423" i="4"/>
  <c r="V423" i="4"/>
  <c r="Z423" i="4" s="1"/>
  <c r="U423" i="4"/>
  <c r="H423" i="4"/>
  <c r="Y423" i="4" s="1"/>
  <c r="X422" i="4"/>
  <c r="V422" i="4"/>
  <c r="Z422" i="4" s="1"/>
  <c r="U422" i="4"/>
  <c r="H422" i="4"/>
  <c r="Y422" i="4" s="1"/>
  <c r="X421" i="4"/>
  <c r="V421" i="4"/>
  <c r="Z421" i="4" s="1"/>
  <c r="U421" i="4"/>
  <c r="H421" i="4"/>
  <c r="Y421" i="4" s="1"/>
  <c r="X420" i="4"/>
  <c r="V420" i="4"/>
  <c r="Z420" i="4" s="1"/>
  <c r="U420" i="4"/>
  <c r="H420" i="4"/>
  <c r="Y420" i="4" s="1"/>
  <c r="X419" i="4"/>
  <c r="V419" i="4"/>
  <c r="Z419" i="4" s="1"/>
  <c r="U419" i="4"/>
  <c r="H419" i="4"/>
  <c r="Y419" i="4" s="1"/>
  <c r="X418" i="4"/>
  <c r="V418" i="4"/>
  <c r="Z418" i="4" s="1"/>
  <c r="U418" i="4"/>
  <c r="H418" i="4"/>
  <c r="Y418" i="4" s="1"/>
  <c r="X417" i="4"/>
  <c r="V417" i="4"/>
  <c r="Z417" i="4" s="1"/>
  <c r="U417" i="4"/>
  <c r="H417" i="4"/>
  <c r="Y417" i="4" s="1"/>
  <c r="X416" i="4"/>
  <c r="V416" i="4"/>
  <c r="Z416" i="4" s="1"/>
  <c r="U416" i="4"/>
  <c r="H416" i="4"/>
  <c r="Y416" i="4" s="1"/>
  <c r="X415" i="4"/>
  <c r="V415" i="4"/>
  <c r="Z415" i="4" s="1"/>
  <c r="U415" i="4"/>
  <c r="H415" i="4"/>
  <c r="Y415" i="4" s="1"/>
  <c r="V414" i="4"/>
  <c r="Z414" i="4" s="1"/>
  <c r="T414" i="4"/>
  <c r="U414" i="4" s="1"/>
  <c r="H414" i="4"/>
  <c r="X413" i="4"/>
  <c r="V413" i="4"/>
  <c r="Z413" i="4" s="1"/>
  <c r="U413" i="4"/>
  <c r="T413" i="4"/>
  <c r="H413" i="4"/>
  <c r="T412" i="4"/>
  <c r="H412" i="4"/>
  <c r="Y412" i="4" s="1"/>
  <c r="X411" i="4"/>
  <c r="U411" i="4"/>
  <c r="T411" i="4"/>
  <c r="V411" i="4" s="1"/>
  <c r="Z411" i="4" s="1"/>
  <c r="H411" i="4"/>
  <c r="V410" i="4"/>
  <c r="Z410" i="4" s="1"/>
  <c r="T410" i="4"/>
  <c r="H410" i="4"/>
  <c r="X409" i="4"/>
  <c r="V409" i="4"/>
  <c r="Z409" i="4" s="1"/>
  <c r="U409" i="4"/>
  <c r="H409" i="4"/>
  <c r="Y409" i="4" s="1"/>
  <c r="X408" i="4"/>
  <c r="V408" i="4"/>
  <c r="Z408" i="4" s="1"/>
  <c r="U408" i="4"/>
  <c r="H408" i="4"/>
  <c r="Y408" i="4" s="1"/>
  <c r="Z407" i="4"/>
  <c r="X407" i="4"/>
  <c r="V407" i="4"/>
  <c r="U407" i="4"/>
  <c r="H407" i="4"/>
  <c r="Y407" i="4" s="1"/>
  <c r="X406" i="4"/>
  <c r="V406" i="4"/>
  <c r="Z406" i="4" s="1"/>
  <c r="U406" i="4"/>
  <c r="H406" i="4"/>
  <c r="Y406" i="4" s="1"/>
  <c r="X405" i="4"/>
  <c r="V405" i="4"/>
  <c r="Z405" i="4" s="1"/>
  <c r="U405" i="4"/>
  <c r="H405" i="4"/>
  <c r="Y405" i="4" s="1"/>
  <c r="X404" i="4"/>
  <c r="V404" i="4"/>
  <c r="Z404" i="4" s="1"/>
  <c r="U404" i="4"/>
  <c r="H404" i="4"/>
  <c r="Y404" i="4" s="1"/>
  <c r="X403" i="4"/>
  <c r="V403" i="4"/>
  <c r="Z403" i="4" s="1"/>
  <c r="U403" i="4"/>
  <c r="H403" i="4"/>
  <c r="Y403" i="4" s="1"/>
  <c r="X402" i="4"/>
  <c r="V402" i="4"/>
  <c r="Z402" i="4" s="1"/>
  <c r="U402" i="4"/>
  <c r="H402" i="4"/>
  <c r="Y402" i="4" s="1"/>
  <c r="X401" i="4"/>
  <c r="V401" i="4"/>
  <c r="Z401" i="4" s="1"/>
  <c r="U401" i="4"/>
  <c r="T401" i="4"/>
  <c r="H401" i="4"/>
  <c r="T400" i="4"/>
  <c r="H400" i="4"/>
  <c r="Y400" i="4" s="1"/>
  <c r="X399" i="4"/>
  <c r="V399" i="4"/>
  <c r="Z399" i="4" s="1"/>
  <c r="U399" i="4"/>
  <c r="H399" i="4"/>
  <c r="Y399" i="4" s="1"/>
  <c r="X398" i="4"/>
  <c r="V398" i="4"/>
  <c r="Z398" i="4" s="1"/>
  <c r="U398" i="4"/>
  <c r="H398" i="4"/>
  <c r="Y398" i="4" s="1"/>
  <c r="X397" i="4"/>
  <c r="U397" i="4"/>
  <c r="T397" i="4"/>
  <c r="V397" i="4" s="1"/>
  <c r="Z397" i="4" s="1"/>
  <c r="H397" i="4"/>
  <c r="V396" i="4"/>
  <c r="Z396" i="4" s="1"/>
  <c r="T396" i="4"/>
  <c r="H396" i="4"/>
  <c r="Y396" i="4" s="1"/>
  <c r="X395" i="4"/>
  <c r="V395" i="4"/>
  <c r="Z395" i="4" s="1"/>
  <c r="U395" i="4"/>
  <c r="H395" i="4"/>
  <c r="Y395" i="4" s="1"/>
  <c r="X394" i="4"/>
  <c r="V394" i="4"/>
  <c r="Z394" i="4" s="1"/>
  <c r="U394" i="4"/>
  <c r="H394" i="4"/>
  <c r="Y394" i="4" s="1"/>
  <c r="X393" i="4"/>
  <c r="V393" i="4"/>
  <c r="Z393" i="4" s="1"/>
  <c r="U393" i="4"/>
  <c r="H393" i="4"/>
  <c r="Y393" i="4" s="1"/>
  <c r="X392" i="4"/>
  <c r="V392" i="4"/>
  <c r="Z392" i="4" s="1"/>
  <c r="U392" i="4"/>
  <c r="H392" i="4"/>
  <c r="Y392" i="4" s="1"/>
  <c r="X391" i="4"/>
  <c r="V391" i="4"/>
  <c r="Z391" i="4" s="1"/>
  <c r="U391" i="4"/>
  <c r="H391" i="4"/>
  <c r="Y391" i="4" s="1"/>
  <c r="X390" i="4"/>
  <c r="V390" i="4"/>
  <c r="Z390" i="4" s="1"/>
  <c r="U390" i="4"/>
  <c r="H390" i="4"/>
  <c r="Y390" i="4" s="1"/>
  <c r="X389" i="4"/>
  <c r="V389" i="4"/>
  <c r="Z389" i="4" s="1"/>
  <c r="U389" i="4"/>
  <c r="T389" i="4"/>
  <c r="H389" i="4"/>
  <c r="V388" i="4"/>
  <c r="Z388" i="4" s="1"/>
  <c r="T388" i="4"/>
  <c r="X388" i="4" s="1"/>
  <c r="H388" i="4"/>
  <c r="Y388" i="4" s="1"/>
  <c r="U387" i="4"/>
  <c r="T387" i="4"/>
  <c r="V387" i="4" s="1"/>
  <c r="Z387" i="4" s="1"/>
  <c r="H387" i="4"/>
  <c r="T386" i="4"/>
  <c r="H386" i="4"/>
  <c r="Y386" i="4" s="1"/>
  <c r="X385" i="4"/>
  <c r="V385" i="4"/>
  <c r="Z385" i="4" s="1"/>
  <c r="U385" i="4"/>
  <c r="H385" i="4"/>
  <c r="Y385" i="4" s="1"/>
  <c r="X384" i="4"/>
  <c r="V384" i="4"/>
  <c r="Z384" i="4" s="1"/>
  <c r="U384" i="4"/>
  <c r="H384" i="4"/>
  <c r="Y384" i="4" s="1"/>
  <c r="X383" i="4"/>
  <c r="V383" i="4"/>
  <c r="Z383" i="4" s="1"/>
  <c r="U383" i="4"/>
  <c r="H383" i="4"/>
  <c r="Y383" i="4" s="1"/>
  <c r="X382" i="4"/>
  <c r="V382" i="4"/>
  <c r="Z382" i="4" s="1"/>
  <c r="U382" i="4"/>
  <c r="H382" i="4"/>
  <c r="Y382" i="4" s="1"/>
  <c r="X381" i="4"/>
  <c r="V381" i="4"/>
  <c r="Z381" i="4" s="1"/>
  <c r="T381" i="4"/>
  <c r="U381" i="4" s="1"/>
  <c r="H381" i="4"/>
  <c r="X380" i="4"/>
  <c r="V380" i="4"/>
  <c r="Z380" i="4" s="1"/>
  <c r="U380" i="4"/>
  <c r="T380" i="4"/>
  <c r="H380" i="4"/>
  <c r="U379" i="4"/>
  <c r="T379" i="4"/>
  <c r="H379" i="4"/>
  <c r="T378" i="4"/>
  <c r="H378" i="4"/>
  <c r="X377" i="4"/>
  <c r="V377" i="4"/>
  <c r="Z377" i="4" s="1"/>
  <c r="U377" i="4"/>
  <c r="H377" i="4"/>
  <c r="Y377" i="4" s="1"/>
  <c r="X376" i="4"/>
  <c r="V376" i="4"/>
  <c r="Z376" i="4" s="1"/>
  <c r="U376" i="4"/>
  <c r="H376" i="4"/>
  <c r="Y376" i="4" s="1"/>
  <c r="X375" i="4"/>
  <c r="V375" i="4"/>
  <c r="Z375" i="4" s="1"/>
  <c r="U375" i="4"/>
  <c r="H375" i="4"/>
  <c r="Y375" i="4" s="1"/>
  <c r="X374" i="4"/>
  <c r="V374" i="4"/>
  <c r="Z374" i="4" s="1"/>
  <c r="U374" i="4"/>
  <c r="H374" i="4"/>
  <c r="Y374" i="4" s="1"/>
  <c r="X373" i="4"/>
  <c r="V373" i="4"/>
  <c r="Z373" i="4" s="1"/>
  <c r="U373" i="4"/>
  <c r="H373" i="4"/>
  <c r="Y373" i="4" s="1"/>
  <c r="U372" i="4"/>
  <c r="T372" i="4"/>
  <c r="H372" i="4"/>
  <c r="X371" i="4"/>
  <c r="V371" i="4"/>
  <c r="Z371" i="4" s="1"/>
  <c r="U371" i="4"/>
  <c r="H371" i="4"/>
  <c r="Y371" i="4" s="1"/>
  <c r="X370" i="4"/>
  <c r="V370" i="4"/>
  <c r="Z370" i="4" s="1"/>
  <c r="U370" i="4"/>
  <c r="H370" i="4"/>
  <c r="Y370" i="4" s="1"/>
  <c r="T369" i="4"/>
  <c r="H369" i="4"/>
  <c r="Y369" i="4" s="1"/>
  <c r="X368" i="4"/>
  <c r="V368" i="4"/>
  <c r="Z368" i="4" s="1"/>
  <c r="U368" i="4"/>
  <c r="H368" i="4"/>
  <c r="Y368" i="4" s="1"/>
  <c r="X367" i="4"/>
  <c r="V367" i="4"/>
  <c r="Z367" i="4" s="1"/>
  <c r="U367" i="4"/>
  <c r="H367" i="4"/>
  <c r="Y367" i="4" s="1"/>
  <c r="X366" i="4"/>
  <c r="V366" i="4"/>
  <c r="Z366" i="4" s="1"/>
  <c r="U366" i="4"/>
  <c r="H366" i="4"/>
  <c r="Y366" i="4" s="1"/>
  <c r="X365" i="4"/>
  <c r="V365" i="4"/>
  <c r="Z365" i="4" s="1"/>
  <c r="U365" i="4"/>
  <c r="H365" i="4"/>
  <c r="Y365" i="4" s="1"/>
  <c r="X364" i="4"/>
  <c r="V364" i="4"/>
  <c r="Z364" i="4" s="1"/>
  <c r="T364" i="4"/>
  <c r="U364" i="4" s="1"/>
  <c r="H364" i="4"/>
  <c r="X363" i="4"/>
  <c r="V363" i="4"/>
  <c r="Z363" i="4" s="1"/>
  <c r="U363" i="4"/>
  <c r="H363" i="4"/>
  <c r="Y363" i="4" s="1"/>
  <c r="T362" i="4"/>
  <c r="H362" i="4"/>
  <c r="X361" i="4"/>
  <c r="V361" i="4"/>
  <c r="Z361" i="4" s="1"/>
  <c r="T361" i="4"/>
  <c r="U361" i="4" s="1"/>
  <c r="H361" i="4"/>
  <c r="X360" i="4"/>
  <c r="V360" i="4"/>
  <c r="Z360" i="4" s="1"/>
  <c r="U360" i="4"/>
  <c r="H360" i="4"/>
  <c r="Y360" i="4" s="1"/>
  <c r="X359" i="4"/>
  <c r="V359" i="4"/>
  <c r="Z359" i="4" s="1"/>
  <c r="U359" i="4"/>
  <c r="H359" i="4"/>
  <c r="Y359" i="4" s="1"/>
  <c r="V358" i="4"/>
  <c r="Z358" i="4" s="1"/>
  <c r="U358" i="4"/>
  <c r="T358" i="4"/>
  <c r="H358" i="4"/>
  <c r="U357" i="4"/>
  <c r="T357" i="4"/>
  <c r="H357" i="4"/>
  <c r="X356" i="4"/>
  <c r="V356" i="4"/>
  <c r="Z356" i="4" s="1"/>
  <c r="U356" i="4"/>
  <c r="H356" i="4"/>
  <c r="Y356" i="4" s="1"/>
  <c r="X355" i="4"/>
  <c r="V355" i="4"/>
  <c r="Z355" i="4" s="1"/>
  <c r="U355" i="4"/>
  <c r="H355" i="4"/>
  <c r="Y355" i="4" s="1"/>
  <c r="X354" i="4"/>
  <c r="V354" i="4"/>
  <c r="Z354" i="4" s="1"/>
  <c r="U354" i="4"/>
  <c r="H354" i="4"/>
  <c r="Y354" i="4" s="1"/>
  <c r="X353" i="4"/>
  <c r="V353" i="4"/>
  <c r="Z353" i="4" s="1"/>
  <c r="U353" i="4"/>
  <c r="H353" i="4"/>
  <c r="Y353" i="4" s="1"/>
  <c r="X352" i="4"/>
  <c r="V352" i="4"/>
  <c r="Z352" i="4" s="1"/>
  <c r="U352" i="4"/>
  <c r="H352" i="4"/>
  <c r="Y352" i="4" s="1"/>
  <c r="X351" i="4"/>
  <c r="V351" i="4"/>
  <c r="Z351" i="4" s="1"/>
  <c r="U351" i="4"/>
  <c r="H351" i="4"/>
  <c r="Y351" i="4" s="1"/>
  <c r="X350" i="4"/>
  <c r="V350" i="4"/>
  <c r="Z350" i="4" s="1"/>
  <c r="U350" i="4"/>
  <c r="H350" i="4"/>
  <c r="Y350" i="4" s="1"/>
  <c r="X349" i="4"/>
  <c r="V349" i="4"/>
  <c r="Z349" i="4" s="1"/>
  <c r="U349" i="4"/>
  <c r="H349" i="4"/>
  <c r="Y349" i="4" s="1"/>
  <c r="X348" i="4"/>
  <c r="V348" i="4"/>
  <c r="Z348" i="4" s="1"/>
  <c r="U348" i="4"/>
  <c r="H348" i="4"/>
  <c r="Y348" i="4" s="1"/>
  <c r="X347" i="4"/>
  <c r="V347" i="4"/>
  <c r="Z347" i="4" s="1"/>
  <c r="U347" i="4"/>
  <c r="H347" i="4"/>
  <c r="Y347" i="4" s="1"/>
  <c r="X346" i="4"/>
  <c r="V346" i="4"/>
  <c r="Z346" i="4" s="1"/>
  <c r="U346" i="4"/>
  <c r="H346" i="4"/>
  <c r="Y346" i="4" s="1"/>
  <c r="X345" i="4"/>
  <c r="V345" i="4"/>
  <c r="Z345" i="4" s="1"/>
  <c r="U345" i="4"/>
  <c r="H345" i="4"/>
  <c r="Y345" i="4" s="1"/>
  <c r="X344" i="4"/>
  <c r="V344" i="4"/>
  <c r="Z344" i="4" s="1"/>
  <c r="U344" i="4"/>
  <c r="H344" i="4"/>
  <c r="Y344" i="4" s="1"/>
  <c r="X343" i="4"/>
  <c r="V343" i="4"/>
  <c r="Z343" i="4" s="1"/>
  <c r="U343" i="4"/>
  <c r="H343" i="4"/>
  <c r="Y343" i="4" s="1"/>
  <c r="X342" i="4"/>
  <c r="V342" i="4"/>
  <c r="Z342" i="4" s="1"/>
  <c r="U342" i="4"/>
  <c r="H342" i="4"/>
  <c r="Y342" i="4" s="1"/>
  <c r="X341" i="4"/>
  <c r="V341" i="4"/>
  <c r="Z341" i="4" s="1"/>
  <c r="U341" i="4"/>
  <c r="H341" i="4"/>
  <c r="Y341" i="4" s="1"/>
  <c r="X340" i="4"/>
  <c r="V340" i="4"/>
  <c r="Z340" i="4" s="1"/>
  <c r="U340" i="4"/>
  <c r="H340" i="4"/>
  <c r="Y340" i="4" s="1"/>
  <c r="X339" i="4"/>
  <c r="V339" i="4"/>
  <c r="Z339" i="4" s="1"/>
  <c r="U339" i="4"/>
  <c r="H339" i="4"/>
  <c r="Y339" i="4" s="1"/>
  <c r="X338" i="4"/>
  <c r="V338" i="4"/>
  <c r="Z338" i="4" s="1"/>
  <c r="U338" i="4"/>
  <c r="H338" i="4"/>
  <c r="Y338" i="4" s="1"/>
  <c r="X337" i="4"/>
  <c r="V337" i="4"/>
  <c r="Z337" i="4" s="1"/>
  <c r="U337" i="4"/>
  <c r="H337" i="4"/>
  <c r="Y337" i="4" s="1"/>
  <c r="X336" i="4"/>
  <c r="V336" i="4"/>
  <c r="Z336" i="4" s="1"/>
  <c r="U336" i="4"/>
  <c r="H336" i="4"/>
  <c r="Y336" i="4" s="1"/>
  <c r="X335" i="4"/>
  <c r="V335" i="4"/>
  <c r="Z335" i="4" s="1"/>
  <c r="U335" i="4"/>
  <c r="H335" i="4"/>
  <c r="Y335" i="4" s="1"/>
  <c r="X334" i="4"/>
  <c r="V334" i="4"/>
  <c r="Z334" i="4" s="1"/>
  <c r="U334" i="4"/>
  <c r="H334" i="4"/>
  <c r="Y334" i="4" s="1"/>
  <c r="X333" i="4"/>
  <c r="V333" i="4"/>
  <c r="Z333" i="4" s="1"/>
  <c r="U333" i="4"/>
  <c r="H333" i="4"/>
  <c r="Y333" i="4" s="1"/>
  <c r="X332" i="4"/>
  <c r="V332" i="4"/>
  <c r="Z332" i="4" s="1"/>
  <c r="U332" i="4"/>
  <c r="H332" i="4"/>
  <c r="Y332" i="4" s="1"/>
  <c r="X331" i="4"/>
  <c r="V331" i="4"/>
  <c r="Z331" i="4" s="1"/>
  <c r="U331" i="4"/>
  <c r="H331" i="4"/>
  <c r="Y331" i="4" s="1"/>
  <c r="X330" i="4"/>
  <c r="V330" i="4"/>
  <c r="Z330" i="4" s="1"/>
  <c r="U330" i="4"/>
  <c r="H330" i="4"/>
  <c r="Y330" i="4" s="1"/>
  <c r="Z329" i="4"/>
  <c r="X329" i="4"/>
  <c r="V329" i="4"/>
  <c r="U329" i="4"/>
  <c r="H329" i="4"/>
  <c r="Y329" i="4" s="1"/>
  <c r="X328" i="4"/>
  <c r="V328" i="4"/>
  <c r="Z328" i="4" s="1"/>
  <c r="U328" i="4"/>
  <c r="H328" i="4"/>
  <c r="Y328" i="4" s="1"/>
  <c r="X327" i="4"/>
  <c r="V327" i="4"/>
  <c r="Z327" i="4" s="1"/>
  <c r="U327" i="4"/>
  <c r="H327" i="4"/>
  <c r="Y327" i="4" s="1"/>
  <c r="X326" i="4"/>
  <c r="V326" i="4"/>
  <c r="Z326" i="4" s="1"/>
  <c r="U326" i="4"/>
  <c r="H326" i="4"/>
  <c r="Y326" i="4" s="1"/>
  <c r="X325" i="4"/>
  <c r="V325" i="4"/>
  <c r="Z325" i="4" s="1"/>
  <c r="U325" i="4"/>
  <c r="H325" i="4"/>
  <c r="Y325" i="4" s="1"/>
  <c r="X324" i="4"/>
  <c r="V324" i="4"/>
  <c r="Z324" i="4" s="1"/>
  <c r="U324" i="4"/>
  <c r="H324" i="4"/>
  <c r="Y324" i="4" s="1"/>
  <c r="X323" i="4"/>
  <c r="V323" i="4"/>
  <c r="Z323" i="4" s="1"/>
  <c r="U323" i="4"/>
  <c r="H323" i="4"/>
  <c r="Y323" i="4" s="1"/>
  <c r="X322" i="4"/>
  <c r="V322" i="4"/>
  <c r="Z322" i="4" s="1"/>
  <c r="U322" i="4"/>
  <c r="H322" i="4"/>
  <c r="Y322" i="4" s="1"/>
  <c r="X321" i="4"/>
  <c r="V321" i="4"/>
  <c r="Z321" i="4" s="1"/>
  <c r="U321" i="4"/>
  <c r="H321" i="4"/>
  <c r="Y321" i="4" s="1"/>
  <c r="X320" i="4"/>
  <c r="V320" i="4"/>
  <c r="Z320" i="4" s="1"/>
  <c r="U320" i="4"/>
  <c r="H320" i="4"/>
  <c r="Y320" i="4" s="1"/>
  <c r="X319" i="4"/>
  <c r="V319" i="4"/>
  <c r="Z319" i="4" s="1"/>
  <c r="U319" i="4"/>
  <c r="H319" i="4"/>
  <c r="Y319" i="4" s="1"/>
  <c r="X318" i="4"/>
  <c r="V318" i="4"/>
  <c r="Z318" i="4" s="1"/>
  <c r="U318" i="4"/>
  <c r="H318" i="4"/>
  <c r="Y318" i="4" s="1"/>
  <c r="X317" i="4"/>
  <c r="V317" i="4"/>
  <c r="Z317" i="4" s="1"/>
  <c r="U317" i="4"/>
  <c r="H317" i="4"/>
  <c r="Y317" i="4" s="1"/>
  <c r="X316" i="4"/>
  <c r="V316" i="4"/>
  <c r="Z316" i="4" s="1"/>
  <c r="U316" i="4"/>
  <c r="H316" i="4"/>
  <c r="Y316" i="4" s="1"/>
  <c r="X315" i="4"/>
  <c r="V315" i="4"/>
  <c r="Z315" i="4" s="1"/>
  <c r="U315" i="4"/>
  <c r="H315" i="4"/>
  <c r="Y315" i="4" s="1"/>
  <c r="X314" i="4"/>
  <c r="V314" i="4"/>
  <c r="Z314" i="4" s="1"/>
  <c r="U314" i="4"/>
  <c r="H314" i="4"/>
  <c r="Y314" i="4" s="1"/>
  <c r="X313" i="4"/>
  <c r="V313" i="4"/>
  <c r="Z313" i="4" s="1"/>
  <c r="U313" i="4"/>
  <c r="H313" i="4"/>
  <c r="Y313" i="4" s="1"/>
  <c r="X312" i="4"/>
  <c r="V312" i="4"/>
  <c r="Z312" i="4" s="1"/>
  <c r="U312" i="4"/>
  <c r="H312" i="4"/>
  <c r="Y312" i="4" s="1"/>
  <c r="X311" i="4"/>
  <c r="V311" i="4"/>
  <c r="Z311" i="4" s="1"/>
  <c r="U311" i="4"/>
  <c r="H311" i="4"/>
  <c r="Y311" i="4" s="1"/>
  <c r="X310" i="4"/>
  <c r="V310" i="4"/>
  <c r="Z310" i="4" s="1"/>
  <c r="U310" i="4"/>
  <c r="H310" i="4"/>
  <c r="Y310" i="4" s="1"/>
  <c r="X309" i="4"/>
  <c r="V309" i="4"/>
  <c r="Z309" i="4" s="1"/>
  <c r="U309" i="4"/>
  <c r="H309" i="4"/>
  <c r="Y309" i="4" s="1"/>
  <c r="X308" i="4"/>
  <c r="V308" i="4"/>
  <c r="Z308" i="4" s="1"/>
  <c r="U308" i="4"/>
  <c r="H308" i="4"/>
  <c r="Y308" i="4" s="1"/>
  <c r="X307" i="4"/>
  <c r="V307" i="4"/>
  <c r="Z307" i="4" s="1"/>
  <c r="U307" i="4"/>
  <c r="H307" i="4"/>
  <c r="Y307" i="4" s="1"/>
  <c r="X306" i="4"/>
  <c r="V306" i="4"/>
  <c r="Z306" i="4" s="1"/>
  <c r="U306" i="4"/>
  <c r="H306" i="4"/>
  <c r="Y306" i="4" s="1"/>
  <c r="X305" i="4"/>
  <c r="V305" i="4"/>
  <c r="Z305" i="4" s="1"/>
  <c r="U305" i="4"/>
  <c r="H305" i="4"/>
  <c r="Y305" i="4" s="1"/>
  <c r="X304" i="4"/>
  <c r="V304" i="4"/>
  <c r="Z304" i="4" s="1"/>
  <c r="U304" i="4"/>
  <c r="H304" i="4"/>
  <c r="Y304" i="4" s="1"/>
  <c r="X303" i="4"/>
  <c r="V303" i="4"/>
  <c r="Z303" i="4" s="1"/>
  <c r="U303" i="4"/>
  <c r="H303" i="4"/>
  <c r="Y303" i="4" s="1"/>
  <c r="X302" i="4"/>
  <c r="V302" i="4"/>
  <c r="Z302" i="4" s="1"/>
  <c r="U302" i="4"/>
  <c r="H302" i="4"/>
  <c r="Y302" i="4" s="1"/>
  <c r="X301" i="4"/>
  <c r="V301" i="4"/>
  <c r="Z301" i="4" s="1"/>
  <c r="U301" i="4"/>
  <c r="H301" i="4"/>
  <c r="Y301" i="4" s="1"/>
  <c r="X300" i="4"/>
  <c r="V300" i="4"/>
  <c r="Z300" i="4" s="1"/>
  <c r="U300" i="4"/>
  <c r="H300" i="4"/>
  <c r="Y300" i="4" s="1"/>
  <c r="X299" i="4"/>
  <c r="V299" i="4"/>
  <c r="Z299" i="4" s="1"/>
  <c r="U299" i="4"/>
  <c r="H299" i="4"/>
  <c r="Y299" i="4" s="1"/>
  <c r="X298" i="4"/>
  <c r="V298" i="4"/>
  <c r="Z298" i="4" s="1"/>
  <c r="U298" i="4"/>
  <c r="H298" i="4"/>
  <c r="Y298" i="4" s="1"/>
  <c r="X297" i="4"/>
  <c r="V297" i="4"/>
  <c r="Z297" i="4" s="1"/>
  <c r="U297" i="4"/>
  <c r="H297" i="4"/>
  <c r="Y297" i="4" s="1"/>
  <c r="X296" i="4"/>
  <c r="V296" i="4"/>
  <c r="Z296" i="4" s="1"/>
  <c r="U296" i="4"/>
  <c r="H296" i="4"/>
  <c r="Y296" i="4" s="1"/>
  <c r="X295" i="4"/>
  <c r="V295" i="4"/>
  <c r="Z295" i="4" s="1"/>
  <c r="U295" i="4"/>
  <c r="H295" i="4"/>
  <c r="Y295" i="4" s="1"/>
  <c r="X294" i="4"/>
  <c r="V294" i="4"/>
  <c r="Z294" i="4" s="1"/>
  <c r="U294" i="4"/>
  <c r="H294" i="4"/>
  <c r="Y294" i="4" s="1"/>
  <c r="X293" i="4"/>
  <c r="V293" i="4"/>
  <c r="Z293" i="4" s="1"/>
  <c r="U293" i="4"/>
  <c r="H293" i="4"/>
  <c r="Y293" i="4" s="1"/>
  <c r="X292" i="4"/>
  <c r="V292" i="4"/>
  <c r="Z292" i="4" s="1"/>
  <c r="U292" i="4"/>
  <c r="H292" i="4"/>
  <c r="Y292" i="4" s="1"/>
  <c r="X291" i="4"/>
  <c r="V291" i="4"/>
  <c r="Z291" i="4" s="1"/>
  <c r="U291" i="4"/>
  <c r="H291" i="4"/>
  <c r="Y291" i="4" s="1"/>
  <c r="X290" i="4"/>
  <c r="V290" i="4"/>
  <c r="Z290" i="4" s="1"/>
  <c r="U290" i="4"/>
  <c r="H290" i="4"/>
  <c r="Y290" i="4" s="1"/>
  <c r="X289" i="4"/>
  <c r="V289" i="4"/>
  <c r="Z289" i="4" s="1"/>
  <c r="U289" i="4"/>
  <c r="H289" i="4"/>
  <c r="Y289" i="4" s="1"/>
  <c r="X288" i="4"/>
  <c r="V288" i="4"/>
  <c r="Z288" i="4" s="1"/>
  <c r="U288" i="4"/>
  <c r="H288" i="4"/>
  <c r="Y288" i="4" s="1"/>
  <c r="X287" i="4"/>
  <c r="V287" i="4"/>
  <c r="Z287" i="4" s="1"/>
  <c r="U287" i="4"/>
  <c r="H287" i="4"/>
  <c r="Y287" i="4" s="1"/>
  <c r="X286" i="4"/>
  <c r="V286" i="4"/>
  <c r="Z286" i="4" s="1"/>
  <c r="U286" i="4"/>
  <c r="H286" i="4"/>
  <c r="Y286" i="4" s="1"/>
  <c r="X285" i="4"/>
  <c r="V285" i="4"/>
  <c r="Z285" i="4" s="1"/>
  <c r="U285" i="4"/>
  <c r="H285" i="4"/>
  <c r="Y285" i="4" s="1"/>
  <c r="X284" i="4"/>
  <c r="V284" i="4"/>
  <c r="Z284" i="4" s="1"/>
  <c r="U284" i="4"/>
  <c r="H284" i="4"/>
  <c r="Y284" i="4" s="1"/>
  <c r="X283" i="4"/>
  <c r="V283" i="4"/>
  <c r="Z283" i="4" s="1"/>
  <c r="U283" i="4"/>
  <c r="H283" i="4"/>
  <c r="Y283" i="4" s="1"/>
  <c r="X282" i="4"/>
  <c r="V282" i="4"/>
  <c r="Z282" i="4" s="1"/>
  <c r="U282" i="4"/>
  <c r="H282" i="4"/>
  <c r="Y282" i="4" s="1"/>
  <c r="X281" i="4"/>
  <c r="V281" i="4"/>
  <c r="Z281" i="4" s="1"/>
  <c r="U281" i="4"/>
  <c r="H281" i="4"/>
  <c r="Y281" i="4" s="1"/>
  <c r="X280" i="4"/>
  <c r="V280" i="4"/>
  <c r="Z280" i="4" s="1"/>
  <c r="U280" i="4"/>
  <c r="H280" i="4"/>
  <c r="Y280" i="4" s="1"/>
  <c r="X279" i="4"/>
  <c r="V279" i="4"/>
  <c r="Z279" i="4" s="1"/>
  <c r="U279" i="4"/>
  <c r="H279" i="4"/>
  <c r="Y279" i="4" s="1"/>
  <c r="X278" i="4"/>
  <c r="V278" i="4"/>
  <c r="Z278" i="4" s="1"/>
  <c r="U278" i="4"/>
  <c r="H278" i="4"/>
  <c r="Y278" i="4" s="1"/>
  <c r="X277" i="4"/>
  <c r="V277" i="4"/>
  <c r="Z277" i="4" s="1"/>
  <c r="U277" i="4"/>
  <c r="H277" i="4"/>
  <c r="Y277" i="4" s="1"/>
  <c r="X276" i="4"/>
  <c r="V276" i="4"/>
  <c r="Z276" i="4" s="1"/>
  <c r="U276" i="4"/>
  <c r="H276" i="4"/>
  <c r="Y276" i="4" s="1"/>
  <c r="X275" i="4"/>
  <c r="V275" i="4"/>
  <c r="Z275" i="4" s="1"/>
  <c r="U275" i="4"/>
  <c r="H275" i="4"/>
  <c r="Y275" i="4" s="1"/>
  <c r="X274" i="4"/>
  <c r="V274" i="4"/>
  <c r="Z274" i="4" s="1"/>
  <c r="U274" i="4"/>
  <c r="H274" i="4"/>
  <c r="Y274" i="4" s="1"/>
  <c r="X273" i="4"/>
  <c r="V273" i="4"/>
  <c r="Z273" i="4" s="1"/>
  <c r="U273" i="4"/>
  <c r="H273" i="4"/>
  <c r="Y273" i="4" s="1"/>
  <c r="X272" i="4"/>
  <c r="V272" i="4"/>
  <c r="Z272" i="4" s="1"/>
  <c r="U272" i="4"/>
  <c r="H272" i="4"/>
  <c r="Y272" i="4" s="1"/>
  <c r="X271" i="4"/>
  <c r="V271" i="4"/>
  <c r="Z271" i="4" s="1"/>
  <c r="U271" i="4"/>
  <c r="H271" i="4"/>
  <c r="Y271" i="4" s="1"/>
  <c r="X270" i="4"/>
  <c r="V270" i="4"/>
  <c r="Z270" i="4" s="1"/>
  <c r="U270" i="4"/>
  <c r="H270" i="4"/>
  <c r="Y270" i="4" s="1"/>
  <c r="X269" i="4"/>
  <c r="V269" i="4"/>
  <c r="Z269" i="4" s="1"/>
  <c r="U269" i="4"/>
  <c r="H269" i="4"/>
  <c r="Y269" i="4" s="1"/>
  <c r="X268" i="4"/>
  <c r="V268" i="4"/>
  <c r="Z268" i="4" s="1"/>
  <c r="U268" i="4"/>
  <c r="H268" i="4"/>
  <c r="Y268" i="4" s="1"/>
  <c r="X267" i="4"/>
  <c r="V267" i="4"/>
  <c r="Z267" i="4" s="1"/>
  <c r="U267" i="4"/>
  <c r="H267" i="4"/>
  <c r="Y267" i="4" s="1"/>
  <c r="X266" i="4"/>
  <c r="V266" i="4"/>
  <c r="Z266" i="4" s="1"/>
  <c r="U266" i="4"/>
  <c r="H266" i="4"/>
  <c r="Y266" i="4" s="1"/>
  <c r="X265" i="4"/>
  <c r="V265" i="4"/>
  <c r="Z265" i="4" s="1"/>
  <c r="U265" i="4"/>
  <c r="H265" i="4"/>
  <c r="Y265" i="4" s="1"/>
  <c r="X264" i="4"/>
  <c r="V264" i="4"/>
  <c r="Z264" i="4" s="1"/>
  <c r="U264" i="4"/>
  <c r="H264" i="4"/>
  <c r="Y264" i="4" s="1"/>
  <c r="X263" i="4"/>
  <c r="V263" i="4"/>
  <c r="Z263" i="4" s="1"/>
  <c r="U263" i="4"/>
  <c r="H263" i="4"/>
  <c r="Y263" i="4" s="1"/>
  <c r="T262" i="4"/>
  <c r="V262" i="4" s="1"/>
  <c r="Z262" i="4" s="1"/>
  <c r="H262" i="4"/>
  <c r="T261" i="4"/>
  <c r="H261" i="4"/>
  <c r="T260" i="4"/>
  <c r="H260" i="4"/>
  <c r="T259" i="4"/>
  <c r="X259" i="4" s="1"/>
  <c r="H259" i="4"/>
  <c r="T258" i="4"/>
  <c r="H258" i="4"/>
  <c r="T257" i="4"/>
  <c r="H257" i="4"/>
  <c r="X256" i="4"/>
  <c r="V256" i="4"/>
  <c r="Z256" i="4" s="1"/>
  <c r="U256" i="4"/>
  <c r="H256" i="4"/>
  <c r="Y256" i="4" s="1"/>
  <c r="X255" i="4"/>
  <c r="V255" i="4"/>
  <c r="Z255" i="4" s="1"/>
  <c r="U255" i="4"/>
  <c r="H255" i="4"/>
  <c r="Y255" i="4" s="1"/>
  <c r="X254" i="4"/>
  <c r="V254" i="4"/>
  <c r="Z254" i="4" s="1"/>
  <c r="U254" i="4"/>
  <c r="H254" i="4"/>
  <c r="Y254" i="4" s="1"/>
  <c r="X253" i="4"/>
  <c r="V253" i="4"/>
  <c r="Z253" i="4" s="1"/>
  <c r="U253" i="4"/>
  <c r="H253" i="4"/>
  <c r="Y253" i="4" s="1"/>
  <c r="X252" i="4"/>
  <c r="V252" i="4"/>
  <c r="Z252" i="4" s="1"/>
  <c r="U252" i="4"/>
  <c r="H252" i="4"/>
  <c r="Y252" i="4" s="1"/>
  <c r="X251" i="4"/>
  <c r="V251" i="4"/>
  <c r="Z251" i="4" s="1"/>
  <c r="U251" i="4"/>
  <c r="H251" i="4"/>
  <c r="Y251" i="4" s="1"/>
  <c r="X250" i="4"/>
  <c r="V250" i="4"/>
  <c r="Z250" i="4" s="1"/>
  <c r="U250" i="4"/>
  <c r="H250" i="4"/>
  <c r="Y250" i="4" s="1"/>
  <c r="X249" i="4"/>
  <c r="V249" i="4"/>
  <c r="Z249" i="4" s="1"/>
  <c r="U249" i="4"/>
  <c r="H249" i="4"/>
  <c r="Y249" i="4" s="1"/>
  <c r="X248" i="4"/>
  <c r="V248" i="4"/>
  <c r="Z248" i="4" s="1"/>
  <c r="U248" i="4"/>
  <c r="H248" i="4"/>
  <c r="Y248" i="4" s="1"/>
  <c r="X247" i="4"/>
  <c r="V247" i="4"/>
  <c r="Z247" i="4" s="1"/>
  <c r="U247" i="4"/>
  <c r="H247" i="4"/>
  <c r="Y247" i="4" s="1"/>
  <c r="X246" i="4"/>
  <c r="V246" i="4"/>
  <c r="Z246" i="4" s="1"/>
  <c r="U246" i="4"/>
  <c r="H246" i="4"/>
  <c r="Y246" i="4" s="1"/>
  <c r="X245" i="4"/>
  <c r="V245" i="4"/>
  <c r="Z245" i="4" s="1"/>
  <c r="U245" i="4"/>
  <c r="H245" i="4"/>
  <c r="Y245" i="4" s="1"/>
  <c r="X244" i="4"/>
  <c r="V244" i="4"/>
  <c r="Z244" i="4" s="1"/>
  <c r="U244" i="4"/>
  <c r="H244" i="4"/>
  <c r="Y244" i="4" s="1"/>
  <c r="X243" i="4"/>
  <c r="V243" i="4"/>
  <c r="Z243" i="4" s="1"/>
  <c r="U243" i="4"/>
  <c r="H243" i="4"/>
  <c r="Y243" i="4" s="1"/>
  <c r="X242" i="4"/>
  <c r="V242" i="4"/>
  <c r="Z242" i="4" s="1"/>
  <c r="U242" i="4"/>
  <c r="H242" i="4"/>
  <c r="Y242" i="4" s="1"/>
  <c r="X241" i="4"/>
  <c r="V241" i="4"/>
  <c r="Z241" i="4" s="1"/>
  <c r="U241" i="4"/>
  <c r="H241" i="4"/>
  <c r="Y241" i="4" s="1"/>
  <c r="X240" i="4"/>
  <c r="V240" i="4"/>
  <c r="Z240" i="4" s="1"/>
  <c r="U240" i="4"/>
  <c r="H240" i="4"/>
  <c r="Y240" i="4" s="1"/>
  <c r="X239" i="4"/>
  <c r="V239" i="4"/>
  <c r="Z239" i="4" s="1"/>
  <c r="U239" i="4"/>
  <c r="H239" i="4"/>
  <c r="Y239" i="4" s="1"/>
  <c r="X238" i="4"/>
  <c r="V238" i="4"/>
  <c r="Z238" i="4" s="1"/>
  <c r="U238" i="4"/>
  <c r="H238" i="4"/>
  <c r="Y238" i="4" s="1"/>
  <c r="X237" i="4"/>
  <c r="V237" i="4"/>
  <c r="Z237" i="4" s="1"/>
  <c r="U237" i="4"/>
  <c r="H237" i="4"/>
  <c r="Y237" i="4" s="1"/>
  <c r="X236" i="4"/>
  <c r="V236" i="4"/>
  <c r="Z236" i="4" s="1"/>
  <c r="U236" i="4"/>
  <c r="H236" i="4"/>
  <c r="Y236" i="4" s="1"/>
  <c r="X235" i="4"/>
  <c r="V235" i="4"/>
  <c r="Z235" i="4" s="1"/>
  <c r="U235" i="4"/>
  <c r="H235" i="4"/>
  <c r="Y235" i="4" s="1"/>
  <c r="X234" i="4"/>
  <c r="V234" i="4"/>
  <c r="Z234" i="4" s="1"/>
  <c r="U234" i="4"/>
  <c r="H234" i="4"/>
  <c r="Y234" i="4" s="1"/>
  <c r="X233" i="4"/>
  <c r="V233" i="4"/>
  <c r="Z233" i="4" s="1"/>
  <c r="U233" i="4"/>
  <c r="H233" i="4"/>
  <c r="Y233" i="4" s="1"/>
  <c r="X232" i="4"/>
  <c r="V232" i="4"/>
  <c r="Z232" i="4" s="1"/>
  <c r="U232" i="4"/>
  <c r="H232" i="4"/>
  <c r="Y232" i="4" s="1"/>
  <c r="X231" i="4"/>
  <c r="V231" i="4"/>
  <c r="Z231" i="4" s="1"/>
  <c r="U231" i="4"/>
  <c r="H231" i="4"/>
  <c r="Y231" i="4" s="1"/>
  <c r="X230" i="4"/>
  <c r="V230" i="4"/>
  <c r="Z230" i="4" s="1"/>
  <c r="U230" i="4"/>
  <c r="H230" i="4"/>
  <c r="Y230" i="4" s="1"/>
  <c r="X229" i="4"/>
  <c r="V229" i="4"/>
  <c r="Z229" i="4" s="1"/>
  <c r="U229" i="4"/>
  <c r="H229" i="4"/>
  <c r="Y229" i="4" s="1"/>
  <c r="X228" i="4"/>
  <c r="V228" i="4"/>
  <c r="Z228" i="4" s="1"/>
  <c r="U228" i="4"/>
  <c r="H228" i="4"/>
  <c r="Y228" i="4" s="1"/>
  <c r="X227" i="4"/>
  <c r="V227" i="4"/>
  <c r="Z227" i="4" s="1"/>
  <c r="U227" i="4"/>
  <c r="H227" i="4"/>
  <c r="Y227" i="4" s="1"/>
  <c r="X226" i="4"/>
  <c r="V226" i="4"/>
  <c r="Z226" i="4" s="1"/>
  <c r="U226" i="4"/>
  <c r="H226" i="4"/>
  <c r="Y226" i="4" s="1"/>
  <c r="X225" i="4"/>
  <c r="V225" i="4"/>
  <c r="Z225" i="4" s="1"/>
  <c r="U225" i="4"/>
  <c r="H225" i="4"/>
  <c r="Y225" i="4" s="1"/>
  <c r="X224" i="4"/>
  <c r="V224" i="4"/>
  <c r="Z224" i="4" s="1"/>
  <c r="U224" i="4"/>
  <c r="H224" i="4"/>
  <c r="Y224" i="4" s="1"/>
  <c r="X223" i="4"/>
  <c r="V223" i="4"/>
  <c r="Z223" i="4" s="1"/>
  <c r="U223" i="4"/>
  <c r="H223" i="4"/>
  <c r="Y223" i="4" s="1"/>
  <c r="X222" i="4"/>
  <c r="V222" i="4"/>
  <c r="Z222" i="4" s="1"/>
  <c r="U222" i="4"/>
  <c r="H222" i="4"/>
  <c r="Y222" i="4" s="1"/>
  <c r="X221" i="4"/>
  <c r="V221" i="4"/>
  <c r="Z221" i="4" s="1"/>
  <c r="U221" i="4"/>
  <c r="H221" i="4"/>
  <c r="Y221" i="4" s="1"/>
  <c r="X220" i="4"/>
  <c r="V220" i="4"/>
  <c r="Z220" i="4" s="1"/>
  <c r="U220" i="4"/>
  <c r="H220" i="4"/>
  <c r="Y220" i="4" s="1"/>
  <c r="X219" i="4"/>
  <c r="V219" i="4"/>
  <c r="Z219" i="4" s="1"/>
  <c r="U219" i="4"/>
  <c r="H219" i="4"/>
  <c r="Y219" i="4" s="1"/>
  <c r="X218" i="4"/>
  <c r="V218" i="4"/>
  <c r="Z218" i="4" s="1"/>
  <c r="U218" i="4"/>
  <c r="H218" i="4"/>
  <c r="Y218" i="4" s="1"/>
  <c r="X217" i="4"/>
  <c r="V217" i="4"/>
  <c r="Z217" i="4" s="1"/>
  <c r="U217" i="4"/>
  <c r="H217" i="4"/>
  <c r="Y217" i="4" s="1"/>
  <c r="X216" i="4"/>
  <c r="V216" i="4"/>
  <c r="Z216" i="4" s="1"/>
  <c r="U216" i="4"/>
  <c r="H216" i="4"/>
  <c r="Y216" i="4" s="1"/>
  <c r="X215" i="4"/>
  <c r="V215" i="4"/>
  <c r="Z215" i="4" s="1"/>
  <c r="U215" i="4"/>
  <c r="H215" i="4"/>
  <c r="Y215" i="4" s="1"/>
  <c r="X214" i="4"/>
  <c r="V214" i="4"/>
  <c r="Z214" i="4" s="1"/>
  <c r="U214" i="4"/>
  <c r="H214" i="4"/>
  <c r="Y214" i="4" s="1"/>
  <c r="X213" i="4"/>
  <c r="V213" i="4"/>
  <c r="Z213" i="4" s="1"/>
  <c r="U213" i="4"/>
  <c r="H213" i="4"/>
  <c r="Y213" i="4" s="1"/>
  <c r="X212" i="4"/>
  <c r="V212" i="4"/>
  <c r="Z212" i="4" s="1"/>
  <c r="U212" i="4"/>
  <c r="H212" i="4"/>
  <c r="Y212" i="4" s="1"/>
  <c r="X211" i="4"/>
  <c r="V211" i="4"/>
  <c r="Z211" i="4" s="1"/>
  <c r="U211" i="4"/>
  <c r="H211" i="4"/>
  <c r="Y211" i="4" s="1"/>
  <c r="X210" i="4"/>
  <c r="V210" i="4"/>
  <c r="Z210" i="4" s="1"/>
  <c r="U210" i="4"/>
  <c r="H210" i="4"/>
  <c r="Y210" i="4" s="1"/>
  <c r="X209" i="4"/>
  <c r="V209" i="4"/>
  <c r="Z209" i="4" s="1"/>
  <c r="U209" i="4"/>
  <c r="H209" i="4"/>
  <c r="Y209" i="4" s="1"/>
  <c r="X208" i="4"/>
  <c r="V208" i="4"/>
  <c r="Z208" i="4" s="1"/>
  <c r="U208" i="4"/>
  <c r="H208" i="4"/>
  <c r="Y208" i="4" s="1"/>
  <c r="X207" i="4"/>
  <c r="V207" i="4"/>
  <c r="Z207" i="4" s="1"/>
  <c r="U207" i="4"/>
  <c r="H207" i="4"/>
  <c r="Y207" i="4" s="1"/>
  <c r="X206" i="4"/>
  <c r="V206" i="4"/>
  <c r="Z206" i="4" s="1"/>
  <c r="U206" i="4"/>
  <c r="H206" i="4"/>
  <c r="Y206" i="4" s="1"/>
  <c r="X205" i="4"/>
  <c r="V205" i="4"/>
  <c r="Z205" i="4" s="1"/>
  <c r="U205" i="4"/>
  <c r="H205" i="4"/>
  <c r="Y205" i="4" s="1"/>
  <c r="X204" i="4"/>
  <c r="V204" i="4"/>
  <c r="Z204" i="4" s="1"/>
  <c r="U204" i="4"/>
  <c r="H204" i="4"/>
  <c r="Y204" i="4" s="1"/>
  <c r="X203" i="4"/>
  <c r="V203" i="4"/>
  <c r="Z203" i="4" s="1"/>
  <c r="U203" i="4"/>
  <c r="H203" i="4"/>
  <c r="Y203" i="4" s="1"/>
  <c r="T202" i="4"/>
  <c r="H202" i="4"/>
  <c r="X201" i="4"/>
  <c r="V201" i="4"/>
  <c r="Z201" i="4" s="1"/>
  <c r="U201" i="4"/>
  <c r="H201" i="4"/>
  <c r="Y201" i="4" s="1"/>
  <c r="X200" i="4"/>
  <c r="V200" i="4"/>
  <c r="Z200" i="4" s="1"/>
  <c r="U200" i="4"/>
  <c r="H200" i="4"/>
  <c r="Y200" i="4" s="1"/>
  <c r="X199" i="4"/>
  <c r="V199" i="4"/>
  <c r="Z199" i="4" s="1"/>
  <c r="U199" i="4"/>
  <c r="H199" i="4"/>
  <c r="Y199" i="4" s="1"/>
  <c r="X198" i="4"/>
  <c r="V198" i="4"/>
  <c r="Z198" i="4" s="1"/>
  <c r="U198" i="4"/>
  <c r="H198" i="4"/>
  <c r="Y198" i="4" s="1"/>
  <c r="X197" i="4"/>
  <c r="V197" i="4"/>
  <c r="Z197" i="4" s="1"/>
  <c r="U197" i="4"/>
  <c r="H197" i="4"/>
  <c r="Y197" i="4" s="1"/>
  <c r="X196" i="4"/>
  <c r="V196" i="4"/>
  <c r="Z196" i="4" s="1"/>
  <c r="U196" i="4"/>
  <c r="H196" i="4"/>
  <c r="Y196" i="4" s="1"/>
  <c r="X195" i="4"/>
  <c r="V195" i="4"/>
  <c r="Z195" i="4" s="1"/>
  <c r="U195" i="4"/>
  <c r="H195" i="4"/>
  <c r="Y195" i="4" s="1"/>
  <c r="X194" i="4"/>
  <c r="V194" i="4"/>
  <c r="Z194" i="4" s="1"/>
  <c r="U194" i="4"/>
  <c r="H194" i="4"/>
  <c r="Y194" i="4" s="1"/>
  <c r="X193" i="4"/>
  <c r="V193" i="4"/>
  <c r="Z193" i="4" s="1"/>
  <c r="U193" i="4"/>
  <c r="H193" i="4"/>
  <c r="Y193" i="4" s="1"/>
  <c r="X192" i="4"/>
  <c r="V192" i="4"/>
  <c r="Z192" i="4" s="1"/>
  <c r="U192" i="4"/>
  <c r="H192" i="4"/>
  <c r="Y192" i="4" s="1"/>
  <c r="X191" i="4"/>
  <c r="V191" i="4"/>
  <c r="Z191" i="4" s="1"/>
  <c r="U191" i="4"/>
  <c r="H191" i="4"/>
  <c r="Y191" i="4" s="1"/>
  <c r="X190" i="4"/>
  <c r="V190" i="4"/>
  <c r="Z190" i="4" s="1"/>
  <c r="U190" i="4"/>
  <c r="H190" i="4"/>
  <c r="Y190" i="4" s="1"/>
  <c r="X189" i="4"/>
  <c r="V189" i="4"/>
  <c r="Z189" i="4" s="1"/>
  <c r="U189" i="4"/>
  <c r="H189" i="4"/>
  <c r="Y189" i="4" s="1"/>
  <c r="Z188" i="4"/>
  <c r="X188" i="4"/>
  <c r="V188" i="4"/>
  <c r="U188" i="4"/>
  <c r="H188" i="4"/>
  <c r="Y188" i="4" s="1"/>
  <c r="X187" i="4"/>
  <c r="V187" i="4"/>
  <c r="Z187" i="4" s="1"/>
  <c r="U187" i="4"/>
  <c r="H187" i="4"/>
  <c r="Y187" i="4" s="1"/>
  <c r="X186" i="4"/>
  <c r="V186" i="4"/>
  <c r="Z186" i="4" s="1"/>
  <c r="U186" i="4"/>
  <c r="H186" i="4"/>
  <c r="Y186" i="4" s="1"/>
  <c r="X185" i="4"/>
  <c r="V185" i="4"/>
  <c r="Z185" i="4" s="1"/>
  <c r="U185" i="4"/>
  <c r="H185" i="4"/>
  <c r="Y185" i="4" s="1"/>
  <c r="X184" i="4"/>
  <c r="V184" i="4"/>
  <c r="Z184" i="4" s="1"/>
  <c r="U184" i="4"/>
  <c r="H184" i="4"/>
  <c r="Y184" i="4" s="1"/>
  <c r="X183" i="4"/>
  <c r="V183" i="4"/>
  <c r="Z183" i="4" s="1"/>
  <c r="U183" i="4"/>
  <c r="H183" i="4"/>
  <c r="Y183" i="4" s="1"/>
  <c r="X182" i="4"/>
  <c r="V182" i="4"/>
  <c r="Z182" i="4" s="1"/>
  <c r="U182" i="4"/>
  <c r="H182" i="4"/>
  <c r="Y182" i="4" s="1"/>
  <c r="X181" i="4"/>
  <c r="V181" i="4"/>
  <c r="Z181" i="4" s="1"/>
  <c r="U181" i="4"/>
  <c r="H181" i="4"/>
  <c r="Y181" i="4" s="1"/>
  <c r="X180" i="4"/>
  <c r="V180" i="4"/>
  <c r="Z180" i="4" s="1"/>
  <c r="U180" i="4"/>
  <c r="H180" i="4"/>
  <c r="Y180" i="4" s="1"/>
  <c r="X179" i="4"/>
  <c r="V179" i="4"/>
  <c r="Z179" i="4" s="1"/>
  <c r="U179" i="4"/>
  <c r="H179" i="4"/>
  <c r="Y179" i="4" s="1"/>
  <c r="X178" i="4"/>
  <c r="V178" i="4"/>
  <c r="Z178" i="4" s="1"/>
  <c r="U178" i="4"/>
  <c r="H178" i="4"/>
  <c r="Y178" i="4" s="1"/>
  <c r="X177" i="4"/>
  <c r="V177" i="4"/>
  <c r="Z177" i="4" s="1"/>
  <c r="U177" i="4"/>
  <c r="H177" i="4"/>
  <c r="Y177" i="4" s="1"/>
  <c r="X176" i="4"/>
  <c r="V176" i="4"/>
  <c r="Z176" i="4" s="1"/>
  <c r="U176" i="4"/>
  <c r="H176" i="4"/>
  <c r="Y176" i="4" s="1"/>
  <c r="X175" i="4"/>
  <c r="V175" i="4"/>
  <c r="Z175" i="4" s="1"/>
  <c r="U175" i="4"/>
  <c r="H175" i="4"/>
  <c r="Y175" i="4" s="1"/>
  <c r="X174" i="4"/>
  <c r="V174" i="4"/>
  <c r="Z174" i="4" s="1"/>
  <c r="U174" i="4"/>
  <c r="H174" i="4"/>
  <c r="Y174" i="4" s="1"/>
  <c r="X173" i="4"/>
  <c r="V173" i="4"/>
  <c r="Z173" i="4" s="1"/>
  <c r="U173" i="4"/>
  <c r="H173" i="4"/>
  <c r="Y173" i="4" s="1"/>
  <c r="X172" i="4"/>
  <c r="V172" i="4"/>
  <c r="Z172" i="4" s="1"/>
  <c r="U172" i="4"/>
  <c r="H172" i="4"/>
  <c r="Y172" i="4" s="1"/>
  <c r="X171" i="4"/>
  <c r="V171" i="4"/>
  <c r="Z171" i="4" s="1"/>
  <c r="U171" i="4"/>
  <c r="H171" i="4"/>
  <c r="Y171" i="4" s="1"/>
  <c r="X170" i="4"/>
  <c r="V170" i="4"/>
  <c r="Z170" i="4" s="1"/>
  <c r="U170" i="4"/>
  <c r="H170" i="4"/>
  <c r="Y170" i="4" s="1"/>
  <c r="X169" i="4"/>
  <c r="V169" i="4"/>
  <c r="Z169" i="4" s="1"/>
  <c r="U169" i="4"/>
  <c r="H169" i="4"/>
  <c r="Y169" i="4" s="1"/>
  <c r="X168" i="4"/>
  <c r="V168" i="4"/>
  <c r="Z168" i="4" s="1"/>
  <c r="U168" i="4"/>
  <c r="H168" i="4"/>
  <c r="Y168" i="4" s="1"/>
  <c r="X167" i="4"/>
  <c r="V167" i="4"/>
  <c r="Z167" i="4" s="1"/>
  <c r="U167" i="4"/>
  <c r="H167" i="4"/>
  <c r="Y167" i="4" s="1"/>
  <c r="X166" i="4"/>
  <c r="V166" i="4"/>
  <c r="Z166" i="4" s="1"/>
  <c r="U166" i="4"/>
  <c r="H166" i="4"/>
  <c r="Y166" i="4" s="1"/>
  <c r="X165" i="4"/>
  <c r="V165" i="4"/>
  <c r="Z165" i="4" s="1"/>
  <c r="U165" i="4"/>
  <c r="H165" i="4"/>
  <c r="Y165" i="4" s="1"/>
  <c r="X164" i="4"/>
  <c r="V164" i="4"/>
  <c r="Z164" i="4" s="1"/>
  <c r="U164" i="4"/>
  <c r="H164" i="4"/>
  <c r="Y164" i="4" s="1"/>
  <c r="X163" i="4"/>
  <c r="V163" i="4"/>
  <c r="Z163" i="4" s="1"/>
  <c r="U163" i="4"/>
  <c r="H163" i="4"/>
  <c r="Y163" i="4" s="1"/>
  <c r="X162" i="4"/>
  <c r="V162" i="4"/>
  <c r="Z162" i="4" s="1"/>
  <c r="U162" i="4"/>
  <c r="H162" i="4"/>
  <c r="Y162" i="4" s="1"/>
  <c r="X161" i="4"/>
  <c r="V161" i="4"/>
  <c r="Z161" i="4" s="1"/>
  <c r="U161" i="4"/>
  <c r="H161" i="4"/>
  <c r="Y161" i="4" s="1"/>
  <c r="X160" i="4"/>
  <c r="V160" i="4"/>
  <c r="Z160" i="4" s="1"/>
  <c r="U160" i="4"/>
  <c r="H160" i="4"/>
  <c r="Y160" i="4" s="1"/>
  <c r="X159" i="4"/>
  <c r="V159" i="4"/>
  <c r="Z159" i="4" s="1"/>
  <c r="U159" i="4"/>
  <c r="H159" i="4"/>
  <c r="Y159" i="4" s="1"/>
  <c r="X158" i="4"/>
  <c r="V158" i="4"/>
  <c r="Z158" i="4" s="1"/>
  <c r="U158" i="4"/>
  <c r="H158" i="4"/>
  <c r="Y158" i="4" s="1"/>
  <c r="X157" i="4"/>
  <c r="V157" i="4"/>
  <c r="Z157" i="4" s="1"/>
  <c r="U157" i="4"/>
  <c r="H157" i="4"/>
  <c r="Y157" i="4" s="1"/>
  <c r="X156" i="4"/>
  <c r="V156" i="4"/>
  <c r="Z156" i="4" s="1"/>
  <c r="U156" i="4"/>
  <c r="H156" i="4"/>
  <c r="Y156" i="4" s="1"/>
  <c r="X155" i="4"/>
  <c r="V155" i="4"/>
  <c r="Z155" i="4" s="1"/>
  <c r="U155" i="4"/>
  <c r="H155" i="4"/>
  <c r="Y155" i="4" s="1"/>
  <c r="X154" i="4"/>
  <c r="V154" i="4"/>
  <c r="Z154" i="4" s="1"/>
  <c r="U154" i="4"/>
  <c r="H154" i="4"/>
  <c r="Y154" i="4" s="1"/>
  <c r="X153" i="4"/>
  <c r="V153" i="4"/>
  <c r="Z153" i="4" s="1"/>
  <c r="U153" i="4"/>
  <c r="H153" i="4"/>
  <c r="Y153" i="4" s="1"/>
  <c r="X152" i="4"/>
  <c r="V152" i="4"/>
  <c r="Z152" i="4" s="1"/>
  <c r="U152" i="4"/>
  <c r="H152" i="4"/>
  <c r="Y152" i="4" s="1"/>
  <c r="X151" i="4"/>
  <c r="V151" i="4"/>
  <c r="Z151" i="4" s="1"/>
  <c r="U151" i="4"/>
  <c r="H151" i="4"/>
  <c r="Y151" i="4" s="1"/>
  <c r="X150" i="4"/>
  <c r="V150" i="4"/>
  <c r="Z150" i="4" s="1"/>
  <c r="U150" i="4"/>
  <c r="H150" i="4"/>
  <c r="Y150" i="4" s="1"/>
  <c r="X149" i="4"/>
  <c r="V149" i="4"/>
  <c r="Z149" i="4" s="1"/>
  <c r="U149" i="4"/>
  <c r="H149" i="4"/>
  <c r="Y149" i="4" s="1"/>
  <c r="X148" i="4"/>
  <c r="V148" i="4"/>
  <c r="Z148" i="4" s="1"/>
  <c r="U148" i="4"/>
  <c r="H148" i="4"/>
  <c r="Y148" i="4" s="1"/>
  <c r="X147" i="4"/>
  <c r="V147" i="4"/>
  <c r="Z147" i="4" s="1"/>
  <c r="U147" i="4"/>
  <c r="H147" i="4"/>
  <c r="Y147" i="4" s="1"/>
  <c r="X146" i="4"/>
  <c r="V146" i="4"/>
  <c r="Z146" i="4" s="1"/>
  <c r="U146" i="4"/>
  <c r="H146" i="4"/>
  <c r="Y146" i="4" s="1"/>
  <c r="X145" i="4"/>
  <c r="V145" i="4"/>
  <c r="Z145" i="4" s="1"/>
  <c r="U145" i="4"/>
  <c r="H145" i="4"/>
  <c r="Y145" i="4" s="1"/>
  <c r="X144" i="4"/>
  <c r="V144" i="4"/>
  <c r="Z144" i="4" s="1"/>
  <c r="U144" i="4"/>
  <c r="H144" i="4"/>
  <c r="Y144" i="4" s="1"/>
  <c r="X143" i="4"/>
  <c r="V143" i="4"/>
  <c r="Z143" i="4" s="1"/>
  <c r="U143" i="4"/>
  <c r="H143" i="4"/>
  <c r="Y143" i="4" s="1"/>
  <c r="X142" i="4"/>
  <c r="V142" i="4"/>
  <c r="Z142" i="4" s="1"/>
  <c r="U142" i="4"/>
  <c r="H142" i="4"/>
  <c r="Y142" i="4" s="1"/>
  <c r="X141" i="4"/>
  <c r="V141" i="4"/>
  <c r="Z141" i="4" s="1"/>
  <c r="U141" i="4"/>
  <c r="H141" i="4"/>
  <c r="Y141" i="4" s="1"/>
  <c r="X140" i="4"/>
  <c r="V140" i="4"/>
  <c r="Z140" i="4" s="1"/>
  <c r="U140" i="4"/>
  <c r="H140" i="4"/>
  <c r="Y140" i="4" s="1"/>
  <c r="X139" i="4"/>
  <c r="V139" i="4"/>
  <c r="Z139" i="4" s="1"/>
  <c r="U139" i="4"/>
  <c r="H139" i="4"/>
  <c r="Y139" i="4" s="1"/>
  <c r="X138" i="4"/>
  <c r="V138" i="4"/>
  <c r="Z138" i="4" s="1"/>
  <c r="U138" i="4"/>
  <c r="H138" i="4"/>
  <c r="Y138" i="4" s="1"/>
  <c r="X137" i="4"/>
  <c r="V137" i="4"/>
  <c r="Z137" i="4" s="1"/>
  <c r="U137" i="4"/>
  <c r="H137" i="4"/>
  <c r="Y137" i="4" s="1"/>
  <c r="X136" i="4"/>
  <c r="V136" i="4"/>
  <c r="Z136" i="4" s="1"/>
  <c r="U136" i="4"/>
  <c r="H136" i="4"/>
  <c r="Y136" i="4" s="1"/>
  <c r="X135" i="4"/>
  <c r="V135" i="4"/>
  <c r="Z135" i="4" s="1"/>
  <c r="U135" i="4"/>
  <c r="H135" i="4"/>
  <c r="Y135" i="4" s="1"/>
  <c r="X134" i="4"/>
  <c r="V134" i="4"/>
  <c r="Z134" i="4" s="1"/>
  <c r="U134" i="4"/>
  <c r="H134" i="4"/>
  <c r="Y134" i="4" s="1"/>
  <c r="X133" i="4"/>
  <c r="V133" i="4"/>
  <c r="Z133" i="4" s="1"/>
  <c r="U133" i="4"/>
  <c r="H133" i="4"/>
  <c r="Y133" i="4" s="1"/>
  <c r="X132" i="4"/>
  <c r="V132" i="4"/>
  <c r="Z132" i="4" s="1"/>
  <c r="U132" i="4"/>
  <c r="H132" i="4"/>
  <c r="Y132" i="4" s="1"/>
  <c r="X131" i="4"/>
  <c r="V131" i="4"/>
  <c r="Z131" i="4" s="1"/>
  <c r="U131" i="4"/>
  <c r="H131" i="4"/>
  <c r="Y131" i="4" s="1"/>
  <c r="X130" i="4"/>
  <c r="V130" i="4"/>
  <c r="Z130" i="4" s="1"/>
  <c r="U130" i="4"/>
  <c r="H130" i="4"/>
  <c r="Y130" i="4" s="1"/>
  <c r="X129" i="4"/>
  <c r="V129" i="4"/>
  <c r="Z129" i="4" s="1"/>
  <c r="U129" i="4"/>
  <c r="H129" i="4"/>
  <c r="Y129" i="4" s="1"/>
  <c r="X128" i="4"/>
  <c r="V128" i="4"/>
  <c r="Z128" i="4" s="1"/>
  <c r="U128" i="4"/>
  <c r="H128" i="4"/>
  <c r="Y128" i="4" s="1"/>
  <c r="X127" i="4"/>
  <c r="V127" i="4"/>
  <c r="Z127" i="4" s="1"/>
  <c r="U127" i="4"/>
  <c r="H127" i="4"/>
  <c r="Y127" i="4" s="1"/>
  <c r="X126" i="4"/>
  <c r="V126" i="4"/>
  <c r="Z126" i="4" s="1"/>
  <c r="U126" i="4"/>
  <c r="H126" i="4"/>
  <c r="Y126" i="4" s="1"/>
  <c r="X125" i="4"/>
  <c r="V125" i="4"/>
  <c r="Z125" i="4" s="1"/>
  <c r="U125" i="4"/>
  <c r="H125" i="4"/>
  <c r="Y125" i="4" s="1"/>
  <c r="X124" i="4"/>
  <c r="V124" i="4"/>
  <c r="Z124" i="4" s="1"/>
  <c r="U124" i="4"/>
  <c r="H124" i="4"/>
  <c r="Y124" i="4" s="1"/>
  <c r="X123" i="4"/>
  <c r="V123" i="4"/>
  <c r="Z123" i="4" s="1"/>
  <c r="U123" i="4"/>
  <c r="H123" i="4"/>
  <c r="Y123" i="4" s="1"/>
  <c r="X122" i="4"/>
  <c r="V122" i="4"/>
  <c r="Z122" i="4" s="1"/>
  <c r="U122" i="4"/>
  <c r="H122" i="4"/>
  <c r="Y122" i="4" s="1"/>
  <c r="X121" i="4"/>
  <c r="V121" i="4"/>
  <c r="Z121" i="4" s="1"/>
  <c r="U121" i="4"/>
  <c r="H121" i="4"/>
  <c r="Y121" i="4" s="1"/>
  <c r="X120" i="4"/>
  <c r="V120" i="4"/>
  <c r="Z120" i="4" s="1"/>
  <c r="U120" i="4"/>
  <c r="H120" i="4"/>
  <c r="Y120" i="4" s="1"/>
  <c r="X119" i="4"/>
  <c r="V119" i="4"/>
  <c r="Z119" i="4" s="1"/>
  <c r="U119" i="4"/>
  <c r="H119" i="4"/>
  <c r="Y119" i="4" s="1"/>
  <c r="X118" i="4"/>
  <c r="V118" i="4"/>
  <c r="Z118" i="4" s="1"/>
  <c r="U118" i="4"/>
  <c r="H118" i="4"/>
  <c r="Y118" i="4" s="1"/>
  <c r="X117" i="4"/>
  <c r="V117" i="4"/>
  <c r="Z117" i="4" s="1"/>
  <c r="U117" i="4"/>
  <c r="H117" i="4"/>
  <c r="Y117" i="4" s="1"/>
  <c r="X116" i="4"/>
  <c r="V116" i="4"/>
  <c r="Z116" i="4" s="1"/>
  <c r="U116" i="4"/>
  <c r="H116" i="4"/>
  <c r="Y116" i="4" s="1"/>
  <c r="X115" i="4"/>
  <c r="V115" i="4"/>
  <c r="Z115" i="4" s="1"/>
  <c r="U115" i="4"/>
  <c r="H115" i="4"/>
  <c r="Y115" i="4" s="1"/>
  <c r="X114" i="4"/>
  <c r="V114" i="4"/>
  <c r="Z114" i="4" s="1"/>
  <c r="U114" i="4"/>
  <c r="H114" i="4"/>
  <c r="Y114" i="4" s="1"/>
  <c r="X113" i="4"/>
  <c r="V113" i="4"/>
  <c r="Z113" i="4" s="1"/>
  <c r="U113" i="4"/>
  <c r="H113" i="4"/>
  <c r="Y113" i="4" s="1"/>
  <c r="X112" i="4"/>
  <c r="V112" i="4"/>
  <c r="Z112" i="4" s="1"/>
  <c r="U112" i="4"/>
  <c r="H112" i="4"/>
  <c r="Y112" i="4" s="1"/>
  <c r="X111" i="4"/>
  <c r="V111" i="4"/>
  <c r="Z111" i="4" s="1"/>
  <c r="U111" i="4"/>
  <c r="H111" i="4"/>
  <c r="Y111" i="4" s="1"/>
  <c r="X110" i="4"/>
  <c r="V110" i="4"/>
  <c r="Z110" i="4" s="1"/>
  <c r="U110" i="4"/>
  <c r="H110" i="4"/>
  <c r="Y110" i="4" s="1"/>
  <c r="X109" i="4"/>
  <c r="V109" i="4"/>
  <c r="Z109" i="4" s="1"/>
  <c r="U109" i="4"/>
  <c r="H109" i="4"/>
  <c r="Y109" i="4" s="1"/>
  <c r="X108" i="4"/>
  <c r="V108" i="4"/>
  <c r="Z108" i="4" s="1"/>
  <c r="U108" i="4"/>
  <c r="H108" i="4"/>
  <c r="Y108" i="4" s="1"/>
  <c r="X107" i="4"/>
  <c r="V107" i="4"/>
  <c r="Z107" i="4" s="1"/>
  <c r="U107" i="4"/>
  <c r="H107" i="4"/>
  <c r="Y107" i="4" s="1"/>
  <c r="X106" i="4"/>
  <c r="V106" i="4"/>
  <c r="Z106" i="4" s="1"/>
  <c r="U106" i="4"/>
  <c r="H106" i="4"/>
  <c r="Y106" i="4" s="1"/>
  <c r="X105" i="4"/>
  <c r="V105" i="4"/>
  <c r="Z105" i="4" s="1"/>
  <c r="U105" i="4"/>
  <c r="H105" i="4"/>
  <c r="Y105" i="4" s="1"/>
  <c r="X104" i="4"/>
  <c r="V104" i="4"/>
  <c r="Z104" i="4" s="1"/>
  <c r="U104" i="4"/>
  <c r="H104" i="4"/>
  <c r="Y104" i="4" s="1"/>
  <c r="X103" i="4"/>
  <c r="V103" i="4"/>
  <c r="Z103" i="4" s="1"/>
  <c r="U103" i="4"/>
  <c r="H103" i="4"/>
  <c r="Y103" i="4" s="1"/>
  <c r="X102" i="4"/>
  <c r="V102" i="4"/>
  <c r="Z102" i="4" s="1"/>
  <c r="U102" i="4"/>
  <c r="H102" i="4"/>
  <c r="Y102" i="4" s="1"/>
  <c r="X101" i="4"/>
  <c r="V101" i="4"/>
  <c r="Z101" i="4" s="1"/>
  <c r="U101" i="4"/>
  <c r="H101" i="4"/>
  <c r="Y101" i="4" s="1"/>
  <c r="X100" i="4"/>
  <c r="V100" i="4"/>
  <c r="Z100" i="4" s="1"/>
  <c r="U100" i="4"/>
  <c r="H100" i="4"/>
  <c r="Y100" i="4" s="1"/>
  <c r="X99" i="4"/>
  <c r="V99" i="4"/>
  <c r="Z99" i="4" s="1"/>
  <c r="U99" i="4"/>
  <c r="H99" i="4"/>
  <c r="Y99" i="4" s="1"/>
  <c r="X98" i="4"/>
  <c r="V98" i="4"/>
  <c r="Z98" i="4" s="1"/>
  <c r="U98" i="4"/>
  <c r="H98" i="4"/>
  <c r="Y98" i="4" s="1"/>
  <c r="X97" i="4"/>
  <c r="V97" i="4"/>
  <c r="Z97" i="4" s="1"/>
  <c r="U97" i="4"/>
  <c r="H97" i="4"/>
  <c r="Y97" i="4" s="1"/>
  <c r="X96" i="4"/>
  <c r="V96" i="4"/>
  <c r="Z96" i="4" s="1"/>
  <c r="U96" i="4"/>
  <c r="H96" i="4"/>
  <c r="Y96" i="4" s="1"/>
  <c r="X95" i="4"/>
  <c r="V95" i="4"/>
  <c r="Z95" i="4" s="1"/>
  <c r="U95" i="4"/>
  <c r="H95" i="4"/>
  <c r="Y95" i="4" s="1"/>
  <c r="X94" i="4"/>
  <c r="V94" i="4"/>
  <c r="Z94" i="4" s="1"/>
  <c r="U94" i="4"/>
  <c r="H94" i="4"/>
  <c r="Y94" i="4" s="1"/>
  <c r="X93" i="4"/>
  <c r="V93" i="4"/>
  <c r="U93" i="4"/>
  <c r="H93" i="4"/>
  <c r="Y93" i="4" s="1"/>
  <c r="X92" i="4"/>
  <c r="V92" i="4"/>
  <c r="U92" i="4"/>
  <c r="H92" i="4"/>
  <c r="Y92" i="4" s="1"/>
  <c r="X91" i="4"/>
  <c r="V91" i="4"/>
  <c r="U91" i="4"/>
  <c r="H91" i="4"/>
  <c r="Y91" i="4" s="1"/>
  <c r="X90" i="4"/>
  <c r="V90" i="4"/>
  <c r="U90" i="4"/>
  <c r="H90" i="4"/>
  <c r="Y90" i="4" s="1"/>
  <c r="X89" i="4"/>
  <c r="V89" i="4"/>
  <c r="U89" i="4"/>
  <c r="H89" i="4"/>
  <c r="Y89" i="4" s="1"/>
  <c r="X88" i="4"/>
  <c r="V88" i="4"/>
  <c r="U88" i="4"/>
  <c r="H88" i="4"/>
  <c r="Y88" i="4" s="1"/>
  <c r="X87" i="4"/>
  <c r="V87" i="4"/>
  <c r="U87" i="4"/>
  <c r="H87" i="4"/>
  <c r="Y87" i="4" s="1"/>
  <c r="X86" i="4"/>
  <c r="V86" i="4"/>
  <c r="U86" i="4"/>
  <c r="H86" i="4"/>
  <c r="Y86" i="4" s="1"/>
  <c r="X85" i="4"/>
  <c r="V85" i="4"/>
  <c r="U85" i="4"/>
  <c r="H85" i="4"/>
  <c r="Y85" i="4" s="1"/>
  <c r="X84" i="4"/>
  <c r="V84" i="4"/>
  <c r="U84" i="4"/>
  <c r="H84" i="4"/>
  <c r="Y84" i="4" s="1"/>
  <c r="X83" i="4"/>
  <c r="V83" i="4"/>
  <c r="U83" i="4"/>
  <c r="H83" i="4"/>
  <c r="Y83" i="4" s="1"/>
  <c r="X82" i="4"/>
  <c r="V82" i="4"/>
  <c r="U82" i="4"/>
  <c r="H82" i="4"/>
  <c r="Y82" i="4" s="1"/>
  <c r="X81" i="4"/>
  <c r="V81" i="4"/>
  <c r="U81" i="4"/>
  <c r="H81" i="4"/>
  <c r="Y81" i="4" s="1"/>
  <c r="X80" i="4"/>
  <c r="V80" i="4"/>
  <c r="U80" i="4"/>
  <c r="H80" i="4"/>
  <c r="Y80" i="4" s="1"/>
  <c r="X79" i="4"/>
  <c r="V79" i="4"/>
  <c r="U79" i="4"/>
  <c r="H79" i="4"/>
  <c r="Y79" i="4" s="1"/>
  <c r="X78" i="4"/>
  <c r="V78" i="4"/>
  <c r="U78" i="4"/>
  <c r="H78" i="4"/>
  <c r="Y78" i="4" s="1"/>
  <c r="X77" i="4"/>
  <c r="V77" i="4"/>
  <c r="U77" i="4"/>
  <c r="H77" i="4"/>
  <c r="Y77" i="4" s="1"/>
  <c r="X76" i="4"/>
  <c r="V76" i="4"/>
  <c r="U76" i="4"/>
  <c r="H76" i="4"/>
  <c r="Y76" i="4" s="1"/>
  <c r="X75" i="4"/>
  <c r="V75" i="4"/>
  <c r="U75" i="4"/>
  <c r="H75" i="4"/>
  <c r="Y75" i="4" s="1"/>
  <c r="X74" i="4"/>
  <c r="V74" i="4"/>
  <c r="U74" i="4"/>
  <c r="H74" i="4"/>
  <c r="Y74" i="4" s="1"/>
  <c r="X73" i="4"/>
  <c r="V73" i="4"/>
  <c r="U73" i="4"/>
  <c r="H73" i="4"/>
  <c r="Y73" i="4" s="1"/>
  <c r="X72" i="4"/>
  <c r="V72" i="4"/>
  <c r="U72" i="4"/>
  <c r="H72" i="4"/>
  <c r="Y72" i="4" s="1"/>
  <c r="X71" i="4"/>
  <c r="V71" i="4"/>
  <c r="U71" i="4"/>
  <c r="H71" i="4"/>
  <c r="Y71" i="4" s="1"/>
  <c r="X70" i="4"/>
  <c r="V70" i="4"/>
  <c r="U70" i="4"/>
  <c r="H70" i="4"/>
  <c r="Y70" i="4" s="1"/>
  <c r="X69" i="4"/>
  <c r="V69" i="4"/>
  <c r="U69" i="4"/>
  <c r="H69" i="4"/>
  <c r="Y69" i="4" s="1"/>
  <c r="X68" i="4"/>
  <c r="V68" i="4"/>
  <c r="U68" i="4"/>
  <c r="H68" i="4"/>
  <c r="Y68" i="4" s="1"/>
  <c r="X67" i="4"/>
  <c r="V67" i="4"/>
  <c r="U67" i="4"/>
  <c r="H67" i="4"/>
  <c r="Y67" i="4" s="1"/>
  <c r="X66" i="4"/>
  <c r="V66" i="4"/>
  <c r="U66" i="4"/>
  <c r="H66" i="4"/>
  <c r="Y66" i="4" s="1"/>
  <c r="X65" i="4"/>
  <c r="V65" i="4"/>
  <c r="U65" i="4"/>
  <c r="H65" i="4"/>
  <c r="Y65" i="4" s="1"/>
  <c r="X64" i="4"/>
  <c r="V64" i="4"/>
  <c r="U64" i="4"/>
  <c r="H64" i="4"/>
  <c r="Y64" i="4" s="1"/>
  <c r="X63" i="4"/>
  <c r="V63" i="4"/>
  <c r="U63" i="4"/>
  <c r="H63" i="4"/>
  <c r="Y63" i="4" s="1"/>
  <c r="X62" i="4"/>
  <c r="V62" i="4"/>
  <c r="U62" i="4"/>
  <c r="H62" i="4"/>
  <c r="Y62" i="4" s="1"/>
  <c r="X61" i="4"/>
  <c r="V61" i="4"/>
  <c r="U61" i="4"/>
  <c r="H61" i="4"/>
  <c r="Y61" i="4" s="1"/>
  <c r="X60" i="4"/>
  <c r="V60" i="4"/>
  <c r="U60" i="4"/>
  <c r="H60" i="4"/>
  <c r="Y60" i="4" s="1"/>
  <c r="X59" i="4"/>
  <c r="V59" i="4"/>
  <c r="U59" i="4"/>
  <c r="H59" i="4"/>
  <c r="Y59" i="4" s="1"/>
  <c r="X58" i="4"/>
  <c r="V58" i="4"/>
  <c r="U58" i="4"/>
  <c r="H58" i="4"/>
  <c r="Y58" i="4" s="1"/>
  <c r="X57" i="4"/>
  <c r="V57" i="4"/>
  <c r="U57" i="4"/>
  <c r="H57" i="4"/>
  <c r="Y57" i="4" s="1"/>
  <c r="X56" i="4"/>
  <c r="V56" i="4"/>
  <c r="U56" i="4"/>
  <c r="H56" i="4"/>
  <c r="Y56" i="4" s="1"/>
  <c r="X55" i="4"/>
  <c r="V55" i="4"/>
  <c r="U55" i="4"/>
  <c r="H55" i="4"/>
  <c r="Y55" i="4" s="1"/>
  <c r="X54" i="4"/>
  <c r="V54" i="4"/>
  <c r="U54" i="4"/>
  <c r="H54" i="4"/>
  <c r="Y54" i="4" s="1"/>
  <c r="X53" i="4"/>
  <c r="V53" i="4"/>
  <c r="U53" i="4"/>
  <c r="H53" i="4"/>
  <c r="Y53" i="4" s="1"/>
  <c r="X52" i="4"/>
  <c r="V52" i="4"/>
  <c r="U52" i="4"/>
  <c r="H52" i="4"/>
  <c r="Y52" i="4" s="1"/>
  <c r="X51" i="4"/>
  <c r="V51" i="4"/>
  <c r="U51" i="4"/>
  <c r="H51" i="4"/>
  <c r="Y51" i="4" s="1"/>
  <c r="X50" i="4"/>
  <c r="V50" i="4"/>
  <c r="U50" i="4"/>
  <c r="H50" i="4"/>
  <c r="Y50" i="4" s="1"/>
  <c r="X49" i="4"/>
  <c r="V49" i="4"/>
  <c r="U49" i="4"/>
  <c r="H49" i="4"/>
  <c r="Y49" i="4" s="1"/>
  <c r="X48" i="4"/>
  <c r="V48" i="4"/>
  <c r="Z48" i="4" s="1"/>
  <c r="U48" i="4"/>
  <c r="H48" i="4"/>
  <c r="Y48" i="4" s="1"/>
  <c r="X47" i="4"/>
  <c r="V47" i="4"/>
  <c r="Z47" i="4" s="1"/>
  <c r="U47" i="4"/>
  <c r="H47" i="4"/>
  <c r="Y47" i="4" s="1"/>
  <c r="X46" i="4"/>
  <c r="V46" i="4"/>
  <c r="Z46" i="4" s="1"/>
  <c r="U46" i="4"/>
  <c r="H46" i="4"/>
  <c r="Y46" i="4" s="1"/>
  <c r="X45" i="4"/>
  <c r="V45" i="4"/>
  <c r="Z45" i="4" s="1"/>
  <c r="U45" i="4"/>
  <c r="H45" i="4"/>
  <c r="Y45" i="4" s="1"/>
  <c r="X44" i="4"/>
  <c r="V44" i="4"/>
  <c r="Z44" i="4" s="1"/>
  <c r="U44" i="4"/>
  <c r="H44" i="4"/>
  <c r="Y44" i="4" s="1"/>
  <c r="X43" i="4"/>
  <c r="V43" i="4"/>
  <c r="Z43" i="4" s="1"/>
  <c r="H43" i="4"/>
  <c r="Y43" i="4" s="1"/>
  <c r="X42" i="4"/>
  <c r="V42" i="4"/>
  <c r="Z42" i="4" s="1"/>
  <c r="U42" i="4"/>
  <c r="H42" i="4"/>
  <c r="Y42" i="4" s="1"/>
  <c r="X41" i="4"/>
  <c r="V41" i="4"/>
  <c r="Z41" i="4" s="1"/>
  <c r="U41" i="4"/>
  <c r="H41" i="4"/>
  <c r="Y41" i="4" s="1"/>
  <c r="X40" i="4"/>
  <c r="V40" i="4"/>
  <c r="Z40" i="4" s="1"/>
  <c r="U40" i="4"/>
  <c r="H40" i="4"/>
  <c r="Y40" i="4" s="1"/>
  <c r="X39" i="4"/>
  <c r="V39" i="4"/>
  <c r="Z39" i="4" s="1"/>
  <c r="U39" i="4"/>
  <c r="H39" i="4"/>
  <c r="Y39" i="4" s="1"/>
  <c r="X38" i="4"/>
  <c r="V38" i="4"/>
  <c r="Z38" i="4" s="1"/>
  <c r="U38" i="4"/>
  <c r="H38" i="4"/>
  <c r="Y38" i="4" s="1"/>
  <c r="X37" i="4"/>
  <c r="V37" i="4"/>
  <c r="Z37" i="4" s="1"/>
  <c r="U37" i="4"/>
  <c r="H37" i="4"/>
  <c r="Y37" i="4" s="1"/>
  <c r="X36" i="4"/>
  <c r="V36" i="4"/>
  <c r="Z36" i="4" s="1"/>
  <c r="U36" i="4"/>
  <c r="H36" i="4"/>
  <c r="Y36" i="4" s="1"/>
  <c r="X35" i="4"/>
  <c r="V35" i="4"/>
  <c r="Z35" i="4" s="1"/>
  <c r="U35" i="4"/>
  <c r="H35" i="4"/>
  <c r="Y35" i="4" s="1"/>
  <c r="X34" i="4"/>
  <c r="V34" i="4"/>
  <c r="Z34" i="4" s="1"/>
  <c r="U34" i="4"/>
  <c r="H34" i="4"/>
  <c r="Y34" i="4" s="1"/>
  <c r="X33" i="4"/>
  <c r="V33" i="4"/>
  <c r="Z33" i="4" s="1"/>
  <c r="U33" i="4"/>
  <c r="H33" i="4"/>
  <c r="Y33" i="4" s="1"/>
  <c r="X32" i="4"/>
  <c r="V32" i="4"/>
  <c r="Z32" i="4" s="1"/>
  <c r="U32" i="4"/>
  <c r="H32" i="4"/>
  <c r="Y32" i="4" s="1"/>
  <c r="X31" i="4"/>
  <c r="V31" i="4"/>
  <c r="Z31" i="4" s="1"/>
  <c r="U31" i="4"/>
  <c r="H31" i="4"/>
  <c r="Y31" i="4" s="1"/>
  <c r="X30" i="4"/>
  <c r="V30" i="4"/>
  <c r="Z30" i="4" s="1"/>
  <c r="U30" i="4"/>
  <c r="H30" i="4"/>
  <c r="Y30" i="4" s="1"/>
  <c r="X29" i="4"/>
  <c r="V29" i="4"/>
  <c r="Z29" i="4" s="1"/>
  <c r="U29" i="4"/>
  <c r="H29" i="4"/>
  <c r="Y29" i="4" s="1"/>
  <c r="X28" i="4"/>
  <c r="V28" i="4"/>
  <c r="Z28" i="4" s="1"/>
  <c r="U28" i="4"/>
  <c r="H28" i="4"/>
  <c r="Y28" i="4" s="1"/>
  <c r="X27" i="4"/>
  <c r="V27" i="4"/>
  <c r="Z27" i="4" s="1"/>
  <c r="U27" i="4"/>
  <c r="H27" i="4"/>
  <c r="Y27" i="4" s="1"/>
  <c r="X26" i="4"/>
  <c r="V26" i="4"/>
  <c r="Z26" i="4" s="1"/>
  <c r="U26" i="4"/>
  <c r="H26" i="4"/>
  <c r="Y26" i="4" s="1"/>
  <c r="X25" i="4"/>
  <c r="V25" i="4"/>
  <c r="Z25" i="4" s="1"/>
  <c r="U25" i="4"/>
  <c r="H25" i="4"/>
  <c r="Y25" i="4" s="1"/>
  <c r="X24" i="4"/>
  <c r="V24" i="4"/>
  <c r="Z24" i="4" s="1"/>
  <c r="U24" i="4"/>
  <c r="H24" i="4"/>
  <c r="Y24" i="4" s="1"/>
  <c r="X23" i="4"/>
  <c r="V23" i="4"/>
  <c r="Z23" i="4" s="1"/>
  <c r="U23" i="4"/>
  <c r="H23" i="4"/>
  <c r="Y23" i="4" s="1"/>
  <c r="X22" i="4"/>
  <c r="V22" i="4"/>
  <c r="Z22" i="4" s="1"/>
  <c r="U22" i="4"/>
  <c r="H22" i="4"/>
  <c r="Y22" i="4" s="1"/>
  <c r="X21" i="4"/>
  <c r="V21" i="4"/>
  <c r="Z21" i="4" s="1"/>
  <c r="U21" i="4"/>
  <c r="H21" i="4"/>
  <c r="Y21" i="4" s="1"/>
  <c r="X20" i="4"/>
  <c r="V20" i="4"/>
  <c r="Z20" i="4" s="1"/>
  <c r="U20" i="4"/>
  <c r="H20" i="4"/>
  <c r="Y20" i="4" s="1"/>
  <c r="X19" i="4"/>
  <c r="V19" i="4"/>
  <c r="Z19" i="4" s="1"/>
  <c r="U19" i="4"/>
  <c r="H19" i="4"/>
  <c r="Y19" i="4" s="1"/>
  <c r="X18" i="4"/>
  <c r="V18" i="4"/>
  <c r="Z18" i="4" s="1"/>
  <c r="U18" i="4"/>
  <c r="H18" i="4"/>
  <c r="Y18" i="4" s="1"/>
  <c r="X17" i="4"/>
  <c r="V17" i="4"/>
  <c r="Z17" i="4" s="1"/>
  <c r="U17" i="4"/>
  <c r="H17" i="4"/>
  <c r="Y17" i="4" s="1"/>
  <c r="X16" i="4"/>
  <c r="V16" i="4"/>
  <c r="Z16" i="4" s="1"/>
  <c r="U16" i="4"/>
  <c r="H16" i="4"/>
  <c r="Y16" i="4" s="1"/>
  <c r="X15" i="4"/>
  <c r="V15" i="4"/>
  <c r="Z15" i="4" s="1"/>
  <c r="U15" i="4"/>
  <c r="H15" i="4"/>
  <c r="Y15" i="4" s="1"/>
  <c r="X14" i="4"/>
  <c r="V14" i="4"/>
  <c r="Z14" i="4" s="1"/>
  <c r="U14" i="4"/>
  <c r="H14" i="4"/>
  <c r="Y14" i="4" s="1"/>
  <c r="X13" i="4"/>
  <c r="V13" i="4"/>
  <c r="Z13" i="4" s="1"/>
  <c r="U13" i="4"/>
  <c r="H13" i="4"/>
  <c r="Y13" i="4" s="1"/>
  <c r="X12" i="4"/>
  <c r="V12" i="4"/>
  <c r="Z12" i="4" s="1"/>
  <c r="U12" i="4"/>
  <c r="H12" i="4"/>
  <c r="Y12" i="4" s="1"/>
  <c r="X11" i="4"/>
  <c r="V11" i="4"/>
  <c r="Z11" i="4" s="1"/>
  <c r="U11" i="4"/>
  <c r="H11" i="4"/>
  <c r="Y11" i="4" s="1"/>
  <c r="X10" i="4"/>
  <c r="V10" i="4"/>
  <c r="Z10" i="4" s="1"/>
  <c r="U10" i="4"/>
  <c r="H10" i="4"/>
  <c r="Y10" i="4" s="1"/>
  <c r="X9" i="4"/>
  <c r="V9" i="4"/>
  <c r="Z9" i="4" s="1"/>
  <c r="U9" i="4"/>
  <c r="H9" i="4"/>
  <c r="Y9" i="4" s="1"/>
  <c r="X8" i="4"/>
  <c r="V8" i="4"/>
  <c r="Z8" i="4" s="1"/>
  <c r="U8" i="4"/>
  <c r="H8" i="4"/>
  <c r="Y8" i="4" s="1"/>
  <c r="X7" i="4"/>
  <c r="V7" i="4"/>
  <c r="Z7" i="4" s="1"/>
  <c r="U7" i="4"/>
  <c r="H7" i="4"/>
  <c r="Y7" i="4" s="1"/>
  <c r="X6" i="4"/>
  <c r="V6" i="4"/>
  <c r="Z6" i="4" s="1"/>
  <c r="U6" i="4"/>
  <c r="H6" i="4"/>
  <c r="Y6" i="4" s="1"/>
  <c r="X5" i="4"/>
  <c r="V5" i="4"/>
  <c r="Z5" i="4" s="1"/>
  <c r="U5" i="4"/>
  <c r="H5" i="4"/>
  <c r="Y5" i="4" s="1"/>
  <c r="X4" i="4"/>
  <c r="V4" i="4"/>
  <c r="Z4" i="4" s="1"/>
  <c r="U4" i="4"/>
  <c r="H4" i="4"/>
  <c r="Y4" i="4" s="1"/>
  <c r="X3" i="4"/>
  <c r="V3" i="4"/>
  <c r="Z3" i="4" s="1"/>
  <c r="U3" i="4"/>
  <c r="H3" i="4"/>
  <c r="Y3" i="4" s="1"/>
  <c r="X2" i="4"/>
  <c r="V2" i="4"/>
  <c r="Z2" i="4" s="1"/>
  <c r="U2" i="4"/>
  <c r="H2" i="4"/>
  <c r="Y2" i="4" s="1"/>
  <c r="X406" i="2" l="1"/>
  <c r="X395" i="2"/>
  <c r="X391" i="2"/>
  <c r="X306" i="2"/>
  <c r="X315" i="2"/>
  <c r="X375" i="2"/>
  <c r="X310" i="2"/>
  <c r="X298" i="2"/>
  <c r="X399" i="2"/>
  <c r="X317" i="2"/>
  <c r="X303" i="2"/>
  <c r="X318" i="2"/>
  <c r="X314" i="2"/>
  <c r="X329" i="2"/>
  <c r="X297" i="2"/>
  <c r="X404" i="2"/>
  <c r="X400" i="2"/>
  <c r="X344" i="2"/>
  <c r="X316" i="2"/>
  <c r="Y380" i="4"/>
  <c r="Y379" i="4"/>
  <c r="Y413" i="4"/>
  <c r="U262" i="4"/>
  <c r="Y261" i="4"/>
  <c r="U261" i="4"/>
  <c r="Y389" i="4"/>
  <c r="Y202" i="4"/>
  <c r="Y258" i="4"/>
  <c r="Y357" i="4"/>
  <c r="Y257" i="4"/>
  <c r="U258" i="4"/>
  <c r="U259" i="4"/>
  <c r="Y372" i="4"/>
  <c r="Y410" i="4"/>
  <c r="U257" i="4"/>
  <c r="V258" i="4"/>
  <c r="Z258" i="4" s="1"/>
  <c r="V259" i="4"/>
  <c r="Z259" i="4" s="1"/>
  <c r="Y262" i="4"/>
  <c r="Y358" i="4"/>
  <c r="Y259" i="4"/>
  <c r="V202" i="4"/>
  <c r="Z202" i="4" s="1"/>
  <c r="U202" i="4"/>
  <c r="X260" i="4"/>
  <c r="V260" i="4"/>
  <c r="Z260" i="4" s="1"/>
  <c r="U260" i="4"/>
  <c r="X202" i="4"/>
  <c r="Y260" i="4"/>
  <c r="X378" i="4"/>
  <c r="V378" i="4"/>
  <c r="Z378" i="4" s="1"/>
  <c r="U378" i="4"/>
  <c r="T504" i="4"/>
  <c r="H504" i="4"/>
  <c r="T508" i="4"/>
  <c r="H508" i="4"/>
  <c r="V257" i="4"/>
  <c r="Z257" i="4" s="1"/>
  <c r="X258" i="4"/>
  <c r="V261" i="4"/>
  <c r="Z261" i="4" s="1"/>
  <c r="X262" i="4"/>
  <c r="X362" i="4"/>
  <c r="V362" i="4"/>
  <c r="Z362" i="4" s="1"/>
  <c r="U362" i="4"/>
  <c r="Y378" i="4"/>
  <c r="X257" i="4"/>
  <c r="X261" i="4"/>
  <c r="Y362" i="4"/>
  <c r="X369" i="4"/>
  <c r="V369" i="4"/>
  <c r="Z369" i="4" s="1"/>
  <c r="U369" i="4"/>
  <c r="X386" i="4"/>
  <c r="V386" i="4"/>
  <c r="Z386" i="4" s="1"/>
  <c r="U386" i="4"/>
  <c r="T506" i="4"/>
  <c r="H506" i="4"/>
  <c r="T510" i="4"/>
  <c r="H510" i="4"/>
  <c r="V357" i="4"/>
  <c r="Z357" i="4" s="1"/>
  <c r="X358" i="4"/>
  <c r="Y361" i="4"/>
  <c r="Y364" i="4"/>
  <c r="V372" i="4"/>
  <c r="Z372" i="4" s="1"/>
  <c r="V379" i="4"/>
  <c r="Z379" i="4" s="1"/>
  <c r="Y381" i="4"/>
  <c r="X387" i="4"/>
  <c r="X400" i="4"/>
  <c r="U400" i="4"/>
  <c r="Y401" i="4"/>
  <c r="X357" i="4"/>
  <c r="X372" i="4"/>
  <c r="X379" i="4"/>
  <c r="Y387" i="4"/>
  <c r="U388" i="4"/>
  <c r="U396" i="4"/>
  <c r="X396" i="4"/>
  <c r="V400" i="4"/>
  <c r="Z400" i="4" s="1"/>
  <c r="T503" i="4"/>
  <c r="H503" i="4"/>
  <c r="T505" i="4"/>
  <c r="H505" i="4"/>
  <c r="T507" i="4"/>
  <c r="H507" i="4"/>
  <c r="T509" i="4"/>
  <c r="H509" i="4"/>
  <c r="T511" i="4"/>
  <c r="H511" i="4"/>
  <c r="U410" i="4"/>
  <c r="X410" i="4"/>
  <c r="X412" i="4"/>
  <c r="V412" i="4"/>
  <c r="Z412" i="4" s="1"/>
  <c r="U412" i="4"/>
  <c r="Y397" i="4"/>
  <c r="Y411" i="4"/>
  <c r="X414" i="4"/>
  <c r="Y414" i="4"/>
  <c r="U511" i="4" l="1"/>
  <c r="Y511" i="4"/>
  <c r="X511" i="4"/>
  <c r="V511" i="4"/>
  <c r="Z511" i="4" s="1"/>
  <c r="U507" i="4"/>
  <c r="Y507" i="4"/>
  <c r="X507" i="4"/>
  <c r="V507" i="4"/>
  <c r="Z507" i="4" s="1"/>
  <c r="U503" i="4"/>
  <c r="Y503" i="4"/>
  <c r="X503" i="4"/>
  <c r="V503" i="4"/>
  <c r="Z503" i="4" s="1"/>
  <c r="U504" i="4"/>
  <c r="Y504" i="4"/>
  <c r="X504" i="4"/>
  <c r="V504" i="4"/>
  <c r="Z504" i="4" s="1"/>
  <c r="U510" i="4"/>
  <c r="Y510" i="4"/>
  <c r="X510" i="4"/>
  <c r="V510" i="4"/>
  <c r="Z510" i="4" s="1"/>
  <c r="U509" i="4"/>
  <c r="Y509" i="4"/>
  <c r="X509" i="4"/>
  <c r="V509" i="4"/>
  <c r="Z509" i="4" s="1"/>
  <c r="U505" i="4"/>
  <c r="Y505" i="4"/>
  <c r="X505" i="4"/>
  <c r="V505" i="4"/>
  <c r="Z505" i="4" s="1"/>
  <c r="U508" i="4"/>
  <c r="Y508" i="4"/>
  <c r="X508" i="4"/>
  <c r="V508" i="4"/>
  <c r="Z508" i="4" s="1"/>
  <c r="U506" i="4"/>
  <c r="Y506" i="4"/>
  <c r="X506" i="4"/>
  <c r="V506" i="4"/>
  <c r="Z506" i="4" s="1"/>
</calcChain>
</file>

<file path=xl/sharedStrings.xml><?xml version="1.0" encoding="utf-8"?>
<sst xmlns="http://schemas.openxmlformats.org/spreadsheetml/2006/main" count="16943" uniqueCount="1456">
  <si>
    <t>Dependencia</t>
  </si>
  <si>
    <t>No consecutivo
Actividad</t>
  </si>
  <si>
    <t>ACTIVIDAD</t>
  </si>
  <si>
    <t>Ponderación (%) Actividad</t>
  </si>
  <si>
    <t>Número de Subactividad</t>
  </si>
  <si>
    <t>Sub actividad</t>
  </si>
  <si>
    <t>Indicador de la Actividad</t>
  </si>
  <si>
    <t>Responsable</t>
  </si>
  <si>
    <t>Dimensión MIPG</t>
  </si>
  <si>
    <t>Política MIPG</t>
  </si>
  <si>
    <t>Proceso relacionado</t>
  </si>
  <si>
    <t>Dirección General - Asesoras</t>
  </si>
  <si>
    <t>Acompañar a la Entidad en la implementación la transformación cultural, organizacional y digital a través de la modernización institucional.</t>
  </si>
  <si>
    <t>1.1</t>
  </si>
  <si>
    <t>Acompañar y brindar soporte técnico así como retroalimentación a las áreas que lo requieran en relación con el proceso de modernización</t>
  </si>
  <si>
    <t>Lista de asistencia ó correo ó documento ó Actas de reunión</t>
  </si>
  <si>
    <t>% de solicitudes atendidas</t>
  </si>
  <si>
    <t>Equipo Asesor</t>
  </si>
  <si>
    <t>Diciembre</t>
  </si>
  <si>
    <t>N/A</t>
  </si>
  <si>
    <t>D2 Direccionamiento Estratégico y Planeación</t>
  </si>
  <si>
    <t>POLÍTICA 3 Planeación Institucional</t>
  </si>
  <si>
    <t>1. Direccionamiento Estratégico</t>
  </si>
  <si>
    <t>Septiembre</t>
  </si>
  <si>
    <t>1.2</t>
  </si>
  <si>
    <t>Realizar seguimiento para el Director General a los diferentes procesos de la Unidad que garantizan el cumplimiento de los objetivos estratégicos</t>
  </si>
  <si>
    <t>Acompañar a la Unidad en la gestión institucional en el marco de la planeación inteligente.</t>
  </si>
  <si>
    <t>2.1</t>
  </si>
  <si>
    <t>Apoyar al Director General en la identificación de mejoras normativas que sean de interés para el impulso del sector.</t>
  </si>
  <si>
    <t>2.2</t>
  </si>
  <si>
    <t>Acompañar en la actualización y el seguimiento del Plan Estratégico Insitucional.</t>
  </si>
  <si>
    <t>2.3</t>
  </si>
  <si>
    <t>Facilitar el proceso de flujo efectivo de información entre las áreas de la entidad, así como de la entidad con sus grupos de interés</t>
  </si>
  <si>
    <t>D3 Gestión para Resultados con Valores</t>
  </si>
  <si>
    <t>POLÍTICA 5 Fortalecimiento Organizacional y Simplificación de Procesos</t>
  </si>
  <si>
    <t>2.4</t>
  </si>
  <si>
    <t>Estudiar las alternativas de innovación para el sector minero energético para consideración del equipo directivo.</t>
  </si>
  <si>
    <t>Acompañar a la Dirección en el desarrollo del enfoque territorial de la planeación.</t>
  </si>
  <si>
    <t>3.1</t>
  </si>
  <si>
    <t>Identificar y transferir mejores prácticas metodológicas para la aplicación del enfoque territorial a la planeación</t>
  </si>
  <si>
    <t>3.2</t>
  </si>
  <si>
    <t>Brindar soporte técnico a las áreas en la aplicación del enfoque territorial (asuntos ambientales, sociales, ordenamiento territorial, enfoque diferencial entre otros) en los planes de la UPME.</t>
  </si>
  <si>
    <t>Acompañar el desarrollo de la Comunicación y difusión estratégica de los planes, programas y proyectos de la Unidad.</t>
  </si>
  <si>
    <t>4.1</t>
  </si>
  <si>
    <t>Acompañar a las áreas misionales junto con comunicaciones en los esquemas comunicación, difusión y socialización del quehacer de la Unidad</t>
  </si>
  <si>
    <t>POLÍTICA 12 Participación Ciudadana en la Gestión Pública</t>
  </si>
  <si>
    <t>Dirección General - Control Interno</t>
  </si>
  <si>
    <t>Elaborar el Programa Anual de auditorias lnternas PAAI 2021</t>
  </si>
  <si>
    <t>Documento de PAAI 2021</t>
  </si>
  <si>
    <t>Cantidad de Documentos</t>
  </si>
  <si>
    <t>Bertha Sofía Ortiz Gutiérrez</t>
  </si>
  <si>
    <t>Enero</t>
  </si>
  <si>
    <t>D7 Control Interno</t>
  </si>
  <si>
    <t>POLÍTICA 16 Control Interno</t>
  </si>
  <si>
    <t>2. Incorporar las mejores prácticas organizacionales y tecnológicas que garanticen calidad e integridad de la gestión pública.</t>
  </si>
  <si>
    <t>19. Evaluación y Control</t>
  </si>
  <si>
    <t>Presentar al CCCI el Programa Anual de auditorias lnternas PAAI 2021 para aprobación</t>
  </si>
  <si>
    <t>Documento de PAAI 2021 aprobado</t>
  </si>
  <si>
    <t>Ejecutar las actividades programadas dentro del Plan Anual de Auditorías Internas - PAAI 2021, de conformidad con los roles establecidos para Control Interno.</t>
  </si>
  <si>
    <t>Realizar 1 Auditoría Interna</t>
  </si>
  <si>
    <t>Informe de Auditoría</t>
  </si>
  <si>
    <t>Indice de ejecución del PAAI 2021</t>
  </si>
  <si>
    <t>Febrero</t>
  </si>
  <si>
    <t>Marzo</t>
  </si>
  <si>
    <t>Abril</t>
  </si>
  <si>
    <t>Junio</t>
  </si>
  <si>
    <t>2.5</t>
  </si>
  <si>
    <t>Julio</t>
  </si>
  <si>
    <t>2.6</t>
  </si>
  <si>
    <t>2.7</t>
  </si>
  <si>
    <t>Octubre</t>
  </si>
  <si>
    <t>2.8</t>
  </si>
  <si>
    <t>Realizar 8 Informes de Ley</t>
  </si>
  <si>
    <t>Informes o reportes</t>
  </si>
  <si>
    <t>2.9</t>
  </si>
  <si>
    <t>Realizar 5 Informes de Ley</t>
  </si>
  <si>
    <t>2.10</t>
  </si>
  <si>
    <t>Realizar 6 Informes de Ley</t>
  </si>
  <si>
    <t>2.11</t>
  </si>
  <si>
    <t>Realizar 2 Informes de Ley</t>
  </si>
  <si>
    <t>2.12</t>
  </si>
  <si>
    <t>Mayo</t>
  </si>
  <si>
    <t>2.13</t>
  </si>
  <si>
    <t>2.14</t>
  </si>
  <si>
    <t>Realizar 7 Informes de Ley</t>
  </si>
  <si>
    <t>2.15</t>
  </si>
  <si>
    <t>Agosto</t>
  </si>
  <si>
    <t>2.16</t>
  </si>
  <si>
    <t>Realizar 3 Informes de Ley</t>
  </si>
  <si>
    <t>2.17</t>
  </si>
  <si>
    <t>2.18</t>
  </si>
  <si>
    <t>Noviembre</t>
  </si>
  <si>
    <t>2.19</t>
  </si>
  <si>
    <t>2.20</t>
  </si>
  <si>
    <t>Realizar 2 Seguimientos de Ley</t>
  </si>
  <si>
    <t>2.21</t>
  </si>
  <si>
    <t>2.22</t>
  </si>
  <si>
    <t>2.23</t>
  </si>
  <si>
    <t>Realizar 3 Seguimientos de Ley</t>
  </si>
  <si>
    <t>2.24</t>
  </si>
  <si>
    <t>2.25</t>
  </si>
  <si>
    <t>Realizar 1 Seguimientos de Ley</t>
  </si>
  <si>
    <t>2.26</t>
  </si>
  <si>
    <t>2.27</t>
  </si>
  <si>
    <t>2.28</t>
  </si>
  <si>
    <t>Realizar 5 Seguimientos de Ley</t>
  </si>
  <si>
    <t>2.29</t>
  </si>
  <si>
    <t>2.30</t>
  </si>
  <si>
    <t>2.31</t>
  </si>
  <si>
    <t>Realizar capacitación en riesgos</t>
  </si>
  <si>
    <t>Listado de Asistencia</t>
  </si>
  <si>
    <t>Revisar y actualizar la documentación del Proceso de Evaluación y Control a cargo de Control Interno.</t>
  </si>
  <si>
    <t>Revisar documentos (Estatuto de auditoría, procedimiento de auditoría y formatos)</t>
  </si>
  <si>
    <t>Documentos del Proceso de Evaluación y Control revisados y actualizados.</t>
  </si>
  <si>
    <t>Indice de documentos revisados y actualizados</t>
  </si>
  <si>
    <t>Tramitar y dar respuesta a los requerimientos de los entes de control. (A demanda)</t>
  </si>
  <si>
    <t>Dar respuesta a los requerimientos de los entes de control.</t>
  </si>
  <si>
    <t>Respuestas a requerimientos de entes de control</t>
  </si>
  <si>
    <t>Indice de respuestas a requerimientos de entes de control</t>
  </si>
  <si>
    <t>4.2</t>
  </si>
  <si>
    <t>4.3</t>
  </si>
  <si>
    <t>4.4</t>
  </si>
  <si>
    <t>Dirección General - GIT Planeación</t>
  </si>
  <si>
    <t>Seguimiento</t>
  </si>
  <si>
    <t>Efectuar el seguimiento al PAAC I CUATRIMESTRE</t>
  </si>
  <si>
    <t>PAAC actualizado</t>
  </si>
  <si>
    <t>Aumento en el porcentaje de avance del PAAC : 
Actividades realizadas / Actividades planeadas</t>
  </si>
  <si>
    <t>Libardo Murillo - Carlos Felipe Rojas</t>
  </si>
  <si>
    <t>9. Plan anticorrupción y de atención al ciudadano</t>
  </si>
  <si>
    <t>Efectuar el seguimiento al PAAC II CUATRIMESTRE</t>
  </si>
  <si>
    <t>1.3</t>
  </si>
  <si>
    <t>Efectuar el seguimiento al PAAC III CUATRIMESTRE</t>
  </si>
  <si>
    <t>*Enero 2022</t>
  </si>
  <si>
    <t>1.4</t>
  </si>
  <si>
    <t>Diligenciar el aplicativo de la matríz de transparencia ITA</t>
  </si>
  <si>
    <t>Matriz de transparencia ITA diligenciada y enviada</t>
  </si>
  <si>
    <t>% de avance del aplicativo:
Modulos diligenciados satisfactoriamente/ Modulos totales del aplicativo</t>
  </si>
  <si>
    <t>Libardo Murillo - Luz Mireya Gómez</t>
  </si>
  <si>
    <t>D4 Evaluación de Resultados</t>
  </si>
  <si>
    <t>POLÍTICA 13 Seguimiento y Evaluación del Desempeño Institucional</t>
  </si>
  <si>
    <t>1.5</t>
  </si>
  <si>
    <t>DNP - Gestionar la actualización de la información del SISCONPES</t>
  </si>
  <si>
    <t>Actualizaciones realizadas</t>
  </si>
  <si>
    <t>% de actualizaciones de modulo SISCOMPES</t>
  </si>
  <si>
    <t>1.6</t>
  </si>
  <si>
    <t>Asesorar y validar el seguimiento al SPI de los proyectos de inversión.</t>
  </si>
  <si>
    <t>Sistema y matriz SPI actualizada</t>
  </si>
  <si>
    <t>Aumento en el porcentaje de avance del SPI : 
Actividades realizadas / Actividades planeadas</t>
  </si>
  <si>
    <t>5 - Generación de valor público a traves del emprendimiento y la innovación para la UPME ubicada en Bogotá - 2019011000090</t>
  </si>
  <si>
    <t>1.7</t>
  </si>
  <si>
    <t>Generar el seguimiento y los reportes presupuestales de proyectos de inversión Primer trimestre</t>
  </si>
  <si>
    <t>Informe de seguimiento trimestral socializado con los dueños de proceso</t>
  </si>
  <si>
    <t># de indicadores presupuestales calculados/ # de indicadores presupuestales planteados</t>
  </si>
  <si>
    <t>Luz Mireya Gómez - Libardo Murillo</t>
  </si>
  <si>
    <t>1.8</t>
  </si>
  <si>
    <t>Generar el seguimiento y los reportes presupuestales de proyectos de inversión segundo trimestre</t>
  </si>
  <si>
    <t># de indicadores presupuestales calculados/ # de indcadores presupuestales planteados</t>
  </si>
  <si>
    <t>1.9</t>
  </si>
  <si>
    <t>Generar el seguimiento y los reportes presupuestales de proyectos de inversión tercer trimestre</t>
  </si>
  <si>
    <t>1.10</t>
  </si>
  <si>
    <t>Generar el seguimiento y los reportes presupuestales de proyectos de inversión cuarto trimestre .</t>
  </si>
  <si>
    <t>1.11</t>
  </si>
  <si>
    <t>Realizar el reporte de avance de trámites en el SUIT 1er trimestre</t>
  </si>
  <si>
    <t>Reporte actualizado de tramites ante el SUIT</t>
  </si>
  <si>
    <t>#de actualizaciónes realizadas / #de actualizaciones programadas</t>
  </si>
  <si>
    <t>1.12</t>
  </si>
  <si>
    <t>Realizar el reporte de avance de trámites en el SUIT 2er trimestre</t>
  </si>
  <si>
    <t>1.13</t>
  </si>
  <si>
    <t>Realizar el reporte de avance de trámites en el SUIT 3er trimestre</t>
  </si>
  <si>
    <t>1.14</t>
  </si>
  <si>
    <t>Realizar el reporte de avance de trámites en el SUIT 4er trimestre 2020</t>
  </si>
  <si>
    <t>1.15</t>
  </si>
  <si>
    <t>Realizar el informe de seguimiento al Plan Anual de Adquisiciones - PAA cuando se requiera en el SECOP II</t>
  </si>
  <si>
    <t>Actualización del PAA subido al SECOP II</t>
  </si>
  <si>
    <t>Aumento en el porcentaje de avance del PAA en el SECOPII : 
actualizaciones realizadas / actualizaciones planeadas</t>
  </si>
  <si>
    <t>POLÍTICA 4 Gestión Presupuestal y Eficiencia del Gasto Público</t>
  </si>
  <si>
    <t>2. Plan anual de adquisiciones</t>
  </si>
  <si>
    <t>1.16</t>
  </si>
  <si>
    <t>Realizar el seguimiento al Plan Estratégico Institucional - PEI I Trim</t>
  </si>
  <si>
    <t>Actualización de la matriz del PEI</t>
  </si>
  <si>
    <t>Aumento en el porcentaje de avance del PEI : 
Actividades realizadas / Actividades planeadas</t>
  </si>
  <si>
    <t>1.17</t>
  </si>
  <si>
    <t>Realizar el seguimiento al Plan Estratégico Institucional - PEI II Trim</t>
  </si>
  <si>
    <t>1.18</t>
  </si>
  <si>
    <t>Consolidar el informe de gestión</t>
  </si>
  <si>
    <t>Informe de gestión consolido</t>
  </si>
  <si>
    <t>Aumento en el porcentaje de avance del informe de gestión: 
logros y retos informados/ logros y retos planteados</t>
  </si>
  <si>
    <t>D5 Información y Comunicación</t>
  </si>
  <si>
    <t>1.19</t>
  </si>
  <si>
    <t>Consolidar el informe de rendición de cuentas</t>
  </si>
  <si>
    <t>Informe de rendición de cuentas consolido</t>
  </si>
  <si>
    <t>Aumento en el porcentaje de avance del informe de rendición de cuentas: 
logros y retos informados/ logros y retos planteados</t>
  </si>
  <si>
    <t>1.20</t>
  </si>
  <si>
    <t>Consolidar las memorias al congreso</t>
  </si>
  <si>
    <t>Informe de memorias al congreso consolido</t>
  </si>
  <si>
    <t>Aumento en el porcentaje de avance de las memorias al congreso: 
logros y retos informados/ logros y retos planteados</t>
  </si>
  <si>
    <t>1.21</t>
  </si>
  <si>
    <t>Cooperación internacional</t>
  </si>
  <si>
    <t>Matriz de seguimiento a las iniciativas de cooperacion internacional</t>
  </si>
  <si>
    <t>Tiempo de respuesta frente a las iniciativas hasta su resultado
(# dias)</t>
  </si>
  <si>
    <t>D6 Gestión del Conocimiento</t>
  </si>
  <si>
    <t>POLÍTICA 15 Gestión del Conocimiento</t>
  </si>
  <si>
    <t>1.22</t>
  </si>
  <si>
    <t>Orientar y gestionar el presupuesto 2022 ante la Dirección General y en Consejo Directivo</t>
  </si>
  <si>
    <t>Presentación del presupuesto 2022</t>
  </si>
  <si>
    <t>Conformidad del presupuesto con lo planteado por la Dirección</t>
  </si>
  <si>
    <t>Implementar del SGC bajo la norma ISO 9001-2015</t>
  </si>
  <si>
    <t>Actualizar el aplicativo SIGUEME en la versión del software que incluye MIPG</t>
  </si>
  <si>
    <t>Aplicativo Sigueme actualizado</t>
  </si>
  <si>
    <t>% implementacion en al Norma ISO 9001:2015</t>
  </si>
  <si>
    <t>Libardo Murillo - Laura Gómez</t>
  </si>
  <si>
    <t>21. Mejoramiento continuo</t>
  </si>
  <si>
    <t>Validar la información actual del sistema SIGUEME.</t>
  </si>
  <si>
    <t>Backup documentacion Sigueme</t>
  </si>
  <si>
    <t>Implementar las funcionalidades del sistema</t>
  </si>
  <si>
    <t>Aplicativo Sigueme y sus modulos</t>
  </si>
  <si>
    <t>Realizar capacitación sobre el manejo de la nueva versión del aplicativo SIGUEME a los funcionarios.</t>
  </si>
  <si>
    <t>Jornadas de capacitacion, listas de asistencia</t>
  </si>
  <si>
    <t>Actualizar y cargar la información en el aplicativo SIGUEME.</t>
  </si>
  <si>
    <t>Actualizacion nuevas versiones de la documentacion del SGC</t>
  </si>
  <si>
    <t>Pre auditoría (Auditoría interna)</t>
  </si>
  <si>
    <t>Informe auditoria interna</t>
  </si>
  <si>
    <t>Auditoría de certificación</t>
  </si>
  <si>
    <t>Certificacion en la norma ISO9001:2015</t>
  </si>
  <si>
    <t>Implementar, mantener y mejorar el Sistema de Gestión - MIPG</t>
  </si>
  <si>
    <t>Cargue de información al módulo MIPG en el SIGUEME</t>
  </si>
  <si>
    <t>Sistema SIGUEME con la documentación cargada, la cual se podrá observar en el módulo de documentos</t>
  </si>
  <si>
    <t>% de avance en la implementación del MIPG (2.5% anual)</t>
  </si>
  <si>
    <t>Realizar seguimiento al "Plan de trabajo para cierre de brechas de MIPG" I Trim</t>
  </si>
  <si>
    <t>Archivo excel con el avance del I Trim registrado</t>
  </si>
  <si>
    <t>3.3</t>
  </si>
  <si>
    <t>Realizar seguimiento al "Plan de trabajo para cierre de brechas de MIPG" II Trim</t>
  </si>
  <si>
    <t>Archivo excel con el avance del II Trim registrado</t>
  </si>
  <si>
    <t>3.4</t>
  </si>
  <si>
    <t>Realizar seguimiento al "Plan de trabajo para cierre de brechas de MIPG" III Trim</t>
  </si>
  <si>
    <t>Archivo excel con el avance del III Trim registrado</t>
  </si>
  <si>
    <t>3.5</t>
  </si>
  <si>
    <t>Realizar seguimiento al "Plan de trabajo para cierre de brechas de MIPG" IV Trim</t>
  </si>
  <si>
    <t>Archivo excel con el avance del IV Trim registrado</t>
  </si>
  <si>
    <t>3.6</t>
  </si>
  <si>
    <t>Actualizar los autodiagnósticos de MIPG</t>
  </si>
  <si>
    <t>Archivos excel con los autodiagnósticos actualizados</t>
  </si>
  <si>
    <t>3.7</t>
  </si>
  <si>
    <t>Formular plan de trabajo cierre de brechas de MIPG 2022</t>
  </si>
  <si>
    <t>Archivo excel con el plan de trabajo cierre de brechas mi MIPG 2022</t>
  </si>
  <si>
    <t>3.8</t>
  </si>
  <si>
    <t>Formular el PAAC vigencia 2022</t>
  </si>
  <si>
    <t>Archivo excel con la formulación del PAAC vigencia 2022</t>
  </si>
  <si>
    <t>3.9</t>
  </si>
  <si>
    <t>Ejecutar, hacer seguimiento y reporte de las actividades establecidas en el plan de trabajo de MIPG para el cierre de brechas</t>
  </si>
  <si>
    <t>Archivo en excel consolidado del reporte del avance en implementación del MIPG de todas las áreas</t>
  </si>
  <si>
    <t>3.10</t>
  </si>
  <si>
    <t>Realizar la evaluación del MIPG en el aplicativo FURAG</t>
  </si>
  <si>
    <t>Certificado de cumplimiento emitido por el aplicativo</t>
  </si>
  <si>
    <t>Gestión de Proyectos</t>
  </si>
  <si>
    <t>Actualizar los proyectos de inversión 2022</t>
  </si>
  <si>
    <t>Proyectos de inversión 2022 registrados y actualizados en el SUIFP</t>
  </si>
  <si>
    <t>Avance en el registro de proyectos de inversión: 
# de proyectos registrados / # proyectos totales</t>
  </si>
  <si>
    <t>Formular nuevos proyectos MGA (Metodologia General Ajustada)</t>
  </si>
  <si>
    <t>Proyecto registrado MGA</t>
  </si>
  <si>
    <t>Avance en el registro de proyecto MGA: 
# de proyectos registrados / # proyectos totales</t>
  </si>
  <si>
    <t>Mantener actualizada la información del sistema SUIFP - MGMP (Marco del Gasto de gasto de mediano Plazo)</t>
  </si>
  <si>
    <t>Proyección de presupuesto socializada MGMP</t>
  </si>
  <si>
    <t>Mantener actualizada la información del sistema SUIFP - Actualización</t>
  </si>
  <si>
    <t>Proyectos actualizados</t>
  </si>
  <si>
    <t>4.5</t>
  </si>
  <si>
    <t>Mantener actualizada la información del sistema SUIFP - Decreto de liquidación</t>
  </si>
  <si>
    <t>Proyectos definitivos registrados y actualizados con documentación requerida</t>
  </si>
  <si>
    <t>4.6</t>
  </si>
  <si>
    <t>Realizar capacitaciones para formulación y actualización de proyectos</t>
  </si>
  <si>
    <t>Capacitaciones realizadas a los gerentes de proyecto y enlaces</t>
  </si>
  <si>
    <t>Grado de satisfacción frene a la capacitación</t>
  </si>
  <si>
    <t>Secretaría General - GIT Gestión Financiera</t>
  </si>
  <si>
    <t>Modernización Institucional</t>
  </si>
  <si>
    <t>1.1.</t>
  </si>
  <si>
    <t>Revisar y analizar los documentos del proceso de Modernización Institucional</t>
  </si>
  <si>
    <t>Componente financiero revisado</t>
  </si>
  <si>
    <t>Coordinador del GIT Financiero</t>
  </si>
  <si>
    <t>12. Gestión Financiera</t>
  </si>
  <si>
    <t>Radicación de la solicitud de aprobación de la propuesta de rediseño institucional ante la Presidencia de la República.</t>
  </si>
  <si>
    <t>Cumplimiento de Planes Institucionales</t>
  </si>
  <si>
    <t>2.1.</t>
  </si>
  <si>
    <t>Cumplir con las actividades derivadas de los diferentes planes institucionales donde participe el proceso de gestión financiera</t>
  </si>
  <si>
    <t>Actividades de Gestión Financiera en Planes Cumplidas</t>
  </si>
  <si>
    <t>Coordinación con GIT planeación, para la planeación, ejecución y seguimiento de presupuesto (Gestión presupuestal):</t>
  </si>
  <si>
    <t>3.1.</t>
  </si>
  <si>
    <t>Anteproyecto Presupuesto 2022: Programación presupuestal a través de mesas de trabajo con el GIT de planeación y Áreas involucradas.</t>
  </si>
  <si>
    <t>Anteproyecto de Presupuesto 2022</t>
  </si>
  <si>
    <t>Anteproyecto de Presupuesto
Validado y Recibido en MinHacienda</t>
  </si>
  <si>
    <t>Libardo Murillo - Holman Corredor y Coordinador del GIT Financiero</t>
  </si>
  <si>
    <t>3.2.</t>
  </si>
  <si>
    <t>Seguimiento coordinado con Planeación a la Ejecución del Presupuesto</t>
  </si>
  <si>
    <t>Reportes e Informes de Seguimiento periódicos</t>
  </si>
  <si>
    <t>#de reportes y seguimientos realizados / #de reportes y seguimientos programados</t>
  </si>
  <si>
    <t>Libardo Murillo - Holman Corredor</t>
  </si>
  <si>
    <t>Actualización y aplicación de las Políticas Contables de la Upme.</t>
  </si>
  <si>
    <t>4.1.</t>
  </si>
  <si>
    <t>Modificación al Manual de Políticas Contables</t>
  </si>
  <si>
    <t>Manual de Políticas Contables Actualizado y publicado</t>
  </si>
  <si>
    <t>Contabilidad: Sandra Alvarez García</t>
  </si>
  <si>
    <t>Gestión Transversal Coordinación del GITGF</t>
  </si>
  <si>
    <t>5.1.</t>
  </si>
  <si>
    <t>Elaboración y/o Actualización de los procedimientos de Gestión Financiera.</t>
  </si>
  <si>
    <t>Procedimientos Actualizados</t>
  </si>
  <si>
    <t>Total de procedimientos elaborados y actualizados / Procedimientos a implementar del GITGF</t>
  </si>
  <si>
    <t>Grupo Interno de Trabajo de Gestión Financiera y Albeiro Guzmán F. Coordinador GITGF</t>
  </si>
  <si>
    <t>5.2.</t>
  </si>
  <si>
    <t>Gestión de Riesgos: Seguimiento a los controles e indicadores</t>
  </si>
  <si>
    <t>Matriz de Riesgos GITGF</t>
  </si>
  <si>
    <t>Total de riesgos valorados / Riesgos del Proceso</t>
  </si>
  <si>
    <t>5.3.</t>
  </si>
  <si>
    <t>Evaluación y Seguimiento: Consolidación de Indicadores de Gestión y seguimiento mediante el Plan de Trabajo del GITGF</t>
  </si>
  <si>
    <t>Matriz de Indicadores</t>
  </si>
  <si>
    <t>Indicadores evaluados / Indicadores del Proceso</t>
  </si>
  <si>
    <t>5.4.</t>
  </si>
  <si>
    <t>Planes de Mejoramiento: Cumplimiento de acciones de mejora y reportes de avances</t>
  </si>
  <si>
    <t>Plan de Mejoramiento Consolidado</t>
  </si>
  <si>
    <t>Acciones Cumplidas / Acciones del Plan de Mejoramiento</t>
  </si>
  <si>
    <t>5.5.</t>
  </si>
  <si>
    <t>Plan de Trabajo: Seguimiento al cumplimiento de metas de presupuesto, contabilidad y tesorería.</t>
  </si>
  <si>
    <t>Plan de Trabajo Anual</t>
  </si>
  <si>
    <t>Metas Cumplidas / Metas del Plan de Trabajo</t>
  </si>
  <si>
    <t>5.6.</t>
  </si>
  <si>
    <t>Evaluación de Desempeño equipo de trabajo (provisionales)</t>
  </si>
  <si>
    <t>Evaluación de Desempeño</t>
  </si>
  <si>
    <t>Compromisos cumplidos / Compromisos programados</t>
  </si>
  <si>
    <t>Secretaría General - GIT Gestión Jurídica y Contractual</t>
  </si>
  <si>
    <t>Apoyar el proceso de modernización de la Entidad</t>
  </si>
  <si>
    <t>Revisar los documentos asociados al proceso de modernización de la Entidad, en las competencias del GIT Gestión Jurídica</t>
  </si>
  <si>
    <t>Documentos revisados</t>
  </si>
  <si>
    <t>Documentos solicitados/documentos revisados</t>
  </si>
  <si>
    <t>Coordinadora del GIT Gestión Contractual.</t>
  </si>
  <si>
    <t>Implementar el proceso de evaluación de provisionales y seguimiento a los indicadores de gestión</t>
  </si>
  <si>
    <t>Concertar objetivos, realizar seguimiento a la evaluación, y cumplir los indicadores de gestión</t>
  </si>
  <si>
    <t>Matriz de Indicadores diligenciadas.
Evaluaciones realizadas</t>
  </si>
  <si>
    <t>Coordinadora del GIT Gestión Contractual
Profesionales universitarios
Profesionales especailizados
Tecnico Admnistrativo</t>
  </si>
  <si>
    <t>Realizar seguimiento al cumplimiento de los planes a cargo del GIT Gestión Jurídica</t>
  </si>
  <si>
    <t>Realizar seguimiento y control a las acciones propuestas en cada uno de los planes a cargo del GIT Gestión Jurídica (Plan de Mejoramiento Entidad, Plan de Mejoramiento Interno, FURAG, Política de Prevención de Daño Antijurídico)</t>
  </si>
  <si>
    <t>Planes cumplidos</t>
  </si>
  <si>
    <t>actividades propuestas / actividades cumplidas</t>
  </si>
  <si>
    <t>Fortalecimiento del acompañamiento jurídico a las áreas misionales</t>
  </si>
  <si>
    <t>Realizar el comité de asuntos jurídicos con el fin de generar doctrina jurídica institucional</t>
  </si>
  <si>
    <t>Sesiones del comité de asuntos jurídicos</t>
  </si>
  <si>
    <t>#de sesiones del comité de asuntos jurídicios realizados / 4</t>
  </si>
  <si>
    <t>Coordinadora del GIT Gestión Contractual.
Profesionales especializados con funciones jurídicas</t>
  </si>
  <si>
    <t>POLÍTICA 17 Mejora Normativa</t>
  </si>
  <si>
    <t>16. Gestion contractual</t>
  </si>
  <si>
    <t>#de sesiones del comité de asuntos jurídicios realizados / 6</t>
  </si>
  <si>
    <t>Efectuar seguimiento a la gestión contractual</t>
  </si>
  <si>
    <t>5.1</t>
  </si>
  <si>
    <t>Realizar mesas de articulación contractual, con el seguimiento a la ejecución</t>
  </si>
  <si>
    <t>Sesiones de mesas de articulación contractual</t>
  </si>
  <si>
    <t>#de mesas de articulación / 11</t>
  </si>
  <si>
    <t>Coordinadora del GIT Gestión Contractual
Profesional universitario con funciones de apoyo contractual
Profesional universitario con funciones contractuales.
Tecnico Administrativo</t>
  </si>
  <si>
    <t>POLÍTICA 8 Defensa Jurídica</t>
  </si>
  <si>
    <t>5.2</t>
  </si>
  <si>
    <t>Implementar del SECOP II</t>
  </si>
  <si>
    <t>Contratos fimados electronicamente</t>
  </si>
  <si>
    <t># de contratos a firmar / # de contratos firmados</t>
  </si>
  <si>
    <t>5.3</t>
  </si>
  <si>
    <t>Revisar el Manual de Contratación - Res. 184 de 2020</t>
  </si>
  <si>
    <t>Documento de analisis, y propuesta de mejora, si hay lugar</t>
  </si>
  <si>
    <t>Coordinadora del GIT Gestión Contractual</t>
  </si>
  <si>
    <t>15. Gestión Jurídica</t>
  </si>
  <si>
    <t>Gestionar la defensa judicial en el marco del incremento de la litiogisidad de la Entidad</t>
  </si>
  <si>
    <t>6.1</t>
  </si>
  <si>
    <t>Realizar seguimiento a la defensa judicial, a través del comité de conciliación, una (1) vez al mes. Informes</t>
  </si>
  <si>
    <t>Sesiones del comité de conciliación</t>
  </si>
  <si>
    <t>#de comités de conciliación / 11</t>
  </si>
  <si>
    <t>Secretaria técnica del comité de conciliación
Profesional especializada con funciones misionales</t>
  </si>
  <si>
    <t>6.2</t>
  </si>
  <si>
    <t>6.3</t>
  </si>
  <si>
    <t>6.4</t>
  </si>
  <si>
    <t>Subdirección de Demanda</t>
  </si>
  <si>
    <t>Proyección de demanda</t>
  </si>
  <si>
    <t>Proyección de demanda de energía eléctrica</t>
  </si>
  <si>
    <t>Documento publicado en la web</t>
  </si>
  <si>
    <t>Cumplimiento en la fecha programada</t>
  </si>
  <si>
    <t>William Martinez - Romel Rodriguez - Lina Escobar</t>
  </si>
  <si>
    <t>POLÍTICA 6 Gobierno Digital</t>
  </si>
  <si>
    <t>1. Generar valor económico y social a partir de la aplicación del conocimiento integral de los recursos minero energéticos.</t>
  </si>
  <si>
    <t>3. Demanda y Prospectiva Energética</t>
  </si>
  <si>
    <t>Proyección de demanda de gas natural</t>
  </si>
  <si>
    <t>Leonardo Camacho - Romel Rodriguez - Lina Escobar</t>
  </si>
  <si>
    <t>Proyección de demanda de combustibles líquidos</t>
  </si>
  <si>
    <t>Julieth García - Lina Escobar</t>
  </si>
  <si>
    <t>3 - Asesoría para la seguridad energética y el seguimiento del PEN a nivel Nacional - 2019011000088</t>
  </si>
  <si>
    <t>Actualización del PAI-PROURE</t>
  </si>
  <si>
    <t>Proyecto a consulta de actualización del PROURE</t>
  </si>
  <si>
    <t>Olga Gonzalez - Lina Escobar</t>
  </si>
  <si>
    <t>Conpes de reactivación económica</t>
  </si>
  <si>
    <t>3. Orientar el aprovechamiento y uso eficiente y responsable de los recursos minero - energéticos.</t>
  </si>
  <si>
    <t>Proyecto definitivo de actualización del PROURE</t>
  </si>
  <si>
    <t>Publicación BECO</t>
  </si>
  <si>
    <t>Publicación a comentarios del BECO</t>
  </si>
  <si>
    <t>Datos publicados en la web</t>
  </si>
  <si>
    <t>Juan Franciso Martinez</t>
  </si>
  <si>
    <t>POLÍTICA 18 Gestión de la Información Estadística</t>
  </si>
  <si>
    <t>Publicación definitiva del BECO</t>
  </si>
  <si>
    <t>Observatorio de energía</t>
  </si>
  <si>
    <t>Puesta a punto de la visualización en pag web</t>
  </si>
  <si>
    <t>Nuevo diseño implementado en la página web</t>
  </si>
  <si>
    <t>% de avance en la puesta a punto</t>
  </si>
  <si>
    <t>Publicación de informes de inflación</t>
  </si>
  <si>
    <t>Documentos publicados en la web</t>
  </si>
  <si>
    <t># de publicaciones realizadas/# publicaciones programadas</t>
  </si>
  <si>
    <t>Romel Rodriguez</t>
  </si>
  <si>
    <t>Publicación de estadísticas</t>
  </si>
  <si>
    <t>Maria Paula Rojas</t>
  </si>
  <si>
    <t>Publicación costos de racionamiento</t>
  </si>
  <si>
    <t>DAtos publicados en la web</t>
  </si>
  <si>
    <t>William Martienez</t>
  </si>
  <si>
    <t>Mejoras incentivos tributarios</t>
  </si>
  <si>
    <t>Talleres trimestrales de socialización</t>
  </si>
  <si>
    <t>Talleres virtuales por redes sociales</t>
  </si>
  <si>
    <t># de talleres realizados/# talleres programados</t>
  </si>
  <si>
    <t>Omar Baez</t>
  </si>
  <si>
    <t>POLÍTICA 9 Transparencia, Acceso a la Información y lucha contra la Corrupción</t>
  </si>
  <si>
    <t>8. Gestion conceptos tecnicos</t>
  </si>
  <si>
    <t>Mejoras en automatización en el proceso de certificación</t>
  </si>
  <si>
    <t>Tablero de control</t>
  </si>
  <si>
    <t>% de avance del tablero</t>
  </si>
  <si>
    <t>Omar Baez - Lina Escobar</t>
  </si>
  <si>
    <t>Procesos del FENOGE</t>
  </si>
  <si>
    <t>Capacitación al personal de la oficina de fondos</t>
  </si>
  <si>
    <t>% de avance en la capacitación</t>
  </si>
  <si>
    <t>Subdirección de Minería</t>
  </si>
  <si>
    <t>Formular el Plan Nacional de Desarrollo Minero con Enfoque territorial</t>
  </si>
  <si>
    <t>Definición del marco conceptual y la Unidad de Análisis para el PND Cesar y Guajira</t>
  </si>
  <si>
    <t>Documento que consolide el marco conceptual del PND con enfoque territorial y establezca la unidad de análisis para abordar la región del Cesar y la Gujira</t>
  </si>
  <si>
    <t>Documentos realizados</t>
  </si>
  <si>
    <t>JUAN CARLOS LOAIZA</t>
  </si>
  <si>
    <t>7 - Asesoría para promover el desarrollo sostenible y la competitividad del sector minero Nacional - 2019011000300</t>
  </si>
  <si>
    <t>4. Desarrollar las acciones necesarias que permitan materializar los planes, programas y proyectos en el sector minero energético.</t>
  </si>
  <si>
    <t>6. Planeación Estratégica e Integral de Minerales</t>
  </si>
  <si>
    <t>Caracterización integral del territorio definido dentro de la unidad de análisis</t>
  </si>
  <si>
    <t>Documento con la caracterización integral de la unidad de análisis establecida</t>
  </si>
  <si>
    <t>Análisis prospectivo del territorio</t>
  </si>
  <si>
    <t>Documento con el análisis prospectivo realizado</t>
  </si>
  <si>
    <t>Formulación de estrategias de gestión del territorio</t>
  </si>
  <si>
    <t>Documento con la formulación de estratégias de gestión del territorio</t>
  </si>
  <si>
    <t>Fijar los precios de los diferentes minerales para la liquidación de las regalías</t>
  </si>
  <si>
    <t>Resoluciones de precios de Carbón, Minerales Metálicos, Minerales no metálicos y Niquel</t>
  </si>
  <si>
    <t>Oportunidad en la fijación de precios para liquidación de regalías de los minerales</t>
  </si>
  <si>
    <t>JORGE FORERO/ ALEJANDRO GALVEZ</t>
  </si>
  <si>
    <t>DECRETO 1258/2013</t>
  </si>
  <si>
    <t>Resoluciones precios de Carbón, Minerales Metálicos y Niq</t>
  </si>
  <si>
    <t>JORGE FORERO/ CARLOS MEDINA</t>
  </si>
  <si>
    <t>Elaboración propuesta actos administrativos "Resoluciones de precios Trimestre III "</t>
  </si>
  <si>
    <t>Elaboración propuesta actos administrativos "Resoluciones de precios Trimestre IV"</t>
  </si>
  <si>
    <t>Elaborar estudios como insumo para la planeación, para análisis del comportamiento e incidencia, así como los requerimientos del sector minero</t>
  </si>
  <si>
    <t>Ampliación de la capacidad análitica del rubro de minas y canteras en las cuentas nacionales, a través del desarrollo de la cuenta satélite minera - DANE</t>
  </si>
  <si>
    <t>Cuenta satélite para 32 Minerales</t>
  </si>
  <si>
    <t>CAMILO GOMEZ</t>
  </si>
  <si>
    <t>Complementación diseño y prueba instrumento recolección versión Web</t>
  </si>
  <si>
    <t>Documento con diseño y resultado de prueba Web</t>
  </si>
  <si>
    <t>Actualización del Modelo de Mercado Nacional de Minerales</t>
  </si>
  <si>
    <t>Modelo que permita generar los pronosticos en terminos de volumen de los minerales considerados y los escenarios</t>
  </si>
  <si>
    <t>Pronosticos de mercado nacional actualizados en el SIMCO</t>
  </si>
  <si>
    <t>JORGE FORERO</t>
  </si>
  <si>
    <t>Desarrollo e implementación de los mecanismos para la formalización, legalización y acceso a la financiación en el sector minero.</t>
  </si>
  <si>
    <t>Elaborar insumos técnicos relacionados con la gestión de riesgos del sector minero como aporte al diseño de mecanismos para la formalización, legalización y acceso a la financiación en el sector minero</t>
  </si>
  <si>
    <t>ALEJANDRO GALVEZ</t>
  </si>
  <si>
    <t>Elaborar estudio de fortalecimiento de la cadena de valor del sector minero con enfoque territorial Guajira y Cesar</t>
  </si>
  <si>
    <t>Documento cadena de valor en la zona norte del país</t>
  </si>
  <si>
    <t>SORAYA VARGAS</t>
  </si>
  <si>
    <t>Hoja de Ruta de cobre</t>
  </si>
  <si>
    <t>Actualización informe mineral de cobre en Colombia</t>
  </si>
  <si>
    <t>Documento con actualización del informe 2020</t>
  </si>
  <si>
    <t>RUBEN CHANCÍ</t>
  </si>
  <si>
    <t>Actualización analisis de costos de transporte multimodal de carbón de exportación del interior del país.</t>
  </si>
  <si>
    <t>Actualización análisis multimodal 2020</t>
  </si>
  <si>
    <t>Documento con actualización de datos de entrada del modelo: costos de transporte, costos de extracción y reservas entre otros; con datos sobre costos en los nodos de transferencia entre un modo de transporte y otro; con análisis comparativos y complementarios con el esquema de cálculo de costos de transporte georeferenciado entregado por Incoplan y BI2, con identifiacción de cada uno de los centros de producción (minas), centros de acopio y puertos de destino, documentando los datos ingresados en cada caso.</t>
  </si>
  <si>
    <t>FREDY ROJAS</t>
  </si>
  <si>
    <t>Mejorar el flujo, calidad y el análisis de lal información que nutre el Sistema de Información Minero Colombinao - SIMCO</t>
  </si>
  <si>
    <t>Adquirir suscripciones para el análisis del comportamiento de minerales</t>
  </si>
  <si>
    <t>Suscripción online de la publicación Metal Bulletin</t>
  </si>
  <si>
    <t>Renovación de la suscripción</t>
  </si>
  <si>
    <t>Adquirir la Suscripción Wood Mackenzie</t>
  </si>
  <si>
    <t>Realizar la renovación de la suscripción on line de argus media</t>
  </si>
  <si>
    <t>Suscripción online de la publicación the baltic exchange</t>
  </si>
  <si>
    <t>Creación de nuevos reportes en Tableau</t>
  </si>
  <si>
    <t>78 Reportes actualizado</t>
  </si>
  <si>
    <t>Reportes Tableau disponibles en el SIMCO</t>
  </si>
  <si>
    <t>CARLOS MEDINA</t>
  </si>
  <si>
    <t>Inventario Reportes Disponibles SIMCO</t>
  </si>
  <si>
    <t>Invetario consolidado semestralmente</t>
  </si>
  <si>
    <t>4.7</t>
  </si>
  <si>
    <t>Actualización contenido SIMCO</t>
  </si>
  <si>
    <t>4 Temas actualizados</t>
  </si>
  <si>
    <t>Secretaría General - GIT Talento Humano y Servicio al Ciudadano</t>
  </si>
  <si>
    <t>Formular, ejecutar, hacer seguimiento y evaluación a los planes relacionados con la gestión del Talento Humano de acuerdo con el MIPG</t>
  </si>
  <si>
    <t>Formulación y aprobación del Plan Estratégico de Talento Humano</t>
  </si>
  <si>
    <t>Documento con la formulación del Plan Estratégico del Talento Humano publicado en la página de la entidad</t>
  </si>
  <si>
    <t>(N° de actividades ejecutadas / N° de actividades planificadas) *100</t>
  </si>
  <si>
    <t>Coordinadora GIT Talento Humano y Atención al Ciudadano</t>
  </si>
  <si>
    <t>D1 Talento Humano</t>
  </si>
  <si>
    <t>POLÍTICA 1 Gestión Estratégica del Talento Humano</t>
  </si>
  <si>
    <t>11. Gestión del Talento Humano</t>
  </si>
  <si>
    <t>5. Plan estratégico de talento humano</t>
  </si>
  <si>
    <t>Ejecutar las actividades del cronograma del Plan Estratégico del Talento Humano programadas para el primer trimestre.</t>
  </si>
  <si>
    <t>Evidencia del cumplimiento trimestral de las actividades mediante la casilla "Producto" que se encuentra en el PETH.</t>
  </si>
  <si>
    <t>Ejecutar las actividades del cronograma del Plan Estratégico del Talento Humano</t>
  </si>
  <si>
    <t>Formulación y aprobación del Plan de Bienestar Social e Incentivos</t>
  </si>
  <si>
    <t>Documento con la formulación del Plan de Bienestar Social e Incentivos publicado en la página de la entidad</t>
  </si>
  <si>
    <t>7. Plan de incentivos institucionales</t>
  </si>
  <si>
    <t>Ejecutar las actividades del cronograma del Plan de bienestar Social e Incentivos</t>
  </si>
  <si>
    <t>Evidencia del cumplimiento trimestral de las actividades consignadas en el cronograma de ejecución del Plan de Bienestar Social e Incentivos 2021.</t>
  </si>
  <si>
    <t>Formulación y aprobación del Plan institucional de Capacitación</t>
  </si>
  <si>
    <t>Documento con la formulación del Plan institucional de Capacitación publicado en la página de la entidad</t>
  </si>
  <si>
    <t>Profesional Especializado 2028 grado 19 a cargo del proceso - GIT Talento humano y Atención al Ciudadano</t>
  </si>
  <si>
    <t>6. Plan institucional de capacitación</t>
  </si>
  <si>
    <t>Ejecutar las actividades del cronograma del Plan Institucional de Capacitación</t>
  </si>
  <si>
    <t>Evidencia del cumplimiento trimestral de las actividades consignadas en el cronograma de ejecución del Plan Institucional de Capacitación 2021.</t>
  </si>
  <si>
    <t>Formulación y aprobación del Plan de Seguridad y Salud en el Trabajo</t>
  </si>
  <si>
    <t>Documento con la formulación del Plan de Seguridad y Salud en el Trabajo publicado en la página de la entidad</t>
  </si>
  <si>
    <t>Profesional a cargo del tema - GIT Talento Humano y Atención al Ciudadano</t>
  </si>
  <si>
    <t>8. Plan anual de trabajo de seguridad y salud en el trabajo</t>
  </si>
  <si>
    <t>Ejecutar las actividades del cronograma del Plan de Seguridad y Salud en el Trabajo - SG SST</t>
  </si>
  <si>
    <t>Evidencia del cumplimiento trimestral de las actividades consignadas en el cronograma de ejecución del Plan de Seguridad y Salud en el Trabajo SG SST</t>
  </si>
  <si>
    <t>Formulación y aprobación del Plan de Previsión de Recursos Humanos</t>
  </si>
  <si>
    <t>Documento con la formulación del Plan de Previsión de recursos humanos, publicado en la página de la entidad</t>
  </si>
  <si>
    <t>4. Plan de previsión de recursos humanos</t>
  </si>
  <si>
    <t>Elaboración de documentos, según solicitud de la CNSC para el concurso de Méritos</t>
  </si>
  <si>
    <t>Documentos aprobados por la UPME/ radicados ante la CNSC</t>
  </si>
  <si>
    <t>(N° de documentos elaborados y aprobados / N° de documentos requeridos) *100</t>
  </si>
  <si>
    <t>Profesional Espec 2028-19 a cargo del tema Acuerdos de Gestión- GIT Talento Humano y Atención al Ciudadano</t>
  </si>
  <si>
    <t>1.23</t>
  </si>
  <si>
    <t>Actualización OPEC</t>
  </si>
  <si>
    <t>1.24</t>
  </si>
  <si>
    <t>Realizar el pago del valor faltante para la ejecución del concurso de méritos con la CNSC</t>
  </si>
  <si>
    <t>Certificado de pago del valor faltante a la CNSC</t>
  </si>
  <si>
    <t>(N° de pagos ejecutados / N° de pagos pendientes) *100</t>
  </si>
  <si>
    <t>1.25</t>
  </si>
  <si>
    <t>Asegurar el pago mensual por concepto de nómina a la planta de personal</t>
  </si>
  <si>
    <t>Nóminas mensuales, pagos mensuales de seguridad social (Planillas)</t>
  </si>
  <si>
    <t>(N° de nóminas pagadas / N° de nóminas planificadas) *100</t>
  </si>
  <si>
    <t>Profesional Espec 2028-19 a cargo del tema Nómina - GIT Talento Humano y Atención al Ciudadano</t>
  </si>
  <si>
    <t>1.26</t>
  </si>
  <si>
    <t>1.27</t>
  </si>
  <si>
    <t>1.28</t>
  </si>
  <si>
    <t>1.29</t>
  </si>
  <si>
    <t>implementar y estabilizar las diferentes funcionalidades del software Kactus en la entidad.</t>
  </si>
  <si>
    <t>Circular para la comunidad sobre los lineamintos para el uso del Smart People</t>
  </si>
  <si>
    <t>(N° de comunicaciones difundidas / N° de comunicaciones requeridas) *100</t>
  </si>
  <si>
    <t>1.30</t>
  </si>
  <si>
    <t>Actualización procedimiento de Nómina</t>
  </si>
  <si>
    <t>Procedimiento de nómina actualizado.</t>
  </si>
  <si>
    <t>(N° de procedimientos actualizados / N° de procedimientos requeridos) *100</t>
  </si>
  <si>
    <t>1.31</t>
  </si>
  <si>
    <t>Formulación y aprobación del Plan Anual de Vacantes</t>
  </si>
  <si>
    <t>Documento con la formulación del Plan de Anual de Vacantes, publicado en la página de la entidad</t>
  </si>
  <si>
    <t>3. Plan anual de vacantes</t>
  </si>
  <si>
    <t>1.32</t>
  </si>
  <si>
    <t>Identificar las vacantes definitivas y temporales para adelantar gestiones necesarias para su provisión.</t>
  </si>
  <si>
    <t>Acto administrativo con la provisión de los cargos vacantes</t>
  </si>
  <si>
    <t>(N° de vacantes cubiertas / N° de vacantes disponibles) *100</t>
  </si>
  <si>
    <t>1.33</t>
  </si>
  <si>
    <t>(N° de vacates cubiertas / N° de vacantes disponibles) *100</t>
  </si>
  <si>
    <t>Liderar el proceso de modernización institucional</t>
  </si>
  <si>
    <t>Actualizar el manual de funciones que está vigente actualmente.</t>
  </si>
  <si>
    <t>Manual de funciones actualizado.</t>
  </si>
  <si>
    <t>Coordinadora GIT de Talento Humano y Atención al ciudadano</t>
  </si>
  <si>
    <t>Propuesta del nuevo manual de funciones para la entidad, producto del proceso de modernización que está surtiendo.</t>
  </si>
  <si>
    <t>Documento con la propuesta del nuevo manual de funciones, ajustado al proceso de modernización.</t>
  </si>
  <si>
    <t>Realizar el análisis de costos y establecer una propuesta de financiación, para la nueva planta de la modernización.</t>
  </si>
  <si>
    <t>Documento con la propuesta de financiación para la nueva planta del proceso de modernización.</t>
  </si>
  <si>
    <t xml:space="preserve">Preparar en coordinación con las áreas competentes los documentos necesarios para el rediseño institucional, para la modificación de la estructura y planta de personal.
</t>
  </si>
  <si>
    <t>Proyecto de decretos necesarios para el rediseño institucional.</t>
  </si>
  <si>
    <t>(N° de actos administrativos elaborados y aprobados / N° de actos administrativos requeridos) *100</t>
  </si>
  <si>
    <t>Tramitar la aprobación de la viabilidad política de la propuesta de modernización, ante el Ministerio de Energía.</t>
  </si>
  <si>
    <t>Radicación de la solicitud de aprobación de la propuesta de rediseño institucional ante el Ministerio de Energía.</t>
  </si>
  <si>
    <t>Tramitar la viabilidad presupuestal de la propuesta de modernización, ante el Ministerio de Hacienda y Crédito público.</t>
  </si>
  <si>
    <t>Radicación de la solicitud de aprobación de la propuesta de rediseño institucional ante el Ministerio de Ghacienda y Crédito Público.</t>
  </si>
  <si>
    <t>Tramitar la aprobación de la viabilidad técnica de la propuesta de modernización, ante el Departamento Administrativo de la Función Pública.</t>
  </si>
  <si>
    <t>Radicación de la solicitud de aprobación de la propuesta de rediseño institucional ante el Departamento Administrativo de la Función Pública.</t>
  </si>
  <si>
    <t>Lograr la aprobación del proyecto de modernización ante la Presidencia de la República.</t>
  </si>
  <si>
    <t>Elaboración y ejecución de la política de asistencia al ciudadano de la UPME</t>
  </si>
  <si>
    <t>Proponer para la aprobación del Director la política de asistencia al ciudadano estableciiendo líneas estratégicas y de acción que recojan las actividades del PAAC</t>
  </si>
  <si>
    <t>Evidencia del cumplimiento trimestral de las actividades correspondientes a Talento humano, consignadas en el cronograma de ejecución del Plan Anticorrupción y de Atención al Ciudadano (PAAC)</t>
  </si>
  <si>
    <t>POLÍTICA 10 Servicio al ciudadano</t>
  </si>
  <si>
    <t>13. Participacion y servicio al ciudadano</t>
  </si>
  <si>
    <t>Implementar las líneas de acción de la Política de asistencia al ciudadano adoptada por la Dirección</t>
  </si>
  <si>
    <t>Evaluar y ajustar la Política de asistencia al ciudadano de acuerdo con los resultados de la evaluación</t>
  </si>
  <si>
    <t>Implementar modalidades de trabajo remoto en la entidad.</t>
  </si>
  <si>
    <t>Diagnóstico y planeación de las modalidades de trabajo remoto idóneas para la entidad.</t>
  </si>
  <si>
    <t>Evidencia del cumplimiento trimestral de las actividades relacionadas con la planeación e implementación del programa de Teletrabajo en la entidad.</t>
  </si>
  <si>
    <t>Implementación de las modalidades de trabajo remoto seleccionadas.</t>
  </si>
  <si>
    <t>Realizar seguimiento a los acuerdos de gestión vigencia 2021 - 2022</t>
  </si>
  <si>
    <t>7.1</t>
  </si>
  <si>
    <t>Seguimiento semestral a los Acuerdos de Gestión 2021-2022</t>
  </si>
  <si>
    <t>Acuerdos de Gestión Firmados y archivados Historia Laboral</t>
  </si>
  <si>
    <t>(N° de acuerdos firmados / N° de gerentes públicos) *100</t>
  </si>
  <si>
    <t>7.2</t>
  </si>
  <si>
    <t>Realizar seguimiento y gestión para el cumplimiento de las diferentes etapas del proceso de evaluación de desempeño para los funcionarios de carrera administrativa</t>
  </si>
  <si>
    <t>8.1</t>
  </si>
  <si>
    <t>Realizar seguimiento a la concertación anual de compromisos para las evaluaciones de desempeño para el personal de carrera administrativa</t>
  </si>
  <si>
    <t>Evaluaciones de desempeño diligenciadas en la plataforma establecida por la Comisión nacional del Servicio Civil - EDL</t>
  </si>
  <si>
    <t>(N° de evaluaciones y concertación de compromisos cargados / N° de servidores públicos de carrera administrativa) *100</t>
  </si>
  <si>
    <t>Profesional Espec 2028-19 a cargo del tema - GIT Talento Humano y Atención al Ciudadano</t>
  </si>
  <si>
    <t>8.2</t>
  </si>
  <si>
    <t>Realizar seguimiento y gestión para el cumplimiento de las diferentes etapas del proceso de evaluación de la Gestión Institucional para servidores en provisionalidad y de libre nombramiento y remoción, que no ostenten condición de gerentes públicos</t>
  </si>
  <si>
    <t>9.1</t>
  </si>
  <si>
    <t>Realizar seguimiento semestral de la evaluación de la gestión institucional para servidores en provisionalidad y de libre nombramiento y remoción, que no ostenten condición de gerentes públicos</t>
  </si>
  <si>
    <t>(N° de evaluaciones cargadas / N° de servidores públicos de provisionalidad o LNR que no ostenten cargos de gerentes públicos) *100</t>
  </si>
  <si>
    <t>9.2</t>
  </si>
  <si>
    <t>Oficina de Gestión de la Información</t>
  </si>
  <si>
    <t>Adelantar campañas de comunicación y acercamiento al ciudadano</t>
  </si>
  <si>
    <t>Elaborar piezas gráficas y producción audiovisual de acuerdo con los requerimientos institucionales</t>
  </si>
  <si>
    <t>Campañas</t>
  </si>
  <si>
    <t># campañas realizadas / # campañas planeadas</t>
  </si>
  <si>
    <t>Angie Torres</t>
  </si>
  <si>
    <t>2. Comunicación Estratégica</t>
  </si>
  <si>
    <t>Adelantar los eventos institucionales y sectoriales requeridos en cumplimiento de la misionalidad</t>
  </si>
  <si>
    <t>Eventos</t>
  </si>
  <si>
    <t># eventos realizados / # eventos planeados</t>
  </si>
  <si>
    <t>Oliver Díaz Iglesias</t>
  </si>
  <si>
    <t>Generar diagnóstico de la percepción por parte de los usuarios finales de los servicios de planeación prestados por la entidad</t>
  </si>
  <si>
    <t>Caracterizar usuarios</t>
  </si>
  <si>
    <t>Informe de caracterización</t>
  </si>
  <si>
    <t>1 documento</t>
  </si>
  <si>
    <t>Aplicar encuestas</t>
  </si>
  <si>
    <t>Informe de resultado de percepción</t>
  </si>
  <si>
    <t>Renovar el web site institucional con énfasis en la interacción con el ciudadano</t>
  </si>
  <si>
    <t>Actualizar el Content Management System</t>
  </si>
  <si>
    <t>Web site</t>
  </si>
  <si>
    <t>Web site actualizado</t>
  </si>
  <si>
    <t>Sandra Patricia Zambrano</t>
  </si>
  <si>
    <t>10. Divulgación Minero Energética</t>
  </si>
  <si>
    <t>Adoptar los lineamientos de MINTIC y la comunidad internacional World Wide Web Consortium (W3C)</t>
  </si>
  <si>
    <t>Evaluación de cumplimiento</t>
  </si>
  <si>
    <t>Lineamientos cumplidos / lineamientos definidos</t>
  </si>
  <si>
    <t>Integrar portales</t>
  </si>
  <si>
    <t>Portales integrados</t>
  </si>
  <si>
    <t># portales integrados / # portales programados</t>
  </si>
  <si>
    <t>Actualizar la arquitectura empresarial enfocada en el nuevo marco de referencia emitido por MinTIC</t>
  </si>
  <si>
    <t>Actualizar los dominios de arquitectura definidos en el marco de referencia</t>
  </si>
  <si>
    <t>Dominios actualizados</t>
  </si>
  <si>
    <t>Dominios actualizados / dominios definidos en el marco de referencia</t>
  </si>
  <si>
    <t>7. Información Sectorial</t>
  </si>
  <si>
    <t>Generar reportes para la difusión y georreferenciación de información de acuerdo con los requerimientos institucionales</t>
  </si>
  <si>
    <t>Generar Reportes de información</t>
  </si>
  <si>
    <t>Reportes de información para difundir</t>
  </si>
  <si>
    <t># reportes generados / # reportes planeados</t>
  </si>
  <si>
    <t>Miguel Barrera</t>
  </si>
  <si>
    <t>Georeferenciar la información de los reportes generados</t>
  </si>
  <si>
    <t>Información georreferenciada</t>
  </si>
  <si>
    <t># capas de información georeferenciadas / # capas planeadas</t>
  </si>
  <si>
    <t>Alejandro Barrios</t>
  </si>
  <si>
    <t>Diseñar, desarrollar y poner en funcionamiento un cuadro de mando para el seguimiento a la gestión institucional</t>
  </si>
  <si>
    <t>Diseñar cuadro de mando de seguimiento institucional</t>
  </si>
  <si>
    <t>Cuadro de mando diseñado</t>
  </si>
  <si>
    <t>1 Documento de diseño</t>
  </si>
  <si>
    <t>Jairo Riaño Moreno</t>
  </si>
  <si>
    <t>14. Gestion de tecnologias de la informacion</t>
  </si>
  <si>
    <t>Desarrollar cuadro de mando de seguimiento institucional</t>
  </si>
  <si>
    <t>Cuadro de mando desarrollado</t>
  </si>
  <si>
    <t>%Avance de desarrollo cuadro de mando</t>
  </si>
  <si>
    <t>Poner en funcionamiento cuadro de mando de seguimiento institucional</t>
  </si>
  <si>
    <t>Cuadro de mando en funcionamiento</t>
  </si>
  <si>
    <t>Indicadores implementados / Indicadores diseñados</t>
  </si>
  <si>
    <t>Implementar la fase 1 del plan unificado de gobierno de datos para la gestión de la información de la entidad</t>
  </si>
  <si>
    <t>Formalizar el comité de gobierno de datos y poner en operación el gobierno definido</t>
  </si>
  <si>
    <t>Acta de comité</t>
  </si>
  <si>
    <t>1 Documento</t>
  </si>
  <si>
    <t>Cesar Jerez</t>
  </si>
  <si>
    <t>Definir arquitectura de datos</t>
  </si>
  <si>
    <t>Arquitectura de datos</t>
  </si>
  <si>
    <t>7.3</t>
  </si>
  <si>
    <t>Formalizar procedimientos para gestión de datos</t>
  </si>
  <si>
    <t>Procedimientos de gestión de datos</t>
  </si>
  <si>
    <t>Desarrollar la fase 2 del proyecto de automatización de procesos misionales</t>
  </si>
  <si>
    <t>Identificar y levantar requerimientos de los procesos a automatizar</t>
  </si>
  <si>
    <t>Documento de requerimientos por proceso identificado</t>
  </si>
  <si>
    <t>Requerimiento procesos levantados / Requerimiento procesos identificados</t>
  </si>
  <si>
    <t>Automatizar los procesos identificados</t>
  </si>
  <si>
    <t>Procesos automatizados</t>
  </si>
  <si>
    <t>Procesos automatizados / Procesos identificados</t>
  </si>
  <si>
    <t>Actualizar el Sistema de Gestión de Seguridad de la Información – SGSI</t>
  </si>
  <si>
    <t>Elaborar plan de mejoramiento resultado de la auditoria SGSI</t>
  </si>
  <si>
    <t>Plan de mejoramiento SGSI</t>
  </si>
  <si>
    <t>Luis Antonio Hurtado</t>
  </si>
  <si>
    <t>POLÍTICA 7 Seguridad Digital</t>
  </si>
  <si>
    <t>Elaborar plan de trabajo derivado de la evaluación del MSPI en desarrollo del proyecto GRC Sectorial</t>
  </si>
  <si>
    <t>Plan de trabajo MSPI</t>
  </si>
  <si>
    <t>9.3</t>
  </si>
  <si>
    <t>Ejecutar plan de mejoramiento SGSI</t>
  </si>
  <si>
    <t>Informes de ejecución plan SGSI</t>
  </si>
  <si>
    <t>% Actividades ejecutadas</t>
  </si>
  <si>
    <t>9.4</t>
  </si>
  <si>
    <t>Ejecutar plan de trabajo MSPI</t>
  </si>
  <si>
    <t>Informes de ejecución plan MSPI</t>
  </si>
  <si>
    <t>Fortalecer la mesa de servicios</t>
  </si>
  <si>
    <t>10.1</t>
  </si>
  <si>
    <t>Definir procedimientos para la mesa de servicios</t>
  </si>
  <si>
    <t>Procedimientos de la mesa de servicios</t>
  </si>
  <si>
    <t>#de procedimientos caracterizados / #de procedimientos identificados</t>
  </si>
  <si>
    <t>José Emilio Ramírez</t>
  </si>
  <si>
    <t>10.2</t>
  </si>
  <si>
    <t>Implementar la herramienta para la gestión de servicios TIC</t>
  </si>
  <si>
    <t>Herramienta implementada</t>
  </si>
  <si>
    <t>% implementación de la herramienta</t>
  </si>
  <si>
    <t>Edgar Alexander Pérez</t>
  </si>
  <si>
    <t>10.3</t>
  </si>
  <si>
    <t>Ejecutar campaña de sensibilización de usuarios, así como de uso y apropiación de la mesa de servicios</t>
  </si>
  <si>
    <t>Campaña de sensibilización</t>
  </si>
  <si>
    <t>% Avance de la campaña</t>
  </si>
  <si>
    <t>Implementar la solución de escritorios virtuales</t>
  </si>
  <si>
    <t>11.1</t>
  </si>
  <si>
    <t>Definir la solución a implementar</t>
  </si>
  <si>
    <t>Documento arquitectura de solución</t>
  </si>
  <si>
    <t>11.2</t>
  </si>
  <si>
    <t>Implementar la solución</t>
  </si>
  <si>
    <t>Solución implementada</t>
  </si>
  <si>
    <t>% Avance de implementación</t>
  </si>
  <si>
    <t>11.3</t>
  </si>
  <si>
    <t>Monitorear la solución</t>
  </si>
  <si>
    <t>Informes de monitoreo</t>
  </si>
  <si>
    <t>Informes generados / Informes planeados</t>
  </si>
  <si>
    <t>Actualizar la infraestructura de red institucional</t>
  </si>
  <si>
    <t>12.1</t>
  </si>
  <si>
    <t>Definir arquitectura de solución de networking</t>
  </si>
  <si>
    <t>12.2</t>
  </si>
  <si>
    <t>Migrar la solución de telefonía IP implementada en la entidad</t>
  </si>
  <si>
    <t>13.1</t>
  </si>
  <si>
    <t>Definir arquitectura de solución de telefonia IP</t>
  </si>
  <si>
    <t>13.2</t>
  </si>
  <si>
    <t>Implementar el DRP acorde con las necesidades institucionales</t>
  </si>
  <si>
    <t>14.1</t>
  </si>
  <si>
    <t>Definir arquitectura de solución de DRP</t>
  </si>
  <si>
    <t>14.2</t>
  </si>
  <si>
    <t>Secretaría General - GIT Gestión Administrativa</t>
  </si>
  <si>
    <t>Apoyar el proyecto de la modernizacion frente al proceso de gestión documental</t>
  </si>
  <si>
    <t>Revisar los documentos que se derivan del proyecto de la modernización</t>
  </si>
  <si>
    <t>Documentos</t>
  </si>
  <si>
    <t>#documentos/#documentos revisados</t>
  </si>
  <si>
    <t>Coordinación GITGA</t>
  </si>
  <si>
    <t>Revisar los documentos que se derivan del proyecto de la modernización y que sean del resorte para la gestión documental</t>
  </si>
  <si>
    <t>#documentos entregados/#documentos revisados</t>
  </si>
  <si>
    <t>Formato y documento</t>
  </si>
  <si>
    <t>#compromisos concertados para la evaluación/#evaluación realizada</t>
  </si>
  <si>
    <t>Coordinador GITGA</t>
  </si>
  <si>
    <t>Gestionar la adopción del programa de gestión documental e implentar su contenido</t>
  </si>
  <si>
    <t>Presentar el proyecto del programa de gestión documental ante el comité de gestión de desarrollo</t>
  </si>
  <si>
    <t>Documento con el programa de gestión documental</t>
  </si>
  <si>
    <t>Documento aprobado</t>
  </si>
  <si>
    <t>Profesional especializado con funciones de gestión documental y coordinación del grupo interno de trabajo</t>
  </si>
  <si>
    <t>POLÍTICA 14 Gestión Documental</t>
  </si>
  <si>
    <t>18. Gestion documental</t>
  </si>
  <si>
    <t>1. Plan institucional de archivos de la entidad - PINAR</t>
  </si>
  <si>
    <t>Implementar el programa de gestión documental (Ajustes de los flujos documentales)</t>
  </si>
  <si>
    <t>Documento con actualizaciones/ Flujo de gestión</t>
  </si>
  <si>
    <t># instrumentos archivisticos aprobados e implementados/Flujo documental ajustado e implementado</t>
  </si>
  <si>
    <t>Profesional con funciones de gestión documental y coordinación del grupo interno de trabajo</t>
  </si>
  <si>
    <t>Adoptar programa de gestión documental en la herramienta de gestión ORFEO</t>
  </si>
  <si>
    <t>Herramienta actualizada</t>
  </si>
  <si>
    <t># Ajustes a la herramienta orfeo</t>
  </si>
  <si>
    <t>Administrar los bienes, bienes inmuebles y servicios para el funcionamiento de la entidad</t>
  </si>
  <si>
    <t>Alimentar el software SEVEN para la generación de reportes</t>
  </si>
  <si>
    <t>Reportes periodicos</t>
  </si>
  <si>
    <t>Reporte de compras e inventarios actualizado</t>
  </si>
  <si>
    <t>Técnico administrativo con funciones de almacenista y coordinación del grupo interno de trabajo</t>
  </si>
  <si>
    <t>17. Gestión Servicios Administrativos</t>
  </si>
  <si>
    <t>Adelantar los trámites precontractuales y seguimiento a la ejecución del Plan de Adquisiciones, generando informes de la ejecución del presupuesto de funcionamiento</t>
  </si>
  <si>
    <t>Estudios previos y soportes e informes</t>
  </si>
  <si>
    <t># de informes de seguimiento</t>
  </si>
  <si>
    <t>Profesional especializado con funciones de compras y coordinación del grupo interno de trabajo</t>
  </si>
  <si>
    <t>Subdirección de Hidrocarburos</t>
  </si>
  <si>
    <t>Proyectar los precios de los energéticos.</t>
  </si>
  <si>
    <t>Recopilar información actualizada y generar bases de datos</t>
  </si>
  <si>
    <t>Bases de datos actualizadas</t>
  </si>
  <si>
    <t>% de avance =
(Actividades realizadas / Actividades planeadas)</t>
  </si>
  <si>
    <t>Esteban Gómez - Katherine Rodriguez</t>
  </si>
  <si>
    <t>2 - Asesoría para la planeación de abastecimiento y confiabilidad del sub sector de hidrocarburos a nivel Nacional - 2019011000089</t>
  </si>
  <si>
    <t>5. Planeación Estratégica e Integral de Hidrocarburos</t>
  </si>
  <si>
    <t>Definición y cálculo de escenarios.</t>
  </si>
  <si>
    <t>Tablas de resultados</t>
  </si>
  <si>
    <t>Revisión y discusión</t>
  </si>
  <si>
    <t>Informe con diagnóstico</t>
  </si>
  <si>
    <t>Presentación y socialización</t>
  </si>
  <si>
    <t>Documento definitivo</t>
  </si>
  <si>
    <t>Convocatorias de gas natural</t>
  </si>
  <si>
    <t>Respuestas a observaciones y elaboración de adendas GN 001-2020</t>
  </si>
  <si>
    <t>Circuales, adendas y oficios</t>
  </si>
  <si>
    <t>Sandra Leyva - Andrés Popayán</t>
  </si>
  <si>
    <t>Realizar proceso de selección de Auditores de obras en Plan de Abastecimiento de Gas Natural</t>
  </si>
  <si>
    <t>Actas de adjudicación</t>
  </si>
  <si>
    <t>Realizar el proceso de selección de Inversionista - Infraestructura de Importación de gas del Pacífico.</t>
  </si>
  <si>
    <t>Sandra Leyva - Andrés Popayán - Katherine Rodriguez</t>
  </si>
  <si>
    <t>Seguimiento a auditores de obras del Plan de Abastecimiento de Gas Natural.</t>
  </si>
  <si>
    <t>Certificados de cumplimiento</t>
  </si>
  <si>
    <t>Participar en la definición de proyectos IPAT - Resolución 40304 de 2020.</t>
  </si>
  <si>
    <t>Resoluciones de proyectos prioritarios</t>
  </si>
  <si>
    <t>Participar en los estudios de Ingenierías conceptuales de posibles proyectos a ejecutarse mediante convocatorias públicas.</t>
  </si>
  <si>
    <t>Sondeos de mercado, términos de referencia, certificados de cumplimiento</t>
  </si>
  <si>
    <t>Plan de Abastecimiento de Gas Natural 2021</t>
  </si>
  <si>
    <t>Recolección de insumos y análisis de información</t>
  </si>
  <si>
    <t>Tablas, bases de datos, gráficas, programas.</t>
  </si>
  <si>
    <t>Jaime Andrade - Ibrahim Massy</t>
  </si>
  <si>
    <t>Diagnóstico e identificación de alternativas</t>
  </si>
  <si>
    <t>Documento de avances y soportes</t>
  </si>
  <si>
    <t>Jaime Andrade - Ibrahim Massy - Katherine Rodriguez</t>
  </si>
  <si>
    <t>Consolidación de documentos</t>
  </si>
  <si>
    <t>Estudio técnico y anexos</t>
  </si>
  <si>
    <t>Socialización de resultados</t>
  </si>
  <si>
    <t>Presentaciones, informes</t>
  </si>
  <si>
    <t>Plan Indicativo de Abastecimiento de Combustibles Líquidos</t>
  </si>
  <si>
    <t>Bases de datos, tablas y gráficas de resultados, informe consolidado.</t>
  </si>
  <si>
    <t>Esteban Gómez - Santiago Hurtado - Jaime Andrade - Ibrahim Massy</t>
  </si>
  <si>
    <t>Documento de análisis de alternativas</t>
  </si>
  <si>
    <t>Documento del plan y conclusiones. Anexos con sustentación metodológica.</t>
  </si>
  <si>
    <t>Presentaciones. Resumen ejecutivo</t>
  </si>
  <si>
    <t>Análisis de eficiencia en el consumo de energéticos (sustitución de leña y expansión de cobertura de gas combustible).</t>
  </si>
  <si>
    <t>Héctor Herrera - Katherine Rodriguez - Wilson Sandoval - Sandra Leyva</t>
  </si>
  <si>
    <t>5.4</t>
  </si>
  <si>
    <t>Calcular la estructura de precios</t>
  </si>
  <si>
    <t>Consolidar información para actualizar la estructura de precios (Trim 1)</t>
  </si>
  <si>
    <t>Archivos con la estructura de precios y formatos para publicación</t>
  </si>
  <si>
    <t>Esteban Gomez - Santiago Hurtado</t>
  </si>
  <si>
    <t>Consolidar información para actualizar la estructura de precios (Trim 2)</t>
  </si>
  <si>
    <t>Consolidar información para actualizar la estructura de precios (Trim 3)</t>
  </si>
  <si>
    <t>Consolidar información para actualizar la estructura de precios (Trim 4)</t>
  </si>
  <si>
    <t>Trámites y procesos de cupos y compensaciones</t>
  </si>
  <si>
    <t>Asignación de cupos de diésel marino excentos de sobretasa</t>
  </si>
  <si>
    <t>Registro de trámites con cupos asignados</t>
  </si>
  <si>
    <t>Carlos Niño - Santiago Hurtado</t>
  </si>
  <si>
    <t>Actualización de novedades en cupos de diésel marino - Trim 1</t>
  </si>
  <si>
    <t>Registro de novedades recibidas y tramitadas</t>
  </si>
  <si>
    <t>Actualización de novedades en cupos de diésel marino - Trim 2</t>
  </si>
  <si>
    <t>7.4</t>
  </si>
  <si>
    <t>Actualización de novedades en cupos de diésel marino - Trim 3</t>
  </si>
  <si>
    <t>7.5</t>
  </si>
  <si>
    <t>Actualización de novedades en cupos de diésel marino - Trim 4</t>
  </si>
  <si>
    <t>7.6</t>
  </si>
  <si>
    <t>Cálculo de compensaciones de transporte de GLP Yumbo-Pasto</t>
  </si>
  <si>
    <t>Reporte de volúmenes con derecho a compensación</t>
  </si>
  <si>
    <t>Esteban Gómez - Andres Popayan - Carlos Niño</t>
  </si>
  <si>
    <t>7.7</t>
  </si>
  <si>
    <t>Listado Grandes Consumidores Individuales No Intermediarios ACPM - Trim I</t>
  </si>
  <si>
    <t>Resolución con listado de grandes consumidores individuales no intermediarios de ACPM - Primer trimestre 2021</t>
  </si>
  <si>
    <t>7.8</t>
  </si>
  <si>
    <t>Listado Grandes Consumidores Individuales No Intermediarios ACPM - Sem II</t>
  </si>
  <si>
    <t>Resolución con listado de grandes consumidores individuales no intermediarios de ACPM - Segundo semestre</t>
  </si>
  <si>
    <t>7.9</t>
  </si>
  <si>
    <t>Actualización metodología de compensación de transporte GLP</t>
  </si>
  <si>
    <t>Resolución con nueva metodología de compensación de transporte de GLP</t>
  </si>
  <si>
    <t>Andrés Popayán - Esteban Gómez - Carlos Niño</t>
  </si>
  <si>
    <t>Cooperación interinstitucional</t>
  </si>
  <si>
    <t>Conformación y participación en CNoGas</t>
  </si>
  <si>
    <t>Concepto Técnico para conformación de CNOGas</t>
  </si>
  <si>
    <t>Esteban Gómez - Héctor Herrera</t>
  </si>
  <si>
    <t>Secretaría técnica del CACSSE</t>
  </si>
  <si>
    <t>Actas y demás documentos derivados de la secretaría técnica del CACSSE</t>
  </si>
  <si>
    <t>Andrés Popayan - Carlos Niño</t>
  </si>
  <si>
    <t>Subdirección de Energía Eléctrica - GIT Convocatorias públicas</t>
  </si>
  <si>
    <t>Identificar posibilidades y condicionantes de los proyectos de transmisión (alertas tempranas: físicas, sociales, ambientales, etc.) en fase de planeación y en fase de convocatoria.</t>
  </si>
  <si>
    <t>Realizar solicitud de información socio-ambietal a las entidades involucradas</t>
  </si>
  <si>
    <t>Solicitud a las entidades involucradas</t>
  </si>
  <si>
    <t># de solicitudes realizadas / # de solicitudes programadas</t>
  </si>
  <si>
    <t>Grupo Convocatorias</t>
  </si>
  <si>
    <t>4. Planeación Estratégica e Integral de Energía Eléctrica</t>
  </si>
  <si>
    <t>Elaborar Documento de alertas tempranas en fase de planeacion
- Primer momento: informe analisis obras</t>
  </si>
  <si>
    <t>informe para transmision</t>
  </si>
  <si>
    <t>% de avance de la elaboracion del informe para transmisión en fase de planeacion</t>
  </si>
  <si>
    <t>Plan de Expansión</t>
  </si>
  <si>
    <t>Elaborar Documento de alertas tempranas en fase de planeacion
- Segundo momento: Plan</t>
  </si>
  <si>
    <t>documento final</t>
  </si>
  <si>
    <t>% de avance de la elaboracion del documento de alertas tempranas en fase de planeacion</t>
  </si>
  <si>
    <t>Elaborar Documento de alertas tempranas para proyectos objeto de convocatorias públicas - trim II</t>
  </si>
  <si>
    <t>Documentos con alertas tempranas</t>
  </si>
  <si>
    <t># de documentos realizados / # de documentos programados</t>
  </si>
  <si>
    <t>junio</t>
  </si>
  <si>
    <t>Elaborar Documento de alertas tempranas para proyectos objeto de convocatorias públicas - trim III</t>
  </si>
  <si>
    <t>Elaborar Documento de alertas tempranas para proyectos objeto de convocatorias públicas - trim IV</t>
  </si>
  <si>
    <t>Actualizar Geovisor Convocatorias - Trim I</t>
  </si>
  <si>
    <t>Ejecución de la actualización del geovisor</t>
  </si>
  <si>
    <t>Actualizar Geovisor Convocatorias - Trim II</t>
  </si>
  <si>
    <t>Actualizar Geovisor Convocatorias - Trim III</t>
  </si>
  <si>
    <t>Actualizar Geovisor Convocatorias - Trim IV</t>
  </si>
  <si>
    <t>Realizar el análisis a los procesos de convocatorias y subastas para la estructuración de documentos para la selección del inversionista y de la interventoría, tanto en asuntos jurídicos como en aspectos técnicos. 
(Contratos de consultorias)</t>
  </si>
  <si>
    <t>Ficha para presentar a comité de contratos, solicitud de CDP y Estudios previos para la estructuración de documentos de Convocatorias públicas convencionales - Trim III</t>
  </si>
  <si>
    <t>Ficha para presentar a comité de contratos, solicitud de CDP y Estudios previos</t>
  </si>
  <si>
    <t>% de avance de la elaboracion de los documentos</t>
  </si>
  <si>
    <t>4 - Implementación de acciones para la confiabilidad del subsector eléctrico a nivel Nacional - 2019011000085</t>
  </si>
  <si>
    <t>Avances entregables, Informe final de la estructuración de documentos de Convocatorias públicas convencionales - Trim IV</t>
  </si>
  <si>
    <t>Informes con los resultados de la contratación</t>
  </si>
  <si>
    <t>% de avance</t>
  </si>
  <si>
    <t>Ficha para presentar a comité de contratos, solicitud de CDP y Estudios previos para la estructuración de documentos de Convocatorias públicas HDVC - Trim II</t>
  </si>
  <si>
    <t>Avances entregables, Informe final de la estructuración de documentos de Convocatorias públicas HDVC - Trim IV</t>
  </si>
  <si>
    <t>Estructurar convocatorías públicas y documentos de Selección</t>
  </si>
  <si>
    <t>Elaborar documentos de las convocatorias (DSI y anexos) - Trim I</t>
  </si>
  <si>
    <t>Documentos DSI y sus anexos</t>
  </si>
  <si>
    <t>Elaborar documentos de las convocatorias (DSI y anexos) - Trim II</t>
  </si>
  <si>
    <t>Elaborar documentos de las convocatorias (DSI y anexos) - Trim III</t>
  </si>
  <si>
    <t>Elaborar documentos de las convocatorias (DSI y anexos) - Trim IV</t>
  </si>
  <si>
    <t>Efectuar los procesos de selección de Interventores o Inversionistas.</t>
  </si>
  <si>
    <t>Publicación de la convocatoria en página web - Trim I</t>
  </si>
  <si>
    <t>- Correo electrónico autorizando la publicacion
- Link donde se encuentra publicada la convocatoria</t>
  </si>
  <si>
    <t># de publicaciones realizadas / # de publicaciones programadas</t>
  </si>
  <si>
    <t>Selección del interventor - Trim I</t>
  </si>
  <si>
    <t>Memorando con resultados de la evaluación y la correspondiente Resolución</t>
  </si>
  <si>
    <t># de documentos publicados / # de documentos programados</t>
  </si>
  <si>
    <t>Respuesta a observaciones de los DSI - Trim I</t>
  </si>
  <si>
    <t>Documento de Respuesta</t>
  </si>
  <si>
    <t>Audiencia de selección del inversionista - Trim I</t>
  </si>
  <si>
    <t>Acta de apertura, Acta de evalución y Acta de continuación.</t>
  </si>
  <si>
    <t>Oficios informando los resultados del proceso de selección del inversionista (CREG y Minenergía) - Trim I</t>
  </si>
  <si>
    <t>Oficio dirgidos a Minenergía y CREG</t>
  </si>
  <si>
    <t># de documentos enviados / # de documentos programados</t>
  </si>
  <si>
    <t>Publicación de la convocatoria en página web - Trim II</t>
  </si>
  <si>
    <t>Selección del interventor - Trim II</t>
  </si>
  <si>
    <t>4.8</t>
  </si>
  <si>
    <t>Respuesta a observaciones de los DSI - Trim II</t>
  </si>
  <si>
    <t>4.9</t>
  </si>
  <si>
    <t>Audiencia de selección del inversionista - Trim II</t>
  </si>
  <si>
    <t>4.10</t>
  </si>
  <si>
    <t>Oficios informando los resultados del proceso de selección del inversionista (CREG y Minenergía) - Trim II</t>
  </si>
  <si>
    <t>4.11</t>
  </si>
  <si>
    <t>Publicación de la convocatoria en página web - Trim III</t>
  </si>
  <si>
    <t>4.12</t>
  </si>
  <si>
    <t>Selección del interventor - Trim III</t>
  </si>
  <si>
    <t>4.13</t>
  </si>
  <si>
    <t>Respuesta a observaciones de los DSI - Trim III</t>
  </si>
  <si>
    <t>4.14</t>
  </si>
  <si>
    <t>Audiencia de selección del inversionista - Trim III</t>
  </si>
  <si>
    <t>4.15</t>
  </si>
  <si>
    <t>Oficios informando los resultados del proceso de selección del inversionista (CREG y Minenergía) - Trim III</t>
  </si>
  <si>
    <t>4.16</t>
  </si>
  <si>
    <t>Publicación de la convocatoria en página web - Trim IV</t>
  </si>
  <si>
    <t>4.17</t>
  </si>
  <si>
    <t>Selección del interventor - Trim IV</t>
  </si>
  <si>
    <t>4.18</t>
  </si>
  <si>
    <t>Respuesta a observaciones de los DSI - Trim IV</t>
  </si>
  <si>
    <t>4.19</t>
  </si>
  <si>
    <t>Audiencia de selección del inversionista - Trim IV</t>
  </si>
  <si>
    <t>4.20</t>
  </si>
  <si>
    <t>Oficios informando los resultados del proceso de selección del inversionista (CREG y Minenergía) - Trim IV</t>
  </si>
  <si>
    <t>Efectuar seguimiento a los proyectos en ejecución objeto de convocatoria pública y generar los debidos reportes.</t>
  </si>
  <si>
    <t>Revisión de informes de interventoría - Trim I</t>
  </si>
  <si>
    <t>- Correo con observaciones a los informes
- Oficio con devolución o aprobación de informes</t>
  </si>
  <si>
    <t># de documentos revisados / # de documentos radicados</t>
  </si>
  <si>
    <t>Informe avance ejecución proyectos objetos de convocatorias - Trim I</t>
  </si>
  <si>
    <t>Documento</t>
  </si>
  <si>
    <t># de documetos realizados / # de documentos programados</t>
  </si>
  <si>
    <t>Revisión de informes de interventoría - Trim II</t>
  </si>
  <si>
    <t>Informe avance ejecución proyectos objetos de convocatorias - Trim II</t>
  </si>
  <si>
    <t>5.5</t>
  </si>
  <si>
    <t>Revisión de informes de interventoría - Trim III</t>
  </si>
  <si>
    <t>5.6</t>
  </si>
  <si>
    <t>Informe avance ejecución proyectos objetos de convocatorias - Trim III</t>
  </si>
  <si>
    <t>5.7</t>
  </si>
  <si>
    <t>Revisión de informes de interventoría - Trim IV</t>
  </si>
  <si>
    <t>5.8</t>
  </si>
  <si>
    <t>Informe avance ejecución proyectos objetos de convocatorias - Trim IV</t>
  </si>
  <si>
    <t>Subdirección de Energía Eléctrica - GIT Transmisión</t>
  </si>
  <si>
    <t>Elaborar el Plan de Expansión de Transmisión de energía eléctrica (Analisis corto circuito, reconfiguración subestaciones, HVDC, BESS, Smart Wires, ETC).</t>
  </si>
  <si>
    <t>Objetivos del plan</t>
  </si>
  <si>
    <t>Documento y/o presentación donde se presenten los objetivos del plan</t>
  </si>
  <si>
    <t>% cumplimiento actividad</t>
  </si>
  <si>
    <t>Grupo de Transmisión</t>
  </si>
  <si>
    <t>marzo</t>
  </si>
  <si>
    <t>Bases de datos para inicar analisis plan:
Ajuste demanda (30%)
Ajuste de red (30%)
Preparación base de datos (40%)</t>
  </si>
  <si>
    <t>Plan preliminar:
Elaboración Plan Preliminar (90%)
Publicación Plan Preliminar (10%)</t>
  </si>
  <si>
    <t>Plan preliminar:
Elaboración Plan Preliminar (90%)</t>
  </si>
  <si>
    <t>Grupo de Transmisión/subdirección</t>
  </si>
  <si>
    <t>Publicación Plan Preliminar (10%)</t>
  </si>
  <si>
    <t>plan definitvo:
Procesamiento y respuesta observaciones (10%)</t>
  </si>
  <si>
    <t>plan definitvo:
Documento respuestass Procesamiento y respuesta observaciones</t>
  </si>
  <si>
    <t>%cumplimiento actividad</t>
  </si>
  <si>
    <t>Elaboración Plan definitivo (80%)</t>
  </si>
  <si>
    <t>Remisión al MME (10%)</t>
  </si>
  <si>
    <t>Oficio envio Ministerio</t>
  </si>
  <si>
    <t>Análisis de solicitudes de conexión &lt; 20 MW</t>
  </si>
  <si>
    <t>Respuesta oportuna</t>
  </si>
  <si>
    <t>% cumplimiento actividad (inferior 6 meses)</t>
  </si>
  <si>
    <t>Análisis de solicitudes de conexión &lt; 50 MW</t>
  </si>
  <si>
    <t>% cumplimiento actividad (inferior 8 meses)</t>
  </si>
  <si>
    <t>Análisis de solicitudes de conexión &lt; 100 MW</t>
  </si>
  <si>
    <t>% cumplimiento actividad (inferior 12 meses)</t>
  </si>
  <si>
    <t>Análisis de solicitudes de conexión &gt; 100 MW</t>
  </si>
  <si>
    <t>% cumplimiento actividad (inferior 18 meses)</t>
  </si>
  <si>
    <t>Seguimiento Obras STRs</t>
  </si>
  <si>
    <t>Análisis HVDC</t>
  </si>
  <si>
    <t>Terminos de referencia consultoria</t>
  </si>
  <si>
    <t>Recomendaciones finales</t>
  </si>
  <si>
    <t>documento con recomendaciones finales</t>
  </si>
  <si>
    <t>Misión Transformación</t>
  </si>
  <si>
    <t>Análisis segunda fase misión de transformación</t>
  </si>
  <si>
    <t>Documento identificación activiades UPME en temas de planeación STN y STR</t>
  </si>
  <si>
    <t>Grupo Transmisión</t>
  </si>
  <si>
    <t>Documento estrategia para incorporación actividades UPME en temas de planeación de STN y STR</t>
  </si>
  <si>
    <t>Subdirección de Energía Eléctrica - GIT Generación y Registro</t>
  </si>
  <si>
    <t>Elaborar Plan de Expansión de Energía Eléctrica</t>
  </si>
  <si>
    <t>Desarrollar objetivos del Plan</t>
  </si>
  <si>
    <t>Documento y/o presentación donde se presenten los objetivos del Plan</t>
  </si>
  <si>
    <t>% de Avance en la Gestión del Plan de Expansión</t>
  </si>
  <si>
    <t>GIT Generación</t>
  </si>
  <si>
    <t>Desarrollar y actualizar bases de datos SDDP, OPTGEN, PLEXOS para análisis energéticos</t>
  </si>
  <si>
    <t>Bases de datos para iniciar análisis plan: Actualización (30%) Validación (30%)</t>
  </si>
  <si>
    <t>Elaboración Plan Preliminar (90%) Publicación Plan Preliminar (10%)</t>
  </si>
  <si>
    <t>Documento Plan de Expansión preliminar</t>
  </si>
  <si>
    <t>Publicación Plan de Expansión preliminar</t>
  </si>
  <si>
    <t>Plan definitvo:
Procesamiento y respuesta observaciones (10%)
Elaboración Plan definitivo (80%)
Remisión al MME (10%)</t>
  </si>
  <si>
    <t>Documento de respuestas a observaciones</t>
  </si>
  <si>
    <t>Documento Plan de Expansión definitivo</t>
  </si>
  <si>
    <t>Oficio de remisión al MME</t>
  </si>
  <si>
    <t>Registrar proyectos de generación</t>
  </si>
  <si>
    <t>Analizar información de solicitud de registro y elaborar oficio de registro u oficio solicitando aclaraciones. T I</t>
  </si>
  <si>
    <t>Oficio de registro u Oficio de requerimientos</t>
  </si>
  <si>
    <t>#Oficios emitidos en tiempo/# Solicitudes</t>
  </si>
  <si>
    <t>Elaborar informe de registro de proyectos. T I</t>
  </si>
  <si>
    <t>Informe de registro de proyectos de generación</t>
  </si>
  <si>
    <t>#Informes publicados/3</t>
  </si>
  <si>
    <t>Analizar información de solicitud de registro y elaborar oficio de registro u oficio solicitando aclaraciones. T II</t>
  </si>
  <si>
    <t>Elaborar informe de registro de proyectos. T II</t>
  </si>
  <si>
    <t>Analizar información de solicitud de registro y elaborar oficio de registro u oficio solicitando aclaraciones. T III</t>
  </si>
  <si>
    <t>Elaborar informe de registro de proyectos. T III</t>
  </si>
  <si>
    <t>Analizar información de solicitud de registro y elaborar oficio de registro u oficio solicitando aclaraciones. T IV</t>
  </si>
  <si>
    <t>Elaborar informe de registro de proyectos. T IV</t>
  </si>
  <si>
    <t>Elaborar concepto de potencial hidroenergético</t>
  </si>
  <si>
    <t>Analizar información de solicitud de concepto y elaborar oficio de concepto de potencial u oficio solicitando aclaraciones. T I</t>
  </si>
  <si>
    <t>Oficio de concepto u Oficio de requerimientos</t>
  </si>
  <si>
    <t>Elaborar informe de conceptos de potencial. T I</t>
  </si>
  <si>
    <t>Informe de conceptos de potencial hidroenergético</t>
  </si>
  <si>
    <t>Analizar información de solicitud de concepto y elaborar oficio de concepto de potencial u oficio solicitando aclaraciones. T II</t>
  </si>
  <si>
    <t>Elaborar informe de conceptos de potencial. T II</t>
  </si>
  <si>
    <t>Analizar información de solicitud de concepto y elaborar oficio de concepto de potencial u oficio solicitando aclaraciones. T III</t>
  </si>
  <si>
    <t>Elaborar informe de conceptos de potencial. T III</t>
  </si>
  <si>
    <t>Analizar información de solicitud de concepto y elaborar oficio de concepto de potencial u oficio solicitando aclaraciones. T IV</t>
  </si>
  <si>
    <t>Elaborar informe de conceptos de potencial. T IV</t>
  </si>
  <si>
    <t>Gestión de Convenios Minciencias-UPME-IDEAM</t>
  </si>
  <si>
    <t>Elaborar informe de seguimiento</t>
  </si>
  <si>
    <t>Informe final convenio Minciencias-UPME-IDEAM</t>
  </si>
  <si>
    <t>% de avance informes de seguimiento</t>
  </si>
  <si>
    <t>Realizar simulaciones energéticas del sistema de generación para plan de gas</t>
  </si>
  <si>
    <t>Preparación de bases de datos y simulaciones</t>
  </si>
  <si>
    <t>Resultados preliminares</t>
  </si>
  <si>
    <t>Presentación de resultados</t>
  </si>
  <si>
    <t>Resultados finales</t>
  </si>
  <si>
    <t>Elaborar informe de seguimiento de proyectos de generación</t>
  </si>
  <si>
    <t>Elaborar informe de seguimiento. Trim I</t>
  </si>
  <si>
    <t>Informe de seguimiento publicado</t>
  </si>
  <si>
    <t>Elaborar informe de seguimiento. Trim II</t>
  </si>
  <si>
    <t>Elaborar informe de seguimiento. Trim III</t>
  </si>
  <si>
    <t>Elaborar informe de seguimiento. Trim IV</t>
  </si>
  <si>
    <t>Subdirección de Energía Eléctrica - GIT Cobertura</t>
  </si>
  <si>
    <t>Elaborar el documento con la estimación del ICEE</t>
  </si>
  <si>
    <t>Realizar gestión para la obtención de datos e información necesaria para la estimación del ICEE</t>
  </si>
  <si>
    <t>Correos a los proveedores de la información (OR, IPSE, SSPD,) solicitando la información.</t>
  </si>
  <si>
    <t># de solicitudes enviadas / 
# de solicitudes programadas</t>
  </si>
  <si>
    <t>Grupo Cobertura</t>
  </si>
  <si>
    <t>PIEC - PECOR - PNER - PERS</t>
  </si>
  <si>
    <t>Consolidar la información recopilada realizando la gestión sobre información inconsistente</t>
  </si>
  <si>
    <t>Versión preliminar de lo cálculos del ICEE</t>
  </si>
  <si>
    <t>% avance</t>
  </si>
  <si>
    <t>mayo</t>
  </si>
  <si>
    <t>Elaborar documento y realizar la actualizacion en la Base de Datos</t>
  </si>
  <si>
    <t>Versión preliminar del documento metodologico con anexos</t>
  </si>
  <si>
    <t>% avance del documento para publicación</t>
  </si>
  <si>
    <t>Publicación del ICEE en la página de SIEL</t>
  </si>
  <si>
    <t>Autorización de la subdirección para publicar los resultados del ICEE</t>
  </si>
  <si>
    <t>Elaborar el documento del Plan Indicativo de Expansión de Cobertura - PIEC</t>
  </si>
  <si>
    <t>Procesar la información necesaria para elaborar el PIEC.</t>
  </si>
  <si>
    <t>información base del PIEC debidamente estructurada</t>
  </si>
  <si>
    <t>Definir la metodología para el Plan.</t>
  </si>
  <si>
    <t>Metodología del Plan estructurada</t>
  </si>
  <si>
    <t>PIEC - PND - PNER</t>
  </si>
  <si>
    <t>Realizar las corridas en los diferentes software y analizar sus resultados.</t>
  </si>
  <si>
    <t>Corridas espaciales para la interconexión y de homer para soluciones aisladas</t>
  </si>
  <si>
    <t>Participación consultoria REM</t>
  </si>
  <si>
    <t>Presentar el documento preliminar a las directivas para aprobación</t>
  </si>
  <si>
    <t>Reunión programada para tal fin</t>
  </si>
  <si>
    <t>Ajustar resultados de acuerdo con los comentarios</t>
  </si>
  <si>
    <t>Autorización de la subdirección para publicar los resultados del PIEC</t>
  </si>
  <si>
    <t>Publicar versión definitiva</t>
  </si>
  <si>
    <t>Emitir los conceptos PECOR a los OR que lo presenten para el año vigente</t>
  </si>
  <si>
    <t>Realizar recolección y validación de datos de VSS en Sitios y la infraestructura Eléctrica</t>
  </si>
  <si>
    <t>Capa de Sitios actualizada, depende del reporte que realice cada OR</t>
  </si>
  <si>
    <t>Res. CREG 015/2018</t>
  </si>
  <si>
    <t>Establecer los costos de las soluciones con renovables</t>
  </si>
  <si>
    <t>Base de costos actualizada</t>
  </si>
  <si>
    <t>Evaluación de los proyectos PECOR - Trim II</t>
  </si>
  <si>
    <t>Formatos de evaluación revisados y gestionados con cada OR</t>
  </si>
  <si>
    <t>#evaluaciones realizadas en tiempo/# Solicitudes</t>
  </si>
  <si>
    <t>Evaluación de los proyectos PECOR - Trim III</t>
  </si>
  <si>
    <t>Evaluación de los proyectos PECOR - Trim IV</t>
  </si>
  <si>
    <t>Presentar resultados de PECOR al Ministerio de Minas y Energía.</t>
  </si>
  <si>
    <t>Comunicación firmada para el MME</t>
  </si>
  <si>
    <t>Oficina de Gestión de Proyectos de Fondos</t>
  </si>
  <si>
    <t>Evaluar técnica y financieramente los proyectos de energía eléctrica y gas combustible presentados a los mecanismos y fondos de apoyo financiero</t>
  </si>
  <si>
    <t>Evaluar proyectos Obras por Impuestos y Obras por Regalias</t>
  </si>
  <si>
    <t>Conceptos de evaluación</t>
  </si>
  <si>
    <t>(N° de proyectos evaluados/Saldo anterior+recibidos al corte definido)+100</t>
  </si>
  <si>
    <t>Sandra Alzate</t>
  </si>
  <si>
    <t>1 - Asesoría para la equidad y conectividad energética a nivel Nacional - 2019011000092</t>
  </si>
  <si>
    <t>Evaluar proyectos Sistema General de Regalias Regalias y OCAD PAZ</t>
  </si>
  <si>
    <t>Diana Delgado; Cesar Sotelo</t>
  </si>
  <si>
    <t>Evaluar proyectos FAER</t>
  </si>
  <si>
    <t>Andres Rodriguez</t>
  </si>
  <si>
    <t>Evaluar proyectos Plan Todos Somos Pazcífico</t>
  </si>
  <si>
    <t>Angelica Baena</t>
  </si>
  <si>
    <t>Evaluar proyectos FINDETER</t>
  </si>
  <si>
    <t>Harold Quiñones</t>
  </si>
  <si>
    <t>Evaluar proyectos FENOGE</t>
  </si>
  <si>
    <t>Evaluar proyectos PGLP y FECF</t>
  </si>
  <si>
    <t>Cesar Sotelo</t>
  </si>
  <si>
    <t>Realizar seguimiento gerencial, trazabilidad y transparencia en la evaluación de proyectos</t>
  </si>
  <si>
    <t>Actualizar el aplicativo o herramienta con la información de los proyectos evaluados</t>
  </si>
  <si>
    <t>Documento terminado</t>
  </si>
  <si>
    <t>Aplicativo actualizado con la información de los proyectos evaluados</t>
  </si>
  <si>
    <t>Lideres de fondos</t>
  </si>
  <si>
    <t>Elaborar un informe de gestión de proyectos con reportes Tableau y publicado</t>
  </si>
  <si>
    <t>Borman Leguizamo y Andres Rodriguez</t>
  </si>
  <si>
    <t>Racionalizar los procedimientos con la construcción de manuales operativos o guías de evaluación.</t>
  </si>
  <si>
    <t>Elaborar una guía de evaluación de proyectos de Obras por Impuestos</t>
  </si>
  <si>
    <t>Elaborar una guía o Manual Operativode evaluación de proyectos de Sistema General de Regalias</t>
  </si>
  <si>
    <t>Actualizar la guía de evaluación de proyectos de FINDETER</t>
  </si>
  <si>
    <t>Actualizar la guía de evaluación de proyectos de Plan Todos Somos PAZcífico</t>
  </si>
  <si>
    <t>Elaborar una guía general de evaluación de proyectos.</t>
  </si>
  <si>
    <t>Planes de Energización Rural Sostenible-PERS</t>
  </si>
  <si>
    <t>Realizar la Gestión previa, elaboración de convenio.</t>
  </si>
  <si>
    <t>Convenio firmado</t>
  </si>
  <si>
    <t>Johanna Larrotta</t>
  </si>
  <si>
    <t>DNP</t>
  </si>
  <si>
    <t>Realizar el Seguimiento y control General de los PERS</t>
  </si>
  <si>
    <t>Actas de reuniones</t>
  </si>
  <si>
    <t>1 Archivo con evidencias</t>
  </si>
  <si>
    <t>Revisar la información de Oferta</t>
  </si>
  <si>
    <t>Documentos con las observaciones y recomendaciones realizadas</t>
  </si>
  <si>
    <t>Dora Castaño</t>
  </si>
  <si>
    <t>Revisar la información de Demanda</t>
  </si>
  <si>
    <t>Revisar la información Socioeconómica</t>
  </si>
  <si>
    <t>Revisar la información de Proyectos</t>
  </si>
  <si>
    <t>Cesar sotelo</t>
  </si>
  <si>
    <t>Revisar la información de Política Pública</t>
  </si>
  <si>
    <t>Borman Leguizamo, Cesar Sotelo y Johanna Larrotta</t>
  </si>
  <si>
    <t>Realizar critica de datos de las encuestas</t>
  </si>
  <si>
    <t>Promover PERS en las regiones</t>
  </si>
  <si>
    <t>Desarrollo de un PERS por otras entidades</t>
  </si>
  <si>
    <t>Promover cambios estrategicos en los PERS</t>
  </si>
  <si>
    <t>Documento con los cambios planteados para los PERS</t>
  </si>
  <si>
    <t>Desarrollar actividades con enfoque territorial y estrategia de comunicación adecuada.</t>
  </si>
  <si>
    <t>Desarrollar capacitaciones regionales en formulación de proyectos identificando primero necesidades</t>
  </si>
  <si>
    <t>Listado de asistencia a las capacitaciones</t>
  </si>
  <si>
    <t>Desarrollar documento de estrategias de energización en las regiones.</t>
  </si>
  <si>
    <t>Documento preliminar</t>
  </si>
  <si>
    <t>Apoyar el desarrollo del PIEC</t>
  </si>
  <si>
    <t>Documento explicativo del apoyo prestado y</t>
  </si>
  <si>
    <t>Borman Leguizamo</t>
  </si>
  <si>
    <t>1.01</t>
  </si>
  <si>
    <t>1.02</t>
  </si>
  <si>
    <t>1.03</t>
  </si>
  <si>
    <t>1.04</t>
  </si>
  <si>
    <t>1.05</t>
  </si>
  <si>
    <t>1.06</t>
  </si>
  <si>
    <t>1.07</t>
  </si>
  <si>
    <t>1.08</t>
  </si>
  <si>
    <t>1.09</t>
  </si>
  <si>
    <t>2.01</t>
  </si>
  <si>
    <t>2.02</t>
  </si>
  <si>
    <t>2.03</t>
  </si>
  <si>
    <t>2.04</t>
  </si>
  <si>
    <t>2.05</t>
  </si>
  <si>
    <t>2.06</t>
  </si>
  <si>
    <t>2.07</t>
  </si>
  <si>
    <t>2.08</t>
  </si>
  <si>
    <t>3.01</t>
  </si>
  <si>
    <t>3.02</t>
  </si>
  <si>
    <t>3.03</t>
  </si>
  <si>
    <t>3.04</t>
  </si>
  <si>
    <t>3.05</t>
  </si>
  <si>
    <t>3.06</t>
  </si>
  <si>
    <t>3.07</t>
  </si>
  <si>
    <t>3.08</t>
  </si>
  <si>
    <t>3.09</t>
  </si>
  <si>
    <t>3.11</t>
  </si>
  <si>
    <t>3.12</t>
  </si>
  <si>
    <t>3.13</t>
  </si>
  <si>
    <t>3.14</t>
  </si>
  <si>
    <t>3.15</t>
  </si>
  <si>
    <t>3.16</t>
  </si>
  <si>
    <t>3.17</t>
  </si>
  <si>
    <t>3.18</t>
  </si>
  <si>
    <t>3.19</t>
  </si>
  <si>
    <t>4.21</t>
  </si>
  <si>
    <t>4.22</t>
  </si>
  <si>
    <t>4.23</t>
  </si>
  <si>
    <t>4.24</t>
  </si>
  <si>
    <t>4.25</t>
  </si>
  <si>
    <t>4.26</t>
  </si>
  <si>
    <t>4.27</t>
  </si>
  <si>
    <t>4.28</t>
  </si>
  <si>
    <t>4.29</t>
  </si>
  <si>
    <t>5.01</t>
  </si>
  <si>
    <t>5.02</t>
  </si>
  <si>
    <t>5.03</t>
  </si>
  <si>
    <t>5.04</t>
  </si>
  <si>
    <t>5.05</t>
  </si>
  <si>
    <t>5.06</t>
  </si>
  <si>
    <t>5.07</t>
  </si>
  <si>
    <t>5.08</t>
  </si>
  <si>
    <t>5.09</t>
  </si>
  <si>
    <t>Elaborar una guía o Manual Operativo de evaluación de proyectos de Sistema General de Regalias</t>
  </si>
  <si>
    <t>No se cuenta con cuenta con evidencias de las actualizaciones o reuniones realizadas</t>
  </si>
  <si>
    <t>No se cuenta con información o evidencias de solicitudes de este informe por parte de congreso</t>
  </si>
  <si>
    <t>No se ejecutó, dado que la UPME se encuentra en un proceso de modernización, frente a lo cual no se consideró pertinente adelantar auditoria interna al Sistema de Gestión de Calidad.</t>
  </si>
  <si>
    <t>No se ejecutó, dado que la UPME se encuentra en un proceso de modernización, frente a lo cual no se consideró pertinente adelantar auditoria para la certificación del Sistema de Gestión de Calidad.</t>
  </si>
  <si>
    <t>No se consideró necesario la realización de autodiagnosticos en la vigencia, porque se contó con los resultados de la medición del FURAG 2020 a partir de los cuales internamente se formuló el Plan Cierre de Brechas que está en ejecución, cuyo objetivo es mejorar los indices de desempeño de las politicas MIPG.</t>
  </si>
  <si>
    <t>No se formularon los proyectos de invers{on en esta vigencia, por lo que esta actividad se programa para ejecución en el 2022</t>
  </si>
  <si>
    <t>No se cumplió la actividad, se cuenta con la proyección de el documento de proyección de demanda de combustibles líquidos, pero no se alcanzó a realizar en la vigencia, se proyecta para el 2022.</t>
  </si>
  <si>
    <t>No se cumple la actividad en su totalidad, porque falta la expedición por parte del MME de la resolución de adopción del PROURE para proceder a la publicación en la página WEB.</t>
  </si>
  <si>
    <t>PND</t>
  </si>
  <si>
    <t>No se cumple la actividad, se avanzó en la formulación del capítulo social y ambiental del documento, llegando a obtener las salidas gráficas que soporten el mismo. No obstante se toma la decisión de no incluir este capitulo para la publicación, quedando pendiente coordinar la misma durante el primer trimestre de 2022 y sacar piezas gráficas informativas para los diferentes públicos objetivo que se quieran informar del componente técnico realizado por el equipo de la subdirección de minería.</t>
  </si>
  <si>
    <t>No se cunmplió la actividad, se recibió la capacitación respecto al uso del modelo Modelo Colombia Coal Mining model CCMM, sin embargo al realizar diferentes intentos de corrida el modelo arrojó error, se realizó revisión exhaustiva por parte del contratista sin lograr hacer correr dicho modelo.
Se llegó a las siguientes conclusiones:
1. La información que exige el modelo, hoy no está al alcance de la Subdirección de Minería.
2. El modelo puede servir más para la planeación de una empresa productora y no para la planeación que desde la Subdirección se realiza, dado la dificultad en la exigencia de información, como se dijo anteriormente y elpoco aporta para nuestra planeación.
3. Ya realizados los ejercicios con base en el modelo y los resultados expuestos, se propuso cerrar el tema en 2021.
4. Se proyecta entrega de un documento que soporte todo lo anterior donde se incluya de manera estructurada y soportada todas las conclusiones expuestas el mismo se debe presentar en el primer trimestre de 2022.</t>
  </si>
  <si>
    <t>No se terminó la automatización, se encuentran en la etapa de desarrollo los módulos contractual y precio base y se continua con el levantamiento de solicitudes de conexiones; el modulo PECOR (Plan de Expansión de Cobertura de los Operadores de Red) está en la etapa de alineación del documento de levantamiento de requerimientos. Se llevó a cabo prórroga al contrato hasta el 31 de marzo de 2022.</t>
  </si>
  <si>
    <t>No se cumple la actividad dado que los monitoreos se están realizando a nivel de la infraestructura de la solución y se está adelantando la etapa de afinamiento de perfiles, se llevó a cabo una prórroga hasta el 15 de febrero de 2022</t>
  </si>
  <si>
    <t>La actividad se encuentra en el levantamiento de la información requerida para la implementación de la solución. Se llevó a cabo prórroga del contrato hasta el mes de abril de 2022</t>
  </si>
  <si>
    <t>No se cumplió con la elaboración del documento, porque a 31 de diciembre se están procesando datos y corriendo modelos.</t>
  </si>
  <si>
    <t>No se cumple la totalidad de la activida, el documento se encuentra en elaboración, dado que a corte 31 de diciembre se están realizando analisis de datos</t>
  </si>
  <si>
    <t>No se cumple la totalidad de la activida, el documento se encuentra en elaboración</t>
  </si>
  <si>
    <t>No se cumple la actividad, por parte de la Subdirección de Hidrocarburos se actualizó la metodologia del cálculo de los volúmenes, sin embargo la implementación está sujeta a la aprobación, actualmente encuentra en revisión jurídica.</t>
  </si>
  <si>
    <t>La guía no se alcanzó a terminar, se continuará en el 2022 con la terminación y publicación.</t>
  </si>
  <si>
    <t>4.30</t>
  </si>
  <si>
    <t>4.31</t>
  </si>
  <si>
    <t>4.32</t>
  </si>
  <si>
    <t>No Aplica</t>
  </si>
  <si>
    <t>Cumplimiento</t>
  </si>
  <si>
    <t>3.20</t>
  </si>
  <si>
    <t>Justificación</t>
  </si>
  <si>
    <t>No se cumplió, la OGI solicitó la reprogramación de la fecha de terminación para el 2022 de tres (3) acciones del plan de mejoramiento.</t>
  </si>
  <si>
    <t>No se realizo reporte</t>
  </si>
  <si>
    <t>% Subactividad en P.A. UPME</t>
  </si>
  <si>
    <t>% Subactividad en P.A. Dependencia</t>
  </si>
  <si>
    <t>% Avance UPME</t>
  </si>
  <si>
    <t>Mes de cumplimiento</t>
  </si>
  <si>
    <t>Producto de la Sub Actividad</t>
  </si>
  <si>
    <t>Compromisos relacionados</t>
  </si>
  <si>
    <t>Proyecto de Inversión</t>
  </si>
  <si>
    <t>Objetivo estrategico</t>
  </si>
  <si>
    <t>Planes Institucionales</t>
  </si>
  <si>
    <t>% Avance Subactividad a 31/12/2021</t>
  </si>
  <si>
    <t xml:space="preserve">% Cumplimiento Subactividad </t>
  </si>
  <si>
    <t>Ponderación (%) 
Sub actividad</t>
  </si>
  <si>
    <t>Producto Entregable de la Sub Actividad</t>
  </si>
  <si>
    <t>Mes de cumplimiento SubActividades</t>
  </si>
  <si>
    <t>Cumplida</t>
  </si>
  <si>
    <t>Durante el periodo de referencia no fue necesario realizar acciones en el marco de esta subactividad ya que no se realizaron solicitudes de parte de las áreas o instrucciones de parte del Director General.</t>
  </si>
  <si>
    <t>En el periodo de referencia se realizaron 5 acciones en el marco de esta subactividad en las cuales se realizó transferencia y acompañamiento a los procesos en los que se esta aterrizando el enfoque territorial en las áreas.</t>
  </si>
  <si>
    <t>En el IV trimestre se efectuaron dos (2) Auditorías a los procesos de Gestión de TIC´s y Gestión de Conceptos Técnicos, haciendo claridad que la auditoría al proceso gestión de TICs fue aprobada su inclusión en el Programa Anual de Auditoría Interna, por parte del Comité de Coordinación de CI, en el mes de junio 2021.</t>
  </si>
  <si>
    <t>Se realizó y reportó en el mes de agosto, por cambio en la programado de la Agencia Nal de Defensa Jurídica del Estado.</t>
  </si>
  <si>
    <t>Se realizaron y reportaron a la CGR, los Informes de Gestión Contractual y Obras Inconclusas, correspondiente al mes de octubre en el Sistema SIRECI</t>
  </si>
  <si>
    <t>Se realizaron y reportaron a la CGR, los Informes de Gestión Contractual y Obras Inconclusas, correspondiente al mes de noviembre en el Sistema SIRECI</t>
  </si>
  <si>
    <t>Se realizaron y reportaron a la CGR, los Informes de Gestión Contractual, y Obras Inconclusas, correspondiente al mes de diciembre en el Sistema SIRECI. Adicionalmente se reportó el Plan de Mejoramiento, producto de la Auditoría de Cumplimiento vigencia 2020.</t>
  </si>
  <si>
    <t>Se realizaron dos (2) seguimientos a los planes de mejoramiento, derivados de auditorías internas y seguimiento a los lineamientos de la Dirección sobre conceptos de conexión.</t>
  </si>
  <si>
    <t>Se realizaron dos (2) seguimientos al manejo de la Caja Menor 2021 y al SUIT.</t>
  </si>
  <si>
    <t>Esta Oficina solicitó al GIT de Talento Humano, mediante correo electrónico del 12/10/2021, adelantar la gestión necesaria ante Función Pública, con el fin de realizar la capacitación sobre el tema "Principales riesgos fiscales y su incidencia frente al Sistema de Control Interno", sobre el cual no se recibió una respuesta positiva, se adjuntan a la carpeta de evidencias los correos de solicitud y respuesta.</t>
  </si>
  <si>
    <t>Con finalización en Enero del 2022</t>
  </si>
  <si>
    <t>Incumplida</t>
  </si>
  <si>
    <t>Esta actividad se programa para ejecución en el 2022</t>
  </si>
  <si>
    <t>Se actualizaron las Fichas EBI de los proyectos de inversión acorde con la ley y decreto de presupuesto 2022.</t>
  </si>
  <si>
    <t>Se cuenta con la matriz de riesgos consolidada y se revisaron los controles documentados, donde al cierre de vigencia se actualizará el reporte y seguimiento respectivo.</t>
  </si>
  <si>
    <t>Con corte a 31-dic-2021 , se hizo seguimiento al plan de trabajo establecido para el año 2021 del GITGF, cumpliendo a este corte el 100% de las actividades programadas.</t>
  </si>
  <si>
    <t>Se evaluó el cumplimiento de los objetivos y metas con cada uno de los 5 integrantes en provisionalidad del GITGF, quedando algunas acciones de mejora que se analizarán al cierre de vigencia.</t>
  </si>
  <si>
    <t>Se actualizaron los documentos con corte al 30 de noviembre 2021</t>
  </si>
  <si>
    <t>Se realizaron acciones relativas según los compromisos de los diferentes planes de la coordinación.</t>
  </si>
  <si>
    <t>Se han realizado 2 Comités de Asuntos Jurídicos: 2 mensuales, desde febrero hasta diciembre</t>
  </si>
  <si>
    <t>Se han realizado 26 sesiones del Comité de conciliación, así:
Enero: 4, Febrero: 2, Marzo: 2, Abril: 2, Mayo: 2, Junio: 2, Julio: 2, Agosto: 2 y Septiembre: 2, Octubre:2, Noviembre:2 y Diciembre:2</t>
  </si>
  <si>
    <t>El contrato finalizó satisfactoriamente, la socialización no se realizó por ser en el mes de diciembre, se tiene previsto hacerlo en el mes de enero junto con la publicación.</t>
  </si>
  <si>
    <t>Se entregó la versión definitiva al MME para que adopten en el PROURE. Se procederá con la publicación, una vez el MME expida la Resolución con la adopción del PROURE</t>
  </si>
  <si>
    <t>Los informes de inflación correspondientes al trimestre se encuentran en la carpeta de evidencias. Todos se encuentran disponibles en el siguiente enlace: https://www1.upme.gov.co/DemandayEficiencia/Paginas/observatorio-Informe-inflacion.aspx</t>
  </si>
  <si>
    <t>Se cumplió a cabalidad, y de manera oportuna, con la expedición de resoluciones de precios para liquidación de regalías de los diferentes minerales</t>
  </si>
  <si>
    <t>Se cumplió a cabalidad con el objeto contractual suscrito para este producto</t>
  </si>
  <si>
    <t>Se cumplió a cabalidad con este producto</t>
  </si>
  <si>
    <t>Se renovó la suscripción WM</t>
  </si>
  <si>
    <t>Se renovó la suscripción BE</t>
  </si>
  <si>
    <t>Totalidad de reportes actualizados</t>
  </si>
  <si>
    <t>Inventario actualizado en el SIMCO</t>
  </si>
  <si>
    <t>se cumplieron todas las actividades y se anexan las evidencias en la carpeta</t>
  </si>
  <si>
    <t>Actualización web site a Sharepoint 2019</t>
  </si>
  <si>
    <t>Cumplimiento de lineamientos definidos por MINTIC</t>
  </si>
  <si>
    <t>Se integraron los portales SIAME, SIMCO, Intranet y portal web institucional en la nueva plataforma tecnológica</t>
  </si>
  <si>
    <t>Se realiza actualización de 7 dominios del Marco de referencia de Arquitectura Empresarial con un total de 130 actividades gestionadas según el Plan de trabajo de Arquitectura Empresarial definido.</t>
  </si>
  <si>
    <t>Se generó reporte de fondos para que el usuario pueda hacer filtros por fondo, por trimestre, por nombre de proyecto y permite hacer seguimiento cronológico de los proyectos. Este reporte reemplaza los 7 reportes existentes.</t>
  </si>
  <si>
    <t>Se diseñó cuadro de mando en conjunto con el GIT de Planeación</t>
  </si>
  <si>
    <t>Desarrollo cuadro de mando acorde con requerimientos, en proceso de afinamiento como parte de la garantía del contrato</t>
  </si>
  <si>
    <t>Libro dominios de datos</t>
  </si>
  <si>
    <t>Elaboración de los siguientes documentos 
Procedimiento para la interoperabilidad de la UPME
Documentos de Flujos de Información
Procedimiento de Actualización de flujos de información</t>
  </si>
  <si>
    <t>En etapa de desarrollo los módulos contractual y precio base, se continua con el levantamiento de solicitudes de conexiones, el modulo PECOR (Plan de Expansión de Cobertura de los Operadores de Red) está en la etapa de alineación del documento de levantamiento de requerimientos. Se llevó a cabo prórroga al contrato hasta el 31 de marzo de 2022</t>
  </si>
  <si>
    <t>Se ejecutaron la totalidad de las actividades establecidas en el plan</t>
  </si>
  <si>
    <t>Solución implementada, en proceso de afinamiento, se prorrogó el contrato hasta el 15 de febrero de 2022</t>
  </si>
  <si>
    <t>Monitoreo a infraestructura de solución</t>
  </si>
  <si>
    <t>Afinamiento y monitoreo a la solución</t>
  </si>
  <si>
    <t>De acuerdo a la circular 059 de 2021, se publica el acta de cierre de la convocatoria UPME GN No. 01-2020, donde se declara desierta. De acuerdo a lo anterior, no se requirió hacer la convocatoria para el auditor de la obra.
https://www1.upme.gov.co/Normatividad/Circular_059_2021.pdf</t>
  </si>
  <si>
    <t>De acuerdo a la circular 059 de 2021, se publica el acta de cierre de la convocatoria UPME GN No. 01-2020, donde se declara desierta. De acuerdo a lo anterior, no hubo selección de inversionista.
https://www1.upme.gov.co/Normatividad/Circular_059_2021.pdf</t>
  </si>
  <si>
    <t>De acuerdo a la circular 059 de 2021, se publica el acta de cierre de la convocatoria UPME GN No. 01-2020, donde se declara desierta. De acuerdo a lo anterior, no se requerirán seguimiento a los auditores de la obra.
https://www1.upme.gov.co/Normatividad/Circular_059_2021.pdf</t>
  </si>
  <si>
    <t>Se realizaron los escenarios de oferta de gas natural y se corrieron escenarios en el modelo con los nuevos insumos.
Evidencia: Archivos en excel con los escenarios</t>
  </si>
  <si>
    <t>Se mantiene el avance con corte a septiembre</t>
  </si>
  <si>
    <t>Se realizaron la socialización de la presentación del avance de forma interna en el área</t>
  </si>
  <si>
    <t>Se socializó al ministerio, al director y subdirector de hidrocarburos de la UPME</t>
  </si>
  <si>
    <t>Se adjuntan los documentos y bases de datos que se han consultado para el análisis del plan de sustitución de leña.</t>
  </si>
  <si>
    <t>Se ha realizado el análisis de alternativas en el sector técnico y se tienen proyectado los análisis a los sectores ambiental, socio-cultural y económico.
Las fichas de resultados y los excel de procesamiento de datos</t>
  </si>
  <si>
    <t>El documento se encuentra en elaboración, se presenta avance del mismo.</t>
  </si>
  <si>
    <t>La socialización del plan de sustitución de leña se adelantó a nivel interno con los avances a la fecha.</t>
  </si>
  <si>
    <t>Se adjuntan resoluciones con novedades para los meses de septiembre, octubre y noviembre.</t>
  </si>
  <si>
    <t>El cálculo de los volúmenes está sujeto a la aprobación de la metodología que se encuentra en revisión jurídica.</t>
  </si>
  <si>
    <t xml:space="preserve">Total: 9
- Atrato
- Salamina
- La Paz
- Segundo Transformador Primavera 500/230 Kv 
- Cuarto Transformador Sogamoso 500/230 kV
- Estambul
- Norte 230 Kv
- Circuito Mocoa - Yarumo 115kV
- Compensación Huapango 115 Kv
</t>
  </si>
  <si>
    <t>Durante los trimestres 2 y 3 se realizaron los documentos de alertas tempranas que se tenían proyectados el año 2021. En el último trimestre se trabajó en otras actividades desde el área ambiental.</t>
  </si>
  <si>
    <t>El 14 sept 2021 Se informa que el geoportal de proyectos convocatorias se encontraba actualizado a la fecha 31 de agosto del 2021</t>
  </si>
  <si>
    <t>Se trabajaron documentos de selección para 17 convocatorias durante la vigencia 2021.</t>
  </si>
  <si>
    <t>Total: 0
En este trimestre no se realizaron audiencia de selección de inversionista</t>
  </si>
  <si>
    <t>Para el periodo no se seleccionó ningún interventor</t>
  </si>
  <si>
    <t>Para el periodo no se dio respuesta a observaciones</t>
  </si>
  <si>
    <t>Para el periodo no se llevo a cabo audiencias de selección</t>
  </si>
  <si>
    <t>Para el periodo no se enviaron oficios informando resultados</t>
  </si>
  <si>
    <t>Plan 2020-2034
Nuevas obras identificadas: Segundo Sahagún, Transformador Virginia, Transformador Bolívar, Ampliación Chinú, Reactor San Marcos
Dada la expedición de la Resolución CREG 075 de 2021 mediante la cual se estableció el plazo del 31/12/2021 para resolver todas las solicitudes de conexión presentadas ante la UPME por los OR y promotores, se suspendieron las actividades relacionadas con la elaboración del Plan de Expansión para cumplir con el plazo establecido en la regulación mencionada.</t>
  </si>
  <si>
    <t>Dada la expedición de la Resolución CREG 075 de 2021 mediante la cual se estableció el plazo del 31/12/2021 para resolver todas las solicitudes de conexión presentadas ante la UPME por los OR y promotores, se suspendieron las actividades relacionadas con la elaboración del Plan de Expansión para cumplir con el plazo establecido en la regulación mencionada.</t>
  </si>
  <si>
    <t>4 de los 4 proyectos evaluados no cumplieron con los tiempos estipulados</t>
  </si>
  <si>
    <t>1 de 10 proyectos evaluados cumplieron con los tiempos estipulados</t>
  </si>
  <si>
    <t>No se evaluaron proyectos &lt;50 MW y superiores a 20MW, por lo cual se dio el valor del 100%</t>
  </si>
  <si>
    <t>3 de 6 proyectos evaluados cumplieron con los tiempos estipulados</t>
  </si>
  <si>
    <t>3 de 3 proyectos evaluados cumplieron con los tiempos estipulados</t>
  </si>
  <si>
    <t>Se recibieron 16 informes y se analizaron 16 informes</t>
  </si>
  <si>
    <t>Se recibieron 15 informes y se analizaron 15 informes</t>
  </si>
  <si>
    <t>No se programaron actividades al respecto</t>
  </si>
  <si>
    <t>Se realizaron simulaciones y análisis sobre escenarios para el Plan de Expansión de Generación. Los soportes se ubican en el servidor</t>
  </si>
  <si>
    <t>A pesar de los análisis realizados, no se realizó publicación. Se realizará en 2022</t>
  </si>
  <si>
    <t>Dado que no se finalizó el Plan no se remitió al MME</t>
  </si>
  <si>
    <t>En el trimestre se recibió una solicitud la cual fue oportunamente resuelta (PCH Quinchia en fase de EIA- CARDER). Los soportes se encuentran en sistema de Orfeo</t>
  </si>
  <si>
    <t>Se publicaron los informes. Los soportes se encuentran en el Servidor del Grupo de Generación.. Y:\Conceptos de Potencial Hidroenergético\INFORMES\2021</t>
  </si>
  <si>
    <t>Se realizó análisis de costos de mercado de las soluciones renovables</t>
  </si>
  <si>
    <t>1.30%</t>
  </si>
  <si>
    <t>En el periodo de referencia se realizaron 6 acciones en el marco de esta subactividad que consistieron en la producción de diapositivas para reuniones (3) y el acompañamiento y participación en reuniones (3).</t>
  </si>
  <si>
    <t>En el periodo de referencia se realizaron 6 acciones en el marco de esta subactividad que consistieron en el seguimiento a actividades de las áreas que impactan la transformación cultural, organizacional y digital de la entidad.</t>
  </si>
  <si>
    <t>En el periodo de referencia se realizaron 4 acciones en el marco de esta subactividad que consistió en la revisión de proyectos normativos, consultas a resoluciones CREG y expedición de reglamentación, todo lo anterior bajo la sombrilla del Proceso de Conexiones derivado de la Resolución CREG 075.</t>
  </si>
  <si>
    <t>En el periodo de referencia se realizó 1 acción en el marco de esta subactividad en el acompañamiento a la entidad en el seguimiento al PEI.</t>
  </si>
  <si>
    <t>En el periodo de referencia se realizó 1 acción en el marco de esta subactividad referente a la evolución de la discusión sobre bioenergía y como impacta a la entidad.</t>
  </si>
  <si>
    <t>En el periodo de referencia se realizaron 12 acciones en el marco de esta subactividad referente al acompañamiento, observaciones y retroalimentación a los contratos señalados en los soportes.</t>
  </si>
  <si>
    <t>En el periodo de referencia se realizaron 3 acciones en el marco de esta subactividad en las cuales se realizó acompañamiento y retroalimentación a la Subdirección de Minería en la difusión de boletines y documentos del área.</t>
  </si>
  <si>
    <t>Actividad se da por cumplida , dado que el seguimiento al PEI en la UPME se realiza una vez y se hace finalizada la vigencia, y este seguimiento se realizó en enero del</t>
  </si>
  <si>
    <t>En octubre se consolido en Informe de gestión 2020 - 2021 previo a la audiencia y se publicó en https://www1.upme.gov.co/Seguimiento/RendicionCuentas/Paginas/Informe-de-gestion.aspx</t>
  </si>
  <si>
    <t>El 5 de enero del 2022, desde el GIT de planeación se envió correo con el asunto "Seguimiento y Formulación de los planes de acción internos UPME" con el cual se dan los lineamientos para el reporte del avance de planes de acción 2021 (Incluido el Plane Cierre de Brechas) con corte al 31 de diciembre del 2021. Se creo y compartió carpeta con insumos para la formulación: https://drive.google.com/drive/folders/1tZy_SMVgXxCsjIfhgpQwMrdzDj494K12</t>
  </si>
  <si>
    <t>El 5 de enero del 2022, desde el GIT de planeación se envió correo con el asunto "Seguimiento y Formulación de los planes de acción internos UPME" con el cual se dan los lineamientos para el reporte del avance de planes de acción 2021 (Incluido el PAAC ) con corte al 31 de diciembre del 2021. Se creo y compartió carpeta con insumos para la formulación: https://drive.google.com/drive/folders/1tZy_SMVgXxCsjIfhgpQwMrdzDj494K12</t>
  </si>
  <si>
    <t>IV Trimestre: Se realizaron 3 mesas: una en el mes de octubre, otra en el mes de noviembre y la última en el mes de diciembre.</t>
  </si>
  <si>
    <t>Toda la información se encuentra actualizada con el BECO definitivo de 2020. Esta información se encuentra en el siguiente enlace: https://www1.upme.gov.co/DemandayEficiencia/Paginas/observatorio-indicadores-energeticos-aspx.aspx</t>
  </si>
  <si>
    <t>Mensualmente se publica la actualización del costo de racionamiento. Los datos se encuentran disponibles en http://www.upme.gov.co/CostosEnergia.asp</t>
  </si>
  <si>
    <t>Se elaboraron campañas de comunicación las cuales fueron divulgadas a través de los canales corporativos de la entidad, al igual se realizaron diferentes eventos virtuales dentro de los cuales la entidad pudo tener un acercamiento con los diferentes grupos de interés.</t>
  </si>
  <si>
    <t>El informe de caracterización de usuarios de la UPME se validó con las 17 audiencias que el mismo contiene como resultado del proyecto de percepción y analítica digital.</t>
  </si>
  <si>
    <t>Se ejecutó el contrato C-086-2021 cuyo objeto es "Prestar los servicios de marketing y analítica digital, medición y diagnóstico de la percepción por parte de los usuarios finales, de los servicios de planeación prestados por la entidad", generándose el diagnóstico de la percepción de los servicios de planeación prestados por la entidad.</t>
  </si>
  <si>
    <t>Se implementaron indicadores definidos, en proceso de afinamiento en conjunto con el GIT Planeación</t>
  </si>
  <si>
    <t>Se solicitó modificación de fecha de finalización de tres acciones del plan de mejoramiento para la vigencia 2022</t>
  </si>
  <si>
    <t>Se elaboró campaña de los diferentes canales de atención de la mesa de servicios y, campaña de expectativa de la nueva mesa de servicios</t>
  </si>
  <si>
    <t>Se llevó el proyecto a aprobación del Comité de Gestión y desempeño en el cual se aprobó el programa de gestión documental de la UPME años 2021 - 2023</t>
  </si>
  <si>
    <t>Con corte al 31 de diciembre de 2021, se encuentran elaborados el 100% de los inventarios individuales quedando pendiente la consecución de las firmas de los servidores públicos. Firmas del nivel directivo.</t>
  </si>
  <si>
    <t>Se realizaron las contrataciones de Concentra, Platts y Wood Mackenzie.</t>
  </si>
  <si>
    <t>Las estructuras de precios se encuentran publicadas en la página web de la entidad: http://www.sipg.gov.co/Sipg/Inicio/SectorHidrocarburos/Precios/PreciosCiudades/tabid/113/language/es-CO/Default.aspx</t>
  </si>
  <si>
    <t>Se adjunta resolución de grandes consumidores - tercer trimestre</t>
  </si>
  <si>
    <t>Se realizaron 2 sesiones de CACSSE en el 2021, las evidencias de las actas se encuentran en el anterior reporte.</t>
  </si>
  <si>
    <t>Total: 1 
- La Paz (prepublicación - 16/jul/21)</t>
  </si>
  <si>
    <t>Para el periodo no se seleccionaron interventores. Se encuentra en análisis el tema de beneficios para el cálculo de las garantías de usuario, una vez se constituyan las mismas se dará apertura oficial de las convocatorias. Esta actividad se realizará en la vigencia 2022.</t>
  </si>
  <si>
    <t>Para el periodo no se dio respuesta a observaciones. Se encuentra en análisis el tema de beneficios para el cálculo de las garantías de usuario, una vez se constituyan las mismas se dará apertura oficial de las convocatorias. Esta actividad se realizará en la vigencia 2022.</t>
  </si>
  <si>
    <t>Para el periodo no se llevo a cabo audiencias de selección. Se encuentra en análisis el tema de beneficios para el cálculo de las garantías de usuario, una vez se constituyan las mismas se dará apertura oficial de las convocatorias. Esta actividad se realizará en la vigencia 2022.</t>
  </si>
  <si>
    <t>Para el periodo no se enviaron oficios informando resultados. Se encuentra en análisis el tema de beneficios para el cálculo de las garantías de usuario, una vez se constituyan las mismas se dará apertura oficial de las convocatorias. Esta actividad se realizará en la vigencia 2022.</t>
  </si>
  <si>
    <t>Total: 65 
- Durante el trimestre se aprobaron 65 informes de interventoría</t>
  </si>
  <si>
    <t>Total: 7 
- Durante el trimestre se realizaron 7 informes de avance de los proyectos en ejecución (2 informes generales, 3 mapa (CNO, fechas previstas), 1 para el viceministro, 1 radar</t>
  </si>
  <si>
    <t>Se evaluaron y respondieron 287 solicitudes de conexión</t>
  </si>
  <si>
    <t>Se evaluaron y respondieron 39 solicitudes de conexión</t>
  </si>
  <si>
    <t>Se evaluaron y respondieron 72 solicitudes de conexión</t>
  </si>
  <si>
    <t>Se evaluaron y respondieron 63 solicitudes de conexión</t>
  </si>
  <si>
    <t>El Consultor envió informe correspondiente a la actividad 1 (Comparación alternativa HVAC vs HVDC). La UPME y Banco Mundial enviaron observaciones al consultor para corrección del informe, lo cual está a la espera de respuesta. 
Las actividades 2 y 3 se realizarán en el primer trimestre de 2022. Se presentaron dificultades con la consolidación de la base de datos, en particular en los parámetros para los análisis de estabilidad (parámetros de control las plantas) requiriendo más tiempo del definido inicialmente. Se solicitaron complementos a la consultoría.</t>
  </si>
  <si>
    <t>Se realizaron simulaciones y análisis sobre escenarios para el Plan de Expansión de Generación. Los soportes se ubican en el servidor. 
Para los escenarios que se simulan con plaxos fue necesario dedicar más tiempo del previsto para ajustar el manejo de los embalses en la herramienta. 
El plan de expansión continuará en 2022. 
Los soportes se encuentran en el Servidor del Grupo de Generación. Y:\2021\BD OPTGEN, Y:\2021\BD PLEXOS Y Y:\2021\BD SDDP</t>
  </si>
  <si>
    <t>Se recibieron 73 solicitudes, se expidieron 63 oficios de registro y a 10 solicitudes se solicitaron aclaraciones</t>
  </si>
  <si>
    <t>Publicados los informes del trimestre 
Publicados los informes pendientes de los trimestres anteriores 
www.upme.gov.co -&gt; SIMEC -&gt; SIEL -&gt; Inscripción de Proyectos de Generación</t>
  </si>
  <si>
    <t>Publicados los informes 
www.upme.gov.co -&gt; SIMEC -&gt; SIEL -&gt; Inscripción de Proyectos de Generación</t>
  </si>
  <si>
    <t>El informe se encuentra actualizado a 30 de septiembre y está disponible en drive Generación/Avance de proyectos en desarrollo/2021/jul-sep.</t>
  </si>
  <si>
    <t>El informe se encuentra actualizado a 31 de diciembre y está disponible en drive Generación/Avance de proyectos en desarrollo/2021/oct-dic.</t>
  </si>
  <si>
    <t>En diciembre se presentó la versión ajustada del ICEE al interior de la UPME, sobre la cual se trabajan las observaciones realizadas.</t>
  </si>
  <si>
    <t>Se cerraron las corridas en homer para Piec. No obstante, se realizaron pruebas en el servidor dispuesto por OGI 
A partir de comentarios de la reunión del 3-dic, se generaron otras corridas que están en elaboración.</t>
  </si>
  <si>
    <t>Se realizaron reuniones con la asesora Constanza Ballesteros para el levantamiento de cronograma de actividades y se realiza compromiso para presentar resultados a la dirección el 15 de julio. 
Se realizó reunión con dirección dic-3 en la cual se presentaron los avances del ICEE y del PIEC</t>
  </si>
  <si>
    <t>En reunión de dic-3 se realizan comentarios al ICEE, consecuentemente los ajustes dependen de su versión final. Adicionalmente, por instrucción del MME se suspende la publicación del Plan en este año.</t>
  </si>
  <si>
    <t>Se cerraron observaciones a los OR que presentaron su PECOR</t>
  </si>
  <si>
    <t>Se emitió concepto al PECOR de ESSA 20211520072941 y ENEL 20211520073901</t>
  </si>
  <si>
    <t>Se emitió concepto al PECOR de CHEC</t>
  </si>
  <si>
    <t>En diciembre se presentó al interior de la UPME: La versión ajustada del ICEE, sobre la cual se trabajan las observaciones realizadas; se completó documento del plan de cobertura y se generaron simulaciones complementarias.</t>
  </si>
  <si>
    <t>Se firmó el convenio No.008 el 12 de noviembre del 2021</t>
  </si>
  <si>
    <t>Validación de Cumplimiento enero del 2022</t>
  </si>
  <si>
    <t>No Reporta</t>
  </si>
  <si>
    <t>No se cumplió la actividfad en su totalidad, toda vez que a pesar de realizar todas las gestiones pertinentes se logró la firma de 6 de los 7 acuerdos de gestión 2021 - 2022, se ha requerido al Subdirector Javier Martínez para la firma, pero a la fecha no lo ha firmado.</t>
  </si>
  <si>
    <t>No se cuenta con evidencias de la ejecución de la capacitación.</t>
  </si>
  <si>
    <t>Se actualizaron cinco (5) formatos asociados al proceso Evaluación y Control, los cuales fueron remitidos el 12/01/2022 al GIT de Planeación para revisión e inclusión en el Sistema Integrado de Gestión de la UPME. Adicionalmente se creó el Estatuto de Auditoria Interna, el cual incluye el Código de Ética del Auditor.</t>
  </si>
  <si>
    <t>Los días 4, 7, 13, 14 oct y 29 nov se coordinó y acompañó en las reuniones con el grupo auditor de la CGR y el 7 dic se coordinó y realizó seguimiento al cumplimiento de la circular 05 de 2021 de la CGR. El 8 de noviembre se realizó acompañamiento al Grupo Auditor de la CGR en el cargue de la totalidad de la Información producto de la Auditoria de Cumplimiento, en el Drive dispuesto por el Ente de Control. Se brindó acompañamiento en la respuesta a los siguientes requerimientos: 20211110161522 2021-12-03 14:10 PM Informe final de auditoría de cumplimiento.
20211700110031 2021-11-30 07:54:20 Respuesta a solicitud de información No. 2021EE0204980 “Seguimiento advertencia al Gestor Fiscal sobre riesgos de afectación negativa a los intereses públicos – Convocatoria Pública UPME GN No.01-2020, Proyecto de Construcción de la Regasificadora del Pacífico” recibido bajo el radicado UPME No. 20211110158802 del 29 noviembre de 2021. 
20211110158802 2021-11-29 12:21:57 Oficio de Solicitud de Información _ Convocatoria Planta 
20211110158112 2021-11-26 15:26:35 Remisión de información de acuerdo con los parámetros fijados en la Ley de Garantías - Circular 005 
20211800107801 2021-11-24 09:26:45 Respuesta al traslado por competencia del Ministerio de Minas y Energía recibida con radicado UPME No. 20211110153402 con fecha del 17 de noviembre de 2021, del requerimiento de información de la CGR con radicado 2021EE0198100 relacionada con los proyectos del OCAD PAZ durante los años 2020 y 2021 
20211520106201 2021-11-19 14:15:15 Respuesta a “Solicitud información estudio proyectos de FNCER”. Radicados CGR 2021EE0170530 (UPME 20211110134882 y 20211130134582) y CGR 2021EE0170530 (UPME 20211130134582). 
20211110151082 2021-11-12 08:50:07 Solicitud de información proyectos FNCER. 
20211100096961 2021-10-27 12:44:39 Respuesta comunicación No. 11– Contratos Proyectos de Inversión AC UPME 11 Radicado UPME 20211130024663 - Radicado CGR 2021EE0178966 
20211110139182 2021-10-21 11:15:09 Comunicación de Observaciones Nos 01 y 02 AC UPME Proyectos 
20211110138882 2021-10-21 08:09:19 Reiteración solicitud de información. 
20211500092691 2021-10-19 16:27:23 Respuesta a “Solicitud información estudio proyectos de FNCER”. Radicados UPME 20211110134882 y 20211130134582, CGR 2021EE0170530.
20211100091661 2021-10-14 14:46:50 Solicitud de Información No. 10– Contratos Proyectos de Inversión AC UPME 10 Radicado UPME 20211110134332 - Radicado CGR 2021EE0172291 
20211110134882 2021-10-12 14:36:14 SOLICITUD INFORMACIÓN ESTUDIO PROYECTOS FNCER 
20211130134582 2021-10-12 10:10:50 SOLICITUD INFORMACIÓN ESTUDIO PROYECTOS FNCER. 
20211110134402 2021-10-12 07:41:47 Solicitud de información 
20211110134332 2021-10-11 17:15:54 Solicitud de Información No 10 AC UPME Proyectos 
20211600089091 2021-10-08 10:45:50 Respuesta a Contraloría. Radicado UPME 20211110130172 - Radicado CGR 2021EE0165483 
20211800088571 2021-10-07 08:06:52 Solicitud mesa técnica, Actuación Especial de Fiscalización At 251 de 2021 a los recursos del Sistema General de Regalías del Departamento de La Guajira. 
20211110132142 2021-10-06 15:08:30 Solicitud de Información C-037-2020 y C-051-2020 
20211110131862 2021-10-06 08:14:55 Solicitud mesa técnica, Actuación Especial de Fiscalización At 251 de 2021 a los recursos del Sistema General de Regalías del Departamento de La Guajira 
20211700086241 2021-10-01 17:26:03 Documento explicativo en relación a la advertencia al gestor fiscal sobre riesgos de afectación negativa a los intereses públicos – convocatoria pública GN No. 001 de 2020 proyecto construcción de la regasificadora del pacífico. Radicado UPME No. 20211110124882 del 22 de septiembre de 2021 
20211110130172 2021-10-01 16:14:27 Solicitud de Información No 09 AC UPME Proyectos.</t>
  </si>
  <si>
    <t>Se actualiza semanalmente la matriz de seguimiento detallado a proyectos de inversión a partir de los reportes de información que se sacan desde el SIIF. Estos resultados son presentados en las mesas de coordinación directiva que se realizan semanalmente.
Evidencia del seguimiento detallado: https://docs.google.com/spreadsheets/d/1gg6Ii4E_i6HYnUdfi32-A8EzV3tU5oy4ToB5uvCvJ3w/edit#gid=1754460229 
Evidencia de las mesas de coordinación: https://drive.google.com/drive/folders/1UBNqQUbW4A3oz3q-8PHL8_EhCewiIqCJ</t>
  </si>
  <si>
    <t>Con corte al 31 de diciembre se está realizado el seguimiento al PEI 2019-2022, en lo relacionado con el avance en la vigencia 2021.
El 5 de enero del 2022, desde el GIT de planeación se envió correo con el asunto "Seguimiento y Formulación de los planes de acción internos UPME" con el cual se dan los lineamientos para el reporte del avance de planes de acción 2021 (Incluido el Plan Estratégico Institucional) con corte al 31 de diciembre del 2021. Se creo y compartió carpeta con insumos para la formulación: https://drive.google.com/drive/folders/1tZy_SMVgXxCsjIfhgpQwMrdzDj494K12</t>
  </si>
  <si>
    <t>En octubre se consolido en Informe de rendición de cuentas previo a la audiencia y se publicó en https://www1.upme.gov.co/Seguimiento/RendicionCuentas/Documents/Memorias_Rendicion/Informe_Audiencia_Publica_2021.pdf</t>
  </si>
  <si>
    <t>No se cuenta con información o evidencias de solicitudes de este informe por parte de congreso, de acuerdo con información de Carolina Sánchez, al parecer el informe lo saco directamente el MME.</t>
  </si>
  <si>
    <t>Se esta llevando a cabo el procedimiento y diligenciando la matriz de iniciativas de cooperación internacional según el procedimiento</t>
  </si>
  <si>
    <t>Se diligenció la información de la UPME 2020 en el aplicativo FURAG, el cual estuvo habilitado desde el 29-01-2021 al 14-04-2021</t>
  </si>
  <si>
    <t>Dado que se cuenta con la medición del FURAG e internamente con planes de cierre de brechas, cuyo objetivo es mejorar los índices de desempeño de las políticas MIPG, no se consideró necesario la realización de autodiagnósticos en la vigencia.</t>
  </si>
  <si>
    <t>A 31-dic-2021, se ha cumplido con las actividades derivadas de los diferentes planes institucionales en los que aporta el GITGF.</t>
  </si>
  <si>
    <t>Pendiente publicación procedimiento de caja menor y tesorería</t>
  </si>
  <si>
    <t>A 31-dic-2021, se realizó seguimiento al cumplimiento de las acciones de mejora establecidas en el plan de mejoramiento del proceso de gestión financiera, quedando a 31-dic-2021 dos (2) acciones abiertas programadas para la vigencia 2022 de las 8 planteadas. Ver PM a 30-09-2021.</t>
  </si>
  <si>
    <t xml:space="preserve">A la fecha, se han firmado todos los contratos y ordenes electrónicamente, en el SECOP II
- Al 31 de diciembre, se han suscrito XXXX (XXX) negocios jurídicos, distribuidos así: XX Órdenes, XX Contratos, XX Convenios, XX Tienda virtual
</t>
  </si>
  <si>
    <t>Se expidieron dos mordicaciones al Manual de Contratación, así:
Resolución No. 462 de 2021 y 
Resolución 504 de 2021.
Ambas resoluciones publicadas en la Web de la Entidad</t>
  </si>
  <si>
    <t>El cuarto y último taller pedagógico del año, se realizó el 17 de diciembre a través del canal oficial de YouTube de la UPME. El video se encuentra aquí: https://www.youtube.com/watch?v=6a855zZ2Kak</t>
  </si>
  <si>
    <t xml:space="preserve">
Mediante
el radicado No. 202111101159812 del 01 de diciembre se recibió el documento 
Caracterización integral del territorio: El mismo presenta un análisis de las dinámicas territoriales de la Región Guajira-Cesar con el propósito de establecer un conjunto de escenarios relevantes para la definición de líneas estratégicas que contribuyan con una planeación con enfoque territorial del sector minero colombiano. Adicionalmente, entregó los siguientes documentos que conforman la totalidad de las entregas para ponerse al día con los términos contractuales establecidos así: 2. Proceso metodológico del piloto de planeación con enfoque territorial con los siguientes anexos: A1- Compilación de información multidimensional Guajira- Cesar, A2-Ssitematización de recolección de fuentes primarias, A3-Sistematización delos Diálogos sociales para la planeación y A$- Tabulación del os Diálogos sociales para la planeación</t>
  </si>
  <si>
    <t xml:space="preserve">
Mediante
el radicado No. 20211110167212
del 16 de diciembre el contratista entrego los siguientes documentos recibidos para terminación del contratado a satisfacción: 1. Estructuraciones y Formulaciones, 2. Ruta Metodológica para el análisis de Dinámicas territoriales, 3.Lecciones aprendidas, 4. Estrategias de socialización</t>
  </si>
  <si>
    <t>Se realizó ejercicio de formulación de contenido del capítulo social y ambiental, llegando a obtener las salidas gráficas que soporten el mismo. No obstante se toma la decisión de no incluir este capitulo para la publicación, quedando pendiente coordinar la misma durante el primer trimestre de 2022 y sacar piezas gráficas informativas para los diferentes públicos objetivo que se quieran informar del componente técnico realizado por el equipo de la subdirección de minería.</t>
  </si>
  <si>
    <r>
      <t xml:space="preserve">Frente al Modelo Colombia Coal Mining Model CCMM, se recibió la capacitación respecto al uso del modelo, sin embargo al realizar diferentes intentos de corrida el modelo arrojó error, se realizó revisión exhaustiva por parte del contratista sin lograr hacer correr dicho modelo.
Se llegó a las siguientes conclusiones:
</t>
    </r>
    <r>
      <rPr>
        <u/>
        <sz val="11"/>
        <rFont val="Calibri"/>
        <family val="2"/>
        <scheme val="minor"/>
      </rPr>
      <t>1.</t>
    </r>
    <r>
      <rPr>
        <sz val="11"/>
        <rFont val="Calibri"/>
        <family val="2"/>
        <scheme val="minor"/>
      </rPr>
      <t xml:space="preserve"> La información que exige el modelo, hoy no está al alcance de la Subdirección de Minería.
2. El modelo puede servir más para la planeación de una empresa productora y no para la planeación que desde la Subdirección se realiza, dado la dificultad en la exigencia de información, como se dijo anteriormente y el poco aporta para nuestra planeación.
3. Ya realizados los ejercicios con base en el modelo y los resultados expuestos, se propuso cerrar el tema en 2021.
4. Se proyecta entrega de un documento que soporte todo lo anterior donde se incluya de manera estructurada y soportada todas las conclusiones expuestas el mismo se debe presentar en el primer trimestre de 2022</t>
    </r>
  </si>
  <si>
    <t>Según lineamiento de GIT de Planeación se carga la información https://drive.google.com/drive/folders/15lsq2inyjoS00s2EZRHEms8R1a1lkMhL?usp=sharing</t>
  </si>
  <si>
    <t>Según lineamiento de GIT de Planeación se carga la información https://drive.google.com/drive/folders/15lsq2inyjoS00s2EZRHEms8R1a1lkMhL?usp=sharing</t>
  </si>
  <si>
    <t>Se autorizó modificación del PIC en el Comité de Gestión y Desempeño, iniciando ejecución en el mes de septiembre de 2021 y se deja evidencia en la carpeta respectiva.</t>
  </si>
  <si>
    <t>No se cumplió la actividad en su totalidad, toda vez que a pesar de realizar todas las gestiones pertinentes se logró la firma de 6 de los 7 acuerdos de gestión 2021 - 2022, se ha requerido al Subdirector Javier Martínez para la firma, pero a la fecha no lo ha firmado.</t>
  </si>
  <si>
    <t>En la última fase, se realizó un trabajo en conjunto con el grupo Data Minero Energético - Gestión de información sectorial para estructurar la base de datos corporativa, con el respectivo inventario de información y la nemotecnia definida, se crean los respectivos esquemas en base de datos SQL Server</t>
  </si>
  <si>
    <t>Levantamiento de información requerida para la implementación de la solución, se llevó a cabo prórroga del contrato hasta el mes de abril de 2022</t>
  </si>
  <si>
    <t>Se realizó la concertación de objetivos y metas para cada uno de los servidores con carácter de provisionalidad. Se cumplió la respectiva calificación logrando la meta establecida para la vigencia</t>
  </si>
  <si>
    <t>Se reporta un avance de cumplimiento del 80% relacionado con la nueva versión del aplicativo de borradores para firma digital, se implementaron conversatorios con todas las áreas de la entidad, se estableció un micrositio en la intranet denominado "Capsulas ORFEO" y se mantienen los reportes gerenciales. Queda pendiente la elaboración del cronograma del MOREQ (Modelo de requisitos para las gestión de documentos electrónicos). Queda pendiente la socialización del MOREQ y del SIC</t>
  </si>
  <si>
    <t>Se lleva un avance del 90% faltando algunas compras programadas para el último trimestre (SOAT, Extintores, Vigilancia, Seguros, etc.) Se revisará y se conciliará el presupuesto para ver que otras actividades se pueden incluir en la presente vigencia de pendiendo la disponibilidad de recursos. Quedaron pendientes adquisiciones relacionadas con la compra de activos que en su compra en la TVEC sobrepasaban la vigencia.</t>
  </si>
  <si>
    <t>No se realizó dicha actividad en el mes de junio dado que no se conocía las obras a analizar por parte del equipo de transmisión. Luego de conocer las obras, en el último trimestre se realizó documento de Alerta de Primer Momento de 7 proyectos que son objeto de análisis del Plan de Expansión:
-Transformador Subestación Virginia 500/230 kV
-Transformador Subestación Bolívar 500/230 kV
-Segundo circuito Sahagún 500 kV
-Segundo circuito Flandes – Lanceros 115 kV
-Nuevo circuito Mirolindo – Gualanday 115 kV
-Interruptor Chinú 220 kV
-Bahía reactor San Marcos 500 kV
El soporte de dicho documento se encuentra en la ruta: \\srvconvoca01\Convocatorias\07_Ambiental\Alertas Tempranas\2021\Alertas 1er Momento y en la ruta: Z:\03_Calidad\Plan de Acción\2021\Trimestre 4\Convocatorias</t>
  </si>
  <si>
    <t>Se realizó documento de Alerta de Segundo Momento de 7 proyectos que son objeto de análisis del Plan de Expansión:
-Transformador Subestación Virginia 500/230 kV
-Transformador Subestación Bolívar 500/230 kV
-Segundo circuito Sahagún 500 kV
-Segundo circuito Flandes – Lanceros 115 kV
-Nuevo circuito Mirolindo – Gualanday 115 kV
-Interruptor Chinú 220 kV
-Bahía reactor San Marcos 500 kV
El soporte de dicho documento se encuentra en la ruta: Z:\07_Ambiental\Alertas Tempranas\2021\Alertas 2do Momento y en Z:\03_Calidad\Plan de Acción\2021\Trimestre 4\Convocatorias</t>
  </si>
  <si>
    <t>Se actualizó el Geovisor el 27 de diciembre de 2021. El soporte de esta actividad se encuentra en la siguiente ruta: Z:\03_Calidad\Plan de Acción\2021\Trimestre 4\Convocatorias</t>
  </si>
  <si>
    <t>- En ago/21 se enviaron solicitud de cotización para realizar sondeo de mercado (6 empresas)
- En sep/21 se recibió respuesta de cotización por parte de 3 empresas
- Mediante radicado 20211500021843 del 16 sept se solicito CDP
- El 22 de sep se emitió CDP
- El 19 sept se presentó ficha al comité, en la sesión 39
- El 22/sept se radicaron estudios previos
- El 24/sep se pasaron al grupo de Jurídica y contractual</t>
  </si>
  <si>
    <t>-Se dio apertura al proceso de invitación el día 7 de octubre hasta su adjudicación.
-Se presentó el primer informe (avance del 50% en ejecución y financiera) el día 21 de diciembre de 2021.
-Se tramitó prórroga para dicho contrato el día 22 de diciembre con fecha final de ejecución hasta el 31/01/2022.
El soporte de esta actividad se encuentra en la siguiente ruta: Z:\03_Calidad\Plan de Acción\2021\Trimestre 4\Convocatorias</t>
  </si>
  <si>
    <t>-Se realizó sondeo de mercado el 28 de julio de 2021 y se recibieron respuestas en el mes de agosto de 2021.
-Esta contratación fue aprobada en comité de contratos No. 33 del día 31 de agosto de 2021.
-Se solicitaron CDPs con radicado 20211500020313.
-Se radicaron los estudios previos el día 8 de octubre de 2021.
-Se realizó el trámite de vigencias futuras al Ministerio de Minas y Energía y luego se dio traslado a la solicitud al DNP, sin embargo, dicho trámite fue anulado porque el tiempo no era suficiente; se solicitó anulación del CDP el día 12 de noviembre de 2021 bajo radicado UPME 20211530026583.
-Para la vigencia 2022 se avanzará con la consultoría.
El soporte de esta actividad se encuentra en la siguiente ruta: Z:\03_Calidad\Plan de Acción\2021\Trimestre 4\Convocatorias</t>
  </si>
  <si>
    <t>Total: 7 
- La Paz 230 kV 
- La Paz 115 kV 
- Alcaraván 115 kV 
- Cabrera 220 kV 
- San Lorenzo 220 kV 
- Salamina 230 kV 
- El Siete STR</t>
  </si>
  <si>
    <t>Total: 3
- San Lorenzo 230kV (prepublicación: 15 de noviembre 2021)
- Alcaraván 115kV (prepublicación: 03 de diciembre 2021)
- Cabrera 230kV (prepublicación : 28 de diciembre 2021)
El soporte de esta actividad se encuentra en la siguiente ruta: Z:\03_Calidad\Plan de Acción\2021\Trimestre 4\Convocatorias</t>
  </si>
  <si>
    <t>Total: 60
- Durante el trimestre se aprobaron 60 informes de interventoría
El soporte de esta actividad se encuentra en el servidor de convocatorias y en la siguiente ruta: Z:\03_Calidad\Plan de Acción\2021\Trimestre 4\Convocatorias</t>
  </si>
  <si>
    <t>Total: 7
- Durante el trimestre se realizaron 7 informes: 1 Plan 5 Caribe, 3 mapa (CNO, fechas previstas), 1 para el viceministro, 1 radar, 1 rendición de cuentas.
El soporte de esta actividad se encuentra en la siguiente ruta: Z:\03_Calidad\Plan de Acción\2021\Trimestre 4\Convocatorias</t>
  </si>
  <si>
    <t>Se evaluó 1 proyecto de esta capacidad y no cumplió con los tiempos estipulados</t>
  </si>
  <si>
    <t>Se realizaron simulaciones y análisis sobre escenarios para el Plan de Expansión de Generación. Los soportes se ubican en el servidor. 
Para los escenarios que se simulan con plazos fue necesario dedicar más tiempo del previsto para ajustar el manejo de los embalses en la herramienta. 
El plan de expansión continuará en 2022. 
Los soportes se encuentran en el Servidor del Grupo de Generación. Y:\2021\BD OPTGEN, Y:\2021\BD PLEXOS Y Y:\2021\BD SDDP</t>
  </si>
  <si>
    <t xml:space="preserve">Se emiten 63 certificaciones y se realizan aclaraciones de las cuales 21 aun están pendientes, lo anterior de un total de 84 Solicitudes.
Los soportes se encuentran en el Servidor del Grupo de Generación. Y:\INSCRIPCION DE PROYECTOS\, y en el aplicativo de ORFEO
</t>
  </si>
  <si>
    <t>Durante el trimestre julio, agosto, septiembre, no se recibieron solicitudes de concepto de potencial</t>
  </si>
  <si>
    <t>Esta actividad corresponde al mes en el cual se reciba la solicitud de la Subdirección de Hidrocarburos. Situación que no se ha presentado. En tal sentido se requiere que la fecha quede incluida en el Acuerdo de Servicios entre las Subdirecciones de Hidrocarburos y de Energía Eléctrica.</t>
  </si>
  <si>
    <t>Se continuaron ajustes al capitulo de la metodología. 
Se plantea análisis espacial para la definición de áreas según Res.40094 de 2021 sobre redes logísticas. 
Se completó documento y se envió a comentarios el 3-Dic.</t>
  </si>
  <si>
    <t>Se continua participación técnica de consultoría REM. Se programa taller de avance para julio.
Se realizó taller en julio y se continua la participación de la mesa técnica con los consultores.</t>
  </si>
  <si>
    <t>La guía fue actualizada con corte a diciembre, solo falta su publicación. En consecuencia la actividad se cumple en la ponderación asignada.</t>
  </si>
  <si>
    <t>La guía no se alcanzó a terminar, se continuará en el 2022 con la actualización de los avances y publicación.</t>
  </si>
  <si>
    <t>Con corte a diciembre se complementó la actividad con el porcentaje que complementó el reporte del 40% inicialmente registrado con corte a septiembre, razón por la cual se cumple el 50% programado.</t>
  </si>
  <si>
    <t>No se cuenta con evidencias para determinar el cumplimiento de la acción.</t>
  </si>
  <si>
    <t>Descripción cualitativa del avance reportado para el IV Trimestres)</t>
  </si>
  <si>
    <t>Mes del Ultimo Reporte</t>
  </si>
  <si>
    <t>% Avance Acumulado Sub Actividad
(Corte 30/06/2021)</t>
  </si>
  <si>
    <t>% Avance Sub Actividad
(Corte 31/03/2021)</t>
  </si>
  <si>
    <t>% Avance Acumulado Sub Actividad
(Corte 30/09/2021)</t>
  </si>
  <si>
    <t>Planes Institucionales Relacionados</t>
  </si>
  <si>
    <t>% Avance Acumulado Sub Actividad 
Corte 31/12/2021</t>
  </si>
  <si>
    <t>Aporte al Avance del P.A. de la UPME</t>
  </si>
  <si>
    <r>
      <t xml:space="preserve">Con corte al 31 de diciembre se está realizado el seguimiento al PAAC 2021, en lo relacionado con el avance en la vigencia 2021.
El 5 de enero del 2022, desde el GIT de planeación se envió correo con el asunto "Seguimiento y Formulación de los planes de acción internos UPME" con el cual se dan los lineamientos para el reporte del avance de planes de acción 2021 (Incluido el PAAC) con corte al 31 de diciembre del 2021. Se creo y compartió carpeta con insumos para la formulación: </t>
    </r>
    <r>
      <rPr>
        <u/>
        <sz val="11"/>
        <rFont val="Calibri"/>
        <family val="2"/>
        <scheme val="minor"/>
      </rPr>
      <t>https://drive.google.com/drive/folders/1tZy_SMVgXxCsjIfhgpQwMrdzDj494K12</t>
    </r>
  </si>
  <si>
    <r>
      <t>En espera de las directrices respectivas ya que en la pagina de la procuraduría se informa que "..</t>
    </r>
    <r>
      <rPr>
        <i/>
        <sz val="11"/>
        <rFont val="Calibri"/>
        <family val="2"/>
        <scheme val="minor"/>
      </rPr>
      <t>.durante la presente anualidad el aplicativo ITA, NO se encuentra disponible para el correspondiente diligenciamiento o autodiagnóstico</t>
    </r>
    <r>
      <rPr>
        <sz val="11"/>
        <rFont val="Calibri"/>
        <family val="2"/>
        <scheme val="minor"/>
      </rPr>
      <t xml:space="preserve">"
</t>
    </r>
    <r>
      <rPr>
        <u/>
        <sz val="11"/>
        <rFont val="Calibri"/>
        <family val="2"/>
        <scheme val="minor"/>
      </rPr>
      <t xml:space="preserve">https://www.procuraduria.gov.co/portal/ITA.page
Se han realizado las actualizaciones correspondientes a lo publicado en la pagina de transparencia de la entidad 
</t>
    </r>
  </si>
  <si>
    <r>
      <t xml:space="preserve">Desde el GTI de Planeación se hace seguimiento detallado a la ejecución de los recursos de proyectos de Inversión, se lleva actualizada una matriz que consolida la información del presupuesto de inversión ejecutado por la dependencias y en donde se puede ver con corte a diciembre una ejecución del 72,10%.
Evidencia: </t>
    </r>
    <r>
      <rPr>
        <u/>
        <sz val="11"/>
        <rFont val="Calibri"/>
        <family val="2"/>
        <scheme val="minor"/>
      </rPr>
      <t>https://docs.google.com/spreadsheets/d/1gg6Ii4E_i6HYnUdfi32-A8EzV3tU5oy4ToB5uvCvJ3w/edit#gid=1754460229</t>
    </r>
    <r>
      <rPr>
        <sz val="11"/>
        <rFont val="Calibri"/>
        <family val="2"/>
        <scheme val="minor"/>
      </rPr>
      <t xml:space="preserve"> </t>
    </r>
  </si>
  <si>
    <r>
      <t xml:space="preserve">Se realizo informe de seguimiento al PAA 2021 y se realizaron las actualizaciones para cumplir con las adquisiciones planteadas con recursos de los proyectos.
Evidencia del seguimiento detallado: https://docs.google.com/spreadsheets/d/1gg6Ii4E_i6HYnUdfi32-A8EzV3tU5oy4ToB5uvCvJ3w/edit#gid=1754460229 
Evidencia de las mesas de coordinación: </t>
    </r>
    <r>
      <rPr>
        <u/>
        <sz val="11"/>
        <rFont val="Calibri"/>
        <family val="2"/>
        <scheme val="minor"/>
      </rPr>
      <t>https://drive.google.com/drive/folders/1UBNqQUbW4A3oz3q-8PHL8_EhCewiIqCJ</t>
    </r>
  </si>
  <si>
    <r>
      <t xml:space="preserve">Se realizo el cargue de 220 documentos al Sigueme 2 en el mes de agosto, en el mes de diciembre se completaron los 100 documentos actualizados en el año 2021, se tiene en producción el servidor del Sigueme 2, se realizaron ajustes por parte del proveedor y pruebas de seguridad por parte de la OGI.
Enlace producción Sigueme 2:
</t>
    </r>
    <r>
      <rPr>
        <u/>
        <sz val="11"/>
        <rFont val="Calibri"/>
        <family val="2"/>
        <scheme val="minor"/>
      </rPr>
      <t>http://192.168.1.154/sigueme/portal/resultados_busqueda.php</t>
    </r>
    <r>
      <rPr>
        <sz val="11"/>
        <rFont val="Calibri"/>
        <family val="2"/>
        <scheme val="minor"/>
      </rPr>
      <t xml:space="preserve"> </t>
    </r>
  </si>
  <si>
    <r>
      <t xml:space="preserve">Se realizo jornada de capacitación a lideres de proseos en el modulo de riesgos del aplicativo Sigueme 2
Enlace video grabación jornada de capacitación
</t>
    </r>
    <r>
      <rPr>
        <u/>
        <sz val="11"/>
        <rFont val="Calibri"/>
        <family val="2"/>
        <scheme val="minor"/>
      </rPr>
      <t>https://drive.google.com/file/d/1jbxTY3bYTXwcMgLl7nf6-GEx_7gkcBCk/view</t>
    </r>
  </si>
  <si>
    <r>
      <t xml:space="preserve">En el mes de enero del 2022 se realizó el reporte de los 2 últimos trimestres el año para el Plan Cierre de Brechas 2021, evidenciando que algunas actividades no fueron ejecutas al 100%, razón por la cual para la formulación del los planes de acción 2022 (Incluido el Plan Cierre de Brechas), se dio el lineamiento que las actividades que no se hayan alcanzado a ejecutar en la vigencia se programaran en el Plan de Acción 2022.
Evidencias del seguimiento: </t>
    </r>
    <r>
      <rPr>
        <u/>
        <sz val="11"/>
        <rFont val="Calibri"/>
        <family val="2"/>
        <scheme val="minor"/>
      </rPr>
      <t>https://docs.google.com/spreadsheets/d/1ZFEP0DBYdxj62YS_c1PLDeEegl5n1Ii0/edit#gid=787307534</t>
    </r>
  </si>
  <si>
    <t>No Consecutivo
Actividad</t>
  </si>
  <si>
    <t>Actividad</t>
  </si>
  <si>
    <t>No. Consecutivo Subactividad</t>
  </si>
  <si>
    <t>PLAN DE ACCIÓN 2021
UNIDAD DE PLANEACIÓN MINERO ENERGÉTICA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</si>
</sst>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8"/>
      <name val="Calibri"/>
      <family val="2"/>
      <scheme val="minor"/>
    </font>
    <font>
      <sz val="11"/>
      <color rgb="FFFF0000"/>
      <name val="Calibri"/>
      <family val="2"/>
      <scheme val="minor"/>
    </font>
    <font>
      <u/>
      <sz val="11"/>
      <color theme="10"/>
      <name val="Calibri"/>
      <family val="2"/>
      <scheme val="minor"/>
    </font>
    <font>
      <b/>
      <sz val="11"/>
      <color rgb="FFFF0000"/>
      <name val="Calibri"/>
      <family val="2"/>
      <scheme val="minor"/>
    </font>
    <font>
      <sz val="11"/>
      <color theme="1"/>
      <name val="Arial"/>
      <family val="2"/>
    </font>
    <font>
      <sz val="11"/>
      <name val="Arial"/>
      <family val="2"/>
    </font>
    <font>
      <sz val="11"/>
      <name val="Calibri"/>
      <family val="2"/>
      <scheme val="minor"/>
    </font>
    <font>
      <u/>
      <sz val="11"/>
      <name val="Calibri"/>
      <family val="2"/>
      <scheme val="minor"/>
    </font>
    <font>
      <i/>
      <sz val="11"/>
      <name val="Calibri"/>
      <family val="2"/>
      <scheme val="minor"/>
    </font>
    <font>
      <sz val="11"/>
      <name val="Roboto"/>
    </font>
    <font>
      <b/>
      <sz val="16"/>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0" fontId="8" fillId="0" borderId="0"/>
  </cellStyleXfs>
  <cellXfs count="74">
    <xf numFmtId="0" fontId="0" fillId="0" borderId="0" xfId="0"/>
    <xf numFmtId="0" fontId="0" fillId="0" borderId="0" xfId="0" applyAlignment="1"/>
    <xf numFmtId="9" fontId="0" fillId="0" borderId="0" xfId="0" applyNumberFormat="1" applyAlignment="1"/>
    <xf numFmtId="10" fontId="0" fillId="0" borderId="0" xfId="0" applyNumberFormat="1" applyAlignment="1"/>
    <xf numFmtId="0" fontId="0" fillId="0" borderId="0" xfId="0" applyFill="1" applyAlignment="1"/>
    <xf numFmtId="0" fontId="0" fillId="0" borderId="0" xfId="0" applyFill="1" applyBorder="1" applyAlignment="1"/>
    <xf numFmtId="10" fontId="0" fillId="2" borderId="0" xfId="1" applyNumberFormat="1" applyFont="1" applyFill="1" applyAlignment="1"/>
    <xf numFmtId="0" fontId="0" fillId="0" borderId="0" xfId="0" applyAlignment="1">
      <alignment horizontal="center"/>
    </xf>
    <xf numFmtId="0" fontId="2" fillId="0" borderId="0" xfId="0" applyFont="1" applyFill="1" applyBorder="1" applyAlignment="1"/>
    <xf numFmtId="10" fontId="2" fillId="0" borderId="0" xfId="1" applyNumberFormat="1" applyFont="1" applyFill="1" applyBorder="1" applyAlignment="1"/>
    <xf numFmtId="10" fontId="0" fillId="0" borderId="0" xfId="1" applyNumberFormat="1" applyFont="1" applyFill="1" applyAlignment="1"/>
    <xf numFmtId="0" fontId="0" fillId="0" borderId="0" xfId="0" applyFont="1" applyFill="1" applyAlignment="1"/>
    <xf numFmtId="0" fontId="0" fillId="0" borderId="0" xfId="0" applyFont="1" applyFill="1" applyBorder="1" applyAlignment="1"/>
    <xf numFmtId="0" fontId="2" fillId="0" borderId="0" xfId="0" applyFont="1" applyFill="1" applyAlignment="1"/>
    <xf numFmtId="0" fontId="2" fillId="0" borderId="0" xfId="0" applyFont="1" applyFill="1" applyAlignment="1">
      <alignment horizontal="center"/>
    </xf>
    <xf numFmtId="9" fontId="2" fillId="0" borderId="0" xfId="0" applyNumberFormat="1" applyFont="1" applyFill="1" applyAlignment="1"/>
    <xf numFmtId="10" fontId="2" fillId="0" borderId="0" xfId="1" applyNumberFormat="1" applyFont="1" applyFill="1" applyAlignment="1"/>
    <xf numFmtId="0" fontId="3" fillId="0" borderId="0" xfId="0" applyFont="1" applyFill="1" applyAlignment="1"/>
    <xf numFmtId="10" fontId="0" fillId="0" borderId="0" xfId="1" applyNumberFormat="1" applyFont="1" applyFill="1" applyBorder="1" applyAlignment="1"/>
    <xf numFmtId="9" fontId="0" fillId="0" borderId="0" xfId="0" applyNumberFormat="1" applyFont="1" applyAlignment="1"/>
    <xf numFmtId="0" fontId="0" fillId="0" borderId="0" xfId="0" applyFont="1" applyAlignment="1"/>
    <xf numFmtId="9" fontId="2" fillId="0" borderId="0" xfId="1" applyFont="1" applyFill="1" applyAlignment="1"/>
    <xf numFmtId="9" fontId="0" fillId="0" borderId="0" xfId="1" applyFont="1" applyAlignment="1"/>
    <xf numFmtId="10" fontId="0" fillId="0" borderId="0" xfId="1" applyNumberFormat="1" applyFont="1" applyAlignment="1"/>
    <xf numFmtId="10" fontId="7" fillId="3" borderId="0" xfId="1" applyNumberFormat="1" applyFont="1" applyFill="1" applyAlignment="1">
      <alignment wrapText="1"/>
    </xf>
    <xf numFmtId="10" fontId="5" fillId="3" borderId="0" xfId="1" applyNumberFormat="1" applyFont="1" applyFill="1" applyAlignment="1"/>
    <xf numFmtId="0" fontId="10" fillId="5" borderId="0" xfId="0" applyFont="1" applyFill="1" applyAlignment="1"/>
    <xf numFmtId="0" fontId="3" fillId="5" borderId="0" xfId="0" applyFont="1" applyFill="1" applyAlignment="1">
      <alignment horizontal="center" vertical="center" wrapText="1"/>
    </xf>
    <xf numFmtId="0" fontId="0" fillId="5" borderId="0" xfId="0" applyFill="1" applyAlignment="1"/>
    <xf numFmtId="0" fontId="0" fillId="5" borderId="0" xfId="0" applyFill="1"/>
    <xf numFmtId="0" fontId="10" fillId="5" borderId="0" xfId="0" applyFont="1" applyFill="1" applyAlignment="1">
      <alignment horizontal="center"/>
    </xf>
    <xf numFmtId="9" fontId="10" fillId="5" borderId="0" xfId="0" applyNumberFormat="1" applyFont="1" applyFill="1" applyAlignment="1">
      <alignment horizontal="center"/>
    </xf>
    <xf numFmtId="0" fontId="10" fillId="5" borderId="0" xfId="0" applyFont="1" applyFill="1" applyBorder="1" applyAlignment="1">
      <alignment horizontal="left"/>
    </xf>
    <xf numFmtId="10" fontId="10" fillId="5" borderId="0" xfId="1" applyNumberFormat="1" applyFont="1" applyFill="1" applyBorder="1" applyAlignment="1">
      <alignment horizontal="center"/>
    </xf>
    <xf numFmtId="10" fontId="10" fillId="5" borderId="0" xfId="1" applyNumberFormat="1" applyFont="1" applyFill="1" applyBorder="1" applyAlignment="1">
      <alignment horizontal="left"/>
    </xf>
    <xf numFmtId="0" fontId="10" fillId="5" borderId="0" xfId="0" applyFont="1" applyFill="1" applyBorder="1" applyAlignment="1"/>
    <xf numFmtId="0" fontId="10" fillId="5" borderId="0" xfId="0" applyFont="1" applyFill="1" applyAlignment="1">
      <alignment horizontal="left"/>
    </xf>
    <xf numFmtId="10" fontId="10" fillId="5" borderId="0" xfId="1" applyNumberFormat="1" applyFont="1" applyFill="1" applyAlignment="1">
      <alignment horizontal="center"/>
    </xf>
    <xf numFmtId="10" fontId="10" fillId="5" borderId="0" xfId="1" applyNumberFormat="1" applyFont="1" applyFill="1" applyAlignment="1"/>
    <xf numFmtId="10" fontId="10" fillId="5" borderId="0" xfId="0" applyNumberFormat="1" applyFont="1" applyFill="1" applyAlignment="1">
      <alignment horizontal="center"/>
    </xf>
    <xf numFmtId="10" fontId="10" fillId="5" borderId="0" xfId="1" applyNumberFormat="1" applyFont="1" applyFill="1" applyAlignment="1">
      <alignment horizontal="left"/>
    </xf>
    <xf numFmtId="9" fontId="10" fillId="5" borderId="0" xfId="1" applyFont="1" applyFill="1" applyAlignment="1">
      <alignment horizontal="left"/>
    </xf>
    <xf numFmtId="0" fontId="3" fillId="4" borderId="1" xfId="0" applyFont="1" applyFill="1" applyBorder="1" applyAlignment="1">
      <alignment horizontal="center" vertical="center" wrapText="1"/>
    </xf>
    <xf numFmtId="0" fontId="3" fillId="4" borderId="1" xfId="0" applyFont="1" applyFill="1" applyBorder="1" applyAlignment="1">
      <alignment vertical="center" wrapText="1"/>
    </xf>
    <xf numFmtId="10" fontId="3" fillId="4" borderId="1" xfId="1" applyNumberFormat="1" applyFont="1" applyFill="1" applyBorder="1" applyAlignment="1">
      <alignment horizontal="center" vertical="center" wrapText="1"/>
    </xf>
    <xf numFmtId="10" fontId="3" fillId="4" borderId="1" xfId="0" applyNumberFormat="1" applyFont="1" applyFill="1" applyBorder="1" applyAlignment="1">
      <alignment horizontal="center" vertical="center" wrapText="1"/>
    </xf>
    <xf numFmtId="0" fontId="10" fillId="0" borderId="1" xfId="0" applyFont="1" applyFill="1" applyBorder="1" applyAlignment="1">
      <alignment vertical="center"/>
    </xf>
    <xf numFmtId="0" fontId="10" fillId="0" borderId="1" xfId="0" applyFont="1" applyFill="1" applyBorder="1" applyAlignment="1">
      <alignment horizontal="center" vertical="center"/>
    </xf>
    <xf numFmtId="9" fontId="10" fillId="0" borderId="1" xfId="0" applyNumberFormat="1" applyFont="1" applyFill="1" applyBorder="1" applyAlignment="1">
      <alignment horizontal="center" vertical="center"/>
    </xf>
    <xf numFmtId="0" fontId="10" fillId="0" borderId="1" xfId="0" applyFont="1" applyFill="1" applyBorder="1" applyAlignment="1">
      <alignment horizontal="left" vertical="center"/>
    </xf>
    <xf numFmtId="10" fontId="10" fillId="0" borderId="1" xfId="0" applyNumberFormat="1" applyFont="1" applyFill="1" applyBorder="1" applyAlignment="1">
      <alignment horizontal="center" vertical="center"/>
    </xf>
    <xf numFmtId="0" fontId="10" fillId="0" borderId="1" xfId="0" applyFont="1" applyFill="1" applyBorder="1" applyAlignment="1"/>
    <xf numFmtId="0" fontId="10" fillId="0" borderId="1" xfId="0" applyFont="1" applyFill="1" applyBorder="1" applyAlignment="1">
      <alignment horizontal="left"/>
    </xf>
    <xf numFmtId="10" fontId="10" fillId="0" borderId="1" xfId="0" applyNumberFormat="1" applyFont="1" applyFill="1" applyBorder="1" applyAlignment="1">
      <alignment horizontal="left"/>
    </xf>
    <xf numFmtId="0" fontId="10" fillId="0" borderId="1" xfId="0" applyFont="1" applyFill="1" applyBorder="1" applyAlignment="1">
      <alignment horizontal="center"/>
    </xf>
    <xf numFmtId="10" fontId="10" fillId="0" borderId="1" xfId="1" applyNumberFormat="1" applyFont="1" applyFill="1" applyBorder="1" applyAlignment="1">
      <alignment horizontal="center"/>
    </xf>
    <xf numFmtId="0" fontId="9" fillId="0" borderId="1" xfId="0" applyFont="1" applyFill="1" applyBorder="1" applyAlignment="1">
      <alignment horizontal="left" vertical="center"/>
    </xf>
    <xf numFmtId="10" fontId="10" fillId="0" borderId="1" xfId="0" applyNumberFormat="1" applyFont="1" applyFill="1" applyBorder="1" applyAlignment="1">
      <alignment horizontal="center"/>
    </xf>
    <xf numFmtId="0" fontId="11" fillId="0" borderId="1" xfId="2" applyFont="1" applyFill="1" applyBorder="1" applyAlignment="1">
      <alignment horizontal="left" vertical="center"/>
    </xf>
    <xf numFmtId="9" fontId="10" fillId="0" borderId="1" xfId="0" applyNumberFormat="1" applyFont="1" applyFill="1" applyBorder="1" applyAlignment="1">
      <alignment horizontal="left"/>
    </xf>
    <xf numFmtId="0" fontId="9" fillId="0" borderId="1" xfId="0" applyFont="1" applyFill="1" applyBorder="1" applyAlignment="1">
      <alignment vertical="center"/>
    </xf>
    <xf numFmtId="0" fontId="9" fillId="0" borderId="1" xfId="0" applyFont="1" applyFill="1" applyBorder="1" applyAlignment="1">
      <alignment horizontal="center" vertical="center"/>
    </xf>
    <xf numFmtId="9" fontId="9" fillId="0" borderId="1" xfId="0" applyNumberFormat="1" applyFont="1" applyFill="1" applyBorder="1" applyAlignment="1">
      <alignment horizontal="center" vertical="center"/>
    </xf>
    <xf numFmtId="0" fontId="13" fillId="0" borderId="1" xfId="0" applyFont="1" applyFill="1" applyBorder="1" applyAlignment="1">
      <alignment horizontal="left" vertical="center"/>
    </xf>
    <xf numFmtId="10" fontId="10" fillId="0" borderId="1" xfId="1" applyNumberFormat="1" applyFont="1" applyFill="1" applyBorder="1" applyAlignment="1"/>
    <xf numFmtId="0" fontId="10" fillId="0" borderId="1" xfId="0" applyFont="1" applyFill="1" applyBorder="1" applyAlignment="1">
      <alignment horizontal="left" vertical="top"/>
    </xf>
    <xf numFmtId="0" fontId="11" fillId="0" borderId="1" xfId="0" applyFont="1" applyFill="1" applyBorder="1" applyAlignment="1">
      <alignment vertical="center"/>
    </xf>
    <xf numFmtId="0" fontId="11" fillId="0" borderId="1" xfId="0" applyFont="1" applyFill="1" applyBorder="1" applyAlignment="1">
      <alignment horizontal="center" vertical="center"/>
    </xf>
    <xf numFmtId="9"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10" fontId="9" fillId="0" borderId="1" xfId="0" applyNumberFormat="1" applyFont="1" applyFill="1" applyBorder="1" applyAlignment="1">
      <alignment horizontal="center" vertical="center"/>
    </xf>
    <xf numFmtId="0" fontId="10" fillId="0" borderId="1" xfId="0" applyFont="1" applyFill="1" applyBorder="1" applyAlignment="1">
      <alignment horizont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cellXfs>
  <cellStyles count="4">
    <cellStyle name="Hipervínculo" xfId="2" builtinId="8"/>
    <cellStyle name="Normal" xfId="0" builtinId="0"/>
    <cellStyle name="Normal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134471</xdr:colOff>
      <xdr:row>0</xdr:row>
      <xdr:rowOff>123265</xdr:rowOff>
    </xdr:from>
    <xdr:to>
      <xdr:col>1</xdr:col>
      <xdr:colOff>493059</xdr:colOff>
      <xdr:row>0</xdr:row>
      <xdr:rowOff>1131794</xdr:rowOff>
    </xdr:to>
    <xdr:pic>
      <xdr:nvPicPr>
        <xdr:cNvPr id="2" name="Imagen 1" descr="Unidad de Planeación Minero Energética - UPME. - Jaime Ortega">
          <a:extLst>
            <a:ext uri="{FF2B5EF4-FFF2-40B4-BE49-F238E27FC236}">
              <a16:creationId xmlns:a16="http://schemas.microsoft.com/office/drawing/2014/main" id="{F8D802B0-B9BD-4CB7-851F-4A6CED8FA40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886" t="17686" r="13741" b="25463"/>
        <a:stretch/>
      </xdr:blipFill>
      <xdr:spPr bwMode="auto">
        <a:xfrm>
          <a:off x="134471" y="123265"/>
          <a:ext cx="2095500" cy="10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drive/folders/15lsq2inyjoS00s2EZRHEms8R1a1lkMhL?usp=sharing" TargetMode="External"/><Relationship Id="rId3" Type="http://schemas.openxmlformats.org/officeDocument/2006/relationships/hyperlink" Target="https://drive.google.com/drive/folders/1tZy_SMVgXxCsjIfhgpQwMrdzDj494K12" TargetMode="External"/><Relationship Id="rId7" Type="http://schemas.openxmlformats.org/officeDocument/2006/relationships/hyperlink" Target="https://www.youtube.com/watch?v=6a855zZ2Kak" TargetMode="External"/><Relationship Id="rId2" Type="http://schemas.openxmlformats.org/officeDocument/2006/relationships/hyperlink" Target="https://www1.upme.gov.co/Gestion-y-control/RendicionCuentas/Paginas/Informe-de-gestion.aspx" TargetMode="External"/><Relationship Id="rId1" Type="http://schemas.openxmlformats.org/officeDocument/2006/relationships/hyperlink" Target="https://drive.google.com/drive/folders/1UBNqQUbW4A3oz3q-8PHL8_EhCewiIqCJ" TargetMode="External"/><Relationship Id="rId6" Type="http://schemas.openxmlformats.org/officeDocument/2006/relationships/hyperlink" Target="http://www.upme.gov.co/CostosEnergia.asp" TargetMode="External"/><Relationship Id="rId5" Type="http://schemas.openxmlformats.org/officeDocument/2006/relationships/hyperlink" Target="https://www1.upme.gov.co/DemandayEficiencia/Paginas/observatorio-indicadores-energeticos-aspx.aspx" TargetMode="External"/><Relationship Id="rId10" Type="http://schemas.openxmlformats.org/officeDocument/2006/relationships/drawing" Target="../drawings/drawing1.xml"/><Relationship Id="rId4" Type="http://schemas.openxmlformats.org/officeDocument/2006/relationships/hyperlink" Target="https://drive.google.com/drive/folders/1tZy_SMVgXxCsjIfhgpQwMrdzDj494K12"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Z512"/>
  <sheetViews>
    <sheetView topLeftCell="P1" zoomScale="85" zoomScaleNormal="85" workbookViewId="0">
      <selection activeCell="U43" sqref="U43"/>
    </sheetView>
  </sheetViews>
  <sheetFormatPr baseColWidth="10" defaultRowHeight="15"/>
  <cols>
    <col min="1" max="1" width="11.42578125" style="1"/>
    <col min="2" max="2" width="7.28515625" style="7" customWidth="1"/>
    <col min="3" max="3" width="11.42578125" style="1"/>
    <col min="4" max="4" width="9.85546875" style="2" customWidth="1"/>
    <col min="5" max="5" width="6.42578125" style="1" customWidth="1"/>
    <col min="6" max="6" width="77.85546875" style="5" customWidth="1"/>
    <col min="7" max="7" width="12.140625" style="18" customWidth="1"/>
    <col min="8" max="8" width="26.85546875" style="18" hidden="1" customWidth="1"/>
    <col min="9" max="9" width="42.42578125" style="5" customWidth="1"/>
    <col min="10" max="11" width="11.42578125" style="1" customWidth="1"/>
    <col min="12" max="12" width="21" style="5" customWidth="1"/>
    <col min="13" max="16" width="11.42578125" style="1" customWidth="1"/>
    <col min="17" max="17" width="46.28515625" style="1" customWidth="1"/>
    <col min="18" max="18" width="25.7109375" style="1" customWidth="1"/>
    <col min="19" max="19" width="11.42578125" style="1" customWidth="1"/>
    <col min="20" max="20" width="20.140625" style="25" customWidth="1"/>
    <col min="21" max="21" width="25" style="10" customWidth="1"/>
    <col min="22" max="22" width="15.42578125" style="4" customWidth="1"/>
    <col min="23" max="23" width="15.28515625" style="1" customWidth="1"/>
    <col min="24" max="24" width="20.85546875" style="1" customWidth="1"/>
    <col min="25" max="25" width="11.42578125" style="22"/>
    <col min="26" max="26" width="11.85546875" style="1" bestFit="1" customWidth="1"/>
    <col min="27" max="16384" width="11.42578125" style="1"/>
  </cols>
  <sheetData>
    <row r="1" spans="1:26" s="13" customFormat="1" ht="45">
      <c r="A1" s="1" t="s">
        <v>0</v>
      </c>
      <c r="B1" s="14" t="s">
        <v>1</v>
      </c>
      <c r="C1" s="13" t="s">
        <v>2</v>
      </c>
      <c r="D1" s="15" t="s">
        <v>3</v>
      </c>
      <c r="E1" s="1" t="s">
        <v>4</v>
      </c>
      <c r="F1" s="8" t="s">
        <v>5</v>
      </c>
      <c r="G1" s="9" t="s">
        <v>1232</v>
      </c>
      <c r="H1" s="9" t="s">
        <v>1231</v>
      </c>
      <c r="I1" s="8" t="s">
        <v>1235</v>
      </c>
      <c r="J1" s="13" t="s">
        <v>6</v>
      </c>
      <c r="K1" s="13" t="s">
        <v>7</v>
      </c>
      <c r="L1" s="8" t="s">
        <v>1234</v>
      </c>
      <c r="M1" s="13" t="s">
        <v>1236</v>
      </c>
      <c r="N1" s="13" t="s">
        <v>1237</v>
      </c>
      <c r="O1" s="13" t="s">
        <v>8</v>
      </c>
      <c r="P1" s="13" t="s">
        <v>9</v>
      </c>
      <c r="Q1" s="13" t="s">
        <v>1238</v>
      </c>
      <c r="R1" s="13" t="s">
        <v>10</v>
      </c>
      <c r="S1" s="13" t="s">
        <v>1239</v>
      </c>
      <c r="T1" s="24" t="s">
        <v>1240</v>
      </c>
      <c r="U1" s="16" t="s">
        <v>1233</v>
      </c>
      <c r="V1" s="17" t="s">
        <v>1226</v>
      </c>
      <c r="W1" s="13" t="s">
        <v>1228</v>
      </c>
      <c r="X1" s="13" t="s">
        <v>1241</v>
      </c>
      <c r="Y1" s="21"/>
    </row>
    <row r="2" spans="1:26" hidden="1">
      <c r="A2" s="2" t="s">
        <v>11</v>
      </c>
      <c r="B2" s="7">
        <v>1</v>
      </c>
      <c r="C2" s="1" t="s">
        <v>12</v>
      </c>
      <c r="D2" s="19">
        <v>0.25</v>
      </c>
      <c r="E2" s="20" t="s">
        <v>13</v>
      </c>
      <c r="F2" s="11" t="s">
        <v>14</v>
      </c>
      <c r="G2" s="10">
        <v>0.125</v>
      </c>
      <c r="H2" s="6">
        <f>G2*(100%/16)</f>
        <v>7.8125E-3</v>
      </c>
      <c r="I2" s="1" t="s">
        <v>15</v>
      </c>
      <c r="J2" s="1" t="s">
        <v>16</v>
      </c>
      <c r="K2" s="1" t="s">
        <v>17</v>
      </c>
      <c r="L2" s="1" t="s">
        <v>18</v>
      </c>
      <c r="M2" s="1" t="s">
        <v>19</v>
      </c>
      <c r="N2" s="1" t="s">
        <v>19</v>
      </c>
      <c r="O2" s="1" t="s">
        <v>20</v>
      </c>
      <c r="P2" s="1" t="s">
        <v>21</v>
      </c>
      <c r="Q2" s="3" t="s">
        <v>380</v>
      </c>
      <c r="R2" s="1" t="s">
        <v>22</v>
      </c>
      <c r="S2" s="1" t="s">
        <v>19</v>
      </c>
      <c r="T2" s="10">
        <v>0.125</v>
      </c>
      <c r="U2" s="10">
        <f>T2*(100%/16)</f>
        <v>7.8125E-3</v>
      </c>
      <c r="V2" s="4" t="str">
        <f>IF(T2&gt;=G2,"Cumplida","Incumplida")</f>
        <v>Cumplida</v>
      </c>
      <c r="W2" s="1" t="s">
        <v>1225</v>
      </c>
      <c r="X2" s="3">
        <f t="shared" ref="X2:X65" si="0">T2/G2</f>
        <v>1</v>
      </c>
      <c r="Y2" s="23">
        <f t="shared" ref="Y2:Y65" si="1">T2*H2</f>
        <v>9.765625E-4</v>
      </c>
      <c r="Z2" s="1">
        <f>IF(V2="Cumplida",1,0)</f>
        <v>1</v>
      </c>
    </row>
    <row r="3" spans="1:26" hidden="1">
      <c r="A3" s="2" t="s">
        <v>11</v>
      </c>
      <c r="B3" s="7">
        <v>1</v>
      </c>
      <c r="C3" s="1" t="s">
        <v>12</v>
      </c>
      <c r="D3" s="19">
        <v>0.25</v>
      </c>
      <c r="E3" s="20" t="s">
        <v>24</v>
      </c>
      <c r="F3" s="11" t="s">
        <v>25</v>
      </c>
      <c r="G3" s="10">
        <v>0.125</v>
      </c>
      <c r="H3" s="6">
        <f t="shared" ref="H3:H66" si="2">G3*(100%/16)</f>
        <v>7.8125E-3</v>
      </c>
      <c r="I3" s="1" t="s">
        <v>15</v>
      </c>
      <c r="J3" s="1" t="s">
        <v>16</v>
      </c>
      <c r="K3" s="1" t="s">
        <v>17</v>
      </c>
      <c r="L3" s="1" t="s">
        <v>18</v>
      </c>
      <c r="M3" s="1" t="s">
        <v>19</v>
      </c>
      <c r="N3" s="1" t="s">
        <v>19</v>
      </c>
      <c r="O3" s="1" t="s">
        <v>20</v>
      </c>
      <c r="P3" s="1" t="s">
        <v>21</v>
      </c>
      <c r="Q3" s="3" t="s">
        <v>380</v>
      </c>
      <c r="R3" s="1" t="s">
        <v>22</v>
      </c>
      <c r="S3" s="1" t="s">
        <v>19</v>
      </c>
      <c r="T3" s="10">
        <v>0.125</v>
      </c>
      <c r="U3" s="10">
        <f t="shared" ref="U3:U66" si="3">T3*(100%/16)</f>
        <v>7.8125E-3</v>
      </c>
      <c r="V3" s="4" t="str">
        <f t="shared" ref="V3:V66" si="4">IF(T3&gt;=G3,"Cumplida","Incumplida")</f>
        <v>Cumplida</v>
      </c>
      <c r="W3" s="1" t="s">
        <v>1225</v>
      </c>
      <c r="X3" s="3">
        <f t="shared" si="0"/>
        <v>1</v>
      </c>
      <c r="Y3" s="23">
        <f t="shared" si="1"/>
        <v>9.765625E-4</v>
      </c>
      <c r="Z3" s="1">
        <f t="shared" ref="Z3:Z48" si="5">IF(V3="Cumplida",1,0)</f>
        <v>1</v>
      </c>
    </row>
    <row r="4" spans="1:26" hidden="1">
      <c r="A4" s="2" t="s">
        <v>11</v>
      </c>
      <c r="B4" s="7">
        <v>2</v>
      </c>
      <c r="C4" s="1" t="s">
        <v>26</v>
      </c>
      <c r="D4" s="19">
        <v>0.25</v>
      </c>
      <c r="E4" s="20" t="s">
        <v>27</v>
      </c>
      <c r="F4" s="11" t="s">
        <v>28</v>
      </c>
      <c r="G4" s="10">
        <v>6.25E-2</v>
      </c>
      <c r="H4" s="6">
        <f t="shared" si="2"/>
        <v>3.90625E-3</v>
      </c>
      <c r="I4" s="1" t="s">
        <v>15</v>
      </c>
      <c r="J4" s="1" t="s">
        <v>16</v>
      </c>
      <c r="K4" s="1" t="s">
        <v>17</v>
      </c>
      <c r="L4" s="1" t="s">
        <v>18</v>
      </c>
      <c r="M4" s="1" t="s">
        <v>19</v>
      </c>
      <c r="N4" s="1" t="s">
        <v>19</v>
      </c>
      <c r="O4" s="1" t="s">
        <v>20</v>
      </c>
      <c r="P4" s="1" t="s">
        <v>21</v>
      </c>
      <c r="Q4" s="3" t="s">
        <v>380</v>
      </c>
      <c r="R4" s="1" t="s">
        <v>22</v>
      </c>
      <c r="S4" s="1" t="s">
        <v>19</v>
      </c>
      <c r="T4" s="10">
        <v>6.25E-2</v>
      </c>
      <c r="U4" s="10">
        <f t="shared" si="3"/>
        <v>3.90625E-3</v>
      </c>
      <c r="V4" s="4" t="str">
        <f t="shared" si="4"/>
        <v>Cumplida</v>
      </c>
      <c r="W4" s="1" t="s">
        <v>1225</v>
      </c>
      <c r="X4" s="3">
        <f t="shared" si="0"/>
        <v>1</v>
      </c>
      <c r="Y4" s="23">
        <f t="shared" si="1"/>
        <v>2.44140625E-4</v>
      </c>
      <c r="Z4" s="1">
        <f t="shared" si="5"/>
        <v>1</v>
      </c>
    </row>
    <row r="5" spans="1:26" hidden="1">
      <c r="A5" s="2" t="s">
        <v>11</v>
      </c>
      <c r="B5" s="7">
        <v>2</v>
      </c>
      <c r="C5" s="1" t="s">
        <v>26</v>
      </c>
      <c r="D5" s="19">
        <v>0.25</v>
      </c>
      <c r="E5" s="20" t="s">
        <v>29</v>
      </c>
      <c r="F5" s="11" t="s">
        <v>30</v>
      </c>
      <c r="G5" s="10">
        <v>6.25E-2</v>
      </c>
      <c r="H5" s="6">
        <f t="shared" si="2"/>
        <v>3.90625E-3</v>
      </c>
      <c r="I5" s="1" t="s">
        <v>15</v>
      </c>
      <c r="J5" s="1" t="s">
        <v>16</v>
      </c>
      <c r="K5" s="1" t="s">
        <v>17</v>
      </c>
      <c r="L5" s="1" t="s">
        <v>18</v>
      </c>
      <c r="M5" s="1" t="s">
        <v>19</v>
      </c>
      <c r="N5" s="1" t="s">
        <v>19</v>
      </c>
      <c r="O5" s="1" t="s">
        <v>20</v>
      </c>
      <c r="P5" s="1" t="s">
        <v>21</v>
      </c>
      <c r="Q5" s="3" t="s">
        <v>380</v>
      </c>
      <c r="R5" s="1" t="s">
        <v>22</v>
      </c>
      <c r="S5" s="1" t="s">
        <v>19</v>
      </c>
      <c r="T5" s="10">
        <v>6.25E-2</v>
      </c>
      <c r="U5" s="10">
        <f t="shared" si="3"/>
        <v>3.90625E-3</v>
      </c>
      <c r="V5" s="4" t="str">
        <f t="shared" si="4"/>
        <v>Cumplida</v>
      </c>
      <c r="W5" s="1" t="s">
        <v>1225</v>
      </c>
      <c r="X5" s="3">
        <f t="shared" si="0"/>
        <v>1</v>
      </c>
      <c r="Y5" s="23">
        <f t="shared" si="1"/>
        <v>2.44140625E-4</v>
      </c>
      <c r="Z5" s="1">
        <f t="shared" si="5"/>
        <v>1</v>
      </c>
    </row>
    <row r="6" spans="1:26" hidden="1">
      <c r="A6" s="2" t="s">
        <v>11</v>
      </c>
      <c r="B6" s="7">
        <v>2</v>
      </c>
      <c r="C6" s="1" t="s">
        <v>26</v>
      </c>
      <c r="D6" s="19">
        <v>0.25</v>
      </c>
      <c r="E6" s="20" t="s">
        <v>31</v>
      </c>
      <c r="F6" s="11" t="s">
        <v>32</v>
      </c>
      <c r="G6" s="10">
        <v>6.25E-2</v>
      </c>
      <c r="H6" s="6">
        <f t="shared" si="2"/>
        <v>3.90625E-3</v>
      </c>
      <c r="I6" s="1" t="s">
        <v>15</v>
      </c>
      <c r="J6" s="1" t="s">
        <v>16</v>
      </c>
      <c r="K6" s="1" t="s">
        <v>17</v>
      </c>
      <c r="L6" s="1" t="s">
        <v>18</v>
      </c>
      <c r="M6" s="1" t="s">
        <v>19</v>
      </c>
      <c r="N6" s="1" t="s">
        <v>19</v>
      </c>
      <c r="O6" s="1" t="s">
        <v>33</v>
      </c>
      <c r="P6" s="1" t="s">
        <v>34</v>
      </c>
      <c r="Q6" s="3" t="s">
        <v>380</v>
      </c>
      <c r="R6" s="1" t="s">
        <v>22</v>
      </c>
      <c r="S6" s="1" t="s">
        <v>19</v>
      </c>
      <c r="T6" s="10">
        <v>6.25E-2</v>
      </c>
      <c r="U6" s="10">
        <f t="shared" si="3"/>
        <v>3.90625E-3</v>
      </c>
      <c r="V6" s="4" t="str">
        <f t="shared" si="4"/>
        <v>Cumplida</v>
      </c>
      <c r="W6" s="1" t="s">
        <v>1225</v>
      </c>
      <c r="X6" s="3">
        <f t="shared" si="0"/>
        <v>1</v>
      </c>
      <c r="Y6" s="23">
        <f t="shared" si="1"/>
        <v>2.44140625E-4</v>
      </c>
      <c r="Z6" s="1">
        <f t="shared" si="5"/>
        <v>1</v>
      </c>
    </row>
    <row r="7" spans="1:26" hidden="1">
      <c r="A7" s="2" t="s">
        <v>11</v>
      </c>
      <c r="B7" s="7">
        <v>2</v>
      </c>
      <c r="C7" s="1" t="s">
        <v>26</v>
      </c>
      <c r="D7" s="19">
        <v>0.25</v>
      </c>
      <c r="E7" s="20" t="s">
        <v>35</v>
      </c>
      <c r="F7" s="11" t="s">
        <v>36</v>
      </c>
      <c r="G7" s="10">
        <v>6.25E-2</v>
      </c>
      <c r="H7" s="6">
        <f t="shared" si="2"/>
        <v>3.90625E-3</v>
      </c>
      <c r="I7" s="1" t="s">
        <v>15</v>
      </c>
      <c r="J7" s="1" t="s">
        <v>16</v>
      </c>
      <c r="K7" s="1" t="s">
        <v>17</v>
      </c>
      <c r="L7" s="1" t="s">
        <v>18</v>
      </c>
      <c r="M7" s="1" t="s">
        <v>19</v>
      </c>
      <c r="N7" s="1" t="s">
        <v>19</v>
      </c>
      <c r="O7" s="1" t="s">
        <v>33</v>
      </c>
      <c r="P7" s="1" t="s">
        <v>34</v>
      </c>
      <c r="Q7" s="3" t="s">
        <v>380</v>
      </c>
      <c r="R7" s="1" t="s">
        <v>22</v>
      </c>
      <c r="S7" s="1" t="s">
        <v>19</v>
      </c>
      <c r="T7" s="10">
        <v>6.25E-2</v>
      </c>
      <c r="U7" s="10">
        <f t="shared" si="3"/>
        <v>3.90625E-3</v>
      </c>
      <c r="V7" s="4" t="str">
        <f t="shared" si="4"/>
        <v>Cumplida</v>
      </c>
      <c r="W7" s="1" t="s">
        <v>1225</v>
      </c>
      <c r="X7" s="3">
        <f t="shared" si="0"/>
        <v>1</v>
      </c>
      <c r="Y7" s="23">
        <f t="shared" si="1"/>
        <v>2.44140625E-4</v>
      </c>
      <c r="Z7" s="1">
        <f t="shared" si="5"/>
        <v>1</v>
      </c>
    </row>
    <row r="8" spans="1:26" hidden="1">
      <c r="A8" s="2" t="s">
        <v>11</v>
      </c>
      <c r="B8" s="7">
        <v>3</v>
      </c>
      <c r="C8" s="1" t="s">
        <v>37</v>
      </c>
      <c r="D8" s="19">
        <v>0.25</v>
      </c>
      <c r="E8" s="20" t="s">
        <v>38</v>
      </c>
      <c r="F8" s="11" t="s">
        <v>39</v>
      </c>
      <c r="G8" s="10">
        <v>0.125</v>
      </c>
      <c r="H8" s="6">
        <f t="shared" si="2"/>
        <v>7.8125E-3</v>
      </c>
      <c r="I8" s="1" t="s">
        <v>15</v>
      </c>
      <c r="J8" s="1" t="s">
        <v>16</v>
      </c>
      <c r="K8" s="1" t="s">
        <v>17</v>
      </c>
      <c r="L8" s="1" t="s">
        <v>18</v>
      </c>
      <c r="M8" s="1" t="s">
        <v>19</v>
      </c>
      <c r="N8" s="1" t="s">
        <v>19</v>
      </c>
      <c r="O8" s="1" t="s">
        <v>20</v>
      </c>
      <c r="P8" s="1" t="s">
        <v>21</v>
      </c>
      <c r="Q8" s="3" t="s">
        <v>380</v>
      </c>
      <c r="R8" s="1" t="s">
        <v>22</v>
      </c>
      <c r="S8" s="1" t="s">
        <v>19</v>
      </c>
      <c r="T8" s="10">
        <v>0.125</v>
      </c>
      <c r="U8" s="10">
        <f t="shared" si="3"/>
        <v>7.8125E-3</v>
      </c>
      <c r="V8" s="4" t="str">
        <f t="shared" si="4"/>
        <v>Cumplida</v>
      </c>
      <c r="W8" s="1" t="s">
        <v>1225</v>
      </c>
      <c r="X8" s="3">
        <f t="shared" si="0"/>
        <v>1</v>
      </c>
      <c r="Y8" s="23">
        <f t="shared" si="1"/>
        <v>9.765625E-4</v>
      </c>
      <c r="Z8" s="1">
        <f t="shared" si="5"/>
        <v>1</v>
      </c>
    </row>
    <row r="9" spans="1:26" hidden="1">
      <c r="A9" s="2" t="s">
        <v>11</v>
      </c>
      <c r="B9" s="7">
        <v>3</v>
      </c>
      <c r="C9" s="1" t="s">
        <v>37</v>
      </c>
      <c r="D9" s="19">
        <v>0.25</v>
      </c>
      <c r="E9" s="20" t="s">
        <v>40</v>
      </c>
      <c r="F9" s="11" t="s">
        <v>41</v>
      </c>
      <c r="G9" s="10">
        <v>0.125</v>
      </c>
      <c r="H9" s="6">
        <f t="shared" si="2"/>
        <v>7.8125E-3</v>
      </c>
      <c r="I9" s="1" t="s">
        <v>15</v>
      </c>
      <c r="J9" s="1" t="s">
        <v>16</v>
      </c>
      <c r="K9" s="1" t="s">
        <v>17</v>
      </c>
      <c r="L9" s="1" t="s">
        <v>18</v>
      </c>
      <c r="M9" s="1" t="s">
        <v>19</v>
      </c>
      <c r="N9" s="1" t="s">
        <v>19</v>
      </c>
      <c r="O9" s="1" t="s">
        <v>20</v>
      </c>
      <c r="P9" s="1" t="s">
        <v>21</v>
      </c>
      <c r="Q9" s="3" t="s">
        <v>380</v>
      </c>
      <c r="R9" s="1" t="s">
        <v>22</v>
      </c>
      <c r="S9" s="1" t="s">
        <v>19</v>
      </c>
      <c r="T9" s="10">
        <v>0.125</v>
      </c>
      <c r="U9" s="10">
        <f t="shared" si="3"/>
        <v>7.8125E-3</v>
      </c>
      <c r="V9" s="4" t="str">
        <f t="shared" si="4"/>
        <v>Cumplida</v>
      </c>
      <c r="W9" s="1" t="s">
        <v>1225</v>
      </c>
      <c r="X9" s="3">
        <f t="shared" si="0"/>
        <v>1</v>
      </c>
      <c r="Y9" s="23">
        <f t="shared" si="1"/>
        <v>9.765625E-4</v>
      </c>
      <c r="Z9" s="1">
        <f t="shared" si="5"/>
        <v>1</v>
      </c>
    </row>
    <row r="10" spans="1:26" hidden="1">
      <c r="A10" s="2" t="s">
        <v>11</v>
      </c>
      <c r="B10" s="7">
        <v>4</v>
      </c>
      <c r="C10" s="1" t="s">
        <v>42</v>
      </c>
      <c r="D10" s="19">
        <v>0.25</v>
      </c>
      <c r="E10" s="20" t="s">
        <v>43</v>
      </c>
      <c r="F10" s="11" t="s">
        <v>44</v>
      </c>
      <c r="G10" s="10">
        <v>0.25</v>
      </c>
      <c r="H10" s="6">
        <f t="shared" si="2"/>
        <v>1.5625E-2</v>
      </c>
      <c r="I10" s="1" t="s">
        <v>15</v>
      </c>
      <c r="J10" s="1" t="s">
        <v>16</v>
      </c>
      <c r="K10" s="1" t="s">
        <v>17</v>
      </c>
      <c r="L10" s="1" t="s">
        <v>18</v>
      </c>
      <c r="M10" s="1" t="s">
        <v>19</v>
      </c>
      <c r="N10" s="1" t="s">
        <v>19</v>
      </c>
      <c r="O10" s="1" t="s">
        <v>33</v>
      </c>
      <c r="P10" s="1" t="s">
        <v>45</v>
      </c>
      <c r="Q10" s="3" t="s">
        <v>380</v>
      </c>
      <c r="R10" s="1" t="s">
        <v>22</v>
      </c>
      <c r="S10" s="1" t="s">
        <v>19</v>
      </c>
      <c r="T10" s="10">
        <v>0.25</v>
      </c>
      <c r="U10" s="10">
        <f t="shared" si="3"/>
        <v>1.5625E-2</v>
      </c>
      <c r="V10" s="4" t="str">
        <f t="shared" si="4"/>
        <v>Cumplida</v>
      </c>
      <c r="W10" s="1" t="s">
        <v>1225</v>
      </c>
      <c r="X10" s="3">
        <f t="shared" si="0"/>
        <v>1</v>
      </c>
      <c r="Y10" s="23">
        <f t="shared" si="1"/>
        <v>3.90625E-3</v>
      </c>
      <c r="Z10" s="1">
        <f t="shared" si="5"/>
        <v>1</v>
      </c>
    </row>
    <row r="11" spans="1:26" hidden="1">
      <c r="A11" s="2" t="s">
        <v>46</v>
      </c>
      <c r="B11" s="7">
        <v>1</v>
      </c>
      <c r="C11" s="1" t="s">
        <v>47</v>
      </c>
      <c r="D11" s="19">
        <v>0.1</v>
      </c>
      <c r="E11" s="20" t="s">
        <v>13</v>
      </c>
      <c r="F11" s="11" t="s">
        <v>47</v>
      </c>
      <c r="G11" s="10">
        <v>0.05</v>
      </c>
      <c r="H11" s="6">
        <f t="shared" si="2"/>
        <v>3.1250000000000002E-3</v>
      </c>
      <c r="I11" s="1" t="s">
        <v>48</v>
      </c>
      <c r="J11" s="1" t="s">
        <v>49</v>
      </c>
      <c r="K11" s="1" t="s">
        <v>50</v>
      </c>
      <c r="L11" s="1" t="s">
        <v>51</v>
      </c>
      <c r="M11" s="1" t="s">
        <v>19</v>
      </c>
      <c r="N11" s="1" t="s">
        <v>19</v>
      </c>
      <c r="O11" s="1" t="s">
        <v>52</v>
      </c>
      <c r="P11" s="1" t="s">
        <v>53</v>
      </c>
      <c r="Q11" s="3" t="s">
        <v>54</v>
      </c>
      <c r="R11" s="1" t="s">
        <v>55</v>
      </c>
      <c r="S11" s="1" t="s">
        <v>19</v>
      </c>
      <c r="T11" s="10">
        <v>0.05</v>
      </c>
      <c r="U11" s="10">
        <f t="shared" si="3"/>
        <v>3.1250000000000002E-3</v>
      </c>
      <c r="V11" s="4" t="str">
        <f t="shared" si="4"/>
        <v>Cumplida</v>
      </c>
      <c r="W11" s="1" t="s">
        <v>1225</v>
      </c>
      <c r="X11" s="3">
        <f t="shared" si="0"/>
        <v>1</v>
      </c>
      <c r="Y11" s="23">
        <f t="shared" si="1"/>
        <v>1.5625000000000003E-4</v>
      </c>
      <c r="Z11" s="1">
        <f t="shared" si="5"/>
        <v>1</v>
      </c>
    </row>
    <row r="12" spans="1:26" hidden="1">
      <c r="A12" s="2" t="s">
        <v>46</v>
      </c>
      <c r="B12" s="7">
        <v>1</v>
      </c>
      <c r="C12" s="1" t="s">
        <v>47</v>
      </c>
      <c r="D12" s="19">
        <v>0.1</v>
      </c>
      <c r="E12" s="20" t="s">
        <v>24</v>
      </c>
      <c r="F12" s="11" t="s">
        <v>56</v>
      </c>
      <c r="G12" s="10">
        <v>0.05</v>
      </c>
      <c r="H12" s="6">
        <f t="shared" si="2"/>
        <v>3.1250000000000002E-3</v>
      </c>
      <c r="I12" s="1" t="s">
        <v>57</v>
      </c>
      <c r="J12" s="1" t="s">
        <v>49</v>
      </c>
      <c r="K12" s="1" t="s">
        <v>50</v>
      </c>
      <c r="L12" s="1" t="s">
        <v>51</v>
      </c>
      <c r="M12" s="1" t="s">
        <v>19</v>
      </c>
      <c r="N12" s="1" t="s">
        <v>19</v>
      </c>
      <c r="O12" s="1" t="s">
        <v>52</v>
      </c>
      <c r="P12" s="1" t="s">
        <v>53</v>
      </c>
      <c r="Q12" s="3" t="s">
        <v>54</v>
      </c>
      <c r="R12" s="1" t="s">
        <v>55</v>
      </c>
      <c r="S12" s="1" t="s">
        <v>19</v>
      </c>
      <c r="T12" s="10">
        <v>0.05</v>
      </c>
      <c r="U12" s="10">
        <f t="shared" si="3"/>
        <v>3.1250000000000002E-3</v>
      </c>
      <c r="V12" s="4" t="str">
        <f t="shared" si="4"/>
        <v>Cumplida</v>
      </c>
      <c r="W12" s="1" t="s">
        <v>1225</v>
      </c>
      <c r="X12" s="3">
        <f t="shared" si="0"/>
        <v>1</v>
      </c>
      <c r="Y12" s="23">
        <f t="shared" si="1"/>
        <v>1.5625000000000003E-4</v>
      </c>
      <c r="Z12" s="1">
        <f t="shared" si="5"/>
        <v>1</v>
      </c>
    </row>
    <row r="13" spans="1:26" hidden="1">
      <c r="A13" s="2" t="s">
        <v>46</v>
      </c>
      <c r="B13" s="7">
        <v>2</v>
      </c>
      <c r="C13" s="1" t="s">
        <v>58</v>
      </c>
      <c r="D13" s="19">
        <v>0.6</v>
      </c>
      <c r="E13" s="20" t="s">
        <v>27</v>
      </c>
      <c r="F13" s="11" t="s">
        <v>59</v>
      </c>
      <c r="G13" s="10">
        <v>0.04</v>
      </c>
      <c r="H13" s="6">
        <f t="shared" si="2"/>
        <v>2.5000000000000001E-3</v>
      </c>
      <c r="I13" s="1" t="s">
        <v>60</v>
      </c>
      <c r="J13" s="1" t="s">
        <v>61</v>
      </c>
      <c r="K13" s="1" t="s">
        <v>50</v>
      </c>
      <c r="L13" s="1" t="s">
        <v>62</v>
      </c>
      <c r="M13" s="1" t="s">
        <v>19</v>
      </c>
      <c r="N13" s="1" t="s">
        <v>19</v>
      </c>
      <c r="O13" s="1" t="s">
        <v>52</v>
      </c>
      <c r="P13" s="1" t="s">
        <v>53</v>
      </c>
      <c r="Q13" s="3" t="s">
        <v>54</v>
      </c>
      <c r="R13" s="1" t="s">
        <v>55</v>
      </c>
      <c r="S13" s="1" t="s">
        <v>19</v>
      </c>
      <c r="T13" s="10">
        <v>0.04</v>
      </c>
      <c r="U13" s="10">
        <f t="shared" si="3"/>
        <v>2.5000000000000001E-3</v>
      </c>
      <c r="V13" s="4" t="str">
        <f t="shared" si="4"/>
        <v>Cumplida</v>
      </c>
      <c r="W13" s="1" t="s">
        <v>1225</v>
      </c>
      <c r="X13" s="3">
        <f t="shared" si="0"/>
        <v>1</v>
      </c>
      <c r="Y13" s="23">
        <f t="shared" si="1"/>
        <v>1E-4</v>
      </c>
      <c r="Z13" s="1">
        <f t="shared" si="5"/>
        <v>1</v>
      </c>
    </row>
    <row r="14" spans="1:26" hidden="1">
      <c r="A14" s="2" t="s">
        <v>46</v>
      </c>
      <c r="B14" s="7">
        <v>2</v>
      </c>
      <c r="C14" s="1" t="s">
        <v>58</v>
      </c>
      <c r="D14" s="19">
        <v>0.6</v>
      </c>
      <c r="E14" s="20" t="s">
        <v>29</v>
      </c>
      <c r="F14" s="11" t="s">
        <v>59</v>
      </c>
      <c r="G14" s="10">
        <v>0.04</v>
      </c>
      <c r="H14" s="6">
        <f t="shared" si="2"/>
        <v>2.5000000000000001E-3</v>
      </c>
      <c r="I14" s="1" t="s">
        <v>60</v>
      </c>
      <c r="J14" s="1" t="s">
        <v>61</v>
      </c>
      <c r="K14" s="1" t="s">
        <v>50</v>
      </c>
      <c r="L14" s="1" t="s">
        <v>63</v>
      </c>
      <c r="M14" s="1" t="s">
        <v>19</v>
      </c>
      <c r="N14" s="1" t="s">
        <v>19</v>
      </c>
      <c r="O14" s="1" t="s">
        <v>52</v>
      </c>
      <c r="P14" s="1" t="s">
        <v>53</v>
      </c>
      <c r="Q14" s="3" t="s">
        <v>54</v>
      </c>
      <c r="R14" s="1" t="s">
        <v>55</v>
      </c>
      <c r="S14" s="1" t="s">
        <v>19</v>
      </c>
      <c r="T14" s="10">
        <v>0.04</v>
      </c>
      <c r="U14" s="10">
        <f t="shared" si="3"/>
        <v>2.5000000000000001E-3</v>
      </c>
      <c r="V14" s="4" t="str">
        <f t="shared" si="4"/>
        <v>Cumplida</v>
      </c>
      <c r="W14" s="1" t="s">
        <v>1225</v>
      </c>
      <c r="X14" s="3">
        <f t="shared" si="0"/>
        <v>1</v>
      </c>
      <c r="Y14" s="23">
        <f t="shared" si="1"/>
        <v>1E-4</v>
      </c>
      <c r="Z14" s="1">
        <f t="shared" si="5"/>
        <v>1</v>
      </c>
    </row>
    <row r="15" spans="1:26" hidden="1">
      <c r="A15" s="2" t="s">
        <v>46</v>
      </c>
      <c r="B15" s="7">
        <v>2</v>
      </c>
      <c r="C15" s="1" t="s">
        <v>58</v>
      </c>
      <c r="D15" s="19">
        <v>0.6</v>
      </c>
      <c r="E15" s="20" t="s">
        <v>31</v>
      </c>
      <c r="F15" s="11" t="s">
        <v>59</v>
      </c>
      <c r="G15" s="10">
        <v>0.04</v>
      </c>
      <c r="H15" s="6">
        <f t="shared" si="2"/>
        <v>2.5000000000000001E-3</v>
      </c>
      <c r="I15" s="1" t="s">
        <v>60</v>
      </c>
      <c r="J15" s="1" t="s">
        <v>61</v>
      </c>
      <c r="K15" s="1" t="s">
        <v>50</v>
      </c>
      <c r="L15" s="1" t="s">
        <v>64</v>
      </c>
      <c r="M15" s="1" t="s">
        <v>19</v>
      </c>
      <c r="N15" s="1" t="s">
        <v>19</v>
      </c>
      <c r="O15" s="1" t="s">
        <v>52</v>
      </c>
      <c r="P15" s="1" t="s">
        <v>53</v>
      </c>
      <c r="Q15" s="3" t="s">
        <v>54</v>
      </c>
      <c r="R15" s="1" t="s">
        <v>55</v>
      </c>
      <c r="S15" s="1" t="s">
        <v>19</v>
      </c>
      <c r="T15" s="10">
        <v>0.04</v>
      </c>
      <c r="U15" s="10">
        <f t="shared" si="3"/>
        <v>2.5000000000000001E-3</v>
      </c>
      <c r="V15" s="4" t="str">
        <f t="shared" si="4"/>
        <v>Cumplida</v>
      </c>
      <c r="W15" s="1" t="s">
        <v>1225</v>
      </c>
      <c r="X15" s="3">
        <f t="shared" si="0"/>
        <v>1</v>
      </c>
      <c r="Y15" s="23">
        <f t="shared" si="1"/>
        <v>1E-4</v>
      </c>
      <c r="Z15" s="1">
        <f t="shared" si="5"/>
        <v>1</v>
      </c>
    </row>
    <row r="16" spans="1:26" hidden="1">
      <c r="A16" s="2" t="s">
        <v>46</v>
      </c>
      <c r="B16" s="7">
        <v>2</v>
      </c>
      <c r="C16" s="1" t="s">
        <v>58</v>
      </c>
      <c r="D16" s="19">
        <v>0.6</v>
      </c>
      <c r="E16" s="20" t="s">
        <v>35</v>
      </c>
      <c r="F16" s="11" t="s">
        <v>59</v>
      </c>
      <c r="G16" s="10">
        <v>0.04</v>
      </c>
      <c r="H16" s="6">
        <f t="shared" si="2"/>
        <v>2.5000000000000001E-3</v>
      </c>
      <c r="I16" s="1" t="s">
        <v>60</v>
      </c>
      <c r="J16" s="1" t="s">
        <v>61</v>
      </c>
      <c r="K16" s="1" t="s">
        <v>50</v>
      </c>
      <c r="L16" s="1" t="s">
        <v>65</v>
      </c>
      <c r="M16" s="1" t="s">
        <v>19</v>
      </c>
      <c r="N16" s="1" t="s">
        <v>19</v>
      </c>
      <c r="O16" s="1" t="s">
        <v>52</v>
      </c>
      <c r="P16" s="1" t="s">
        <v>53</v>
      </c>
      <c r="Q16" s="3" t="s">
        <v>54</v>
      </c>
      <c r="R16" s="1" t="s">
        <v>55</v>
      </c>
      <c r="S16" s="1" t="s">
        <v>19</v>
      </c>
      <c r="T16" s="10">
        <v>0.04</v>
      </c>
      <c r="U16" s="10">
        <f t="shared" si="3"/>
        <v>2.5000000000000001E-3</v>
      </c>
      <c r="V16" s="4" t="str">
        <f t="shared" si="4"/>
        <v>Cumplida</v>
      </c>
      <c r="W16" s="1" t="s">
        <v>1225</v>
      </c>
      <c r="X16" s="3">
        <f t="shared" si="0"/>
        <v>1</v>
      </c>
      <c r="Y16" s="23">
        <f t="shared" si="1"/>
        <v>1E-4</v>
      </c>
      <c r="Z16" s="1">
        <f t="shared" si="5"/>
        <v>1</v>
      </c>
    </row>
    <row r="17" spans="1:26" hidden="1">
      <c r="A17" s="2" t="s">
        <v>46</v>
      </c>
      <c r="B17" s="7">
        <v>2</v>
      </c>
      <c r="C17" s="1" t="s">
        <v>58</v>
      </c>
      <c r="D17" s="19">
        <v>0.6</v>
      </c>
      <c r="E17" s="20" t="s">
        <v>66</v>
      </c>
      <c r="F17" s="11" t="s">
        <v>59</v>
      </c>
      <c r="G17" s="10">
        <v>0.04</v>
      </c>
      <c r="H17" s="6">
        <f t="shared" si="2"/>
        <v>2.5000000000000001E-3</v>
      </c>
      <c r="I17" s="1" t="s">
        <v>60</v>
      </c>
      <c r="J17" s="1" t="s">
        <v>61</v>
      </c>
      <c r="K17" s="1" t="s">
        <v>50</v>
      </c>
      <c r="L17" s="1" t="s">
        <v>67</v>
      </c>
      <c r="M17" s="1" t="s">
        <v>19</v>
      </c>
      <c r="N17" s="1" t="s">
        <v>19</v>
      </c>
      <c r="O17" s="1" t="s">
        <v>52</v>
      </c>
      <c r="P17" s="1" t="s">
        <v>53</v>
      </c>
      <c r="Q17" s="3" t="s">
        <v>54</v>
      </c>
      <c r="R17" s="1" t="s">
        <v>55</v>
      </c>
      <c r="S17" s="1" t="s">
        <v>19</v>
      </c>
      <c r="T17" s="10">
        <v>0.04</v>
      </c>
      <c r="U17" s="10">
        <f t="shared" si="3"/>
        <v>2.5000000000000001E-3</v>
      </c>
      <c r="V17" s="4" t="str">
        <f t="shared" si="4"/>
        <v>Cumplida</v>
      </c>
      <c r="W17" s="1" t="s">
        <v>1225</v>
      </c>
      <c r="X17" s="3">
        <f t="shared" si="0"/>
        <v>1</v>
      </c>
      <c r="Y17" s="23">
        <f t="shared" si="1"/>
        <v>1E-4</v>
      </c>
      <c r="Z17" s="1">
        <f t="shared" si="5"/>
        <v>1</v>
      </c>
    </row>
    <row r="18" spans="1:26" hidden="1">
      <c r="A18" s="2" t="s">
        <v>46</v>
      </c>
      <c r="B18" s="7">
        <v>2</v>
      </c>
      <c r="C18" s="1" t="s">
        <v>58</v>
      </c>
      <c r="D18" s="19">
        <v>0.6</v>
      </c>
      <c r="E18" s="20" t="s">
        <v>68</v>
      </c>
      <c r="F18" s="11" t="s">
        <v>59</v>
      </c>
      <c r="G18" s="10">
        <v>0.04</v>
      </c>
      <c r="H18" s="6">
        <f t="shared" si="2"/>
        <v>2.5000000000000001E-3</v>
      </c>
      <c r="I18" s="1" t="s">
        <v>60</v>
      </c>
      <c r="J18" s="1" t="s">
        <v>61</v>
      </c>
      <c r="K18" s="1" t="s">
        <v>50</v>
      </c>
      <c r="L18" s="1" t="s">
        <v>23</v>
      </c>
      <c r="M18" s="1" t="s">
        <v>19</v>
      </c>
      <c r="N18" s="1" t="s">
        <v>19</v>
      </c>
      <c r="O18" s="1" t="s">
        <v>52</v>
      </c>
      <c r="P18" s="1" t="s">
        <v>53</v>
      </c>
      <c r="Q18" s="3" t="s">
        <v>54</v>
      </c>
      <c r="R18" s="1" t="s">
        <v>55</v>
      </c>
      <c r="S18" s="1" t="s">
        <v>19</v>
      </c>
      <c r="T18" s="10">
        <v>0.04</v>
      </c>
      <c r="U18" s="10">
        <f t="shared" si="3"/>
        <v>2.5000000000000001E-3</v>
      </c>
      <c r="V18" s="4" t="str">
        <f t="shared" si="4"/>
        <v>Cumplida</v>
      </c>
      <c r="W18" s="1" t="s">
        <v>1225</v>
      </c>
      <c r="X18" s="3">
        <f t="shared" si="0"/>
        <v>1</v>
      </c>
      <c r="Y18" s="23">
        <f t="shared" si="1"/>
        <v>1E-4</v>
      </c>
      <c r="Z18" s="1">
        <f t="shared" si="5"/>
        <v>1</v>
      </c>
    </row>
    <row r="19" spans="1:26" hidden="1">
      <c r="A19" s="2" t="s">
        <v>46</v>
      </c>
      <c r="B19" s="7">
        <v>2</v>
      </c>
      <c r="C19" s="1" t="s">
        <v>58</v>
      </c>
      <c r="D19" s="19">
        <v>0.6</v>
      </c>
      <c r="E19" s="20" t="s">
        <v>69</v>
      </c>
      <c r="F19" s="12" t="s">
        <v>59</v>
      </c>
      <c r="G19" s="18">
        <v>0.04</v>
      </c>
      <c r="H19" s="6">
        <f t="shared" si="2"/>
        <v>2.5000000000000001E-3</v>
      </c>
      <c r="I19" s="5" t="s">
        <v>60</v>
      </c>
      <c r="J19" s="1" t="s">
        <v>61</v>
      </c>
      <c r="K19" s="1" t="s">
        <v>50</v>
      </c>
      <c r="L19" s="5" t="s">
        <v>70</v>
      </c>
      <c r="M19" s="1" t="s">
        <v>19</v>
      </c>
      <c r="N19" s="1" t="s">
        <v>19</v>
      </c>
      <c r="O19" s="1" t="s">
        <v>52</v>
      </c>
      <c r="P19" s="1" t="s">
        <v>53</v>
      </c>
      <c r="Q19" s="1" t="s">
        <v>54</v>
      </c>
      <c r="R19" s="1" t="s">
        <v>55</v>
      </c>
      <c r="S19" s="1" t="s">
        <v>19</v>
      </c>
      <c r="T19" s="10">
        <v>0.04</v>
      </c>
      <c r="U19" s="10">
        <f t="shared" si="3"/>
        <v>2.5000000000000001E-3</v>
      </c>
      <c r="V19" s="4" t="str">
        <f t="shared" si="4"/>
        <v>Cumplida</v>
      </c>
      <c r="W19" s="1" t="s">
        <v>1225</v>
      </c>
      <c r="X19" s="3">
        <f t="shared" si="0"/>
        <v>1</v>
      </c>
      <c r="Y19" s="23">
        <f t="shared" si="1"/>
        <v>1E-4</v>
      </c>
      <c r="Z19" s="1">
        <f t="shared" si="5"/>
        <v>1</v>
      </c>
    </row>
    <row r="20" spans="1:26" hidden="1">
      <c r="A20" s="2" t="s">
        <v>46</v>
      </c>
      <c r="B20" s="7">
        <v>2</v>
      </c>
      <c r="C20" s="1" t="s">
        <v>58</v>
      </c>
      <c r="D20" s="19">
        <v>0.6</v>
      </c>
      <c r="E20" s="20" t="s">
        <v>71</v>
      </c>
      <c r="F20" s="11" t="s">
        <v>72</v>
      </c>
      <c r="G20" s="10">
        <v>0.05</v>
      </c>
      <c r="H20" s="6">
        <f t="shared" si="2"/>
        <v>3.1250000000000002E-3</v>
      </c>
      <c r="I20" s="1" t="s">
        <v>73</v>
      </c>
      <c r="J20" s="1" t="s">
        <v>61</v>
      </c>
      <c r="K20" s="1" t="s">
        <v>50</v>
      </c>
      <c r="L20" s="1" t="s">
        <v>51</v>
      </c>
      <c r="M20" s="1" t="s">
        <v>19</v>
      </c>
      <c r="N20" s="1" t="s">
        <v>19</v>
      </c>
      <c r="O20" s="1" t="s">
        <v>52</v>
      </c>
      <c r="P20" s="1" t="s">
        <v>53</v>
      </c>
      <c r="Q20" s="3" t="s">
        <v>54</v>
      </c>
      <c r="R20" s="1" t="s">
        <v>55</v>
      </c>
      <c r="S20" s="1" t="s">
        <v>19</v>
      </c>
      <c r="T20" s="10">
        <v>0.05</v>
      </c>
      <c r="U20" s="10">
        <f t="shared" si="3"/>
        <v>3.1250000000000002E-3</v>
      </c>
      <c r="V20" s="4" t="str">
        <f t="shared" si="4"/>
        <v>Cumplida</v>
      </c>
      <c r="W20" s="1" t="s">
        <v>1225</v>
      </c>
      <c r="X20" s="3">
        <f t="shared" si="0"/>
        <v>1</v>
      </c>
      <c r="Y20" s="23">
        <f t="shared" si="1"/>
        <v>1.5625000000000003E-4</v>
      </c>
      <c r="Z20" s="1">
        <f t="shared" si="5"/>
        <v>1</v>
      </c>
    </row>
    <row r="21" spans="1:26" hidden="1">
      <c r="A21" s="2" t="s">
        <v>46</v>
      </c>
      <c r="B21" s="7">
        <v>2</v>
      </c>
      <c r="C21" s="1" t="s">
        <v>58</v>
      </c>
      <c r="D21" s="19">
        <v>0.6</v>
      </c>
      <c r="E21" s="20" t="s">
        <v>74</v>
      </c>
      <c r="F21" s="11" t="s">
        <v>75</v>
      </c>
      <c r="G21" s="10">
        <v>0.02</v>
      </c>
      <c r="H21" s="6">
        <f t="shared" si="2"/>
        <v>1.25E-3</v>
      </c>
      <c r="I21" s="1" t="s">
        <v>73</v>
      </c>
      <c r="J21" s="1" t="s">
        <v>61</v>
      </c>
      <c r="K21" s="1" t="s">
        <v>50</v>
      </c>
      <c r="L21" s="1" t="s">
        <v>62</v>
      </c>
      <c r="M21" s="1" t="s">
        <v>19</v>
      </c>
      <c r="N21" s="1" t="s">
        <v>19</v>
      </c>
      <c r="O21" s="1" t="s">
        <v>52</v>
      </c>
      <c r="P21" s="1" t="s">
        <v>53</v>
      </c>
      <c r="Q21" s="3" t="s">
        <v>54</v>
      </c>
      <c r="R21" s="1" t="s">
        <v>55</v>
      </c>
      <c r="S21" s="1" t="s">
        <v>19</v>
      </c>
      <c r="T21" s="10">
        <v>0.02</v>
      </c>
      <c r="U21" s="10">
        <f t="shared" si="3"/>
        <v>1.25E-3</v>
      </c>
      <c r="V21" s="4" t="str">
        <f t="shared" si="4"/>
        <v>Cumplida</v>
      </c>
      <c r="W21" s="1" t="s">
        <v>1225</v>
      </c>
      <c r="X21" s="3">
        <f t="shared" si="0"/>
        <v>1</v>
      </c>
      <c r="Y21" s="23">
        <f t="shared" si="1"/>
        <v>2.5000000000000001E-5</v>
      </c>
      <c r="Z21" s="1">
        <f t="shared" si="5"/>
        <v>1</v>
      </c>
    </row>
    <row r="22" spans="1:26" hidden="1">
      <c r="A22" s="2" t="s">
        <v>46</v>
      </c>
      <c r="B22" s="7">
        <v>2</v>
      </c>
      <c r="C22" s="1" t="s">
        <v>58</v>
      </c>
      <c r="D22" s="19">
        <v>0.6</v>
      </c>
      <c r="E22" s="20" t="s">
        <v>76</v>
      </c>
      <c r="F22" s="11" t="s">
        <v>77</v>
      </c>
      <c r="G22" s="10">
        <v>0.03</v>
      </c>
      <c r="H22" s="6">
        <f t="shared" si="2"/>
        <v>1.8749999999999999E-3</v>
      </c>
      <c r="I22" s="1" t="s">
        <v>73</v>
      </c>
      <c r="J22" s="1" t="s">
        <v>61</v>
      </c>
      <c r="K22" s="1" t="s">
        <v>50</v>
      </c>
      <c r="L22" s="1" t="s">
        <v>63</v>
      </c>
      <c r="M22" s="1" t="s">
        <v>19</v>
      </c>
      <c r="N22" s="1" t="s">
        <v>19</v>
      </c>
      <c r="O22" s="1" t="s">
        <v>52</v>
      </c>
      <c r="P22" s="1" t="s">
        <v>53</v>
      </c>
      <c r="Q22" s="3" t="s">
        <v>54</v>
      </c>
      <c r="R22" s="1" t="s">
        <v>55</v>
      </c>
      <c r="S22" s="1" t="s">
        <v>19</v>
      </c>
      <c r="T22" s="10">
        <v>0.03</v>
      </c>
      <c r="U22" s="10">
        <f t="shared" si="3"/>
        <v>1.8749999999999999E-3</v>
      </c>
      <c r="V22" s="4" t="str">
        <f t="shared" si="4"/>
        <v>Cumplida</v>
      </c>
      <c r="W22" s="1" t="s">
        <v>1225</v>
      </c>
      <c r="X22" s="3">
        <f t="shared" si="0"/>
        <v>1</v>
      </c>
      <c r="Y22" s="23">
        <f t="shared" si="1"/>
        <v>5.6249999999999998E-5</v>
      </c>
      <c r="Z22" s="1">
        <f t="shared" si="5"/>
        <v>1</v>
      </c>
    </row>
    <row r="23" spans="1:26" hidden="1">
      <c r="A23" s="2" t="s">
        <v>46</v>
      </c>
      <c r="B23" s="7">
        <v>2</v>
      </c>
      <c r="C23" s="1" t="s">
        <v>58</v>
      </c>
      <c r="D23" s="19">
        <v>0.6</v>
      </c>
      <c r="E23" s="20" t="s">
        <v>78</v>
      </c>
      <c r="F23" s="11" t="s">
        <v>79</v>
      </c>
      <c r="G23" s="10">
        <v>5.0000000000000001E-3</v>
      </c>
      <c r="H23" s="6">
        <f t="shared" si="2"/>
        <v>3.1250000000000001E-4</v>
      </c>
      <c r="I23" s="1" t="s">
        <v>73</v>
      </c>
      <c r="J23" s="1" t="s">
        <v>61</v>
      </c>
      <c r="K23" s="1" t="s">
        <v>50</v>
      </c>
      <c r="L23" s="1" t="s">
        <v>64</v>
      </c>
      <c r="M23" s="1" t="s">
        <v>19</v>
      </c>
      <c r="N23" s="1" t="s">
        <v>19</v>
      </c>
      <c r="O23" s="1" t="s">
        <v>52</v>
      </c>
      <c r="P23" s="1" t="s">
        <v>53</v>
      </c>
      <c r="Q23" s="3" t="s">
        <v>54</v>
      </c>
      <c r="R23" s="1" t="s">
        <v>55</v>
      </c>
      <c r="S23" s="1" t="s">
        <v>19</v>
      </c>
      <c r="T23" s="10">
        <v>5.0000000000000001E-3</v>
      </c>
      <c r="U23" s="10">
        <f t="shared" si="3"/>
        <v>3.1250000000000001E-4</v>
      </c>
      <c r="V23" s="4" t="str">
        <f t="shared" si="4"/>
        <v>Cumplida</v>
      </c>
      <c r="W23" s="1" t="s">
        <v>1225</v>
      </c>
      <c r="X23" s="3">
        <f t="shared" si="0"/>
        <v>1</v>
      </c>
      <c r="Y23" s="23">
        <f t="shared" si="1"/>
        <v>1.5625000000000001E-6</v>
      </c>
      <c r="Z23" s="1">
        <f t="shared" si="5"/>
        <v>1</v>
      </c>
    </row>
    <row r="24" spans="1:26" hidden="1">
      <c r="A24" s="2" t="s">
        <v>46</v>
      </c>
      <c r="B24" s="7">
        <v>2</v>
      </c>
      <c r="C24" s="1" t="s">
        <v>58</v>
      </c>
      <c r="D24" s="19">
        <v>0.6</v>
      </c>
      <c r="E24" s="20" t="s">
        <v>80</v>
      </c>
      <c r="F24" s="11" t="s">
        <v>79</v>
      </c>
      <c r="G24" s="10">
        <v>5.0000000000000001E-3</v>
      </c>
      <c r="H24" s="6">
        <f t="shared" si="2"/>
        <v>3.1250000000000001E-4</v>
      </c>
      <c r="I24" s="1" t="s">
        <v>73</v>
      </c>
      <c r="J24" s="1" t="s">
        <v>61</v>
      </c>
      <c r="K24" s="1" t="s">
        <v>50</v>
      </c>
      <c r="L24" s="1" t="s">
        <v>81</v>
      </c>
      <c r="M24" s="1" t="s">
        <v>19</v>
      </c>
      <c r="N24" s="1" t="s">
        <v>19</v>
      </c>
      <c r="O24" s="1" t="s">
        <v>52</v>
      </c>
      <c r="P24" s="1" t="s">
        <v>53</v>
      </c>
      <c r="Q24" s="3" t="s">
        <v>54</v>
      </c>
      <c r="R24" s="1" t="s">
        <v>55</v>
      </c>
      <c r="S24" s="1" t="s">
        <v>19</v>
      </c>
      <c r="T24" s="10">
        <v>5.0000000000000001E-3</v>
      </c>
      <c r="U24" s="10">
        <f t="shared" si="3"/>
        <v>3.1250000000000001E-4</v>
      </c>
      <c r="V24" s="4" t="str">
        <f t="shared" si="4"/>
        <v>Cumplida</v>
      </c>
      <c r="W24" s="1" t="s">
        <v>1225</v>
      </c>
      <c r="X24" s="3">
        <f t="shared" si="0"/>
        <v>1</v>
      </c>
      <c r="Y24" s="23">
        <f t="shared" si="1"/>
        <v>1.5625000000000001E-6</v>
      </c>
      <c r="Z24" s="1">
        <f t="shared" si="5"/>
        <v>1</v>
      </c>
    </row>
    <row r="25" spans="1:26" hidden="1">
      <c r="A25" s="2" t="s">
        <v>46</v>
      </c>
      <c r="B25" s="7">
        <v>2</v>
      </c>
      <c r="C25" s="1" t="s">
        <v>58</v>
      </c>
      <c r="D25" s="19">
        <v>0.6</v>
      </c>
      <c r="E25" s="20" t="s">
        <v>82</v>
      </c>
      <c r="F25" s="11" t="s">
        <v>79</v>
      </c>
      <c r="G25" s="10">
        <v>5.0000000000000001E-3</v>
      </c>
      <c r="H25" s="6">
        <f t="shared" si="2"/>
        <v>3.1250000000000001E-4</v>
      </c>
      <c r="I25" s="1" t="s">
        <v>73</v>
      </c>
      <c r="J25" s="1" t="s">
        <v>61</v>
      </c>
      <c r="K25" s="1" t="s">
        <v>50</v>
      </c>
      <c r="L25" s="1" t="s">
        <v>65</v>
      </c>
      <c r="M25" s="1" t="s">
        <v>19</v>
      </c>
      <c r="N25" s="1" t="s">
        <v>19</v>
      </c>
      <c r="O25" s="1" t="s">
        <v>52</v>
      </c>
      <c r="P25" s="1" t="s">
        <v>53</v>
      </c>
      <c r="Q25" s="3" t="s">
        <v>54</v>
      </c>
      <c r="R25" s="1" t="s">
        <v>55</v>
      </c>
      <c r="S25" s="1" t="s">
        <v>19</v>
      </c>
      <c r="T25" s="10">
        <v>5.0000000000000001E-3</v>
      </c>
      <c r="U25" s="10">
        <f t="shared" si="3"/>
        <v>3.1250000000000001E-4</v>
      </c>
      <c r="V25" s="4" t="str">
        <f t="shared" si="4"/>
        <v>Cumplida</v>
      </c>
      <c r="W25" s="1" t="s">
        <v>1225</v>
      </c>
      <c r="X25" s="3">
        <f t="shared" si="0"/>
        <v>1</v>
      </c>
      <c r="Y25" s="23">
        <f t="shared" si="1"/>
        <v>1.5625000000000001E-6</v>
      </c>
      <c r="Z25" s="1">
        <f t="shared" si="5"/>
        <v>1</v>
      </c>
    </row>
    <row r="26" spans="1:26" hidden="1">
      <c r="A26" s="2" t="s">
        <v>46</v>
      </c>
      <c r="B26" s="7">
        <v>2</v>
      </c>
      <c r="C26" s="1" t="s">
        <v>58</v>
      </c>
      <c r="D26" s="19">
        <v>0.6</v>
      </c>
      <c r="E26" s="20" t="s">
        <v>83</v>
      </c>
      <c r="F26" s="11" t="s">
        <v>84</v>
      </c>
      <c r="G26" s="10">
        <v>0.04</v>
      </c>
      <c r="H26" s="6">
        <f t="shared" si="2"/>
        <v>2.5000000000000001E-3</v>
      </c>
      <c r="I26" s="1" t="s">
        <v>73</v>
      </c>
      <c r="J26" s="1" t="s">
        <v>61</v>
      </c>
      <c r="K26" s="1" t="s">
        <v>50</v>
      </c>
      <c r="L26" s="1" t="s">
        <v>67</v>
      </c>
      <c r="M26" s="1" t="s">
        <v>19</v>
      </c>
      <c r="N26" s="1" t="s">
        <v>19</v>
      </c>
      <c r="O26" s="1" t="s">
        <v>52</v>
      </c>
      <c r="P26" s="1" t="s">
        <v>53</v>
      </c>
      <c r="Q26" s="3" t="s">
        <v>54</v>
      </c>
      <c r="R26" s="1" t="s">
        <v>55</v>
      </c>
      <c r="S26" s="1" t="s">
        <v>19</v>
      </c>
      <c r="T26" s="10">
        <v>0.04</v>
      </c>
      <c r="U26" s="10">
        <f t="shared" si="3"/>
        <v>2.5000000000000001E-3</v>
      </c>
      <c r="V26" s="4" t="str">
        <f t="shared" si="4"/>
        <v>Cumplida</v>
      </c>
      <c r="W26" s="1" t="s">
        <v>1225</v>
      </c>
      <c r="X26" s="3">
        <f t="shared" si="0"/>
        <v>1</v>
      </c>
      <c r="Y26" s="23">
        <f t="shared" si="1"/>
        <v>1E-4</v>
      </c>
      <c r="Z26" s="1">
        <f t="shared" si="5"/>
        <v>1</v>
      </c>
    </row>
    <row r="27" spans="1:26" hidden="1">
      <c r="A27" s="2" t="s">
        <v>46</v>
      </c>
      <c r="B27" s="7">
        <v>2</v>
      </c>
      <c r="C27" s="1" t="s">
        <v>58</v>
      </c>
      <c r="D27" s="19">
        <v>0.6</v>
      </c>
      <c r="E27" s="20" t="s">
        <v>85</v>
      </c>
      <c r="F27" s="11" t="s">
        <v>79</v>
      </c>
      <c r="G27" s="10">
        <v>5.0000000000000001E-3</v>
      </c>
      <c r="H27" s="6">
        <f t="shared" si="2"/>
        <v>3.1250000000000001E-4</v>
      </c>
      <c r="I27" s="1" t="s">
        <v>73</v>
      </c>
      <c r="J27" s="1" t="s">
        <v>61</v>
      </c>
      <c r="K27" s="1" t="s">
        <v>50</v>
      </c>
      <c r="L27" s="1" t="s">
        <v>86</v>
      </c>
      <c r="M27" s="1" t="s">
        <v>19</v>
      </c>
      <c r="N27" s="1" t="s">
        <v>19</v>
      </c>
      <c r="O27" s="1" t="s">
        <v>52</v>
      </c>
      <c r="P27" s="1" t="s">
        <v>53</v>
      </c>
      <c r="Q27" s="3" t="s">
        <v>54</v>
      </c>
      <c r="R27" s="1" t="s">
        <v>55</v>
      </c>
      <c r="S27" s="1" t="s">
        <v>19</v>
      </c>
      <c r="T27" s="10">
        <v>5.0000000000000001E-3</v>
      </c>
      <c r="U27" s="10">
        <f t="shared" si="3"/>
        <v>3.1250000000000001E-4</v>
      </c>
      <c r="V27" s="4" t="str">
        <f t="shared" si="4"/>
        <v>Cumplida</v>
      </c>
      <c r="W27" s="1" t="s">
        <v>1225</v>
      </c>
      <c r="X27" s="3">
        <f t="shared" si="0"/>
        <v>1</v>
      </c>
      <c r="Y27" s="23">
        <f t="shared" si="1"/>
        <v>1.5625000000000001E-6</v>
      </c>
      <c r="Z27" s="1">
        <f t="shared" si="5"/>
        <v>1</v>
      </c>
    </row>
    <row r="28" spans="1:26" hidden="1">
      <c r="A28" s="2" t="s">
        <v>46</v>
      </c>
      <c r="B28" s="7">
        <v>2</v>
      </c>
      <c r="C28" s="1" t="s">
        <v>58</v>
      </c>
      <c r="D28" s="19">
        <v>0.6</v>
      </c>
      <c r="E28" s="20" t="s">
        <v>87</v>
      </c>
      <c r="F28" s="12" t="s">
        <v>88</v>
      </c>
      <c r="G28" s="18">
        <v>0.01</v>
      </c>
      <c r="H28" s="6">
        <f t="shared" si="2"/>
        <v>6.2500000000000001E-4</v>
      </c>
      <c r="I28" s="5" t="s">
        <v>73</v>
      </c>
      <c r="J28" s="1" t="s">
        <v>61</v>
      </c>
      <c r="K28" s="1" t="s">
        <v>50</v>
      </c>
      <c r="L28" s="5" t="s">
        <v>23</v>
      </c>
      <c r="M28" s="1" t="s">
        <v>19</v>
      </c>
      <c r="N28" s="1" t="s">
        <v>19</v>
      </c>
      <c r="O28" s="1" t="s">
        <v>52</v>
      </c>
      <c r="P28" s="1" t="s">
        <v>53</v>
      </c>
      <c r="Q28" s="3" t="s">
        <v>54</v>
      </c>
      <c r="R28" s="1" t="s">
        <v>55</v>
      </c>
      <c r="S28" s="1" t="s">
        <v>19</v>
      </c>
      <c r="T28" s="10">
        <v>0.01</v>
      </c>
      <c r="U28" s="10">
        <f t="shared" si="3"/>
        <v>6.2500000000000001E-4</v>
      </c>
      <c r="V28" s="4" t="str">
        <f t="shared" si="4"/>
        <v>Cumplida</v>
      </c>
      <c r="W28" s="1" t="s">
        <v>1225</v>
      </c>
      <c r="X28" s="3">
        <f t="shared" si="0"/>
        <v>1</v>
      </c>
      <c r="Y28" s="23">
        <f t="shared" si="1"/>
        <v>6.2500000000000003E-6</v>
      </c>
      <c r="Z28" s="1">
        <f t="shared" si="5"/>
        <v>1</v>
      </c>
    </row>
    <row r="29" spans="1:26" hidden="1">
      <c r="A29" s="2" t="s">
        <v>46</v>
      </c>
      <c r="B29" s="7">
        <v>2</v>
      </c>
      <c r="C29" s="1" t="s">
        <v>58</v>
      </c>
      <c r="D29" s="19">
        <v>0.6</v>
      </c>
      <c r="E29" s="20" t="s">
        <v>89</v>
      </c>
      <c r="F29" s="12" t="s">
        <v>79</v>
      </c>
      <c r="G29" s="18">
        <v>5.0000000000000001E-3</v>
      </c>
      <c r="H29" s="6">
        <f t="shared" si="2"/>
        <v>3.1250000000000001E-4</v>
      </c>
      <c r="I29" s="5" t="s">
        <v>73</v>
      </c>
      <c r="J29" s="1" t="s">
        <v>61</v>
      </c>
      <c r="K29" s="1" t="s">
        <v>50</v>
      </c>
      <c r="L29" s="5" t="s">
        <v>70</v>
      </c>
      <c r="M29" s="1" t="s">
        <v>19</v>
      </c>
      <c r="N29" s="1" t="s">
        <v>19</v>
      </c>
      <c r="O29" s="1" t="s">
        <v>52</v>
      </c>
      <c r="P29" s="1" t="s">
        <v>53</v>
      </c>
      <c r="Q29" s="1" t="s">
        <v>54</v>
      </c>
      <c r="R29" s="1" t="s">
        <v>55</v>
      </c>
      <c r="S29" s="1" t="s">
        <v>19</v>
      </c>
      <c r="T29" s="10">
        <v>5.0000000000000001E-3</v>
      </c>
      <c r="U29" s="10">
        <f t="shared" si="3"/>
        <v>3.1250000000000001E-4</v>
      </c>
      <c r="V29" s="4" t="str">
        <f t="shared" si="4"/>
        <v>Cumplida</v>
      </c>
      <c r="W29" s="1" t="s">
        <v>1225</v>
      </c>
      <c r="X29" s="3">
        <f t="shared" si="0"/>
        <v>1</v>
      </c>
      <c r="Y29" s="23">
        <f t="shared" si="1"/>
        <v>1.5625000000000001E-6</v>
      </c>
      <c r="Z29" s="1">
        <f t="shared" si="5"/>
        <v>1</v>
      </c>
    </row>
    <row r="30" spans="1:26" hidden="1">
      <c r="A30" s="2" t="s">
        <v>46</v>
      </c>
      <c r="B30" s="7">
        <v>2</v>
      </c>
      <c r="C30" s="1" t="s">
        <v>58</v>
      </c>
      <c r="D30" s="19">
        <v>0.6</v>
      </c>
      <c r="E30" s="20" t="s">
        <v>90</v>
      </c>
      <c r="F30" s="12" t="s">
        <v>79</v>
      </c>
      <c r="G30" s="18">
        <v>5.0000000000000001E-3</v>
      </c>
      <c r="H30" s="6">
        <f t="shared" si="2"/>
        <v>3.1250000000000001E-4</v>
      </c>
      <c r="I30" s="5" t="s">
        <v>73</v>
      </c>
      <c r="J30" s="1" t="s">
        <v>61</v>
      </c>
      <c r="K30" s="1" t="s">
        <v>50</v>
      </c>
      <c r="L30" s="5" t="s">
        <v>91</v>
      </c>
      <c r="M30" s="1" t="s">
        <v>19</v>
      </c>
      <c r="N30" s="1" t="s">
        <v>19</v>
      </c>
      <c r="O30" s="1" t="s">
        <v>52</v>
      </c>
      <c r="P30" s="1" t="s">
        <v>53</v>
      </c>
      <c r="Q30" s="1" t="s">
        <v>54</v>
      </c>
      <c r="R30" s="1" t="s">
        <v>55</v>
      </c>
      <c r="S30" s="1" t="s">
        <v>19</v>
      </c>
      <c r="T30" s="10">
        <v>5.0000000000000001E-3</v>
      </c>
      <c r="U30" s="10">
        <f t="shared" si="3"/>
        <v>3.1250000000000001E-4</v>
      </c>
      <c r="V30" s="4" t="str">
        <f t="shared" si="4"/>
        <v>Cumplida</v>
      </c>
      <c r="W30" s="1" t="s">
        <v>1225</v>
      </c>
      <c r="X30" s="3">
        <f t="shared" si="0"/>
        <v>1</v>
      </c>
      <c r="Y30" s="23">
        <f t="shared" si="1"/>
        <v>1.5625000000000001E-6</v>
      </c>
      <c r="Z30" s="1">
        <f t="shared" si="5"/>
        <v>1</v>
      </c>
    </row>
    <row r="31" spans="1:26" hidden="1">
      <c r="A31" s="2" t="s">
        <v>46</v>
      </c>
      <c r="B31" s="7">
        <v>2</v>
      </c>
      <c r="C31" s="1" t="s">
        <v>58</v>
      </c>
      <c r="D31" s="19">
        <v>0.6</v>
      </c>
      <c r="E31" s="20" t="s">
        <v>92</v>
      </c>
      <c r="F31" s="12" t="s">
        <v>79</v>
      </c>
      <c r="G31" s="18">
        <v>5.0000000000000001E-3</v>
      </c>
      <c r="H31" s="6">
        <f t="shared" si="2"/>
        <v>3.1250000000000001E-4</v>
      </c>
      <c r="I31" s="5" t="s">
        <v>73</v>
      </c>
      <c r="J31" s="1" t="s">
        <v>61</v>
      </c>
      <c r="K31" s="1" t="s">
        <v>50</v>
      </c>
      <c r="L31" s="5" t="s">
        <v>18</v>
      </c>
      <c r="M31" s="1" t="s">
        <v>19</v>
      </c>
      <c r="N31" s="1" t="s">
        <v>19</v>
      </c>
      <c r="O31" s="1" t="s">
        <v>52</v>
      </c>
      <c r="P31" s="1" t="s">
        <v>53</v>
      </c>
      <c r="Q31" s="1" t="s">
        <v>54</v>
      </c>
      <c r="R31" s="1" t="s">
        <v>55</v>
      </c>
      <c r="S31" s="1" t="s">
        <v>19</v>
      </c>
      <c r="T31" s="10">
        <v>5.0000000000000001E-3</v>
      </c>
      <c r="U31" s="10">
        <f t="shared" si="3"/>
        <v>3.1250000000000001E-4</v>
      </c>
      <c r="V31" s="4" t="str">
        <f t="shared" si="4"/>
        <v>Cumplida</v>
      </c>
      <c r="W31" s="1" t="s">
        <v>1225</v>
      </c>
      <c r="X31" s="3">
        <f t="shared" si="0"/>
        <v>1</v>
      </c>
      <c r="Y31" s="23">
        <f t="shared" si="1"/>
        <v>1.5625000000000001E-6</v>
      </c>
      <c r="Z31" s="1">
        <f t="shared" si="5"/>
        <v>1</v>
      </c>
    </row>
    <row r="32" spans="1:26" hidden="1">
      <c r="A32" s="2" t="s">
        <v>46</v>
      </c>
      <c r="B32" s="7">
        <v>2</v>
      </c>
      <c r="C32" s="1" t="s">
        <v>58</v>
      </c>
      <c r="D32" s="19">
        <v>0.6</v>
      </c>
      <c r="E32" s="20" t="s">
        <v>93</v>
      </c>
      <c r="F32" s="11" t="s">
        <v>94</v>
      </c>
      <c r="G32" s="10">
        <v>0.01</v>
      </c>
      <c r="H32" s="6">
        <f t="shared" si="2"/>
        <v>6.2500000000000001E-4</v>
      </c>
      <c r="I32" s="1" t="s">
        <v>73</v>
      </c>
      <c r="J32" s="1" t="s">
        <v>61</v>
      </c>
      <c r="K32" s="1" t="s">
        <v>50</v>
      </c>
      <c r="L32" s="1" t="s">
        <v>51</v>
      </c>
      <c r="M32" s="1" t="s">
        <v>19</v>
      </c>
      <c r="N32" s="1" t="s">
        <v>19</v>
      </c>
      <c r="O32" s="1" t="s">
        <v>52</v>
      </c>
      <c r="P32" s="1" t="s">
        <v>53</v>
      </c>
      <c r="Q32" s="3" t="s">
        <v>54</v>
      </c>
      <c r="R32" s="1" t="s">
        <v>55</v>
      </c>
      <c r="S32" s="1" t="s">
        <v>19</v>
      </c>
      <c r="T32" s="10">
        <v>0.01</v>
      </c>
      <c r="U32" s="10">
        <f t="shared" si="3"/>
        <v>6.2500000000000001E-4</v>
      </c>
      <c r="V32" s="4" t="str">
        <f t="shared" si="4"/>
        <v>Cumplida</v>
      </c>
      <c r="W32" s="1" t="s">
        <v>1225</v>
      </c>
      <c r="X32" s="3">
        <f t="shared" si="0"/>
        <v>1</v>
      </c>
      <c r="Y32" s="23">
        <f t="shared" si="1"/>
        <v>6.2500000000000003E-6</v>
      </c>
      <c r="Z32" s="1">
        <f t="shared" si="5"/>
        <v>1</v>
      </c>
    </row>
    <row r="33" spans="1:26" hidden="1">
      <c r="A33" s="2" t="s">
        <v>46</v>
      </c>
      <c r="B33" s="7">
        <v>2</v>
      </c>
      <c r="C33" s="1" t="s">
        <v>58</v>
      </c>
      <c r="D33" s="19">
        <v>0.6</v>
      </c>
      <c r="E33" s="20" t="s">
        <v>95</v>
      </c>
      <c r="F33" s="11" t="s">
        <v>94</v>
      </c>
      <c r="G33" s="10">
        <v>0.01</v>
      </c>
      <c r="H33" s="6">
        <f t="shared" si="2"/>
        <v>6.2500000000000001E-4</v>
      </c>
      <c r="I33" s="1" t="s">
        <v>73</v>
      </c>
      <c r="J33" s="1" t="s">
        <v>61</v>
      </c>
      <c r="K33" s="1" t="s">
        <v>50</v>
      </c>
      <c r="L33" s="1" t="s">
        <v>62</v>
      </c>
      <c r="M33" s="1" t="s">
        <v>19</v>
      </c>
      <c r="N33" s="1" t="s">
        <v>19</v>
      </c>
      <c r="O33" s="1" t="s">
        <v>52</v>
      </c>
      <c r="P33" s="1" t="s">
        <v>53</v>
      </c>
      <c r="Q33" s="3" t="s">
        <v>54</v>
      </c>
      <c r="R33" s="1" t="s">
        <v>55</v>
      </c>
      <c r="S33" s="1" t="s">
        <v>19</v>
      </c>
      <c r="T33" s="10">
        <v>0.01</v>
      </c>
      <c r="U33" s="10">
        <f t="shared" si="3"/>
        <v>6.2500000000000001E-4</v>
      </c>
      <c r="V33" s="4" t="str">
        <f t="shared" si="4"/>
        <v>Cumplida</v>
      </c>
      <c r="W33" s="1" t="s">
        <v>1225</v>
      </c>
      <c r="X33" s="3">
        <f t="shared" si="0"/>
        <v>1</v>
      </c>
      <c r="Y33" s="23">
        <f t="shared" si="1"/>
        <v>6.2500000000000003E-6</v>
      </c>
      <c r="Z33" s="1">
        <f t="shared" si="5"/>
        <v>1</v>
      </c>
    </row>
    <row r="34" spans="1:26" hidden="1">
      <c r="A34" s="2" t="s">
        <v>46</v>
      </c>
      <c r="B34" s="7">
        <v>2</v>
      </c>
      <c r="C34" s="1" t="s">
        <v>58</v>
      </c>
      <c r="D34" s="19">
        <v>0.6</v>
      </c>
      <c r="E34" s="20" t="s">
        <v>96</v>
      </c>
      <c r="F34" s="11" t="s">
        <v>94</v>
      </c>
      <c r="G34" s="10">
        <v>0.01</v>
      </c>
      <c r="H34" s="6">
        <f t="shared" si="2"/>
        <v>6.2500000000000001E-4</v>
      </c>
      <c r="I34" s="1" t="s">
        <v>73</v>
      </c>
      <c r="J34" s="1" t="s">
        <v>61</v>
      </c>
      <c r="K34" s="1" t="s">
        <v>50</v>
      </c>
      <c r="L34" s="1" t="s">
        <v>63</v>
      </c>
      <c r="M34" s="1" t="s">
        <v>19</v>
      </c>
      <c r="N34" s="1" t="s">
        <v>19</v>
      </c>
      <c r="O34" s="1" t="s">
        <v>52</v>
      </c>
      <c r="P34" s="1" t="s">
        <v>53</v>
      </c>
      <c r="Q34" s="3" t="s">
        <v>54</v>
      </c>
      <c r="R34" s="1" t="s">
        <v>55</v>
      </c>
      <c r="S34" s="1" t="s">
        <v>19</v>
      </c>
      <c r="T34" s="10">
        <v>0.01</v>
      </c>
      <c r="U34" s="10">
        <f t="shared" si="3"/>
        <v>6.2500000000000001E-4</v>
      </c>
      <c r="V34" s="4" t="str">
        <f t="shared" si="4"/>
        <v>Cumplida</v>
      </c>
      <c r="W34" s="1" t="s">
        <v>1225</v>
      </c>
      <c r="X34" s="3">
        <f t="shared" si="0"/>
        <v>1</v>
      </c>
      <c r="Y34" s="23">
        <f t="shared" si="1"/>
        <v>6.2500000000000003E-6</v>
      </c>
      <c r="Z34" s="1">
        <f t="shared" si="5"/>
        <v>1</v>
      </c>
    </row>
    <row r="35" spans="1:26" hidden="1">
      <c r="A35" s="2" t="s">
        <v>46</v>
      </c>
      <c r="B35" s="7">
        <v>2</v>
      </c>
      <c r="C35" s="1" t="s">
        <v>58</v>
      </c>
      <c r="D35" s="19">
        <v>0.6</v>
      </c>
      <c r="E35" s="20" t="s">
        <v>97</v>
      </c>
      <c r="F35" s="11" t="s">
        <v>98</v>
      </c>
      <c r="G35" s="10">
        <v>1.4999999999999999E-2</v>
      </c>
      <c r="H35" s="6">
        <f t="shared" si="2"/>
        <v>9.3749999999999997E-4</v>
      </c>
      <c r="I35" s="1" t="s">
        <v>73</v>
      </c>
      <c r="J35" s="1" t="s">
        <v>61</v>
      </c>
      <c r="K35" s="1" t="s">
        <v>50</v>
      </c>
      <c r="L35" s="1" t="s">
        <v>64</v>
      </c>
      <c r="M35" s="1" t="s">
        <v>19</v>
      </c>
      <c r="N35" s="1" t="s">
        <v>19</v>
      </c>
      <c r="O35" s="1" t="s">
        <v>52</v>
      </c>
      <c r="P35" s="1" t="s">
        <v>53</v>
      </c>
      <c r="Q35" s="3" t="s">
        <v>54</v>
      </c>
      <c r="R35" s="1" t="s">
        <v>55</v>
      </c>
      <c r="S35" s="1" t="s">
        <v>19</v>
      </c>
      <c r="T35" s="10">
        <v>1.4999999999999999E-2</v>
      </c>
      <c r="U35" s="10">
        <f t="shared" si="3"/>
        <v>9.3749999999999997E-4</v>
      </c>
      <c r="V35" s="4" t="str">
        <f t="shared" si="4"/>
        <v>Cumplida</v>
      </c>
      <c r="W35" s="1" t="s">
        <v>1225</v>
      </c>
      <c r="X35" s="3">
        <f t="shared" si="0"/>
        <v>1</v>
      </c>
      <c r="Y35" s="23">
        <f t="shared" si="1"/>
        <v>1.40625E-5</v>
      </c>
      <c r="Z35" s="1">
        <f t="shared" si="5"/>
        <v>1</v>
      </c>
    </row>
    <row r="36" spans="1:26" hidden="1">
      <c r="A36" s="2" t="s">
        <v>46</v>
      </c>
      <c r="B36" s="7">
        <v>2</v>
      </c>
      <c r="C36" s="1" t="s">
        <v>58</v>
      </c>
      <c r="D36" s="19">
        <v>0.6</v>
      </c>
      <c r="E36" s="20" t="s">
        <v>99</v>
      </c>
      <c r="F36" s="11" t="s">
        <v>94</v>
      </c>
      <c r="G36" s="10">
        <v>0.01</v>
      </c>
      <c r="H36" s="6">
        <f t="shared" si="2"/>
        <v>6.2500000000000001E-4</v>
      </c>
      <c r="I36" s="1" t="s">
        <v>73</v>
      </c>
      <c r="J36" s="1" t="s">
        <v>61</v>
      </c>
      <c r="K36" s="1" t="s">
        <v>50</v>
      </c>
      <c r="L36" s="1" t="s">
        <v>81</v>
      </c>
      <c r="M36" s="1" t="s">
        <v>19</v>
      </c>
      <c r="N36" s="1" t="s">
        <v>19</v>
      </c>
      <c r="O36" s="1" t="s">
        <v>52</v>
      </c>
      <c r="P36" s="1" t="s">
        <v>53</v>
      </c>
      <c r="Q36" s="3" t="s">
        <v>54</v>
      </c>
      <c r="R36" s="1" t="s">
        <v>55</v>
      </c>
      <c r="S36" s="1" t="s">
        <v>19</v>
      </c>
      <c r="T36" s="10">
        <v>0.01</v>
      </c>
      <c r="U36" s="10">
        <f t="shared" si="3"/>
        <v>6.2500000000000001E-4</v>
      </c>
      <c r="V36" s="4" t="str">
        <f t="shared" si="4"/>
        <v>Cumplida</v>
      </c>
      <c r="W36" s="1" t="s">
        <v>1225</v>
      </c>
      <c r="X36" s="3">
        <f t="shared" si="0"/>
        <v>1</v>
      </c>
      <c r="Y36" s="23">
        <f t="shared" si="1"/>
        <v>6.2500000000000003E-6</v>
      </c>
      <c r="Z36" s="1">
        <f t="shared" si="5"/>
        <v>1</v>
      </c>
    </row>
    <row r="37" spans="1:26" hidden="1">
      <c r="A37" s="2" t="s">
        <v>46</v>
      </c>
      <c r="B37" s="7">
        <v>2</v>
      </c>
      <c r="C37" s="1" t="s">
        <v>58</v>
      </c>
      <c r="D37" s="19">
        <v>0.6</v>
      </c>
      <c r="E37" s="20" t="s">
        <v>100</v>
      </c>
      <c r="F37" s="11" t="s">
        <v>101</v>
      </c>
      <c r="G37" s="10">
        <v>5.0000000000000001E-3</v>
      </c>
      <c r="H37" s="6">
        <f t="shared" si="2"/>
        <v>3.1250000000000001E-4</v>
      </c>
      <c r="I37" s="1" t="s">
        <v>73</v>
      </c>
      <c r="J37" s="1" t="s">
        <v>61</v>
      </c>
      <c r="K37" s="1" t="s">
        <v>50</v>
      </c>
      <c r="L37" s="1" t="s">
        <v>65</v>
      </c>
      <c r="M37" s="1" t="s">
        <v>19</v>
      </c>
      <c r="N37" s="1" t="s">
        <v>19</v>
      </c>
      <c r="O37" s="1" t="s">
        <v>52</v>
      </c>
      <c r="P37" s="1" t="s">
        <v>53</v>
      </c>
      <c r="Q37" s="3" t="s">
        <v>54</v>
      </c>
      <c r="R37" s="1" t="s">
        <v>55</v>
      </c>
      <c r="S37" s="1" t="s">
        <v>19</v>
      </c>
      <c r="T37" s="10">
        <v>5.0000000000000001E-3</v>
      </c>
      <c r="U37" s="10">
        <f t="shared" si="3"/>
        <v>3.1250000000000001E-4</v>
      </c>
      <c r="V37" s="4" t="str">
        <f t="shared" si="4"/>
        <v>Cumplida</v>
      </c>
      <c r="W37" s="1" t="s">
        <v>1225</v>
      </c>
      <c r="X37" s="3">
        <f t="shared" si="0"/>
        <v>1</v>
      </c>
      <c r="Y37" s="23">
        <f t="shared" si="1"/>
        <v>1.5625000000000001E-6</v>
      </c>
      <c r="Z37" s="1">
        <f t="shared" si="5"/>
        <v>1</v>
      </c>
    </row>
    <row r="38" spans="1:26" hidden="1">
      <c r="A38" s="2" t="s">
        <v>46</v>
      </c>
      <c r="B38" s="7">
        <v>2</v>
      </c>
      <c r="C38" s="1" t="s">
        <v>58</v>
      </c>
      <c r="D38" s="19">
        <v>0.6</v>
      </c>
      <c r="E38" s="20" t="s">
        <v>102</v>
      </c>
      <c r="F38" s="11" t="s">
        <v>101</v>
      </c>
      <c r="G38" s="10">
        <v>5.0000000000000001E-3</v>
      </c>
      <c r="H38" s="6">
        <f t="shared" si="2"/>
        <v>3.1250000000000001E-4</v>
      </c>
      <c r="I38" s="1" t="s">
        <v>73</v>
      </c>
      <c r="J38" s="1" t="s">
        <v>61</v>
      </c>
      <c r="K38" s="1" t="s">
        <v>50</v>
      </c>
      <c r="L38" s="1" t="s">
        <v>67</v>
      </c>
      <c r="M38" s="1" t="s">
        <v>19</v>
      </c>
      <c r="N38" s="1" t="s">
        <v>19</v>
      </c>
      <c r="O38" s="1" t="s">
        <v>52</v>
      </c>
      <c r="P38" s="1" t="s">
        <v>53</v>
      </c>
      <c r="Q38" s="3" t="s">
        <v>54</v>
      </c>
      <c r="R38" s="1" t="s">
        <v>55</v>
      </c>
      <c r="S38" s="1" t="s">
        <v>19</v>
      </c>
      <c r="T38" s="10">
        <v>5.0000000000000001E-3</v>
      </c>
      <c r="U38" s="10">
        <f t="shared" si="3"/>
        <v>3.1250000000000001E-4</v>
      </c>
      <c r="V38" s="4" t="str">
        <f t="shared" si="4"/>
        <v>Cumplida</v>
      </c>
      <c r="W38" s="1" t="s">
        <v>1225</v>
      </c>
      <c r="X38" s="3">
        <f t="shared" si="0"/>
        <v>1</v>
      </c>
      <c r="Y38" s="23">
        <f t="shared" si="1"/>
        <v>1.5625000000000001E-6</v>
      </c>
      <c r="Z38" s="1">
        <f t="shared" si="5"/>
        <v>1</v>
      </c>
    </row>
    <row r="39" spans="1:26" hidden="1">
      <c r="A39" s="2" t="s">
        <v>46</v>
      </c>
      <c r="B39" s="7">
        <v>2</v>
      </c>
      <c r="C39" s="1" t="s">
        <v>58</v>
      </c>
      <c r="D39" s="19">
        <v>0.6</v>
      </c>
      <c r="E39" s="20" t="s">
        <v>103</v>
      </c>
      <c r="F39" s="11" t="s">
        <v>94</v>
      </c>
      <c r="G39" s="10">
        <v>0.01</v>
      </c>
      <c r="H39" s="6">
        <f t="shared" si="2"/>
        <v>6.2500000000000001E-4</v>
      </c>
      <c r="I39" s="1" t="s">
        <v>73</v>
      </c>
      <c r="J39" s="1" t="s">
        <v>61</v>
      </c>
      <c r="K39" s="1" t="s">
        <v>50</v>
      </c>
      <c r="L39" s="1" t="s">
        <v>86</v>
      </c>
      <c r="M39" s="1" t="s">
        <v>19</v>
      </c>
      <c r="N39" s="1" t="s">
        <v>19</v>
      </c>
      <c r="O39" s="1" t="s">
        <v>52</v>
      </c>
      <c r="P39" s="1" t="s">
        <v>53</v>
      </c>
      <c r="Q39" s="3" t="s">
        <v>54</v>
      </c>
      <c r="R39" s="1" t="s">
        <v>55</v>
      </c>
      <c r="S39" s="1" t="s">
        <v>19</v>
      </c>
      <c r="T39" s="10">
        <v>0.01</v>
      </c>
      <c r="U39" s="10">
        <f t="shared" si="3"/>
        <v>6.2500000000000001E-4</v>
      </c>
      <c r="V39" s="4" t="str">
        <f t="shared" si="4"/>
        <v>Cumplida</v>
      </c>
      <c r="W39" s="1" t="s">
        <v>1225</v>
      </c>
      <c r="X39" s="3">
        <f t="shared" si="0"/>
        <v>1</v>
      </c>
      <c r="Y39" s="23">
        <f t="shared" si="1"/>
        <v>6.2500000000000003E-6</v>
      </c>
      <c r="Z39" s="1">
        <f t="shared" si="5"/>
        <v>1</v>
      </c>
    </row>
    <row r="40" spans="1:26" hidden="1">
      <c r="A40" s="2" t="s">
        <v>46</v>
      </c>
      <c r="B40" s="7">
        <v>2</v>
      </c>
      <c r="C40" s="1" t="s">
        <v>58</v>
      </c>
      <c r="D40" s="19">
        <v>0.6</v>
      </c>
      <c r="E40" s="20" t="s">
        <v>104</v>
      </c>
      <c r="F40" s="11" t="s">
        <v>105</v>
      </c>
      <c r="G40" s="10">
        <v>0.03</v>
      </c>
      <c r="H40" s="6">
        <f t="shared" si="2"/>
        <v>1.8749999999999999E-3</v>
      </c>
      <c r="I40" s="1" t="s">
        <v>73</v>
      </c>
      <c r="J40" s="1" t="s">
        <v>61</v>
      </c>
      <c r="K40" s="1" t="s">
        <v>50</v>
      </c>
      <c r="L40" s="1" t="s">
        <v>23</v>
      </c>
      <c r="M40" s="1" t="s">
        <v>19</v>
      </c>
      <c r="N40" s="1" t="s">
        <v>19</v>
      </c>
      <c r="O40" s="1" t="s">
        <v>52</v>
      </c>
      <c r="P40" s="1" t="s">
        <v>53</v>
      </c>
      <c r="Q40" s="3" t="s">
        <v>54</v>
      </c>
      <c r="R40" s="1" t="s">
        <v>55</v>
      </c>
      <c r="S40" s="1" t="s">
        <v>19</v>
      </c>
      <c r="T40" s="10">
        <v>0.03</v>
      </c>
      <c r="U40" s="10">
        <f t="shared" si="3"/>
        <v>1.8749999999999999E-3</v>
      </c>
      <c r="V40" s="4" t="str">
        <f t="shared" si="4"/>
        <v>Cumplida</v>
      </c>
      <c r="W40" s="1" t="s">
        <v>1225</v>
      </c>
      <c r="X40" s="3">
        <f t="shared" si="0"/>
        <v>1</v>
      </c>
      <c r="Y40" s="23">
        <f t="shared" si="1"/>
        <v>5.6249999999999998E-5</v>
      </c>
      <c r="Z40" s="1">
        <f t="shared" si="5"/>
        <v>1</v>
      </c>
    </row>
    <row r="41" spans="1:26" hidden="1">
      <c r="A41" s="2" t="s">
        <v>46</v>
      </c>
      <c r="B41" s="7">
        <v>2</v>
      </c>
      <c r="C41" s="1" t="s">
        <v>58</v>
      </c>
      <c r="D41" s="19">
        <v>0.6</v>
      </c>
      <c r="E41" s="20" t="s">
        <v>106</v>
      </c>
      <c r="F41" s="12" t="s">
        <v>94</v>
      </c>
      <c r="G41" s="18">
        <v>0.01</v>
      </c>
      <c r="H41" s="6">
        <f t="shared" si="2"/>
        <v>6.2500000000000001E-4</v>
      </c>
      <c r="I41" s="5" t="s">
        <v>73</v>
      </c>
      <c r="J41" s="1" t="s">
        <v>61</v>
      </c>
      <c r="K41" s="1" t="s">
        <v>50</v>
      </c>
      <c r="L41" s="5" t="s">
        <v>91</v>
      </c>
      <c r="M41" s="1" t="s">
        <v>19</v>
      </c>
      <c r="N41" s="1" t="s">
        <v>19</v>
      </c>
      <c r="O41" s="1" t="s">
        <v>52</v>
      </c>
      <c r="P41" s="1" t="s">
        <v>53</v>
      </c>
      <c r="Q41" s="1" t="s">
        <v>54</v>
      </c>
      <c r="R41" s="1" t="s">
        <v>55</v>
      </c>
      <c r="S41" s="1" t="s">
        <v>19</v>
      </c>
      <c r="T41" s="10">
        <v>0.01</v>
      </c>
      <c r="U41" s="10">
        <f t="shared" si="3"/>
        <v>6.2500000000000001E-4</v>
      </c>
      <c r="V41" s="4" t="str">
        <f t="shared" si="4"/>
        <v>Cumplida</v>
      </c>
      <c r="W41" s="1" t="s">
        <v>1225</v>
      </c>
      <c r="X41" s="3">
        <f t="shared" si="0"/>
        <v>1</v>
      </c>
      <c r="Y41" s="23">
        <f t="shared" si="1"/>
        <v>6.2500000000000003E-6</v>
      </c>
      <c r="Z41" s="1">
        <f t="shared" si="5"/>
        <v>1</v>
      </c>
    </row>
    <row r="42" spans="1:26" hidden="1">
      <c r="A42" s="2" t="s">
        <v>46</v>
      </c>
      <c r="B42" s="7">
        <v>2</v>
      </c>
      <c r="C42" s="1" t="s">
        <v>58</v>
      </c>
      <c r="D42" s="19">
        <v>0.6</v>
      </c>
      <c r="E42" s="20" t="s">
        <v>107</v>
      </c>
      <c r="F42" s="12" t="s">
        <v>94</v>
      </c>
      <c r="G42" s="18">
        <v>0.01</v>
      </c>
      <c r="H42" s="6">
        <f t="shared" si="2"/>
        <v>6.2500000000000001E-4</v>
      </c>
      <c r="I42" s="5" t="s">
        <v>73</v>
      </c>
      <c r="J42" s="1" t="s">
        <v>61</v>
      </c>
      <c r="K42" s="1" t="s">
        <v>50</v>
      </c>
      <c r="L42" s="5" t="s">
        <v>18</v>
      </c>
      <c r="M42" s="1" t="s">
        <v>19</v>
      </c>
      <c r="N42" s="1" t="s">
        <v>19</v>
      </c>
      <c r="O42" s="1" t="s">
        <v>52</v>
      </c>
      <c r="P42" s="1" t="s">
        <v>53</v>
      </c>
      <c r="Q42" s="1" t="s">
        <v>54</v>
      </c>
      <c r="R42" s="1" t="s">
        <v>55</v>
      </c>
      <c r="S42" s="1" t="s">
        <v>19</v>
      </c>
      <c r="T42" s="10">
        <v>0.01</v>
      </c>
      <c r="U42" s="10">
        <f t="shared" si="3"/>
        <v>6.2500000000000001E-4</v>
      </c>
      <c r="V42" s="4" t="str">
        <f t="shared" si="4"/>
        <v>Cumplida</v>
      </c>
      <c r="W42" s="1" t="s">
        <v>1225</v>
      </c>
      <c r="X42" s="3">
        <f t="shared" si="0"/>
        <v>1</v>
      </c>
      <c r="Y42" s="23">
        <f t="shared" si="1"/>
        <v>6.2500000000000003E-6</v>
      </c>
      <c r="Z42" s="1">
        <f t="shared" si="5"/>
        <v>1</v>
      </c>
    </row>
    <row r="43" spans="1:26">
      <c r="A43" s="2" t="s">
        <v>46</v>
      </c>
      <c r="B43" s="7">
        <v>2</v>
      </c>
      <c r="C43" s="1" t="s">
        <v>58</v>
      </c>
      <c r="D43" s="19">
        <v>0.6</v>
      </c>
      <c r="E43" s="20" t="s">
        <v>108</v>
      </c>
      <c r="F43" s="12" t="s">
        <v>109</v>
      </c>
      <c r="G43" s="18">
        <v>0.01</v>
      </c>
      <c r="H43" s="6">
        <f t="shared" si="2"/>
        <v>6.2500000000000001E-4</v>
      </c>
      <c r="I43" s="5" t="s">
        <v>110</v>
      </c>
      <c r="J43" s="1" t="s">
        <v>61</v>
      </c>
      <c r="K43" s="1" t="s">
        <v>50</v>
      </c>
      <c r="L43" s="5" t="s">
        <v>65</v>
      </c>
      <c r="M43" s="1" t="s">
        <v>19</v>
      </c>
      <c r="N43" s="1" t="s">
        <v>19</v>
      </c>
      <c r="O43" s="1" t="s">
        <v>52</v>
      </c>
      <c r="P43" s="1" t="s">
        <v>53</v>
      </c>
      <c r="Q43" s="1" t="s">
        <v>54</v>
      </c>
      <c r="R43" s="1" t="s">
        <v>55</v>
      </c>
      <c r="S43" s="1" t="s">
        <v>19</v>
      </c>
      <c r="T43" s="10">
        <v>0</v>
      </c>
      <c r="U43" s="10">
        <f>T43*(100%/16)</f>
        <v>0</v>
      </c>
      <c r="V43" s="4" t="str">
        <f t="shared" si="4"/>
        <v>Incumplida</v>
      </c>
      <c r="W43" s="1" t="s">
        <v>1387</v>
      </c>
      <c r="X43" s="3">
        <f t="shared" si="0"/>
        <v>0</v>
      </c>
      <c r="Y43" s="23">
        <f t="shared" si="1"/>
        <v>0</v>
      </c>
      <c r="Z43" s="1">
        <f t="shared" si="5"/>
        <v>0</v>
      </c>
    </row>
    <row r="44" spans="1:26" hidden="1">
      <c r="A44" s="2" t="s">
        <v>46</v>
      </c>
      <c r="B44" s="7">
        <v>3</v>
      </c>
      <c r="C44" s="1" t="s">
        <v>111</v>
      </c>
      <c r="D44" s="19">
        <v>0.1</v>
      </c>
      <c r="E44" s="20" t="s">
        <v>38</v>
      </c>
      <c r="F44" s="12" t="s">
        <v>112</v>
      </c>
      <c r="G44" s="18">
        <v>0.1</v>
      </c>
      <c r="H44" s="6">
        <f t="shared" si="2"/>
        <v>6.2500000000000003E-3</v>
      </c>
      <c r="I44" s="5" t="s">
        <v>113</v>
      </c>
      <c r="J44" s="1" t="s">
        <v>114</v>
      </c>
      <c r="K44" s="1" t="s">
        <v>50</v>
      </c>
      <c r="L44" s="5" t="s">
        <v>70</v>
      </c>
      <c r="M44" s="1" t="s">
        <v>19</v>
      </c>
      <c r="N44" s="1" t="s">
        <v>19</v>
      </c>
      <c r="O44" s="1" t="s">
        <v>52</v>
      </c>
      <c r="P44" s="1" t="s">
        <v>53</v>
      </c>
      <c r="Q44" s="1" t="s">
        <v>54</v>
      </c>
      <c r="R44" s="1" t="s">
        <v>55</v>
      </c>
      <c r="S44" s="1" t="s">
        <v>19</v>
      </c>
      <c r="T44" s="10">
        <v>0.1</v>
      </c>
      <c r="U44" s="10">
        <f t="shared" si="3"/>
        <v>6.2500000000000003E-3</v>
      </c>
      <c r="V44" s="4" t="str">
        <f t="shared" si="4"/>
        <v>Cumplida</v>
      </c>
      <c r="W44" s="1" t="s">
        <v>1225</v>
      </c>
      <c r="X44" s="3">
        <f t="shared" si="0"/>
        <v>1</v>
      </c>
      <c r="Y44" s="23">
        <f t="shared" si="1"/>
        <v>6.2500000000000012E-4</v>
      </c>
      <c r="Z44" s="1">
        <f t="shared" si="5"/>
        <v>1</v>
      </c>
    </row>
    <row r="45" spans="1:26" hidden="1">
      <c r="A45" s="2" t="s">
        <v>46</v>
      </c>
      <c r="B45" s="7">
        <v>4</v>
      </c>
      <c r="C45" s="1" t="s">
        <v>115</v>
      </c>
      <c r="D45" s="19">
        <v>0.2</v>
      </c>
      <c r="E45" s="20" t="s">
        <v>43</v>
      </c>
      <c r="F45" s="11" t="s">
        <v>116</v>
      </c>
      <c r="G45" s="10">
        <v>0.05</v>
      </c>
      <c r="H45" s="6">
        <f t="shared" si="2"/>
        <v>3.1250000000000002E-3</v>
      </c>
      <c r="I45" s="1" t="s">
        <v>117</v>
      </c>
      <c r="J45" s="1" t="s">
        <v>118</v>
      </c>
      <c r="K45" s="1" t="s">
        <v>50</v>
      </c>
      <c r="L45" s="1" t="s">
        <v>63</v>
      </c>
      <c r="M45" s="1" t="s">
        <v>19</v>
      </c>
      <c r="N45" s="1" t="s">
        <v>19</v>
      </c>
      <c r="O45" s="1" t="s">
        <v>52</v>
      </c>
      <c r="P45" s="1" t="s">
        <v>53</v>
      </c>
      <c r="Q45" s="3" t="s">
        <v>54</v>
      </c>
      <c r="R45" s="1" t="s">
        <v>55</v>
      </c>
      <c r="S45" s="1" t="s">
        <v>19</v>
      </c>
      <c r="T45" s="10">
        <v>0.05</v>
      </c>
      <c r="U45" s="10">
        <f t="shared" si="3"/>
        <v>3.1250000000000002E-3</v>
      </c>
      <c r="V45" s="4" t="str">
        <f t="shared" si="4"/>
        <v>Cumplida</v>
      </c>
      <c r="W45" s="1" t="s">
        <v>1225</v>
      </c>
      <c r="X45" s="3">
        <f t="shared" si="0"/>
        <v>1</v>
      </c>
      <c r="Y45" s="23">
        <f t="shared" si="1"/>
        <v>1.5625000000000003E-4</v>
      </c>
      <c r="Z45" s="1">
        <f t="shared" si="5"/>
        <v>1</v>
      </c>
    </row>
    <row r="46" spans="1:26" hidden="1">
      <c r="A46" s="2" t="s">
        <v>46</v>
      </c>
      <c r="B46" s="7">
        <v>4</v>
      </c>
      <c r="C46" s="1" t="s">
        <v>115</v>
      </c>
      <c r="D46" s="19">
        <v>0.2</v>
      </c>
      <c r="E46" s="20" t="s">
        <v>119</v>
      </c>
      <c r="F46" s="11" t="s">
        <v>116</v>
      </c>
      <c r="G46" s="10">
        <v>0.05</v>
      </c>
      <c r="H46" s="6">
        <f t="shared" si="2"/>
        <v>3.1250000000000002E-3</v>
      </c>
      <c r="I46" s="1" t="s">
        <v>117</v>
      </c>
      <c r="J46" s="1" t="s">
        <v>118</v>
      </c>
      <c r="K46" s="1" t="s">
        <v>50</v>
      </c>
      <c r="L46" s="1" t="s">
        <v>65</v>
      </c>
      <c r="M46" s="1" t="s">
        <v>19</v>
      </c>
      <c r="N46" s="1" t="s">
        <v>19</v>
      </c>
      <c r="O46" s="1" t="s">
        <v>52</v>
      </c>
      <c r="P46" s="1" t="s">
        <v>53</v>
      </c>
      <c r="Q46" s="3" t="s">
        <v>54</v>
      </c>
      <c r="R46" s="1" t="s">
        <v>55</v>
      </c>
      <c r="S46" s="1" t="s">
        <v>19</v>
      </c>
      <c r="T46" s="10">
        <v>0.05</v>
      </c>
      <c r="U46" s="10">
        <f t="shared" si="3"/>
        <v>3.1250000000000002E-3</v>
      </c>
      <c r="V46" s="4" t="str">
        <f t="shared" si="4"/>
        <v>Cumplida</v>
      </c>
      <c r="W46" s="1" t="s">
        <v>1225</v>
      </c>
      <c r="X46" s="3">
        <f t="shared" si="0"/>
        <v>1</v>
      </c>
      <c r="Y46" s="23">
        <f t="shared" si="1"/>
        <v>1.5625000000000003E-4</v>
      </c>
      <c r="Z46" s="1">
        <f t="shared" si="5"/>
        <v>1</v>
      </c>
    </row>
    <row r="47" spans="1:26" hidden="1">
      <c r="A47" s="2" t="s">
        <v>46</v>
      </c>
      <c r="B47" s="7">
        <v>4</v>
      </c>
      <c r="C47" s="1" t="s">
        <v>115</v>
      </c>
      <c r="D47" s="19">
        <v>0.2</v>
      </c>
      <c r="E47" s="20" t="s">
        <v>120</v>
      </c>
      <c r="F47" s="11" t="s">
        <v>116</v>
      </c>
      <c r="G47" s="10">
        <v>0.05</v>
      </c>
      <c r="H47" s="6">
        <f t="shared" si="2"/>
        <v>3.1250000000000002E-3</v>
      </c>
      <c r="I47" s="1" t="s">
        <v>117</v>
      </c>
      <c r="J47" s="1" t="s">
        <v>118</v>
      </c>
      <c r="K47" s="1" t="s">
        <v>50</v>
      </c>
      <c r="L47" s="1" t="s">
        <v>23</v>
      </c>
      <c r="M47" s="1" t="s">
        <v>19</v>
      </c>
      <c r="N47" s="1" t="s">
        <v>19</v>
      </c>
      <c r="O47" s="1" t="s">
        <v>52</v>
      </c>
      <c r="P47" s="1" t="s">
        <v>53</v>
      </c>
      <c r="Q47" s="3" t="s">
        <v>54</v>
      </c>
      <c r="R47" s="1" t="s">
        <v>55</v>
      </c>
      <c r="S47" s="1" t="s">
        <v>19</v>
      </c>
      <c r="T47" s="10">
        <v>0.05</v>
      </c>
      <c r="U47" s="10">
        <f t="shared" si="3"/>
        <v>3.1250000000000002E-3</v>
      </c>
      <c r="V47" s="4" t="str">
        <f t="shared" si="4"/>
        <v>Cumplida</v>
      </c>
      <c r="W47" s="1" t="s">
        <v>1225</v>
      </c>
      <c r="X47" s="3">
        <f t="shared" si="0"/>
        <v>1</v>
      </c>
      <c r="Y47" s="23">
        <f t="shared" si="1"/>
        <v>1.5625000000000003E-4</v>
      </c>
      <c r="Z47" s="1">
        <f t="shared" si="5"/>
        <v>1</v>
      </c>
    </row>
    <row r="48" spans="1:26" hidden="1">
      <c r="A48" s="2" t="s">
        <v>46</v>
      </c>
      <c r="B48" s="7">
        <v>4</v>
      </c>
      <c r="C48" s="1" t="s">
        <v>115</v>
      </c>
      <c r="D48" s="19">
        <v>0.2</v>
      </c>
      <c r="E48" s="20" t="s">
        <v>121</v>
      </c>
      <c r="F48" s="12" t="s">
        <v>116</v>
      </c>
      <c r="G48" s="18">
        <v>0.05</v>
      </c>
      <c r="H48" s="6">
        <f t="shared" si="2"/>
        <v>3.1250000000000002E-3</v>
      </c>
      <c r="I48" s="5" t="s">
        <v>117</v>
      </c>
      <c r="J48" s="1" t="s">
        <v>118</v>
      </c>
      <c r="K48" s="1" t="s">
        <v>50</v>
      </c>
      <c r="L48" s="5" t="s">
        <v>18</v>
      </c>
      <c r="M48" s="1" t="s">
        <v>19</v>
      </c>
      <c r="N48" s="1" t="s">
        <v>19</v>
      </c>
      <c r="O48" s="1" t="s">
        <v>52</v>
      </c>
      <c r="P48" s="1" t="s">
        <v>53</v>
      </c>
      <c r="Q48" s="1" t="s">
        <v>54</v>
      </c>
      <c r="R48" s="1" t="s">
        <v>55</v>
      </c>
      <c r="S48" s="1" t="s">
        <v>19</v>
      </c>
      <c r="T48" s="10">
        <v>0.05</v>
      </c>
      <c r="U48" s="10">
        <f t="shared" si="3"/>
        <v>3.1250000000000002E-3</v>
      </c>
      <c r="V48" s="4" t="str">
        <f t="shared" si="4"/>
        <v>Cumplida</v>
      </c>
      <c r="W48" s="1" t="s">
        <v>1225</v>
      </c>
      <c r="X48" s="3">
        <f t="shared" si="0"/>
        <v>1</v>
      </c>
      <c r="Y48" s="23">
        <f t="shared" si="1"/>
        <v>1.5625000000000003E-4</v>
      </c>
      <c r="Z48" s="1">
        <f t="shared" si="5"/>
        <v>1</v>
      </c>
    </row>
    <row r="49" spans="1:25" hidden="1">
      <c r="A49" s="2" t="s">
        <v>122</v>
      </c>
      <c r="B49" s="7">
        <v>1</v>
      </c>
      <c r="C49" s="1" t="s">
        <v>123</v>
      </c>
      <c r="D49" s="19">
        <v>0.3</v>
      </c>
      <c r="E49" s="20" t="s">
        <v>13</v>
      </c>
      <c r="F49" s="11" t="s">
        <v>124</v>
      </c>
      <c r="G49" s="10">
        <v>1.4999999999999999E-2</v>
      </c>
      <c r="H49" s="6">
        <f t="shared" si="2"/>
        <v>9.3749999999999997E-4</v>
      </c>
      <c r="I49" s="1" t="s">
        <v>125</v>
      </c>
      <c r="J49" s="1" t="s">
        <v>126</v>
      </c>
      <c r="K49" s="1" t="s">
        <v>127</v>
      </c>
      <c r="L49" s="1" t="s">
        <v>81</v>
      </c>
      <c r="M49" s="1" t="s">
        <v>19</v>
      </c>
      <c r="N49" s="1" t="s">
        <v>19</v>
      </c>
      <c r="O49" s="1" t="s">
        <v>20</v>
      </c>
      <c r="P49" s="1" t="s">
        <v>21</v>
      </c>
      <c r="Q49" s="3" t="s">
        <v>54</v>
      </c>
      <c r="R49" s="1" t="s">
        <v>22</v>
      </c>
      <c r="S49" s="1" t="s">
        <v>128</v>
      </c>
      <c r="T49" s="10">
        <v>1.4999999999999999E-2</v>
      </c>
      <c r="U49" s="10">
        <f t="shared" si="3"/>
        <v>9.3749999999999997E-4</v>
      </c>
      <c r="V49" s="4" t="str">
        <f t="shared" si="4"/>
        <v>Cumplida</v>
      </c>
      <c r="W49" s="1" t="s">
        <v>1225</v>
      </c>
      <c r="X49" s="3">
        <f t="shared" si="0"/>
        <v>1</v>
      </c>
      <c r="Y49" s="23">
        <f t="shared" si="1"/>
        <v>1.40625E-5</v>
      </c>
    </row>
    <row r="50" spans="1:25" hidden="1">
      <c r="A50" s="2" t="s">
        <v>122</v>
      </c>
      <c r="B50" s="7">
        <v>1</v>
      </c>
      <c r="C50" s="1" t="s">
        <v>123</v>
      </c>
      <c r="D50" s="19">
        <v>0.3</v>
      </c>
      <c r="E50" s="20" t="s">
        <v>24</v>
      </c>
      <c r="F50" s="11" t="s">
        <v>129</v>
      </c>
      <c r="G50" s="10">
        <v>1.4999999999999999E-2</v>
      </c>
      <c r="H50" s="6">
        <f t="shared" si="2"/>
        <v>9.3749999999999997E-4</v>
      </c>
      <c r="I50" s="1" t="s">
        <v>125</v>
      </c>
      <c r="J50" s="1" t="s">
        <v>126</v>
      </c>
      <c r="K50" s="1" t="s">
        <v>127</v>
      </c>
      <c r="L50" s="1" t="s">
        <v>23</v>
      </c>
      <c r="M50" s="1" t="s">
        <v>19</v>
      </c>
      <c r="N50" s="1" t="s">
        <v>19</v>
      </c>
      <c r="O50" s="1" t="s">
        <v>20</v>
      </c>
      <c r="P50" s="1" t="s">
        <v>21</v>
      </c>
      <c r="Q50" s="3" t="s">
        <v>54</v>
      </c>
      <c r="R50" s="1" t="s">
        <v>22</v>
      </c>
      <c r="S50" s="1" t="s">
        <v>128</v>
      </c>
      <c r="T50" s="10">
        <v>1.4999999999999999E-2</v>
      </c>
      <c r="U50" s="10">
        <f t="shared" si="3"/>
        <v>9.3749999999999997E-4</v>
      </c>
      <c r="V50" s="4" t="str">
        <f t="shared" si="4"/>
        <v>Cumplida</v>
      </c>
      <c r="W50" s="1" t="s">
        <v>1225</v>
      </c>
      <c r="X50" s="3">
        <f t="shared" si="0"/>
        <v>1</v>
      </c>
      <c r="Y50" s="23">
        <f t="shared" si="1"/>
        <v>1.40625E-5</v>
      </c>
    </row>
    <row r="51" spans="1:25" hidden="1">
      <c r="A51" s="2" t="s">
        <v>122</v>
      </c>
      <c r="B51" s="7">
        <v>1</v>
      </c>
      <c r="C51" s="1" t="s">
        <v>123</v>
      </c>
      <c r="D51" s="19">
        <v>0.3</v>
      </c>
      <c r="E51" s="20" t="s">
        <v>130</v>
      </c>
      <c r="F51" s="11" t="s">
        <v>131</v>
      </c>
      <c r="G51" s="10">
        <v>1.4999999999999999E-2</v>
      </c>
      <c r="H51" s="6">
        <f t="shared" si="2"/>
        <v>9.3749999999999997E-4</v>
      </c>
      <c r="I51" s="1" t="s">
        <v>125</v>
      </c>
      <c r="J51" s="1" t="s">
        <v>126</v>
      </c>
      <c r="K51" s="1" t="s">
        <v>127</v>
      </c>
      <c r="L51" s="1" t="s">
        <v>132</v>
      </c>
      <c r="M51" s="1" t="s">
        <v>19</v>
      </c>
      <c r="N51" s="1" t="s">
        <v>19</v>
      </c>
      <c r="O51" s="1" t="s">
        <v>20</v>
      </c>
      <c r="P51" s="1" t="s">
        <v>21</v>
      </c>
      <c r="Q51" s="1" t="s">
        <v>54</v>
      </c>
      <c r="R51" s="1" t="s">
        <v>22</v>
      </c>
      <c r="S51" s="1" t="s">
        <v>128</v>
      </c>
      <c r="T51" s="10">
        <v>1.4999999999999999E-2</v>
      </c>
      <c r="U51" s="10">
        <f t="shared" si="3"/>
        <v>9.3749999999999997E-4</v>
      </c>
      <c r="V51" s="4" t="str">
        <f t="shared" si="4"/>
        <v>Cumplida</v>
      </c>
      <c r="W51" s="1" t="s">
        <v>1225</v>
      </c>
      <c r="X51" s="3">
        <f t="shared" si="0"/>
        <v>1</v>
      </c>
      <c r="Y51" s="23">
        <f t="shared" si="1"/>
        <v>1.40625E-5</v>
      </c>
    </row>
    <row r="52" spans="1:25" hidden="1">
      <c r="A52" s="2" t="s">
        <v>122</v>
      </c>
      <c r="B52" s="7">
        <v>1</v>
      </c>
      <c r="C52" s="1" t="s">
        <v>123</v>
      </c>
      <c r="D52" s="19">
        <v>0.3</v>
      </c>
      <c r="E52" s="20" t="s">
        <v>133</v>
      </c>
      <c r="F52" s="11" t="s">
        <v>134</v>
      </c>
      <c r="G52" s="10">
        <v>2.5000000000000001E-2</v>
      </c>
      <c r="H52" s="6">
        <f t="shared" si="2"/>
        <v>1.5625000000000001E-3</v>
      </c>
      <c r="I52" s="1" t="s">
        <v>135</v>
      </c>
      <c r="J52" s="1" t="s">
        <v>136</v>
      </c>
      <c r="K52" s="1" t="s">
        <v>137</v>
      </c>
      <c r="L52" s="1" t="s">
        <v>86</v>
      </c>
      <c r="M52" s="1" t="s">
        <v>19</v>
      </c>
      <c r="N52" s="1" t="s">
        <v>19</v>
      </c>
      <c r="O52" s="1" t="s">
        <v>138</v>
      </c>
      <c r="P52" s="1" t="s">
        <v>139</v>
      </c>
      <c r="Q52" s="3" t="s">
        <v>54</v>
      </c>
      <c r="R52" s="1" t="s">
        <v>22</v>
      </c>
      <c r="S52" s="1" t="s">
        <v>19</v>
      </c>
      <c r="T52" s="10">
        <v>2.5000000000000001E-2</v>
      </c>
      <c r="U52" s="10">
        <f t="shared" si="3"/>
        <v>1.5625000000000001E-3</v>
      </c>
      <c r="V52" s="4" t="str">
        <f t="shared" si="4"/>
        <v>Cumplida</v>
      </c>
      <c r="W52" s="1" t="s">
        <v>1225</v>
      </c>
      <c r="X52" s="3">
        <f t="shared" si="0"/>
        <v>1</v>
      </c>
      <c r="Y52" s="23">
        <f t="shared" si="1"/>
        <v>3.9062500000000008E-5</v>
      </c>
    </row>
    <row r="53" spans="1:25">
      <c r="A53" s="2" t="s">
        <v>122</v>
      </c>
      <c r="B53" s="7">
        <v>1</v>
      </c>
      <c r="C53" s="1" t="s">
        <v>123</v>
      </c>
      <c r="D53" s="19">
        <v>0.3</v>
      </c>
      <c r="E53" s="20" t="s">
        <v>140</v>
      </c>
      <c r="F53" s="12" t="s">
        <v>141</v>
      </c>
      <c r="G53" s="18">
        <v>0.01</v>
      </c>
      <c r="H53" s="6">
        <f t="shared" si="2"/>
        <v>6.2500000000000001E-4</v>
      </c>
      <c r="I53" s="5" t="s">
        <v>142</v>
      </c>
      <c r="J53" s="1" t="s">
        <v>143</v>
      </c>
      <c r="K53" s="1" t="s">
        <v>137</v>
      </c>
      <c r="L53" s="5" t="s">
        <v>18</v>
      </c>
      <c r="M53" s="1" t="s">
        <v>19</v>
      </c>
      <c r="N53" s="1" t="s">
        <v>19</v>
      </c>
      <c r="O53" s="1" t="s">
        <v>138</v>
      </c>
      <c r="P53" s="1" t="s">
        <v>139</v>
      </c>
      <c r="Q53" s="3" t="s">
        <v>54</v>
      </c>
      <c r="R53" s="1" t="s">
        <v>22</v>
      </c>
      <c r="S53" s="1" t="s">
        <v>19</v>
      </c>
      <c r="T53" s="10">
        <v>0</v>
      </c>
      <c r="U53" s="10">
        <f t="shared" si="3"/>
        <v>0</v>
      </c>
      <c r="V53" s="4" t="str">
        <f t="shared" si="4"/>
        <v>Incumplida</v>
      </c>
      <c r="W53" s="1" t="s">
        <v>1203</v>
      </c>
      <c r="X53" s="3">
        <f t="shared" si="0"/>
        <v>0</v>
      </c>
      <c r="Y53" s="23">
        <f t="shared" si="1"/>
        <v>0</v>
      </c>
    </row>
    <row r="54" spans="1:25" hidden="1">
      <c r="A54" s="2" t="s">
        <v>122</v>
      </c>
      <c r="B54" s="7">
        <v>1</v>
      </c>
      <c r="C54" s="1" t="s">
        <v>123</v>
      </c>
      <c r="D54" s="19">
        <v>0.3</v>
      </c>
      <c r="E54" s="20" t="s">
        <v>144</v>
      </c>
      <c r="F54" s="11" t="s">
        <v>145</v>
      </c>
      <c r="G54" s="10">
        <v>1.4999999999999999E-2</v>
      </c>
      <c r="H54" s="6">
        <f t="shared" si="2"/>
        <v>9.3749999999999997E-4</v>
      </c>
      <c r="I54" s="1" t="s">
        <v>146</v>
      </c>
      <c r="J54" s="1" t="s">
        <v>147</v>
      </c>
      <c r="K54" s="1" t="s">
        <v>137</v>
      </c>
      <c r="L54" s="1" t="s">
        <v>18</v>
      </c>
      <c r="M54" s="1" t="s">
        <v>19</v>
      </c>
      <c r="N54" s="1" t="s">
        <v>148</v>
      </c>
      <c r="O54" s="1" t="s">
        <v>138</v>
      </c>
      <c r="P54" s="1" t="s">
        <v>139</v>
      </c>
      <c r="Q54" s="3" t="s">
        <v>54</v>
      </c>
      <c r="R54" s="1" t="s">
        <v>22</v>
      </c>
      <c r="S54" s="1" t="s">
        <v>19</v>
      </c>
      <c r="T54" s="10">
        <v>1.4999999999999999E-2</v>
      </c>
      <c r="U54" s="10">
        <f t="shared" si="3"/>
        <v>9.3749999999999997E-4</v>
      </c>
      <c r="V54" s="4" t="str">
        <f t="shared" si="4"/>
        <v>Cumplida</v>
      </c>
      <c r="W54" s="1" t="s">
        <v>1225</v>
      </c>
      <c r="X54" s="3">
        <f t="shared" si="0"/>
        <v>1</v>
      </c>
      <c r="Y54" s="23">
        <f t="shared" si="1"/>
        <v>1.40625E-5</v>
      </c>
    </row>
    <row r="55" spans="1:25" hidden="1">
      <c r="A55" s="2" t="s">
        <v>122</v>
      </c>
      <c r="B55" s="7">
        <v>1</v>
      </c>
      <c r="C55" s="1" t="s">
        <v>123</v>
      </c>
      <c r="D55" s="19">
        <v>0.3</v>
      </c>
      <c r="E55" s="20" t="s">
        <v>149</v>
      </c>
      <c r="F55" s="11" t="s">
        <v>150</v>
      </c>
      <c r="G55" s="10">
        <v>1.4999999999999999E-2</v>
      </c>
      <c r="H55" s="6">
        <f t="shared" si="2"/>
        <v>9.3749999999999997E-4</v>
      </c>
      <c r="I55" s="1" t="s">
        <v>151</v>
      </c>
      <c r="J55" s="1" t="s">
        <v>152</v>
      </c>
      <c r="K55" s="1" t="s">
        <v>153</v>
      </c>
      <c r="L55" s="1" t="s">
        <v>63</v>
      </c>
      <c r="M55" s="1" t="s">
        <v>19</v>
      </c>
      <c r="N55" s="1" t="s">
        <v>19</v>
      </c>
      <c r="O55" s="1" t="s">
        <v>20</v>
      </c>
      <c r="P55" s="1" t="s">
        <v>21</v>
      </c>
      <c r="Q55" s="3" t="s">
        <v>54</v>
      </c>
      <c r="R55" s="1" t="s">
        <v>22</v>
      </c>
      <c r="S55" s="1" t="s">
        <v>19</v>
      </c>
      <c r="T55" s="10">
        <v>1.4999999999999999E-2</v>
      </c>
      <c r="U55" s="10">
        <f t="shared" si="3"/>
        <v>9.3749999999999997E-4</v>
      </c>
      <c r="V55" s="4" t="str">
        <f t="shared" si="4"/>
        <v>Cumplida</v>
      </c>
      <c r="W55" s="1" t="s">
        <v>1225</v>
      </c>
      <c r="X55" s="3">
        <f t="shared" si="0"/>
        <v>1</v>
      </c>
      <c r="Y55" s="23">
        <f t="shared" si="1"/>
        <v>1.40625E-5</v>
      </c>
    </row>
    <row r="56" spans="1:25" hidden="1">
      <c r="A56" s="2" t="s">
        <v>122</v>
      </c>
      <c r="B56" s="7">
        <v>1</v>
      </c>
      <c r="C56" s="1" t="s">
        <v>123</v>
      </c>
      <c r="D56" s="19">
        <v>0.3</v>
      </c>
      <c r="E56" s="20" t="s">
        <v>154</v>
      </c>
      <c r="F56" s="11" t="s">
        <v>155</v>
      </c>
      <c r="G56" s="10">
        <v>1.4999999999999999E-2</v>
      </c>
      <c r="H56" s="6">
        <f t="shared" si="2"/>
        <v>9.3749999999999997E-4</v>
      </c>
      <c r="I56" s="1" t="s">
        <v>151</v>
      </c>
      <c r="J56" s="1" t="s">
        <v>156</v>
      </c>
      <c r="K56" s="1" t="s">
        <v>153</v>
      </c>
      <c r="L56" s="1" t="s">
        <v>65</v>
      </c>
      <c r="M56" s="1" t="s">
        <v>19</v>
      </c>
      <c r="N56" s="1" t="s">
        <v>19</v>
      </c>
      <c r="O56" s="1" t="s">
        <v>20</v>
      </c>
      <c r="P56" s="1" t="s">
        <v>21</v>
      </c>
      <c r="Q56" s="3" t="s">
        <v>54</v>
      </c>
      <c r="R56" s="1" t="s">
        <v>22</v>
      </c>
      <c r="S56" s="1" t="s">
        <v>19</v>
      </c>
      <c r="T56" s="10">
        <v>1.4999999999999999E-2</v>
      </c>
      <c r="U56" s="10">
        <f t="shared" si="3"/>
        <v>9.3749999999999997E-4</v>
      </c>
      <c r="V56" s="4" t="str">
        <f t="shared" si="4"/>
        <v>Cumplida</v>
      </c>
      <c r="W56" s="1" t="s">
        <v>1225</v>
      </c>
      <c r="X56" s="3">
        <f t="shared" si="0"/>
        <v>1</v>
      </c>
      <c r="Y56" s="23">
        <f t="shared" si="1"/>
        <v>1.40625E-5</v>
      </c>
    </row>
    <row r="57" spans="1:25" hidden="1">
      <c r="A57" s="2" t="s">
        <v>122</v>
      </c>
      <c r="B57" s="7">
        <v>1</v>
      </c>
      <c r="C57" s="1" t="s">
        <v>123</v>
      </c>
      <c r="D57" s="19">
        <v>0.3</v>
      </c>
      <c r="E57" s="20" t="s">
        <v>157</v>
      </c>
      <c r="F57" s="11" t="s">
        <v>158</v>
      </c>
      <c r="G57" s="10">
        <v>1.4999999999999999E-2</v>
      </c>
      <c r="H57" s="6">
        <f t="shared" si="2"/>
        <v>9.3749999999999997E-4</v>
      </c>
      <c r="I57" s="1" t="s">
        <v>151</v>
      </c>
      <c r="J57" s="1" t="s">
        <v>156</v>
      </c>
      <c r="K57" s="1" t="s">
        <v>153</v>
      </c>
      <c r="L57" s="1" t="s">
        <v>23</v>
      </c>
      <c r="M57" s="1" t="s">
        <v>19</v>
      </c>
      <c r="N57" s="1" t="s">
        <v>19</v>
      </c>
      <c r="O57" s="1" t="s">
        <v>20</v>
      </c>
      <c r="P57" s="1" t="s">
        <v>21</v>
      </c>
      <c r="Q57" s="3" t="s">
        <v>54</v>
      </c>
      <c r="R57" s="1" t="s">
        <v>22</v>
      </c>
      <c r="S57" s="1" t="s">
        <v>19</v>
      </c>
      <c r="T57" s="10">
        <v>1.4999999999999999E-2</v>
      </c>
      <c r="U57" s="10">
        <f t="shared" si="3"/>
        <v>9.3749999999999997E-4</v>
      </c>
      <c r="V57" s="4" t="str">
        <f t="shared" si="4"/>
        <v>Cumplida</v>
      </c>
      <c r="W57" s="1" t="s">
        <v>1225</v>
      </c>
      <c r="X57" s="3">
        <f t="shared" si="0"/>
        <v>1</v>
      </c>
      <c r="Y57" s="23">
        <f t="shared" si="1"/>
        <v>1.40625E-5</v>
      </c>
    </row>
    <row r="58" spans="1:25" hidden="1">
      <c r="A58" s="2" t="s">
        <v>122</v>
      </c>
      <c r="B58" s="7">
        <v>1</v>
      </c>
      <c r="C58" s="1" t="s">
        <v>123</v>
      </c>
      <c r="D58" s="19">
        <v>0.3</v>
      </c>
      <c r="E58" s="20" t="s">
        <v>159</v>
      </c>
      <c r="F58" s="11" t="s">
        <v>160</v>
      </c>
      <c r="G58" s="10">
        <v>1.4999999999999999E-2</v>
      </c>
      <c r="H58" s="6">
        <f t="shared" si="2"/>
        <v>9.3749999999999997E-4</v>
      </c>
      <c r="I58" s="1" t="s">
        <v>151</v>
      </c>
      <c r="J58" s="1" t="s">
        <v>156</v>
      </c>
      <c r="K58" s="1" t="s">
        <v>153</v>
      </c>
      <c r="L58" s="1" t="s">
        <v>18</v>
      </c>
      <c r="M58" s="1" t="s">
        <v>19</v>
      </c>
      <c r="N58" s="1" t="s">
        <v>19</v>
      </c>
      <c r="O58" s="1" t="s">
        <v>20</v>
      </c>
      <c r="P58" s="1" t="s">
        <v>21</v>
      </c>
      <c r="Q58" s="1" t="s">
        <v>54</v>
      </c>
      <c r="R58" s="1" t="s">
        <v>22</v>
      </c>
      <c r="S58" s="1" t="s">
        <v>19</v>
      </c>
      <c r="T58" s="10">
        <v>1.4999999999999999E-2</v>
      </c>
      <c r="U58" s="10">
        <f t="shared" si="3"/>
        <v>9.3749999999999997E-4</v>
      </c>
      <c r="V58" s="4" t="str">
        <f t="shared" si="4"/>
        <v>Cumplida</v>
      </c>
      <c r="W58" s="1" t="s">
        <v>1225</v>
      </c>
      <c r="X58" s="3">
        <f t="shared" si="0"/>
        <v>1</v>
      </c>
      <c r="Y58" s="23">
        <f t="shared" si="1"/>
        <v>1.40625E-5</v>
      </c>
    </row>
    <row r="59" spans="1:25" hidden="1">
      <c r="A59" s="2" t="s">
        <v>122</v>
      </c>
      <c r="B59" s="7">
        <v>1</v>
      </c>
      <c r="C59" s="1" t="s">
        <v>123</v>
      </c>
      <c r="D59" s="19">
        <v>0.3</v>
      </c>
      <c r="E59" s="20" t="s">
        <v>161</v>
      </c>
      <c r="F59" s="11" t="s">
        <v>162</v>
      </c>
      <c r="G59" s="10">
        <v>1.4999999999999999E-2</v>
      </c>
      <c r="H59" s="6">
        <f t="shared" si="2"/>
        <v>9.3749999999999997E-4</v>
      </c>
      <c r="I59" s="1" t="s">
        <v>163</v>
      </c>
      <c r="J59" s="1" t="s">
        <v>164</v>
      </c>
      <c r="K59" s="1" t="s">
        <v>153</v>
      </c>
      <c r="L59" s="1" t="s">
        <v>64</v>
      </c>
      <c r="M59" s="1" t="s">
        <v>19</v>
      </c>
      <c r="N59" s="1" t="s">
        <v>148</v>
      </c>
      <c r="O59" s="1" t="s">
        <v>20</v>
      </c>
      <c r="P59" s="1" t="s">
        <v>21</v>
      </c>
      <c r="Q59" s="3" t="s">
        <v>54</v>
      </c>
      <c r="R59" s="1" t="s">
        <v>22</v>
      </c>
      <c r="S59" s="1" t="s">
        <v>19</v>
      </c>
      <c r="T59" s="10">
        <v>1.4999999999999999E-2</v>
      </c>
      <c r="U59" s="10">
        <f t="shared" si="3"/>
        <v>9.3749999999999997E-4</v>
      </c>
      <c r="V59" s="4" t="str">
        <f t="shared" si="4"/>
        <v>Cumplida</v>
      </c>
      <c r="W59" s="1" t="s">
        <v>1225</v>
      </c>
      <c r="X59" s="3">
        <f t="shared" si="0"/>
        <v>1</v>
      </c>
      <c r="Y59" s="23">
        <f t="shared" si="1"/>
        <v>1.40625E-5</v>
      </c>
    </row>
    <row r="60" spans="1:25" hidden="1">
      <c r="A60" s="2" t="s">
        <v>122</v>
      </c>
      <c r="B60" s="7">
        <v>1</v>
      </c>
      <c r="C60" s="1" t="s">
        <v>123</v>
      </c>
      <c r="D60" s="19">
        <v>0.3</v>
      </c>
      <c r="E60" s="20" t="s">
        <v>165</v>
      </c>
      <c r="F60" s="11" t="s">
        <v>166</v>
      </c>
      <c r="G60" s="10">
        <v>1.4999999999999999E-2</v>
      </c>
      <c r="H60" s="6">
        <f t="shared" si="2"/>
        <v>9.3749999999999997E-4</v>
      </c>
      <c r="I60" s="1" t="s">
        <v>163</v>
      </c>
      <c r="J60" s="1" t="s">
        <v>164</v>
      </c>
      <c r="K60" s="1" t="s">
        <v>153</v>
      </c>
      <c r="L60" s="1" t="s">
        <v>67</v>
      </c>
      <c r="M60" s="1" t="s">
        <v>19</v>
      </c>
      <c r="N60" s="1" t="s">
        <v>148</v>
      </c>
      <c r="O60" s="1" t="s">
        <v>20</v>
      </c>
      <c r="P60" s="1" t="s">
        <v>21</v>
      </c>
      <c r="Q60" s="3" t="s">
        <v>54</v>
      </c>
      <c r="R60" s="1" t="s">
        <v>22</v>
      </c>
      <c r="S60" s="1" t="s">
        <v>19</v>
      </c>
      <c r="T60" s="10">
        <v>1.4999999999999999E-2</v>
      </c>
      <c r="U60" s="10">
        <f t="shared" si="3"/>
        <v>9.3749999999999997E-4</v>
      </c>
      <c r="V60" s="4" t="str">
        <f t="shared" si="4"/>
        <v>Cumplida</v>
      </c>
      <c r="W60" s="1" t="s">
        <v>1225</v>
      </c>
      <c r="X60" s="3">
        <f t="shared" si="0"/>
        <v>1</v>
      </c>
      <c r="Y60" s="23">
        <f t="shared" si="1"/>
        <v>1.40625E-5</v>
      </c>
    </row>
    <row r="61" spans="1:25" hidden="1">
      <c r="A61" s="2" t="s">
        <v>122</v>
      </c>
      <c r="B61" s="7">
        <v>1</v>
      </c>
      <c r="C61" s="1" t="s">
        <v>123</v>
      </c>
      <c r="D61" s="19">
        <v>0.3</v>
      </c>
      <c r="E61" s="20" t="s">
        <v>167</v>
      </c>
      <c r="F61" s="11" t="s">
        <v>168</v>
      </c>
      <c r="G61" s="10">
        <v>1.4999999999999999E-2</v>
      </c>
      <c r="H61" s="6">
        <f t="shared" si="2"/>
        <v>9.3749999999999997E-4</v>
      </c>
      <c r="I61" s="1" t="s">
        <v>163</v>
      </c>
      <c r="J61" s="1" t="s">
        <v>164</v>
      </c>
      <c r="K61" s="1" t="s">
        <v>153</v>
      </c>
      <c r="L61" s="1" t="s">
        <v>70</v>
      </c>
      <c r="M61" s="1" t="s">
        <v>19</v>
      </c>
      <c r="N61" s="1" t="s">
        <v>148</v>
      </c>
      <c r="O61" s="1" t="s">
        <v>20</v>
      </c>
      <c r="P61" s="1" t="s">
        <v>21</v>
      </c>
      <c r="Q61" s="3" t="s">
        <v>54</v>
      </c>
      <c r="R61" s="1" t="s">
        <v>22</v>
      </c>
      <c r="S61" s="1" t="s">
        <v>19</v>
      </c>
      <c r="T61" s="10">
        <v>1.4999999999999999E-2</v>
      </c>
      <c r="U61" s="10">
        <f t="shared" si="3"/>
        <v>9.3749999999999997E-4</v>
      </c>
      <c r="V61" s="4" t="str">
        <f t="shared" si="4"/>
        <v>Cumplida</v>
      </c>
      <c r="W61" s="1" t="s">
        <v>1225</v>
      </c>
      <c r="X61" s="3">
        <f t="shared" si="0"/>
        <v>1</v>
      </c>
      <c r="Y61" s="23">
        <f t="shared" si="1"/>
        <v>1.40625E-5</v>
      </c>
    </row>
    <row r="62" spans="1:25" hidden="1">
      <c r="A62" s="2" t="s">
        <v>122</v>
      </c>
      <c r="B62" s="7">
        <v>1</v>
      </c>
      <c r="C62" s="1" t="s">
        <v>123</v>
      </c>
      <c r="D62" s="19">
        <v>0.3</v>
      </c>
      <c r="E62" s="20" t="s">
        <v>169</v>
      </c>
      <c r="F62" s="11" t="s">
        <v>170</v>
      </c>
      <c r="G62" s="10">
        <v>1.4999999999999999E-2</v>
      </c>
      <c r="H62" s="6">
        <f t="shared" si="2"/>
        <v>9.3749999999999997E-4</v>
      </c>
      <c r="I62" s="1" t="s">
        <v>163</v>
      </c>
      <c r="J62" s="1" t="s">
        <v>164</v>
      </c>
      <c r="K62" s="1" t="s">
        <v>153</v>
      </c>
      <c r="L62" s="1" t="s">
        <v>51</v>
      </c>
      <c r="M62" s="1" t="s">
        <v>19</v>
      </c>
      <c r="N62" s="1" t="s">
        <v>148</v>
      </c>
      <c r="O62" s="1" t="s">
        <v>20</v>
      </c>
      <c r="P62" s="1" t="s">
        <v>21</v>
      </c>
      <c r="Q62" s="3" t="s">
        <v>54</v>
      </c>
      <c r="R62" s="1" t="s">
        <v>22</v>
      </c>
      <c r="S62" s="1" t="s">
        <v>19</v>
      </c>
      <c r="T62" s="10">
        <v>1.4999999999999999E-2</v>
      </c>
      <c r="U62" s="10">
        <f t="shared" si="3"/>
        <v>9.3749999999999997E-4</v>
      </c>
      <c r="V62" s="4" t="str">
        <f t="shared" si="4"/>
        <v>Cumplida</v>
      </c>
      <c r="W62" s="1" t="s">
        <v>1225</v>
      </c>
      <c r="X62" s="3">
        <f t="shared" si="0"/>
        <v>1</v>
      </c>
      <c r="Y62" s="23">
        <f t="shared" si="1"/>
        <v>1.40625E-5</v>
      </c>
    </row>
    <row r="63" spans="1:25" hidden="1">
      <c r="A63" s="2" t="s">
        <v>122</v>
      </c>
      <c r="B63" s="7">
        <v>1</v>
      </c>
      <c r="C63" s="1" t="s">
        <v>123</v>
      </c>
      <c r="D63" s="19">
        <v>0.3</v>
      </c>
      <c r="E63" s="20" t="s">
        <v>171</v>
      </c>
      <c r="F63" s="11" t="s">
        <v>172</v>
      </c>
      <c r="G63" s="10">
        <v>0.01</v>
      </c>
      <c r="H63" s="6">
        <f t="shared" si="2"/>
        <v>6.2500000000000001E-4</v>
      </c>
      <c r="I63" s="1" t="s">
        <v>173</v>
      </c>
      <c r="J63" s="1" t="s">
        <v>174</v>
      </c>
      <c r="K63" s="1" t="s">
        <v>153</v>
      </c>
      <c r="L63" s="1" t="s">
        <v>18</v>
      </c>
      <c r="M63" s="1" t="s">
        <v>19</v>
      </c>
      <c r="N63" s="1" t="s">
        <v>19</v>
      </c>
      <c r="O63" s="1" t="s">
        <v>20</v>
      </c>
      <c r="P63" s="1" t="s">
        <v>175</v>
      </c>
      <c r="Q63" s="3" t="s">
        <v>54</v>
      </c>
      <c r="R63" s="1" t="s">
        <v>22</v>
      </c>
      <c r="S63" s="1" t="s">
        <v>176</v>
      </c>
      <c r="T63" s="10">
        <v>0.01</v>
      </c>
      <c r="U63" s="10">
        <f t="shared" si="3"/>
        <v>6.2500000000000001E-4</v>
      </c>
      <c r="V63" s="4" t="str">
        <f t="shared" si="4"/>
        <v>Cumplida</v>
      </c>
      <c r="W63" s="1" t="s">
        <v>1225</v>
      </c>
      <c r="X63" s="3">
        <f t="shared" si="0"/>
        <v>1</v>
      </c>
      <c r="Y63" s="23">
        <f t="shared" si="1"/>
        <v>6.2500000000000003E-6</v>
      </c>
    </row>
    <row r="64" spans="1:25" hidden="1">
      <c r="A64" s="2" t="s">
        <v>122</v>
      </c>
      <c r="B64" s="7">
        <v>1</v>
      </c>
      <c r="C64" s="1" t="s">
        <v>123</v>
      </c>
      <c r="D64" s="19">
        <v>0.3</v>
      </c>
      <c r="E64" s="20" t="s">
        <v>177</v>
      </c>
      <c r="F64" s="11" t="s">
        <v>178</v>
      </c>
      <c r="G64" s="10">
        <v>0.01</v>
      </c>
      <c r="H64" s="6">
        <f t="shared" si="2"/>
        <v>6.2500000000000001E-4</v>
      </c>
      <c r="I64" s="1" t="s">
        <v>179</v>
      </c>
      <c r="J64" s="1" t="s">
        <v>180</v>
      </c>
      <c r="K64" s="1" t="s">
        <v>137</v>
      </c>
      <c r="L64" s="1" t="s">
        <v>65</v>
      </c>
      <c r="M64" s="1" t="s">
        <v>19</v>
      </c>
      <c r="N64" s="1" t="s">
        <v>19</v>
      </c>
      <c r="O64" s="1" t="s">
        <v>20</v>
      </c>
      <c r="P64" s="1" t="s">
        <v>21</v>
      </c>
      <c r="Q64" s="3" t="s">
        <v>54</v>
      </c>
      <c r="R64" s="1" t="s">
        <v>22</v>
      </c>
      <c r="S64" s="1" t="s">
        <v>19</v>
      </c>
      <c r="T64" s="10">
        <v>0.01</v>
      </c>
      <c r="U64" s="10">
        <f t="shared" si="3"/>
        <v>6.2500000000000001E-4</v>
      </c>
      <c r="V64" s="4" t="str">
        <f t="shared" si="4"/>
        <v>Cumplida</v>
      </c>
      <c r="W64" s="1" t="s">
        <v>1225</v>
      </c>
      <c r="X64" s="3">
        <f t="shared" si="0"/>
        <v>1</v>
      </c>
      <c r="Y64" s="23">
        <f t="shared" si="1"/>
        <v>6.2500000000000003E-6</v>
      </c>
    </row>
    <row r="65" spans="1:25" hidden="1">
      <c r="A65" s="2" t="s">
        <v>122</v>
      </c>
      <c r="B65" s="7">
        <v>1</v>
      </c>
      <c r="C65" s="1" t="s">
        <v>123</v>
      </c>
      <c r="D65" s="19">
        <v>0.3</v>
      </c>
      <c r="E65" s="20" t="s">
        <v>181</v>
      </c>
      <c r="F65" s="11" t="s">
        <v>182</v>
      </c>
      <c r="G65" s="10">
        <v>0.01</v>
      </c>
      <c r="H65" s="6">
        <f t="shared" si="2"/>
        <v>6.2500000000000001E-4</v>
      </c>
      <c r="I65" s="1" t="s">
        <v>179</v>
      </c>
      <c r="J65" s="1" t="s">
        <v>180</v>
      </c>
      <c r="K65" s="1" t="s">
        <v>137</v>
      </c>
      <c r="L65" s="1" t="s">
        <v>70</v>
      </c>
      <c r="M65" s="1" t="s">
        <v>19</v>
      </c>
      <c r="N65" s="1" t="s">
        <v>19</v>
      </c>
      <c r="O65" s="1" t="s">
        <v>20</v>
      </c>
      <c r="P65" s="1" t="s">
        <v>21</v>
      </c>
      <c r="Q65" s="1" t="s">
        <v>54</v>
      </c>
      <c r="R65" s="1" t="s">
        <v>22</v>
      </c>
      <c r="S65" s="1" t="s">
        <v>19</v>
      </c>
      <c r="T65" s="10">
        <v>0.01</v>
      </c>
      <c r="U65" s="10">
        <f t="shared" si="3"/>
        <v>6.2500000000000001E-4</v>
      </c>
      <c r="V65" s="4" t="str">
        <f t="shared" si="4"/>
        <v>Cumplida</v>
      </c>
      <c r="W65" s="1" t="s">
        <v>1225</v>
      </c>
      <c r="X65" s="3">
        <f t="shared" si="0"/>
        <v>1</v>
      </c>
      <c r="Y65" s="23">
        <f t="shared" si="1"/>
        <v>6.2500000000000003E-6</v>
      </c>
    </row>
    <row r="66" spans="1:25" hidden="1">
      <c r="A66" s="2" t="s">
        <v>122</v>
      </c>
      <c r="B66" s="7">
        <v>1</v>
      </c>
      <c r="C66" s="1" t="s">
        <v>123</v>
      </c>
      <c r="D66" s="19">
        <v>0.3</v>
      </c>
      <c r="E66" s="20" t="s">
        <v>183</v>
      </c>
      <c r="F66" s="11" t="s">
        <v>184</v>
      </c>
      <c r="G66" s="10">
        <v>1.4999999999999999E-2</v>
      </c>
      <c r="H66" s="6">
        <f t="shared" si="2"/>
        <v>9.3749999999999997E-4</v>
      </c>
      <c r="I66" s="1" t="s">
        <v>185</v>
      </c>
      <c r="J66" s="1" t="s">
        <v>186</v>
      </c>
      <c r="K66" s="1" t="s">
        <v>137</v>
      </c>
      <c r="L66" s="1" t="s">
        <v>18</v>
      </c>
      <c r="M66" s="1" t="s">
        <v>19</v>
      </c>
      <c r="N66" s="1" t="s">
        <v>19</v>
      </c>
      <c r="O66" s="1" t="s">
        <v>187</v>
      </c>
      <c r="P66" s="1" t="s">
        <v>139</v>
      </c>
      <c r="Q66" s="3" t="s">
        <v>54</v>
      </c>
      <c r="R66" s="1" t="s">
        <v>22</v>
      </c>
      <c r="S66" s="1" t="s">
        <v>19</v>
      </c>
      <c r="T66" s="10">
        <v>1.4999999999999999E-2</v>
      </c>
      <c r="U66" s="10">
        <f t="shared" si="3"/>
        <v>9.3749999999999997E-4</v>
      </c>
      <c r="V66" s="4" t="str">
        <f t="shared" si="4"/>
        <v>Cumplida</v>
      </c>
      <c r="W66" s="1" t="s">
        <v>1225</v>
      </c>
      <c r="X66" s="3">
        <f t="shared" ref="X66:X129" si="6">T66/G66</f>
        <v>1</v>
      </c>
      <c r="Y66" s="23">
        <f t="shared" ref="Y66:Y129" si="7">T66*H66</f>
        <v>1.40625E-5</v>
      </c>
    </row>
    <row r="67" spans="1:25" hidden="1">
      <c r="A67" s="2" t="s">
        <v>122</v>
      </c>
      <c r="B67" s="7">
        <v>1</v>
      </c>
      <c r="C67" s="1" t="s">
        <v>123</v>
      </c>
      <c r="D67" s="19">
        <v>0.3</v>
      </c>
      <c r="E67" s="20" t="s">
        <v>188</v>
      </c>
      <c r="F67" s="11" t="s">
        <v>189</v>
      </c>
      <c r="G67" s="10">
        <v>1.4999999999999999E-2</v>
      </c>
      <c r="H67" s="6">
        <f t="shared" ref="H67:H130" si="8">G67*(100%/16)</f>
        <v>9.3749999999999997E-4</v>
      </c>
      <c r="I67" s="1" t="s">
        <v>190</v>
      </c>
      <c r="J67" s="1" t="s">
        <v>191</v>
      </c>
      <c r="K67" s="1" t="s">
        <v>137</v>
      </c>
      <c r="L67" s="1" t="s">
        <v>18</v>
      </c>
      <c r="M67" s="1" t="s">
        <v>19</v>
      </c>
      <c r="N67" s="1" t="s">
        <v>19</v>
      </c>
      <c r="O67" s="1" t="s">
        <v>187</v>
      </c>
      <c r="P67" s="1" t="s">
        <v>45</v>
      </c>
      <c r="Q67" s="3" t="s">
        <v>54</v>
      </c>
      <c r="R67" s="1" t="s">
        <v>22</v>
      </c>
      <c r="S67" s="1" t="s">
        <v>19</v>
      </c>
      <c r="T67" s="10">
        <v>1.4999999999999999E-2</v>
      </c>
      <c r="U67" s="10">
        <f t="shared" ref="U67:U130" si="9">T67*(100%/16)</f>
        <v>9.3749999999999997E-4</v>
      </c>
      <c r="V67" s="4" t="str">
        <f t="shared" ref="V67:V130" si="10">IF(T67&gt;=G67,"Cumplida","Incumplida")</f>
        <v>Cumplida</v>
      </c>
      <c r="W67" s="1" t="s">
        <v>1225</v>
      </c>
      <c r="X67" s="3">
        <f t="shared" si="6"/>
        <v>1</v>
      </c>
      <c r="Y67" s="23">
        <f t="shared" si="7"/>
        <v>1.40625E-5</v>
      </c>
    </row>
    <row r="68" spans="1:25">
      <c r="A68" s="2" t="s">
        <v>122</v>
      </c>
      <c r="B68" s="7">
        <v>1</v>
      </c>
      <c r="C68" s="1" t="s">
        <v>123</v>
      </c>
      <c r="D68" s="19">
        <v>0.3</v>
      </c>
      <c r="E68" s="20" t="s">
        <v>192</v>
      </c>
      <c r="F68" s="12" t="s">
        <v>193</v>
      </c>
      <c r="G68" s="18">
        <v>0.01</v>
      </c>
      <c r="H68" s="6">
        <f t="shared" si="8"/>
        <v>6.2500000000000001E-4</v>
      </c>
      <c r="I68" s="5" t="s">
        <v>194</v>
      </c>
      <c r="J68" s="1" t="s">
        <v>195</v>
      </c>
      <c r="K68" s="1" t="s">
        <v>137</v>
      </c>
      <c r="L68" s="5" t="s">
        <v>86</v>
      </c>
      <c r="M68" s="1" t="s">
        <v>19</v>
      </c>
      <c r="N68" s="1" t="s">
        <v>19</v>
      </c>
      <c r="O68" s="1" t="s">
        <v>187</v>
      </c>
      <c r="P68" s="1" t="s">
        <v>139</v>
      </c>
      <c r="Q68" s="1" t="s">
        <v>54</v>
      </c>
      <c r="R68" s="1" t="s">
        <v>22</v>
      </c>
      <c r="S68" s="1" t="s">
        <v>19</v>
      </c>
      <c r="T68" s="10">
        <v>0</v>
      </c>
      <c r="U68" s="10">
        <f t="shared" si="9"/>
        <v>0</v>
      </c>
      <c r="V68" s="4" t="str">
        <f t="shared" si="10"/>
        <v>Incumplida</v>
      </c>
      <c r="W68" s="1" t="s">
        <v>1204</v>
      </c>
      <c r="X68" s="3">
        <f t="shared" si="6"/>
        <v>0</v>
      </c>
      <c r="Y68" s="23">
        <f t="shared" si="7"/>
        <v>0</v>
      </c>
    </row>
    <row r="69" spans="1:25" hidden="1">
      <c r="A69" s="2" t="s">
        <v>122</v>
      </c>
      <c r="B69" s="7">
        <v>1</v>
      </c>
      <c r="C69" s="1" t="s">
        <v>123</v>
      </c>
      <c r="D69" s="19">
        <v>0.3</v>
      </c>
      <c r="E69" s="20" t="s">
        <v>196</v>
      </c>
      <c r="F69" s="11" t="s">
        <v>197</v>
      </c>
      <c r="G69" s="10">
        <v>5.0000000000000001E-3</v>
      </c>
      <c r="H69" s="6">
        <f t="shared" si="8"/>
        <v>3.1250000000000001E-4</v>
      </c>
      <c r="I69" s="1" t="s">
        <v>198</v>
      </c>
      <c r="J69" s="1" t="s">
        <v>199</v>
      </c>
      <c r="K69" s="1" t="s">
        <v>137</v>
      </c>
      <c r="L69" s="1" t="s">
        <v>18</v>
      </c>
      <c r="M69" s="1" t="s">
        <v>19</v>
      </c>
      <c r="N69" s="1" t="s">
        <v>19</v>
      </c>
      <c r="O69" s="1" t="s">
        <v>200</v>
      </c>
      <c r="P69" s="1" t="s">
        <v>201</v>
      </c>
      <c r="Q69" s="3" t="s">
        <v>54</v>
      </c>
      <c r="R69" s="1" t="s">
        <v>22</v>
      </c>
      <c r="S69" s="1" t="s">
        <v>19</v>
      </c>
      <c r="T69" s="10">
        <v>5.0000000000000001E-3</v>
      </c>
      <c r="U69" s="10">
        <f t="shared" si="9"/>
        <v>3.1250000000000001E-4</v>
      </c>
      <c r="V69" s="4" t="str">
        <f t="shared" si="10"/>
        <v>Cumplida</v>
      </c>
      <c r="W69" s="1" t="s">
        <v>1225</v>
      </c>
      <c r="X69" s="3">
        <f t="shared" si="6"/>
        <v>1</v>
      </c>
      <c r="Y69" s="23">
        <f t="shared" si="7"/>
        <v>1.5625000000000001E-6</v>
      </c>
    </row>
    <row r="70" spans="1:25" hidden="1">
      <c r="A70" s="2" t="s">
        <v>122</v>
      </c>
      <c r="B70" s="7">
        <v>1</v>
      </c>
      <c r="C70" s="1" t="s">
        <v>123</v>
      </c>
      <c r="D70" s="19">
        <v>0.3</v>
      </c>
      <c r="E70" s="20" t="s">
        <v>202</v>
      </c>
      <c r="F70" s="11" t="s">
        <v>203</v>
      </c>
      <c r="G70" s="10">
        <v>0.01</v>
      </c>
      <c r="H70" s="6">
        <f t="shared" si="8"/>
        <v>6.2500000000000001E-4</v>
      </c>
      <c r="I70" s="1" t="s">
        <v>204</v>
      </c>
      <c r="J70" s="1" t="s">
        <v>205</v>
      </c>
      <c r="K70" s="1" t="s">
        <v>137</v>
      </c>
      <c r="L70" s="1" t="s">
        <v>63</v>
      </c>
      <c r="M70" s="1" t="s">
        <v>19</v>
      </c>
      <c r="N70" s="1" t="s">
        <v>19</v>
      </c>
      <c r="O70" s="1" t="s">
        <v>20</v>
      </c>
      <c r="P70" s="1" t="s">
        <v>175</v>
      </c>
      <c r="Q70" s="3" t="s">
        <v>54</v>
      </c>
      <c r="R70" s="1" t="s">
        <v>22</v>
      </c>
      <c r="S70" s="1" t="s">
        <v>19</v>
      </c>
      <c r="T70" s="10">
        <v>0.01</v>
      </c>
      <c r="U70" s="10">
        <f t="shared" si="9"/>
        <v>6.2500000000000001E-4</v>
      </c>
      <c r="V70" s="4" t="str">
        <f t="shared" si="10"/>
        <v>Cumplida</v>
      </c>
      <c r="W70" s="1" t="s">
        <v>1225</v>
      </c>
      <c r="X70" s="3">
        <f t="shared" si="6"/>
        <v>1</v>
      </c>
      <c r="Y70" s="23">
        <f t="shared" si="7"/>
        <v>6.2500000000000003E-6</v>
      </c>
    </row>
    <row r="71" spans="1:25" hidden="1">
      <c r="A71" s="2" t="s">
        <v>122</v>
      </c>
      <c r="B71" s="7">
        <v>2</v>
      </c>
      <c r="C71" s="1" t="s">
        <v>206</v>
      </c>
      <c r="D71" s="19">
        <v>0.25</v>
      </c>
      <c r="E71" s="20" t="s">
        <v>27</v>
      </c>
      <c r="F71" s="11" t="s">
        <v>207</v>
      </c>
      <c r="G71" s="10">
        <v>0.02</v>
      </c>
      <c r="H71" s="6">
        <f t="shared" si="8"/>
        <v>1.25E-3</v>
      </c>
      <c r="I71" s="1" t="s">
        <v>208</v>
      </c>
      <c r="J71" s="1" t="s">
        <v>209</v>
      </c>
      <c r="K71" s="1" t="s">
        <v>210</v>
      </c>
      <c r="L71" s="1" t="s">
        <v>65</v>
      </c>
      <c r="M71" s="1" t="s">
        <v>19</v>
      </c>
      <c r="N71" s="1" t="s">
        <v>148</v>
      </c>
      <c r="O71" s="1" t="s">
        <v>33</v>
      </c>
      <c r="P71" s="1" t="s">
        <v>34</v>
      </c>
      <c r="Q71" s="3" t="s">
        <v>54</v>
      </c>
      <c r="R71" s="1" t="s">
        <v>211</v>
      </c>
      <c r="S71" s="1" t="s">
        <v>19</v>
      </c>
      <c r="T71" s="10">
        <v>0.02</v>
      </c>
      <c r="U71" s="10">
        <f t="shared" si="9"/>
        <v>1.25E-3</v>
      </c>
      <c r="V71" s="4" t="str">
        <f t="shared" si="10"/>
        <v>Cumplida</v>
      </c>
      <c r="W71" s="1" t="s">
        <v>1225</v>
      </c>
      <c r="X71" s="3">
        <f t="shared" si="6"/>
        <v>1</v>
      </c>
      <c r="Y71" s="23">
        <f t="shared" si="7"/>
        <v>2.5000000000000001E-5</v>
      </c>
    </row>
    <row r="72" spans="1:25" hidden="1">
      <c r="A72" s="2" t="s">
        <v>122</v>
      </c>
      <c r="B72" s="7">
        <v>2</v>
      </c>
      <c r="C72" s="1" t="s">
        <v>206</v>
      </c>
      <c r="D72" s="19">
        <v>0.25</v>
      </c>
      <c r="E72" s="20" t="s">
        <v>29</v>
      </c>
      <c r="F72" s="11" t="s">
        <v>212</v>
      </c>
      <c r="G72" s="10">
        <v>4.4999999999999998E-2</v>
      </c>
      <c r="H72" s="6">
        <f t="shared" si="8"/>
        <v>2.8124999999999999E-3</v>
      </c>
      <c r="I72" s="1" t="s">
        <v>213</v>
      </c>
      <c r="J72" s="1" t="s">
        <v>209</v>
      </c>
      <c r="K72" s="1" t="s">
        <v>210</v>
      </c>
      <c r="L72" s="1" t="s">
        <v>65</v>
      </c>
      <c r="M72" s="1" t="s">
        <v>19</v>
      </c>
      <c r="N72" s="1" t="s">
        <v>148</v>
      </c>
      <c r="O72" s="1" t="s">
        <v>33</v>
      </c>
      <c r="P72" s="1" t="s">
        <v>34</v>
      </c>
      <c r="Q72" s="3" t="s">
        <v>54</v>
      </c>
      <c r="R72" s="1" t="s">
        <v>211</v>
      </c>
      <c r="S72" s="1" t="s">
        <v>19</v>
      </c>
      <c r="T72" s="10">
        <v>4.4999999999999998E-2</v>
      </c>
      <c r="U72" s="10">
        <f t="shared" si="9"/>
        <v>2.8124999999999999E-3</v>
      </c>
      <c r="V72" s="4" t="str">
        <f t="shared" si="10"/>
        <v>Cumplida</v>
      </c>
      <c r="W72" s="1" t="s">
        <v>1225</v>
      </c>
      <c r="X72" s="3">
        <f t="shared" si="6"/>
        <v>1</v>
      </c>
      <c r="Y72" s="23">
        <f t="shared" si="7"/>
        <v>1.2656249999999999E-4</v>
      </c>
    </row>
    <row r="73" spans="1:25" hidden="1">
      <c r="A73" s="2" t="s">
        <v>122</v>
      </c>
      <c r="B73" s="7">
        <v>2</v>
      </c>
      <c r="C73" s="1" t="s">
        <v>206</v>
      </c>
      <c r="D73" s="19">
        <v>0.25</v>
      </c>
      <c r="E73" s="20" t="s">
        <v>31</v>
      </c>
      <c r="F73" s="11" t="s">
        <v>214</v>
      </c>
      <c r="G73" s="10">
        <v>2.5000000000000001E-2</v>
      </c>
      <c r="H73" s="6">
        <f t="shared" si="8"/>
        <v>1.5625000000000001E-3</v>
      </c>
      <c r="I73" s="1" t="s">
        <v>215</v>
      </c>
      <c r="J73" s="1" t="s">
        <v>209</v>
      </c>
      <c r="K73" s="1" t="s">
        <v>210</v>
      </c>
      <c r="L73" s="1" t="s">
        <v>81</v>
      </c>
      <c r="M73" s="1" t="s">
        <v>19</v>
      </c>
      <c r="N73" s="1" t="s">
        <v>148</v>
      </c>
      <c r="O73" s="1" t="s">
        <v>33</v>
      </c>
      <c r="P73" s="1" t="s">
        <v>34</v>
      </c>
      <c r="Q73" s="3" t="s">
        <v>54</v>
      </c>
      <c r="R73" s="1" t="s">
        <v>211</v>
      </c>
      <c r="S73" s="1" t="s">
        <v>19</v>
      </c>
      <c r="T73" s="10">
        <v>2.5000000000000001E-2</v>
      </c>
      <c r="U73" s="10">
        <f t="shared" si="9"/>
        <v>1.5625000000000001E-3</v>
      </c>
      <c r="V73" s="4" t="str">
        <f t="shared" si="10"/>
        <v>Cumplida</v>
      </c>
      <c r="W73" s="1" t="s">
        <v>1225</v>
      </c>
      <c r="X73" s="3">
        <f t="shared" si="6"/>
        <v>1</v>
      </c>
      <c r="Y73" s="23">
        <f t="shared" si="7"/>
        <v>3.9062500000000008E-5</v>
      </c>
    </row>
    <row r="74" spans="1:25" hidden="1">
      <c r="A74" s="2" t="s">
        <v>122</v>
      </c>
      <c r="B74" s="7">
        <v>2</v>
      </c>
      <c r="C74" s="1" t="s">
        <v>206</v>
      </c>
      <c r="D74" s="19">
        <v>0.25</v>
      </c>
      <c r="E74" s="20" t="s">
        <v>35</v>
      </c>
      <c r="F74" s="11" t="s">
        <v>216</v>
      </c>
      <c r="G74" s="10">
        <v>2.5000000000000001E-2</v>
      </c>
      <c r="H74" s="6">
        <f t="shared" si="8"/>
        <v>1.5625000000000001E-3</v>
      </c>
      <c r="I74" s="1" t="s">
        <v>217</v>
      </c>
      <c r="J74" s="1" t="s">
        <v>209</v>
      </c>
      <c r="K74" s="1" t="s">
        <v>210</v>
      </c>
      <c r="L74" s="1" t="s">
        <v>65</v>
      </c>
      <c r="M74" s="1" t="s">
        <v>19</v>
      </c>
      <c r="N74" s="1" t="s">
        <v>148</v>
      </c>
      <c r="O74" s="1" t="s">
        <v>33</v>
      </c>
      <c r="P74" s="1" t="s">
        <v>34</v>
      </c>
      <c r="Q74" s="3" t="s">
        <v>54</v>
      </c>
      <c r="R74" s="1" t="s">
        <v>211</v>
      </c>
      <c r="S74" s="1" t="s">
        <v>19</v>
      </c>
      <c r="T74" s="10">
        <v>2.5000000000000001E-2</v>
      </c>
      <c r="U74" s="10">
        <f t="shared" si="9"/>
        <v>1.5625000000000001E-3</v>
      </c>
      <c r="V74" s="4" t="str">
        <f t="shared" si="10"/>
        <v>Cumplida</v>
      </c>
      <c r="W74" s="1" t="s">
        <v>1225</v>
      </c>
      <c r="X74" s="3">
        <f t="shared" si="6"/>
        <v>1</v>
      </c>
      <c r="Y74" s="23">
        <f t="shared" si="7"/>
        <v>3.9062500000000008E-5</v>
      </c>
    </row>
    <row r="75" spans="1:25" hidden="1">
      <c r="A75" s="2" t="s">
        <v>122</v>
      </c>
      <c r="B75" s="7">
        <v>2</v>
      </c>
      <c r="C75" s="1" t="s">
        <v>206</v>
      </c>
      <c r="D75" s="19">
        <v>0.25</v>
      </c>
      <c r="E75" s="20" t="s">
        <v>66</v>
      </c>
      <c r="F75" s="11" t="s">
        <v>218</v>
      </c>
      <c r="G75" s="10">
        <v>4.4999999999999998E-2</v>
      </c>
      <c r="H75" s="6">
        <f t="shared" si="8"/>
        <v>2.8124999999999999E-3</v>
      </c>
      <c r="I75" s="1" t="s">
        <v>219</v>
      </c>
      <c r="J75" s="1" t="s">
        <v>209</v>
      </c>
      <c r="K75" s="1" t="s">
        <v>210</v>
      </c>
      <c r="L75" s="1" t="s">
        <v>65</v>
      </c>
      <c r="M75" s="1" t="s">
        <v>19</v>
      </c>
      <c r="N75" s="1" t="s">
        <v>148</v>
      </c>
      <c r="O75" s="1" t="s">
        <v>33</v>
      </c>
      <c r="P75" s="1" t="s">
        <v>34</v>
      </c>
      <c r="Q75" s="3" t="s">
        <v>54</v>
      </c>
      <c r="R75" s="1" t="s">
        <v>211</v>
      </c>
      <c r="S75" s="1" t="s">
        <v>19</v>
      </c>
      <c r="T75" s="10">
        <v>4.4999999999999998E-2</v>
      </c>
      <c r="U75" s="10">
        <f t="shared" si="9"/>
        <v>2.8124999999999999E-3</v>
      </c>
      <c r="V75" s="4" t="str">
        <f t="shared" si="10"/>
        <v>Cumplida</v>
      </c>
      <c r="W75" s="1" t="s">
        <v>1225</v>
      </c>
      <c r="X75" s="3">
        <f t="shared" si="6"/>
        <v>1</v>
      </c>
      <c r="Y75" s="23">
        <f t="shared" si="7"/>
        <v>1.2656249999999999E-4</v>
      </c>
    </row>
    <row r="76" spans="1:25">
      <c r="A76" s="2" t="s">
        <v>122</v>
      </c>
      <c r="B76" s="7">
        <v>2</v>
      </c>
      <c r="C76" s="1" t="s">
        <v>206</v>
      </c>
      <c r="D76" s="19">
        <v>0.25</v>
      </c>
      <c r="E76" s="20" t="s">
        <v>68</v>
      </c>
      <c r="F76" s="12" t="s">
        <v>220</v>
      </c>
      <c r="G76" s="18">
        <v>4.4999999999999998E-2</v>
      </c>
      <c r="H76" s="6">
        <f t="shared" si="8"/>
        <v>2.8124999999999999E-3</v>
      </c>
      <c r="I76" s="5" t="s">
        <v>221</v>
      </c>
      <c r="J76" s="1" t="s">
        <v>209</v>
      </c>
      <c r="K76" s="1" t="s">
        <v>210</v>
      </c>
      <c r="L76" s="5" t="s">
        <v>86</v>
      </c>
      <c r="M76" s="1" t="s">
        <v>19</v>
      </c>
      <c r="N76" s="1" t="s">
        <v>148</v>
      </c>
      <c r="O76" s="1" t="s">
        <v>33</v>
      </c>
      <c r="P76" s="1" t="s">
        <v>34</v>
      </c>
      <c r="Q76" s="3" t="s">
        <v>54</v>
      </c>
      <c r="R76" s="1" t="s">
        <v>211</v>
      </c>
      <c r="S76" s="1" t="s">
        <v>19</v>
      </c>
      <c r="T76" s="10">
        <v>0</v>
      </c>
      <c r="U76" s="10">
        <f t="shared" si="9"/>
        <v>0</v>
      </c>
      <c r="V76" s="4" t="str">
        <f t="shared" si="10"/>
        <v>Incumplida</v>
      </c>
      <c r="W76" s="1" t="s">
        <v>1205</v>
      </c>
      <c r="X76" s="3">
        <f t="shared" si="6"/>
        <v>0</v>
      </c>
      <c r="Y76" s="23">
        <f t="shared" si="7"/>
        <v>0</v>
      </c>
    </row>
    <row r="77" spans="1:25">
      <c r="A77" s="2" t="s">
        <v>122</v>
      </c>
      <c r="B77" s="7">
        <v>2</v>
      </c>
      <c r="C77" s="1" t="s">
        <v>206</v>
      </c>
      <c r="D77" s="19">
        <v>0.25</v>
      </c>
      <c r="E77" s="20" t="s">
        <v>69</v>
      </c>
      <c r="F77" s="12" t="s">
        <v>222</v>
      </c>
      <c r="G77" s="18">
        <v>4.4999999999999998E-2</v>
      </c>
      <c r="H77" s="6">
        <f t="shared" si="8"/>
        <v>2.8124999999999999E-3</v>
      </c>
      <c r="I77" s="5" t="s">
        <v>223</v>
      </c>
      <c r="J77" s="1" t="s">
        <v>209</v>
      </c>
      <c r="K77" s="1" t="s">
        <v>210</v>
      </c>
      <c r="L77" s="5" t="s">
        <v>70</v>
      </c>
      <c r="M77" s="1" t="s">
        <v>19</v>
      </c>
      <c r="N77" s="1" t="s">
        <v>148</v>
      </c>
      <c r="O77" s="1" t="s">
        <v>33</v>
      </c>
      <c r="P77" s="1" t="s">
        <v>34</v>
      </c>
      <c r="Q77" s="3" t="s">
        <v>54</v>
      </c>
      <c r="R77" s="1" t="s">
        <v>211</v>
      </c>
      <c r="S77" s="1" t="s">
        <v>19</v>
      </c>
      <c r="T77" s="10">
        <v>0</v>
      </c>
      <c r="U77" s="10">
        <f t="shared" si="9"/>
        <v>0</v>
      </c>
      <c r="V77" s="4" t="str">
        <f t="shared" si="10"/>
        <v>Incumplida</v>
      </c>
      <c r="W77" s="1" t="s">
        <v>1206</v>
      </c>
      <c r="X77" s="3">
        <f t="shared" si="6"/>
        <v>0</v>
      </c>
      <c r="Y77" s="23">
        <f t="shared" si="7"/>
        <v>0</v>
      </c>
    </row>
    <row r="78" spans="1:25" hidden="1">
      <c r="A78" s="2" t="s">
        <v>122</v>
      </c>
      <c r="B78" s="7">
        <v>3</v>
      </c>
      <c r="C78" s="1" t="s">
        <v>224</v>
      </c>
      <c r="D78" s="19">
        <v>0.25</v>
      </c>
      <c r="E78" s="20" t="s">
        <v>38</v>
      </c>
      <c r="F78" s="11" t="s">
        <v>225</v>
      </c>
      <c r="G78" s="10">
        <v>0.01</v>
      </c>
      <c r="H78" s="6">
        <f t="shared" si="8"/>
        <v>6.2500000000000001E-4</v>
      </c>
      <c r="I78" s="1" t="s">
        <v>226</v>
      </c>
      <c r="J78" s="1" t="s">
        <v>227</v>
      </c>
      <c r="K78" s="1" t="s">
        <v>127</v>
      </c>
      <c r="L78" s="1" t="s">
        <v>65</v>
      </c>
      <c r="M78" s="1" t="s">
        <v>19</v>
      </c>
      <c r="N78" s="1" t="s">
        <v>148</v>
      </c>
      <c r="O78" s="1" t="s">
        <v>20</v>
      </c>
      <c r="P78" s="1" t="s">
        <v>21</v>
      </c>
      <c r="Q78" s="3" t="s">
        <v>54</v>
      </c>
      <c r="R78" s="1" t="s">
        <v>22</v>
      </c>
      <c r="S78" s="1" t="s">
        <v>19</v>
      </c>
      <c r="T78" s="10">
        <v>0.01</v>
      </c>
      <c r="U78" s="10">
        <f t="shared" si="9"/>
        <v>6.2500000000000001E-4</v>
      </c>
      <c r="V78" s="4" t="str">
        <f t="shared" si="10"/>
        <v>Cumplida</v>
      </c>
      <c r="W78" s="1" t="s">
        <v>1225</v>
      </c>
      <c r="X78" s="3">
        <f t="shared" si="6"/>
        <v>1</v>
      </c>
      <c r="Y78" s="23">
        <f t="shared" si="7"/>
        <v>6.2500000000000003E-6</v>
      </c>
    </row>
    <row r="79" spans="1:25" hidden="1">
      <c r="A79" s="2" t="s">
        <v>122</v>
      </c>
      <c r="B79" s="7">
        <v>3</v>
      </c>
      <c r="C79" s="1" t="s">
        <v>224</v>
      </c>
      <c r="D79" s="19">
        <v>0.25</v>
      </c>
      <c r="E79" s="20" t="s">
        <v>40</v>
      </c>
      <c r="F79" s="11" t="s">
        <v>228</v>
      </c>
      <c r="G79" s="10">
        <v>1.4999999999999999E-2</v>
      </c>
      <c r="H79" s="6">
        <f t="shared" si="8"/>
        <v>9.3749999999999997E-4</v>
      </c>
      <c r="I79" s="1" t="s">
        <v>229</v>
      </c>
      <c r="J79" s="1" t="s">
        <v>227</v>
      </c>
      <c r="K79" s="1" t="s">
        <v>127</v>
      </c>
      <c r="L79" s="1" t="s">
        <v>64</v>
      </c>
      <c r="M79" s="1" t="s">
        <v>19</v>
      </c>
      <c r="N79" s="1" t="s">
        <v>148</v>
      </c>
      <c r="O79" s="1" t="s">
        <v>20</v>
      </c>
      <c r="P79" s="1" t="s">
        <v>21</v>
      </c>
      <c r="Q79" s="3" t="s">
        <v>54</v>
      </c>
      <c r="R79" s="1" t="s">
        <v>22</v>
      </c>
      <c r="S79" s="1" t="s">
        <v>19</v>
      </c>
      <c r="T79" s="10">
        <v>1.4999999999999999E-2</v>
      </c>
      <c r="U79" s="10">
        <f t="shared" si="9"/>
        <v>9.3749999999999997E-4</v>
      </c>
      <c r="V79" s="4" t="str">
        <f t="shared" si="10"/>
        <v>Cumplida</v>
      </c>
      <c r="W79" s="1" t="s">
        <v>1225</v>
      </c>
      <c r="X79" s="3">
        <f t="shared" si="6"/>
        <v>1</v>
      </c>
      <c r="Y79" s="23">
        <f t="shared" si="7"/>
        <v>1.40625E-5</v>
      </c>
    </row>
    <row r="80" spans="1:25" hidden="1">
      <c r="A80" s="2" t="s">
        <v>122</v>
      </c>
      <c r="B80" s="7">
        <v>3</v>
      </c>
      <c r="C80" s="1" t="s">
        <v>224</v>
      </c>
      <c r="D80" s="19">
        <v>0.25</v>
      </c>
      <c r="E80" s="20" t="s">
        <v>230</v>
      </c>
      <c r="F80" s="11" t="s">
        <v>231</v>
      </c>
      <c r="G80" s="10">
        <v>1.4999999999999999E-2</v>
      </c>
      <c r="H80" s="6">
        <f t="shared" si="8"/>
        <v>9.3749999999999997E-4</v>
      </c>
      <c r="I80" s="1" t="s">
        <v>232</v>
      </c>
      <c r="J80" s="1" t="s">
        <v>227</v>
      </c>
      <c r="K80" s="1" t="s">
        <v>127</v>
      </c>
      <c r="L80" s="1" t="s">
        <v>67</v>
      </c>
      <c r="M80" s="1" t="s">
        <v>19</v>
      </c>
      <c r="N80" s="1" t="s">
        <v>148</v>
      </c>
      <c r="O80" s="1" t="s">
        <v>20</v>
      </c>
      <c r="P80" s="1" t="s">
        <v>21</v>
      </c>
      <c r="Q80" s="3" t="s">
        <v>54</v>
      </c>
      <c r="R80" s="1" t="s">
        <v>22</v>
      </c>
      <c r="S80" s="1" t="s">
        <v>19</v>
      </c>
      <c r="T80" s="10">
        <v>1.4999999999999999E-2</v>
      </c>
      <c r="U80" s="10">
        <f t="shared" si="9"/>
        <v>9.3749999999999997E-4</v>
      </c>
      <c r="V80" s="4" t="str">
        <f t="shared" si="10"/>
        <v>Cumplida</v>
      </c>
      <c r="W80" s="1" t="s">
        <v>1225</v>
      </c>
      <c r="X80" s="3">
        <f t="shared" si="6"/>
        <v>1</v>
      </c>
      <c r="Y80" s="23">
        <f t="shared" si="7"/>
        <v>1.40625E-5</v>
      </c>
    </row>
    <row r="81" spans="1:26" hidden="1">
      <c r="A81" s="2" t="s">
        <v>122</v>
      </c>
      <c r="B81" s="7">
        <v>3</v>
      </c>
      <c r="C81" s="1" t="s">
        <v>224</v>
      </c>
      <c r="D81" s="19">
        <v>0.25</v>
      </c>
      <c r="E81" s="20" t="s">
        <v>233</v>
      </c>
      <c r="F81" s="11" t="s">
        <v>234</v>
      </c>
      <c r="G81" s="10">
        <v>1.4999999999999999E-2</v>
      </c>
      <c r="H81" s="6">
        <f t="shared" si="8"/>
        <v>9.3749999999999997E-4</v>
      </c>
      <c r="I81" s="1" t="s">
        <v>235</v>
      </c>
      <c r="J81" s="1" t="s">
        <v>227</v>
      </c>
      <c r="K81" s="1" t="s">
        <v>127</v>
      </c>
      <c r="L81" s="1" t="s">
        <v>70</v>
      </c>
      <c r="M81" s="1" t="s">
        <v>19</v>
      </c>
      <c r="N81" s="1" t="s">
        <v>148</v>
      </c>
      <c r="O81" s="1" t="s">
        <v>20</v>
      </c>
      <c r="P81" s="1" t="s">
        <v>21</v>
      </c>
      <c r="Q81" s="1" t="s">
        <v>54</v>
      </c>
      <c r="R81" s="1" t="s">
        <v>22</v>
      </c>
      <c r="S81" s="1" t="s">
        <v>19</v>
      </c>
      <c r="T81" s="10">
        <v>1.4999999999999999E-2</v>
      </c>
      <c r="U81" s="10">
        <f t="shared" si="9"/>
        <v>9.3749999999999997E-4</v>
      </c>
      <c r="V81" s="4" t="str">
        <f t="shared" si="10"/>
        <v>Cumplida</v>
      </c>
      <c r="W81" s="1" t="s">
        <v>1225</v>
      </c>
      <c r="X81" s="3">
        <f t="shared" si="6"/>
        <v>1</v>
      </c>
      <c r="Y81" s="23">
        <f t="shared" si="7"/>
        <v>1.40625E-5</v>
      </c>
    </row>
    <row r="82" spans="1:26" hidden="1">
      <c r="A82" s="2" t="s">
        <v>122</v>
      </c>
      <c r="B82" s="7">
        <v>3</v>
      </c>
      <c r="C82" s="1" t="s">
        <v>224</v>
      </c>
      <c r="D82" s="19">
        <v>0.25</v>
      </c>
      <c r="E82" s="20" t="s">
        <v>236</v>
      </c>
      <c r="F82" s="11" t="s">
        <v>237</v>
      </c>
      <c r="G82" s="10">
        <v>1.4999999999999999E-2</v>
      </c>
      <c r="H82" s="6">
        <f t="shared" si="8"/>
        <v>9.3749999999999997E-4</v>
      </c>
      <c r="I82" s="1" t="s">
        <v>238</v>
      </c>
      <c r="J82" s="1" t="s">
        <v>227</v>
      </c>
      <c r="K82" s="1" t="s">
        <v>127</v>
      </c>
      <c r="L82" s="1" t="s">
        <v>132</v>
      </c>
      <c r="M82" s="1" t="s">
        <v>19</v>
      </c>
      <c r="N82" s="1" t="s">
        <v>148</v>
      </c>
      <c r="O82" s="1" t="s">
        <v>20</v>
      </c>
      <c r="P82" s="1" t="s">
        <v>21</v>
      </c>
      <c r="Q82" s="1" t="s">
        <v>54</v>
      </c>
      <c r="R82" s="1" t="s">
        <v>22</v>
      </c>
      <c r="S82" s="1" t="s">
        <v>19</v>
      </c>
      <c r="T82" s="10">
        <v>1.4999999999999999E-2</v>
      </c>
      <c r="U82" s="10">
        <f t="shared" si="9"/>
        <v>9.3749999999999997E-4</v>
      </c>
      <c r="V82" s="4" t="str">
        <f t="shared" si="10"/>
        <v>Cumplida</v>
      </c>
      <c r="W82" s="1" t="s">
        <v>1225</v>
      </c>
      <c r="X82" s="3">
        <f t="shared" si="6"/>
        <v>1</v>
      </c>
      <c r="Y82" s="23">
        <f t="shared" si="7"/>
        <v>1.40625E-5</v>
      </c>
    </row>
    <row r="83" spans="1:26" hidden="1">
      <c r="A83" s="2" t="s">
        <v>122</v>
      </c>
      <c r="B83" s="7">
        <v>3</v>
      </c>
      <c r="C83" s="1" t="s">
        <v>224</v>
      </c>
      <c r="D83" s="19">
        <v>0.25</v>
      </c>
      <c r="E83" s="20" t="s">
        <v>239</v>
      </c>
      <c r="F83" s="11" t="s">
        <v>240</v>
      </c>
      <c r="G83" s="10">
        <v>0.05</v>
      </c>
      <c r="H83" s="6">
        <f t="shared" si="8"/>
        <v>3.1250000000000002E-3</v>
      </c>
      <c r="I83" s="1" t="s">
        <v>241</v>
      </c>
      <c r="J83" s="1" t="s">
        <v>227</v>
      </c>
      <c r="K83" s="1" t="s">
        <v>127</v>
      </c>
      <c r="L83" s="1" t="s">
        <v>18</v>
      </c>
      <c r="M83" s="1" t="s">
        <v>19</v>
      </c>
      <c r="N83" s="1" t="s">
        <v>148</v>
      </c>
      <c r="O83" s="1" t="s">
        <v>20</v>
      </c>
      <c r="P83" s="1" t="s">
        <v>21</v>
      </c>
      <c r="Q83" s="1" t="s">
        <v>54</v>
      </c>
      <c r="R83" s="1" t="s">
        <v>22</v>
      </c>
      <c r="S83" s="1" t="s">
        <v>19</v>
      </c>
      <c r="T83" s="10">
        <v>0.05</v>
      </c>
      <c r="U83" s="10">
        <f t="shared" si="9"/>
        <v>3.1250000000000002E-3</v>
      </c>
      <c r="V83" s="4" t="str">
        <f t="shared" si="10"/>
        <v>Cumplida</v>
      </c>
      <c r="W83" s="1" t="s">
        <v>1225</v>
      </c>
      <c r="X83" s="3">
        <f t="shared" si="6"/>
        <v>1</v>
      </c>
      <c r="Y83" s="23">
        <f t="shared" si="7"/>
        <v>1.5625000000000003E-4</v>
      </c>
    </row>
    <row r="84" spans="1:26" hidden="1">
      <c r="A84" s="2" t="s">
        <v>122</v>
      </c>
      <c r="B84" s="7">
        <v>3</v>
      </c>
      <c r="C84" s="1" t="s">
        <v>224</v>
      </c>
      <c r="D84" s="19">
        <v>0.25</v>
      </c>
      <c r="E84" s="20" t="s">
        <v>242</v>
      </c>
      <c r="F84" s="11" t="s">
        <v>243</v>
      </c>
      <c r="G84" s="10">
        <v>0.04</v>
      </c>
      <c r="H84" s="6">
        <f t="shared" si="8"/>
        <v>2.5000000000000001E-3</v>
      </c>
      <c r="I84" s="1" t="s">
        <v>244</v>
      </c>
      <c r="J84" s="1" t="s">
        <v>227</v>
      </c>
      <c r="K84" s="1" t="s">
        <v>127</v>
      </c>
      <c r="L84" s="1" t="s">
        <v>18</v>
      </c>
      <c r="M84" s="1" t="s">
        <v>19</v>
      </c>
      <c r="N84" s="1" t="s">
        <v>148</v>
      </c>
      <c r="O84" s="1" t="s">
        <v>20</v>
      </c>
      <c r="P84" s="1" t="s">
        <v>21</v>
      </c>
      <c r="Q84" s="1" t="s">
        <v>54</v>
      </c>
      <c r="R84" s="1" t="s">
        <v>22</v>
      </c>
      <c r="S84" s="1" t="s">
        <v>19</v>
      </c>
      <c r="T84" s="10">
        <v>0.04</v>
      </c>
      <c r="U84" s="10">
        <f t="shared" si="9"/>
        <v>2.5000000000000001E-3</v>
      </c>
      <c r="V84" s="4" t="str">
        <f t="shared" si="10"/>
        <v>Cumplida</v>
      </c>
      <c r="W84" s="1" t="s">
        <v>1225</v>
      </c>
      <c r="X84" s="3">
        <f t="shared" si="6"/>
        <v>1</v>
      </c>
      <c r="Y84" s="23">
        <f t="shared" si="7"/>
        <v>1E-4</v>
      </c>
    </row>
    <row r="85" spans="1:26" hidden="1">
      <c r="A85" s="2" t="s">
        <v>122</v>
      </c>
      <c r="B85" s="7">
        <v>3</v>
      </c>
      <c r="C85" s="1" t="s">
        <v>224</v>
      </c>
      <c r="D85" s="19">
        <v>0.25</v>
      </c>
      <c r="E85" s="20" t="s">
        <v>245</v>
      </c>
      <c r="F85" s="11" t="s">
        <v>246</v>
      </c>
      <c r="G85" s="10">
        <v>0.05</v>
      </c>
      <c r="H85" s="6">
        <f t="shared" si="8"/>
        <v>3.1250000000000002E-3</v>
      </c>
      <c r="I85" s="1" t="s">
        <v>247</v>
      </c>
      <c r="J85" s="1" t="s">
        <v>227</v>
      </c>
      <c r="K85" s="1" t="s">
        <v>127</v>
      </c>
      <c r="L85" s="1" t="s">
        <v>18</v>
      </c>
      <c r="M85" s="1" t="s">
        <v>19</v>
      </c>
      <c r="N85" s="1" t="s">
        <v>148</v>
      </c>
      <c r="O85" s="1" t="s">
        <v>20</v>
      </c>
      <c r="P85" s="1" t="s">
        <v>21</v>
      </c>
      <c r="Q85" s="2" t="s">
        <v>54</v>
      </c>
      <c r="R85" s="1" t="s">
        <v>22</v>
      </c>
      <c r="S85" s="1" t="s">
        <v>19</v>
      </c>
      <c r="T85" s="10">
        <v>0.05</v>
      </c>
      <c r="U85" s="10">
        <f t="shared" si="9"/>
        <v>3.1250000000000002E-3</v>
      </c>
      <c r="V85" s="4" t="str">
        <f t="shared" si="10"/>
        <v>Cumplida</v>
      </c>
      <c r="W85" s="1" t="s">
        <v>1225</v>
      </c>
      <c r="X85" s="3">
        <f t="shared" si="6"/>
        <v>1</v>
      </c>
      <c r="Y85" s="23">
        <f t="shared" si="7"/>
        <v>1.5625000000000003E-4</v>
      </c>
    </row>
    <row r="86" spans="1:26" hidden="1">
      <c r="A86" s="2" t="s">
        <v>122</v>
      </c>
      <c r="B86" s="7">
        <v>3</v>
      </c>
      <c r="C86" s="1" t="s">
        <v>224</v>
      </c>
      <c r="D86" s="19">
        <v>0.25</v>
      </c>
      <c r="E86" s="20" t="s">
        <v>248</v>
      </c>
      <c r="F86" s="11" t="s">
        <v>249</v>
      </c>
      <c r="G86" s="10">
        <v>2.5000000000000001E-2</v>
      </c>
      <c r="H86" s="6">
        <f t="shared" si="8"/>
        <v>1.5625000000000001E-3</v>
      </c>
      <c r="I86" s="1" t="s">
        <v>250</v>
      </c>
      <c r="J86" s="1" t="s">
        <v>227</v>
      </c>
      <c r="K86" s="1" t="s">
        <v>127</v>
      </c>
      <c r="L86" s="1" t="s">
        <v>18</v>
      </c>
      <c r="M86" s="1" t="s">
        <v>19</v>
      </c>
      <c r="N86" s="1" t="s">
        <v>148</v>
      </c>
      <c r="O86" s="1" t="s">
        <v>20</v>
      </c>
      <c r="P86" s="1" t="s">
        <v>21</v>
      </c>
      <c r="Q86" s="1" t="s">
        <v>54</v>
      </c>
      <c r="R86" s="1" t="s">
        <v>22</v>
      </c>
      <c r="S86" s="1" t="s">
        <v>19</v>
      </c>
      <c r="T86" s="10">
        <v>2.5000000000000001E-2</v>
      </c>
      <c r="U86" s="10">
        <f t="shared" si="9"/>
        <v>1.5625000000000001E-3</v>
      </c>
      <c r="V86" s="4" t="str">
        <f t="shared" si="10"/>
        <v>Cumplida</v>
      </c>
      <c r="W86" s="1" t="s">
        <v>1225</v>
      </c>
      <c r="X86" s="3">
        <f t="shared" si="6"/>
        <v>1</v>
      </c>
      <c r="Y86" s="23">
        <f t="shared" si="7"/>
        <v>3.9062500000000008E-5</v>
      </c>
    </row>
    <row r="87" spans="1:26">
      <c r="A87" s="2" t="s">
        <v>122</v>
      </c>
      <c r="B87" s="7">
        <v>3</v>
      </c>
      <c r="C87" s="1" t="s">
        <v>224</v>
      </c>
      <c r="D87" s="19">
        <v>0.25</v>
      </c>
      <c r="E87" s="20" t="s">
        <v>251</v>
      </c>
      <c r="F87" s="11" t="s">
        <v>252</v>
      </c>
      <c r="G87" s="10">
        <v>1.4999999999999999E-2</v>
      </c>
      <c r="H87" s="6">
        <f t="shared" si="8"/>
        <v>9.3749999999999997E-4</v>
      </c>
      <c r="I87" s="1" t="s">
        <v>253</v>
      </c>
      <c r="J87" s="1" t="s">
        <v>227</v>
      </c>
      <c r="K87" s="1" t="s">
        <v>127</v>
      </c>
      <c r="L87" s="1" t="s">
        <v>18</v>
      </c>
      <c r="M87" s="1" t="s">
        <v>19</v>
      </c>
      <c r="N87" s="1" t="s">
        <v>148</v>
      </c>
      <c r="O87" s="1" t="s">
        <v>20</v>
      </c>
      <c r="P87" s="1" t="s">
        <v>21</v>
      </c>
      <c r="Q87" s="1" t="s">
        <v>54</v>
      </c>
      <c r="R87" s="1" t="s">
        <v>22</v>
      </c>
      <c r="S87" s="1" t="s">
        <v>19</v>
      </c>
      <c r="T87" s="10">
        <v>0</v>
      </c>
      <c r="U87" s="10">
        <f t="shared" si="9"/>
        <v>0</v>
      </c>
      <c r="V87" s="4" t="str">
        <f t="shared" si="10"/>
        <v>Incumplida</v>
      </c>
      <c r="W87" s="1" t="s">
        <v>1207</v>
      </c>
      <c r="X87" s="3">
        <f t="shared" si="6"/>
        <v>0</v>
      </c>
      <c r="Y87" s="23">
        <f t="shared" si="7"/>
        <v>0</v>
      </c>
    </row>
    <row r="88" spans="1:26" hidden="1">
      <c r="A88" s="2" t="s">
        <v>122</v>
      </c>
      <c r="B88" s="7">
        <v>4</v>
      </c>
      <c r="C88" s="1" t="s">
        <v>254</v>
      </c>
      <c r="D88" s="19">
        <v>0.2</v>
      </c>
      <c r="E88" s="20" t="s">
        <v>43</v>
      </c>
      <c r="F88" s="11" t="s">
        <v>255</v>
      </c>
      <c r="G88" s="10">
        <v>0.03</v>
      </c>
      <c r="H88" s="6">
        <f t="shared" si="8"/>
        <v>1.8749999999999999E-3</v>
      </c>
      <c r="I88" s="1" t="s">
        <v>256</v>
      </c>
      <c r="J88" s="1" t="s">
        <v>257</v>
      </c>
      <c r="K88" s="1" t="s">
        <v>137</v>
      </c>
      <c r="L88" s="1" t="s">
        <v>63</v>
      </c>
      <c r="M88" s="1" t="s">
        <v>19</v>
      </c>
      <c r="N88" s="1" t="s">
        <v>148</v>
      </c>
      <c r="O88" s="1" t="s">
        <v>20</v>
      </c>
      <c r="P88" s="1" t="s">
        <v>21</v>
      </c>
      <c r="Q88" s="3" t="s">
        <v>54</v>
      </c>
      <c r="R88" s="1" t="s">
        <v>22</v>
      </c>
      <c r="S88" s="1" t="s">
        <v>176</v>
      </c>
      <c r="T88" s="10">
        <v>0.03</v>
      </c>
      <c r="U88" s="10">
        <f t="shared" si="9"/>
        <v>1.8749999999999999E-3</v>
      </c>
      <c r="V88" s="4" t="str">
        <f t="shared" si="10"/>
        <v>Cumplida</v>
      </c>
      <c r="W88" s="1" t="s">
        <v>1225</v>
      </c>
      <c r="X88" s="3">
        <f t="shared" si="6"/>
        <v>1</v>
      </c>
      <c r="Y88" s="23">
        <f t="shared" si="7"/>
        <v>5.6249999999999998E-5</v>
      </c>
    </row>
    <row r="89" spans="1:26">
      <c r="A89" s="2" t="s">
        <v>122</v>
      </c>
      <c r="B89" s="7">
        <v>4</v>
      </c>
      <c r="C89" s="1" t="s">
        <v>254</v>
      </c>
      <c r="D89" s="19">
        <v>0.2</v>
      </c>
      <c r="E89" s="20" t="s">
        <v>119</v>
      </c>
      <c r="F89" s="12" t="s">
        <v>258</v>
      </c>
      <c r="G89" s="18">
        <v>0.04</v>
      </c>
      <c r="H89" s="6">
        <f t="shared" si="8"/>
        <v>2.5000000000000001E-3</v>
      </c>
      <c r="I89" s="5" t="s">
        <v>259</v>
      </c>
      <c r="J89" s="1" t="s">
        <v>260</v>
      </c>
      <c r="K89" s="1" t="s">
        <v>137</v>
      </c>
      <c r="L89" s="5" t="s">
        <v>65</v>
      </c>
      <c r="M89" s="1" t="s">
        <v>19</v>
      </c>
      <c r="N89" s="1" t="s">
        <v>19</v>
      </c>
      <c r="O89" s="1" t="s">
        <v>20</v>
      </c>
      <c r="P89" s="1" t="s">
        <v>21</v>
      </c>
      <c r="Q89" s="3" t="s">
        <v>54</v>
      </c>
      <c r="R89" s="1" t="s">
        <v>22</v>
      </c>
      <c r="S89" s="1" t="s">
        <v>176</v>
      </c>
      <c r="T89" s="10">
        <v>0</v>
      </c>
      <c r="U89" s="10">
        <f t="shared" si="9"/>
        <v>0</v>
      </c>
      <c r="V89" s="4" t="str">
        <f t="shared" si="10"/>
        <v>Incumplida</v>
      </c>
      <c r="W89" s="1" t="s">
        <v>1208</v>
      </c>
      <c r="X89" s="3">
        <f t="shared" si="6"/>
        <v>0</v>
      </c>
      <c r="Y89" s="23">
        <f t="shared" si="7"/>
        <v>0</v>
      </c>
    </row>
    <row r="90" spans="1:26" hidden="1">
      <c r="A90" s="2" t="s">
        <v>122</v>
      </c>
      <c r="B90" s="7">
        <v>4</v>
      </c>
      <c r="C90" s="1" t="s">
        <v>254</v>
      </c>
      <c r="D90" s="19">
        <v>0.2</v>
      </c>
      <c r="E90" s="20" t="s">
        <v>120</v>
      </c>
      <c r="F90" s="11" t="s">
        <v>261</v>
      </c>
      <c r="G90" s="10">
        <v>3.5000000000000003E-2</v>
      </c>
      <c r="H90" s="6">
        <f t="shared" si="8"/>
        <v>2.1875000000000002E-3</v>
      </c>
      <c r="I90" s="1" t="s">
        <v>262</v>
      </c>
      <c r="J90" s="1" t="s">
        <v>164</v>
      </c>
      <c r="K90" s="1" t="s">
        <v>137</v>
      </c>
      <c r="L90" s="1" t="s">
        <v>63</v>
      </c>
      <c r="M90" s="1" t="s">
        <v>19</v>
      </c>
      <c r="N90" s="1" t="s">
        <v>148</v>
      </c>
      <c r="O90" s="1" t="s">
        <v>20</v>
      </c>
      <c r="P90" s="1" t="s">
        <v>21</v>
      </c>
      <c r="Q90" s="3" t="s">
        <v>54</v>
      </c>
      <c r="R90" s="1" t="s">
        <v>22</v>
      </c>
      <c r="S90" s="1" t="s">
        <v>176</v>
      </c>
      <c r="T90" s="10">
        <v>3.5000000000000003E-2</v>
      </c>
      <c r="U90" s="10">
        <f t="shared" si="9"/>
        <v>2.1875000000000002E-3</v>
      </c>
      <c r="V90" s="4" t="str">
        <f t="shared" si="10"/>
        <v>Cumplida</v>
      </c>
      <c r="W90" s="1" t="s">
        <v>1225</v>
      </c>
      <c r="X90" s="3">
        <f t="shared" si="6"/>
        <v>1</v>
      </c>
      <c r="Y90" s="23">
        <f t="shared" si="7"/>
        <v>7.6562500000000011E-5</v>
      </c>
    </row>
    <row r="91" spans="1:26" hidden="1">
      <c r="A91" s="2" t="s">
        <v>122</v>
      </c>
      <c r="B91" s="7">
        <v>4</v>
      </c>
      <c r="C91" s="1" t="s">
        <v>254</v>
      </c>
      <c r="D91" s="19">
        <v>0.2</v>
      </c>
      <c r="E91" s="20" t="s">
        <v>121</v>
      </c>
      <c r="F91" s="11" t="s">
        <v>263</v>
      </c>
      <c r="G91" s="10">
        <v>3.5000000000000003E-2</v>
      </c>
      <c r="H91" s="6">
        <f t="shared" si="8"/>
        <v>2.1875000000000002E-3</v>
      </c>
      <c r="I91" s="1" t="s">
        <v>264</v>
      </c>
      <c r="J91" s="1" t="s">
        <v>164</v>
      </c>
      <c r="K91" s="1" t="s">
        <v>137</v>
      </c>
      <c r="L91" s="1" t="s">
        <v>65</v>
      </c>
      <c r="M91" s="1" t="s">
        <v>19</v>
      </c>
      <c r="N91" s="1" t="s">
        <v>148</v>
      </c>
      <c r="O91" s="1" t="s">
        <v>20</v>
      </c>
      <c r="P91" s="1" t="s">
        <v>21</v>
      </c>
      <c r="Q91" s="3" t="s">
        <v>54</v>
      </c>
      <c r="R91" s="1" t="s">
        <v>22</v>
      </c>
      <c r="S91" s="1" t="s">
        <v>176</v>
      </c>
      <c r="T91" s="10">
        <v>3.5000000000000003E-2</v>
      </c>
      <c r="U91" s="10">
        <f t="shared" si="9"/>
        <v>2.1875000000000002E-3</v>
      </c>
      <c r="V91" s="4" t="str">
        <f t="shared" si="10"/>
        <v>Cumplida</v>
      </c>
      <c r="W91" s="1" t="s">
        <v>1225</v>
      </c>
      <c r="X91" s="3">
        <f t="shared" si="6"/>
        <v>1</v>
      </c>
      <c r="Y91" s="23">
        <f t="shared" si="7"/>
        <v>7.6562500000000011E-5</v>
      </c>
    </row>
    <row r="92" spans="1:26" hidden="1">
      <c r="A92" s="2" t="s">
        <v>122</v>
      </c>
      <c r="B92" s="7">
        <v>4</v>
      </c>
      <c r="C92" s="1" t="s">
        <v>254</v>
      </c>
      <c r="D92" s="19">
        <v>0.2</v>
      </c>
      <c r="E92" s="20" t="s">
        <v>265</v>
      </c>
      <c r="F92" s="12" t="s">
        <v>266</v>
      </c>
      <c r="G92" s="18">
        <v>3.5000000000000003E-2</v>
      </c>
      <c r="H92" s="6">
        <f t="shared" si="8"/>
        <v>2.1875000000000002E-3</v>
      </c>
      <c r="I92" s="5" t="s">
        <v>267</v>
      </c>
      <c r="J92" s="1" t="s">
        <v>164</v>
      </c>
      <c r="K92" s="1" t="s">
        <v>137</v>
      </c>
      <c r="L92" s="5" t="s">
        <v>86</v>
      </c>
      <c r="M92" s="1" t="s">
        <v>19</v>
      </c>
      <c r="N92" s="1" t="s">
        <v>148</v>
      </c>
      <c r="O92" s="1" t="s">
        <v>20</v>
      </c>
      <c r="P92" s="1" t="s">
        <v>21</v>
      </c>
      <c r="Q92" s="1" t="s">
        <v>54</v>
      </c>
      <c r="R92" s="1" t="s">
        <v>22</v>
      </c>
      <c r="S92" s="1" t="s">
        <v>176</v>
      </c>
      <c r="T92" s="10">
        <v>3.5000000000000003E-2</v>
      </c>
      <c r="U92" s="10">
        <f t="shared" si="9"/>
        <v>2.1875000000000002E-3</v>
      </c>
      <c r="V92" s="4" t="str">
        <f t="shared" si="10"/>
        <v>Cumplida</v>
      </c>
      <c r="W92" s="1" t="s">
        <v>1225</v>
      </c>
      <c r="X92" s="3">
        <f t="shared" si="6"/>
        <v>1</v>
      </c>
      <c r="Y92" s="23">
        <f t="shared" si="7"/>
        <v>7.6562500000000011E-5</v>
      </c>
    </row>
    <row r="93" spans="1:26" hidden="1">
      <c r="A93" s="2" t="s">
        <v>122</v>
      </c>
      <c r="B93" s="7">
        <v>4</v>
      </c>
      <c r="C93" s="1" t="s">
        <v>254</v>
      </c>
      <c r="D93" s="19">
        <v>0.2</v>
      </c>
      <c r="E93" s="20" t="s">
        <v>268</v>
      </c>
      <c r="F93" s="11" t="s">
        <v>269</v>
      </c>
      <c r="G93" s="10">
        <v>2.5000000000000001E-2</v>
      </c>
      <c r="H93" s="6">
        <f t="shared" si="8"/>
        <v>1.5625000000000001E-3</v>
      </c>
      <c r="I93" s="1" t="s">
        <v>270</v>
      </c>
      <c r="J93" s="1" t="s">
        <v>271</v>
      </c>
      <c r="K93" s="1" t="s">
        <v>137</v>
      </c>
      <c r="L93" s="1" t="s">
        <v>65</v>
      </c>
      <c r="M93" s="1" t="s">
        <v>19</v>
      </c>
      <c r="N93" s="1" t="s">
        <v>148</v>
      </c>
      <c r="O93" s="1" t="s">
        <v>20</v>
      </c>
      <c r="P93" s="1" t="s">
        <v>21</v>
      </c>
      <c r="Q93" s="3" t="s">
        <v>54</v>
      </c>
      <c r="R93" s="1" t="s">
        <v>22</v>
      </c>
      <c r="S93" s="1" t="s">
        <v>176</v>
      </c>
      <c r="T93" s="10">
        <v>2.5000000000000001E-2</v>
      </c>
      <c r="U93" s="10">
        <f t="shared" si="9"/>
        <v>1.5625000000000001E-3</v>
      </c>
      <c r="V93" s="4" t="str">
        <f t="shared" si="10"/>
        <v>Cumplida</v>
      </c>
      <c r="W93" s="1" t="s">
        <v>1225</v>
      </c>
      <c r="X93" s="3">
        <f t="shared" si="6"/>
        <v>1</v>
      </c>
      <c r="Y93" s="23">
        <f t="shared" si="7"/>
        <v>3.9062500000000008E-5</v>
      </c>
    </row>
    <row r="94" spans="1:26" hidden="1">
      <c r="A94" s="2" t="s">
        <v>272</v>
      </c>
      <c r="B94" s="7">
        <v>1</v>
      </c>
      <c r="C94" s="1" t="s">
        <v>273</v>
      </c>
      <c r="D94" s="19">
        <v>0.1</v>
      </c>
      <c r="E94" s="20" t="s">
        <v>274</v>
      </c>
      <c r="F94" s="11" t="s">
        <v>275</v>
      </c>
      <c r="G94" s="10">
        <v>0.1</v>
      </c>
      <c r="H94" s="6">
        <f t="shared" si="8"/>
        <v>6.2500000000000003E-3</v>
      </c>
      <c r="I94" s="1" t="s">
        <v>276</v>
      </c>
      <c r="J94" s="1" t="s">
        <v>276</v>
      </c>
      <c r="K94" s="1" t="s">
        <v>277</v>
      </c>
      <c r="L94" s="1" t="s">
        <v>86</v>
      </c>
      <c r="M94" s="1" t="s">
        <v>19</v>
      </c>
      <c r="N94" s="1" t="s">
        <v>19</v>
      </c>
      <c r="O94" s="1" t="s">
        <v>20</v>
      </c>
      <c r="P94" s="1" t="s">
        <v>34</v>
      </c>
      <c r="Q94" s="3" t="s">
        <v>54</v>
      </c>
      <c r="R94" s="1" t="s">
        <v>278</v>
      </c>
      <c r="S94" s="1" t="s">
        <v>19</v>
      </c>
      <c r="T94" s="10">
        <v>0.1</v>
      </c>
      <c r="U94" s="10">
        <f t="shared" si="9"/>
        <v>6.2500000000000003E-3</v>
      </c>
      <c r="V94" s="4" t="str">
        <f t="shared" si="10"/>
        <v>Cumplida</v>
      </c>
      <c r="W94" s="1" t="s">
        <v>1225</v>
      </c>
      <c r="X94" s="3">
        <f t="shared" si="6"/>
        <v>1</v>
      </c>
      <c r="Y94" s="23">
        <f t="shared" si="7"/>
        <v>6.2500000000000012E-4</v>
      </c>
      <c r="Z94" s="1">
        <f t="shared" ref="Z94:Z157" si="11">IF(V94="Cumplida",1,0)</f>
        <v>1</v>
      </c>
    </row>
    <row r="95" spans="1:26" hidden="1">
      <c r="A95" s="2" t="s">
        <v>272</v>
      </c>
      <c r="B95" s="7">
        <v>2</v>
      </c>
      <c r="C95" s="1" t="s">
        <v>280</v>
      </c>
      <c r="D95" s="19">
        <v>0.1</v>
      </c>
      <c r="E95" s="20" t="s">
        <v>281</v>
      </c>
      <c r="F95" s="11" t="s">
        <v>282</v>
      </c>
      <c r="G95" s="10">
        <v>0.1</v>
      </c>
      <c r="H95" s="6">
        <f t="shared" si="8"/>
        <v>6.2500000000000003E-3</v>
      </c>
      <c r="I95" s="1" t="s">
        <v>283</v>
      </c>
      <c r="J95" s="1" t="s">
        <v>283</v>
      </c>
      <c r="K95" s="1" t="s">
        <v>277</v>
      </c>
      <c r="L95" s="1" t="s">
        <v>18</v>
      </c>
      <c r="M95" s="1" t="s">
        <v>19</v>
      </c>
      <c r="N95" s="1" t="s">
        <v>19</v>
      </c>
      <c r="O95" s="1" t="s">
        <v>20</v>
      </c>
      <c r="P95" s="1" t="s">
        <v>21</v>
      </c>
      <c r="Q95" s="3" t="s">
        <v>54</v>
      </c>
      <c r="R95" s="1" t="s">
        <v>278</v>
      </c>
      <c r="S95" s="1" t="s">
        <v>19</v>
      </c>
      <c r="T95" s="10">
        <v>0.1</v>
      </c>
      <c r="U95" s="10">
        <f t="shared" si="9"/>
        <v>6.2500000000000003E-3</v>
      </c>
      <c r="V95" s="4" t="str">
        <f t="shared" si="10"/>
        <v>Cumplida</v>
      </c>
      <c r="W95" s="1" t="s">
        <v>1225</v>
      </c>
      <c r="X95" s="3">
        <f t="shared" si="6"/>
        <v>1</v>
      </c>
      <c r="Y95" s="23">
        <f t="shared" si="7"/>
        <v>6.2500000000000012E-4</v>
      </c>
      <c r="Z95" s="1">
        <f t="shared" si="11"/>
        <v>1</v>
      </c>
    </row>
    <row r="96" spans="1:26" hidden="1">
      <c r="A96" s="2" t="s">
        <v>272</v>
      </c>
      <c r="B96" s="7">
        <v>3</v>
      </c>
      <c r="C96" s="1" t="s">
        <v>284</v>
      </c>
      <c r="D96" s="19">
        <v>0.3</v>
      </c>
      <c r="E96" s="20" t="s">
        <v>285</v>
      </c>
      <c r="F96" s="11" t="s">
        <v>286</v>
      </c>
      <c r="G96" s="10">
        <v>0.09</v>
      </c>
      <c r="H96" s="6">
        <f t="shared" si="8"/>
        <v>5.6249999999999998E-3</v>
      </c>
      <c r="I96" s="1" t="s">
        <v>287</v>
      </c>
      <c r="J96" s="1" t="s">
        <v>288</v>
      </c>
      <c r="K96" s="1" t="s">
        <v>289</v>
      </c>
      <c r="L96" s="1" t="s">
        <v>63</v>
      </c>
      <c r="M96" s="1" t="s">
        <v>19</v>
      </c>
      <c r="N96" s="1" t="s">
        <v>19</v>
      </c>
      <c r="O96" s="1" t="s">
        <v>20</v>
      </c>
      <c r="P96" s="1" t="s">
        <v>175</v>
      </c>
      <c r="Q96" s="3" t="s">
        <v>54</v>
      </c>
      <c r="R96" s="1" t="s">
        <v>278</v>
      </c>
      <c r="S96" s="1" t="s">
        <v>176</v>
      </c>
      <c r="T96" s="10">
        <v>0.09</v>
      </c>
      <c r="U96" s="10">
        <f t="shared" si="9"/>
        <v>5.6249999999999998E-3</v>
      </c>
      <c r="V96" s="4" t="str">
        <f t="shared" si="10"/>
        <v>Cumplida</v>
      </c>
      <c r="W96" s="1" t="s">
        <v>1225</v>
      </c>
      <c r="X96" s="3">
        <f t="shared" si="6"/>
        <v>1</v>
      </c>
      <c r="Y96" s="23">
        <f t="shared" si="7"/>
        <v>5.0624999999999997E-4</v>
      </c>
      <c r="Z96" s="1">
        <f t="shared" si="11"/>
        <v>1</v>
      </c>
    </row>
    <row r="97" spans="1:26" hidden="1">
      <c r="A97" s="2" t="s">
        <v>272</v>
      </c>
      <c r="B97" s="7">
        <v>3</v>
      </c>
      <c r="C97" s="1" t="s">
        <v>284</v>
      </c>
      <c r="D97" s="19">
        <v>0.3</v>
      </c>
      <c r="E97" s="20" t="s">
        <v>290</v>
      </c>
      <c r="F97" s="11" t="s">
        <v>291</v>
      </c>
      <c r="G97" s="10">
        <v>0.21</v>
      </c>
      <c r="H97" s="6">
        <f t="shared" si="8"/>
        <v>1.3125E-2</v>
      </c>
      <c r="I97" s="1" t="s">
        <v>292</v>
      </c>
      <c r="J97" s="1" t="s">
        <v>293</v>
      </c>
      <c r="K97" s="1" t="s">
        <v>294</v>
      </c>
      <c r="L97" s="1" t="s">
        <v>18</v>
      </c>
      <c r="M97" s="1" t="s">
        <v>19</v>
      </c>
      <c r="N97" s="1" t="s">
        <v>19</v>
      </c>
      <c r="O97" s="1" t="s">
        <v>138</v>
      </c>
      <c r="P97" s="1" t="s">
        <v>175</v>
      </c>
      <c r="Q97" s="3" t="s">
        <v>54</v>
      </c>
      <c r="R97" s="1" t="s">
        <v>22</v>
      </c>
      <c r="S97" s="1" t="s">
        <v>176</v>
      </c>
      <c r="T97" s="10">
        <v>0.21</v>
      </c>
      <c r="U97" s="10">
        <f t="shared" si="9"/>
        <v>1.3125E-2</v>
      </c>
      <c r="V97" s="4" t="str">
        <f t="shared" si="10"/>
        <v>Cumplida</v>
      </c>
      <c r="W97" s="1" t="s">
        <v>1225</v>
      </c>
      <c r="X97" s="3">
        <f t="shared" si="6"/>
        <v>1</v>
      </c>
      <c r="Y97" s="23">
        <f t="shared" si="7"/>
        <v>2.7562499999999996E-3</v>
      </c>
      <c r="Z97" s="1">
        <f t="shared" si="11"/>
        <v>1</v>
      </c>
    </row>
    <row r="98" spans="1:26" hidden="1">
      <c r="A98" s="2" t="s">
        <v>272</v>
      </c>
      <c r="B98" s="7">
        <v>4</v>
      </c>
      <c r="C98" s="1" t="s">
        <v>295</v>
      </c>
      <c r="D98" s="19">
        <v>0.1</v>
      </c>
      <c r="E98" s="20" t="s">
        <v>296</v>
      </c>
      <c r="F98" s="11" t="s">
        <v>297</v>
      </c>
      <c r="G98" s="10">
        <v>0.1</v>
      </c>
      <c r="H98" s="6">
        <f t="shared" si="8"/>
        <v>6.2500000000000003E-3</v>
      </c>
      <c r="I98" s="1" t="s">
        <v>298</v>
      </c>
      <c r="J98" s="1" t="s">
        <v>298</v>
      </c>
      <c r="K98" s="1" t="s">
        <v>299</v>
      </c>
      <c r="L98" s="1" t="s">
        <v>65</v>
      </c>
      <c r="M98" s="1" t="s">
        <v>19</v>
      </c>
      <c r="N98" s="1" t="s">
        <v>19</v>
      </c>
      <c r="O98" s="1" t="s">
        <v>20</v>
      </c>
      <c r="P98" s="1" t="s">
        <v>21</v>
      </c>
      <c r="Q98" s="3" t="s">
        <v>54</v>
      </c>
      <c r="R98" s="1" t="s">
        <v>278</v>
      </c>
      <c r="S98" s="1" t="s">
        <v>19</v>
      </c>
      <c r="T98" s="10">
        <v>0.1</v>
      </c>
      <c r="U98" s="10">
        <f t="shared" si="9"/>
        <v>6.2500000000000003E-3</v>
      </c>
      <c r="V98" s="4" t="str">
        <f t="shared" si="10"/>
        <v>Cumplida</v>
      </c>
      <c r="W98" s="1" t="s">
        <v>1225</v>
      </c>
      <c r="X98" s="3">
        <f t="shared" si="6"/>
        <v>1</v>
      </c>
      <c r="Y98" s="23">
        <f t="shared" si="7"/>
        <v>6.2500000000000012E-4</v>
      </c>
      <c r="Z98" s="1">
        <f t="shared" si="11"/>
        <v>1</v>
      </c>
    </row>
    <row r="99" spans="1:26" hidden="1">
      <c r="A99" s="2" t="s">
        <v>272</v>
      </c>
      <c r="B99" s="7">
        <v>5</v>
      </c>
      <c r="C99" s="1" t="s">
        <v>300</v>
      </c>
      <c r="D99" s="19">
        <v>0.4</v>
      </c>
      <c r="E99" s="20" t="s">
        <v>301</v>
      </c>
      <c r="F99" s="11" t="s">
        <v>302</v>
      </c>
      <c r="G99" s="10">
        <v>6.6500000000000004E-2</v>
      </c>
      <c r="H99" s="10">
        <f t="shared" si="8"/>
        <v>4.1562500000000002E-3</v>
      </c>
      <c r="I99" s="1" t="s">
        <v>303</v>
      </c>
      <c r="J99" s="1" t="s">
        <v>304</v>
      </c>
      <c r="K99" s="1" t="s">
        <v>305</v>
      </c>
      <c r="L99" s="1" t="s">
        <v>18</v>
      </c>
      <c r="M99" s="1" t="s">
        <v>19</v>
      </c>
      <c r="N99" s="1" t="s">
        <v>19</v>
      </c>
      <c r="O99" s="1" t="s">
        <v>138</v>
      </c>
      <c r="P99" s="1" t="s">
        <v>139</v>
      </c>
      <c r="Q99" s="3" t="s">
        <v>54</v>
      </c>
      <c r="R99" s="1" t="s">
        <v>278</v>
      </c>
      <c r="S99" s="1" t="s">
        <v>19</v>
      </c>
      <c r="T99" s="25">
        <v>6.6699999999999995E-2</v>
      </c>
      <c r="U99" s="10">
        <f t="shared" si="9"/>
        <v>4.1687499999999997E-3</v>
      </c>
      <c r="V99" s="4" t="str">
        <f t="shared" si="10"/>
        <v>Cumplida</v>
      </c>
      <c r="W99" s="1" t="s">
        <v>1225</v>
      </c>
      <c r="X99" s="3">
        <f t="shared" si="6"/>
        <v>1.0030075187969925</v>
      </c>
      <c r="Y99" s="23">
        <f t="shared" si="7"/>
        <v>2.7722187499999999E-4</v>
      </c>
      <c r="Z99" s="1">
        <f t="shared" si="11"/>
        <v>1</v>
      </c>
    </row>
    <row r="100" spans="1:26" hidden="1">
      <c r="A100" s="2" t="s">
        <v>272</v>
      </c>
      <c r="B100" s="7">
        <v>5</v>
      </c>
      <c r="C100" s="1" t="s">
        <v>300</v>
      </c>
      <c r="D100" s="19">
        <v>0.4</v>
      </c>
      <c r="E100" s="20" t="s">
        <v>306</v>
      </c>
      <c r="F100" s="11" t="s">
        <v>307</v>
      </c>
      <c r="G100" s="10">
        <v>6.6699999999999995E-2</v>
      </c>
      <c r="H100" s="6">
        <f t="shared" si="8"/>
        <v>4.1687499999999997E-3</v>
      </c>
      <c r="I100" s="1" t="s">
        <v>308</v>
      </c>
      <c r="J100" s="1" t="s">
        <v>309</v>
      </c>
      <c r="K100" s="1" t="s">
        <v>305</v>
      </c>
      <c r="L100" s="1" t="s">
        <v>18</v>
      </c>
      <c r="M100" s="1" t="s">
        <v>19</v>
      </c>
      <c r="N100" s="1" t="s">
        <v>19</v>
      </c>
      <c r="O100" s="1" t="s">
        <v>138</v>
      </c>
      <c r="P100" s="1" t="s">
        <v>139</v>
      </c>
      <c r="Q100" s="3" t="s">
        <v>54</v>
      </c>
      <c r="R100" s="1" t="s">
        <v>278</v>
      </c>
      <c r="S100" s="1" t="s">
        <v>19</v>
      </c>
      <c r="T100" s="10">
        <v>6.6699999999999995E-2</v>
      </c>
      <c r="U100" s="10">
        <f t="shared" si="9"/>
        <v>4.1687499999999997E-3</v>
      </c>
      <c r="V100" s="4" t="str">
        <f t="shared" si="10"/>
        <v>Cumplida</v>
      </c>
      <c r="W100" s="1" t="s">
        <v>1225</v>
      </c>
      <c r="X100" s="3">
        <f t="shared" si="6"/>
        <v>1</v>
      </c>
      <c r="Y100" s="23">
        <f t="shared" si="7"/>
        <v>2.7805562499999998E-4</v>
      </c>
      <c r="Z100" s="1">
        <f t="shared" si="11"/>
        <v>1</v>
      </c>
    </row>
    <row r="101" spans="1:26" hidden="1">
      <c r="A101" s="2" t="s">
        <v>272</v>
      </c>
      <c r="B101" s="7">
        <v>5</v>
      </c>
      <c r="C101" s="1" t="s">
        <v>300</v>
      </c>
      <c r="D101" s="19">
        <v>0.4</v>
      </c>
      <c r="E101" s="20" t="s">
        <v>310</v>
      </c>
      <c r="F101" s="11" t="s">
        <v>311</v>
      </c>
      <c r="G101" s="10">
        <v>6.6699999999999995E-2</v>
      </c>
      <c r="H101" s="6">
        <f t="shared" si="8"/>
        <v>4.1687499999999997E-3</v>
      </c>
      <c r="I101" s="1" t="s">
        <v>312</v>
      </c>
      <c r="J101" s="1" t="s">
        <v>313</v>
      </c>
      <c r="K101" s="1" t="s">
        <v>305</v>
      </c>
      <c r="L101" s="1" t="s">
        <v>18</v>
      </c>
      <c r="M101" s="1" t="s">
        <v>19</v>
      </c>
      <c r="N101" s="1" t="s">
        <v>19</v>
      </c>
      <c r="O101" s="1" t="s">
        <v>138</v>
      </c>
      <c r="P101" s="1" t="s">
        <v>139</v>
      </c>
      <c r="Q101" s="3" t="s">
        <v>54</v>
      </c>
      <c r="R101" s="1" t="s">
        <v>278</v>
      </c>
      <c r="S101" s="1" t="s">
        <v>19</v>
      </c>
      <c r="T101" s="10">
        <v>6.6699999999999995E-2</v>
      </c>
      <c r="U101" s="10">
        <f t="shared" si="9"/>
        <v>4.1687499999999997E-3</v>
      </c>
      <c r="V101" s="4" t="str">
        <f t="shared" si="10"/>
        <v>Cumplida</v>
      </c>
      <c r="W101" s="1" t="s">
        <v>1225</v>
      </c>
      <c r="X101" s="3">
        <f t="shared" si="6"/>
        <v>1</v>
      </c>
      <c r="Y101" s="23">
        <f t="shared" si="7"/>
        <v>2.7805562499999998E-4</v>
      </c>
      <c r="Z101" s="1">
        <f t="shared" si="11"/>
        <v>1</v>
      </c>
    </row>
    <row r="102" spans="1:26" hidden="1">
      <c r="A102" s="2" t="s">
        <v>272</v>
      </c>
      <c r="B102" s="7">
        <v>5</v>
      </c>
      <c r="C102" s="1" t="s">
        <v>300</v>
      </c>
      <c r="D102" s="19">
        <v>0.4</v>
      </c>
      <c r="E102" s="20" t="s">
        <v>314</v>
      </c>
      <c r="F102" s="11" t="s">
        <v>315</v>
      </c>
      <c r="G102" s="10">
        <v>6.6699999999999995E-2</v>
      </c>
      <c r="H102" s="6">
        <f t="shared" si="8"/>
        <v>4.1687499999999997E-3</v>
      </c>
      <c r="I102" s="1" t="s">
        <v>316</v>
      </c>
      <c r="J102" s="1" t="s">
        <v>317</v>
      </c>
      <c r="K102" s="1" t="s">
        <v>305</v>
      </c>
      <c r="L102" s="1" t="s">
        <v>18</v>
      </c>
      <c r="M102" s="1" t="s">
        <v>19</v>
      </c>
      <c r="N102" s="1" t="s">
        <v>19</v>
      </c>
      <c r="O102" s="1" t="s">
        <v>138</v>
      </c>
      <c r="P102" s="1" t="s">
        <v>139</v>
      </c>
      <c r="Q102" s="3" t="s">
        <v>54</v>
      </c>
      <c r="R102" s="1" t="s">
        <v>278</v>
      </c>
      <c r="S102" s="1" t="s">
        <v>19</v>
      </c>
      <c r="T102" s="10">
        <v>6.6699999999999995E-2</v>
      </c>
      <c r="U102" s="10">
        <f t="shared" si="9"/>
        <v>4.1687499999999997E-3</v>
      </c>
      <c r="V102" s="4" t="str">
        <f t="shared" si="10"/>
        <v>Cumplida</v>
      </c>
      <c r="W102" s="1" t="s">
        <v>1225</v>
      </c>
      <c r="X102" s="3">
        <f t="shared" si="6"/>
        <v>1</v>
      </c>
      <c r="Y102" s="23">
        <f t="shared" si="7"/>
        <v>2.7805562499999998E-4</v>
      </c>
      <c r="Z102" s="1">
        <f t="shared" si="11"/>
        <v>1</v>
      </c>
    </row>
    <row r="103" spans="1:26" hidden="1">
      <c r="A103" s="2" t="s">
        <v>272</v>
      </c>
      <c r="B103" s="7">
        <v>5</v>
      </c>
      <c r="C103" s="1" t="s">
        <v>300</v>
      </c>
      <c r="D103" s="19">
        <v>0.4</v>
      </c>
      <c r="E103" s="20" t="s">
        <v>318</v>
      </c>
      <c r="F103" s="11" t="s">
        <v>319</v>
      </c>
      <c r="G103" s="10">
        <v>6.6699999999999995E-2</v>
      </c>
      <c r="H103" s="6">
        <f t="shared" si="8"/>
        <v>4.1687499999999997E-3</v>
      </c>
      <c r="I103" s="1" t="s">
        <v>320</v>
      </c>
      <c r="J103" s="1" t="s">
        <v>321</v>
      </c>
      <c r="K103" s="1" t="s">
        <v>305</v>
      </c>
      <c r="L103" s="1" t="s">
        <v>18</v>
      </c>
      <c r="M103" s="1" t="s">
        <v>19</v>
      </c>
      <c r="N103" s="1" t="s">
        <v>19</v>
      </c>
      <c r="O103" s="1" t="s">
        <v>138</v>
      </c>
      <c r="P103" s="1" t="s">
        <v>139</v>
      </c>
      <c r="Q103" s="3" t="s">
        <v>54</v>
      </c>
      <c r="R103" s="1" t="s">
        <v>278</v>
      </c>
      <c r="S103" s="1" t="s">
        <v>19</v>
      </c>
      <c r="T103" s="10">
        <v>6.6699999999999995E-2</v>
      </c>
      <c r="U103" s="10">
        <f t="shared" si="9"/>
        <v>4.1687499999999997E-3</v>
      </c>
      <c r="V103" s="4" t="str">
        <f t="shared" si="10"/>
        <v>Cumplida</v>
      </c>
      <c r="W103" s="1" t="s">
        <v>1225</v>
      </c>
      <c r="X103" s="3">
        <f t="shared" si="6"/>
        <v>1</v>
      </c>
      <c r="Y103" s="23">
        <f t="shared" si="7"/>
        <v>2.7805562499999998E-4</v>
      </c>
      <c r="Z103" s="1">
        <f t="shared" si="11"/>
        <v>1</v>
      </c>
    </row>
    <row r="104" spans="1:26" hidden="1">
      <c r="A104" s="2" t="s">
        <v>272</v>
      </c>
      <c r="B104" s="7">
        <v>5</v>
      </c>
      <c r="C104" s="1" t="s">
        <v>300</v>
      </c>
      <c r="D104" s="19">
        <v>0.4</v>
      </c>
      <c r="E104" s="20" t="s">
        <v>322</v>
      </c>
      <c r="F104" s="11" t="s">
        <v>323</v>
      </c>
      <c r="G104" s="10">
        <v>6.6699999999999995E-2</v>
      </c>
      <c r="H104" s="6">
        <f t="shared" si="8"/>
        <v>4.1687499999999997E-3</v>
      </c>
      <c r="I104" s="1" t="s">
        <v>324</v>
      </c>
      <c r="J104" s="1" t="s">
        <v>325</v>
      </c>
      <c r="K104" s="1" t="s">
        <v>305</v>
      </c>
      <c r="L104" s="1" t="s">
        <v>18</v>
      </c>
      <c r="M104" s="1" t="s">
        <v>19</v>
      </c>
      <c r="N104" s="1" t="s">
        <v>19</v>
      </c>
      <c r="O104" s="1" t="s">
        <v>138</v>
      </c>
      <c r="P104" s="1" t="s">
        <v>139</v>
      </c>
      <c r="Q104" s="3" t="s">
        <v>54</v>
      </c>
      <c r="R104" s="1" t="s">
        <v>278</v>
      </c>
      <c r="S104" s="1" t="s">
        <v>19</v>
      </c>
      <c r="T104" s="10">
        <v>6.6699999999999995E-2</v>
      </c>
      <c r="U104" s="10">
        <f t="shared" si="9"/>
        <v>4.1687499999999997E-3</v>
      </c>
      <c r="V104" s="4" t="str">
        <f t="shared" si="10"/>
        <v>Cumplida</v>
      </c>
      <c r="W104" s="1" t="s">
        <v>1225</v>
      </c>
      <c r="X104" s="3">
        <f t="shared" si="6"/>
        <v>1</v>
      </c>
      <c r="Y104" s="23">
        <f t="shared" si="7"/>
        <v>2.7805562499999998E-4</v>
      </c>
      <c r="Z104" s="1">
        <f t="shared" si="11"/>
        <v>1</v>
      </c>
    </row>
    <row r="105" spans="1:26" hidden="1">
      <c r="A105" s="2" t="s">
        <v>326</v>
      </c>
      <c r="B105" s="7">
        <v>1</v>
      </c>
      <c r="C105" s="1" t="s">
        <v>327</v>
      </c>
      <c r="D105" s="19">
        <v>0.1</v>
      </c>
      <c r="E105" s="20" t="s">
        <v>13</v>
      </c>
      <c r="F105" s="11" t="s">
        <v>328</v>
      </c>
      <c r="G105" s="10">
        <v>0.1</v>
      </c>
      <c r="H105" s="6">
        <f t="shared" si="8"/>
        <v>6.2500000000000003E-3</v>
      </c>
      <c r="I105" s="1" t="s">
        <v>329</v>
      </c>
      <c r="J105" s="1" t="s">
        <v>330</v>
      </c>
      <c r="K105" s="1" t="s">
        <v>331</v>
      </c>
      <c r="L105" s="1" t="s">
        <v>86</v>
      </c>
      <c r="M105" s="1" t="s">
        <v>19</v>
      </c>
      <c r="N105" s="1" t="s">
        <v>19</v>
      </c>
      <c r="O105" s="1" t="s">
        <v>20</v>
      </c>
      <c r="P105" s="1" t="s">
        <v>34</v>
      </c>
      <c r="Q105" s="3" t="s">
        <v>54</v>
      </c>
      <c r="R105" s="1" t="s">
        <v>22</v>
      </c>
      <c r="S105" s="1" t="s">
        <v>19</v>
      </c>
      <c r="T105" s="10">
        <v>0.1</v>
      </c>
      <c r="U105" s="10">
        <f t="shared" si="9"/>
        <v>6.2500000000000003E-3</v>
      </c>
      <c r="V105" s="4" t="str">
        <f t="shared" si="10"/>
        <v>Cumplida</v>
      </c>
      <c r="W105" s="1" t="s">
        <v>1225</v>
      </c>
      <c r="X105" s="3">
        <f t="shared" si="6"/>
        <v>1</v>
      </c>
      <c r="Y105" s="23">
        <f t="shared" si="7"/>
        <v>6.2500000000000012E-4</v>
      </c>
      <c r="Z105" s="1">
        <f t="shared" si="11"/>
        <v>1</v>
      </c>
    </row>
    <row r="106" spans="1:26" hidden="1">
      <c r="A106" s="2" t="s">
        <v>326</v>
      </c>
      <c r="B106" s="7">
        <v>2</v>
      </c>
      <c r="C106" s="1" t="s">
        <v>332</v>
      </c>
      <c r="D106" s="19">
        <v>0.1</v>
      </c>
      <c r="E106" s="20" t="s">
        <v>27</v>
      </c>
      <c r="F106" s="11" t="s">
        <v>333</v>
      </c>
      <c r="G106" s="10">
        <v>0.05</v>
      </c>
      <c r="H106" s="6">
        <f t="shared" si="8"/>
        <v>3.1250000000000002E-3</v>
      </c>
      <c r="I106" s="1" t="s">
        <v>334</v>
      </c>
      <c r="J106" s="1" t="s">
        <v>313</v>
      </c>
      <c r="K106" s="1" t="s">
        <v>335</v>
      </c>
      <c r="L106" s="1" t="s">
        <v>65</v>
      </c>
      <c r="M106" s="1" t="s">
        <v>19</v>
      </c>
      <c r="N106" s="1" t="s">
        <v>19</v>
      </c>
      <c r="O106" s="1" t="s">
        <v>138</v>
      </c>
      <c r="P106" s="1" t="s">
        <v>139</v>
      </c>
      <c r="Q106" s="3" t="s">
        <v>54</v>
      </c>
      <c r="R106" s="1" t="s">
        <v>55</v>
      </c>
      <c r="S106" s="1" t="s">
        <v>19</v>
      </c>
      <c r="T106" s="10">
        <v>0.05</v>
      </c>
      <c r="U106" s="10">
        <f t="shared" si="9"/>
        <v>3.1250000000000002E-3</v>
      </c>
      <c r="V106" s="4" t="str">
        <f t="shared" si="10"/>
        <v>Cumplida</v>
      </c>
      <c r="W106" s="1" t="s">
        <v>1225</v>
      </c>
      <c r="X106" s="3">
        <f t="shared" si="6"/>
        <v>1</v>
      </c>
      <c r="Y106" s="23">
        <f t="shared" si="7"/>
        <v>1.5625000000000003E-4</v>
      </c>
      <c r="Z106" s="1">
        <f t="shared" si="11"/>
        <v>1</v>
      </c>
    </row>
    <row r="107" spans="1:26" hidden="1">
      <c r="A107" s="2" t="s">
        <v>326</v>
      </c>
      <c r="B107" s="7">
        <v>2</v>
      </c>
      <c r="C107" s="1" t="s">
        <v>332</v>
      </c>
      <c r="D107" s="19">
        <v>0.1</v>
      </c>
      <c r="E107" s="20" t="s">
        <v>29</v>
      </c>
      <c r="F107" s="11" t="s">
        <v>333</v>
      </c>
      <c r="G107" s="10">
        <v>0.05</v>
      </c>
      <c r="H107" s="6">
        <f t="shared" si="8"/>
        <v>3.1250000000000002E-3</v>
      </c>
      <c r="I107" s="1" t="s">
        <v>334</v>
      </c>
      <c r="J107" s="1" t="s">
        <v>313</v>
      </c>
      <c r="K107" s="1" t="s">
        <v>335</v>
      </c>
      <c r="L107" s="1" t="s">
        <v>18</v>
      </c>
      <c r="M107" s="1" t="s">
        <v>19</v>
      </c>
      <c r="N107" s="1" t="s">
        <v>19</v>
      </c>
      <c r="O107" s="1" t="s">
        <v>138</v>
      </c>
      <c r="P107" s="1" t="s">
        <v>139</v>
      </c>
      <c r="Q107" s="3" t="s">
        <v>54</v>
      </c>
      <c r="R107" s="1" t="s">
        <v>55</v>
      </c>
      <c r="S107" s="1" t="s">
        <v>19</v>
      </c>
      <c r="T107" s="10">
        <v>0.05</v>
      </c>
      <c r="U107" s="10">
        <f t="shared" si="9"/>
        <v>3.1250000000000002E-3</v>
      </c>
      <c r="V107" s="4" t="str">
        <f t="shared" si="10"/>
        <v>Cumplida</v>
      </c>
      <c r="W107" s="1" t="s">
        <v>1225</v>
      </c>
      <c r="X107" s="3">
        <f t="shared" si="6"/>
        <v>1</v>
      </c>
      <c r="Y107" s="23">
        <f t="shared" si="7"/>
        <v>1.5625000000000003E-4</v>
      </c>
      <c r="Z107" s="1">
        <f t="shared" si="11"/>
        <v>1</v>
      </c>
    </row>
    <row r="108" spans="1:26" hidden="1">
      <c r="A108" s="2" t="s">
        <v>326</v>
      </c>
      <c r="B108" s="7">
        <v>3</v>
      </c>
      <c r="C108" s="1" t="s">
        <v>336</v>
      </c>
      <c r="D108" s="19">
        <v>0.2</v>
      </c>
      <c r="E108" s="20" t="s">
        <v>38</v>
      </c>
      <c r="F108" s="11" t="s">
        <v>337</v>
      </c>
      <c r="G108" s="10">
        <v>0.05</v>
      </c>
      <c r="H108" s="6">
        <f t="shared" si="8"/>
        <v>3.1250000000000002E-3</v>
      </c>
      <c r="I108" s="1" t="s">
        <v>338</v>
      </c>
      <c r="J108" s="1" t="s">
        <v>339</v>
      </c>
      <c r="K108" s="1" t="s">
        <v>335</v>
      </c>
      <c r="L108" s="1" t="s">
        <v>63</v>
      </c>
      <c r="M108" s="1" t="s">
        <v>19</v>
      </c>
      <c r="N108" s="1" t="s">
        <v>19</v>
      </c>
      <c r="O108" s="1" t="s">
        <v>138</v>
      </c>
      <c r="P108" s="1" t="s">
        <v>21</v>
      </c>
      <c r="Q108" s="3" t="s">
        <v>54</v>
      </c>
      <c r="R108" s="1" t="s">
        <v>55</v>
      </c>
      <c r="S108" s="1" t="s">
        <v>19</v>
      </c>
      <c r="T108" s="10">
        <v>0.05</v>
      </c>
      <c r="U108" s="10">
        <f t="shared" si="9"/>
        <v>3.1250000000000002E-3</v>
      </c>
      <c r="V108" s="4" t="str">
        <f t="shared" si="10"/>
        <v>Cumplida</v>
      </c>
      <c r="W108" s="1" t="s">
        <v>1225</v>
      </c>
      <c r="X108" s="3">
        <f t="shared" si="6"/>
        <v>1</v>
      </c>
      <c r="Y108" s="23">
        <f t="shared" si="7"/>
        <v>1.5625000000000003E-4</v>
      </c>
      <c r="Z108" s="1">
        <f t="shared" si="11"/>
        <v>1</v>
      </c>
    </row>
    <row r="109" spans="1:26" hidden="1">
      <c r="A109" s="2" t="s">
        <v>326</v>
      </c>
      <c r="B109" s="7">
        <v>3</v>
      </c>
      <c r="C109" s="1" t="s">
        <v>336</v>
      </c>
      <c r="D109" s="19">
        <v>0.2</v>
      </c>
      <c r="E109" s="20" t="s">
        <v>40</v>
      </c>
      <c r="F109" s="11" t="s">
        <v>337</v>
      </c>
      <c r="G109" s="10">
        <v>0.05</v>
      </c>
      <c r="H109" s="6">
        <f t="shared" si="8"/>
        <v>3.1250000000000002E-3</v>
      </c>
      <c r="I109" s="1" t="s">
        <v>338</v>
      </c>
      <c r="J109" s="1" t="s">
        <v>339</v>
      </c>
      <c r="K109" s="1" t="s">
        <v>335</v>
      </c>
      <c r="L109" s="1" t="s">
        <v>65</v>
      </c>
      <c r="M109" s="1" t="s">
        <v>19</v>
      </c>
      <c r="N109" s="1" t="s">
        <v>19</v>
      </c>
      <c r="O109" s="1" t="s">
        <v>138</v>
      </c>
      <c r="P109" s="1" t="s">
        <v>21</v>
      </c>
      <c r="Q109" s="3" t="s">
        <v>54</v>
      </c>
      <c r="R109" s="1" t="s">
        <v>55</v>
      </c>
      <c r="S109" s="1" t="s">
        <v>19</v>
      </c>
      <c r="T109" s="10">
        <v>0.05</v>
      </c>
      <c r="U109" s="10">
        <f t="shared" si="9"/>
        <v>3.1250000000000002E-3</v>
      </c>
      <c r="V109" s="4" t="str">
        <f t="shared" si="10"/>
        <v>Cumplida</v>
      </c>
      <c r="W109" s="1" t="s">
        <v>1225</v>
      </c>
      <c r="X109" s="3">
        <f t="shared" si="6"/>
        <v>1</v>
      </c>
      <c r="Y109" s="23">
        <f t="shared" si="7"/>
        <v>1.5625000000000003E-4</v>
      </c>
      <c r="Z109" s="1">
        <f t="shared" si="11"/>
        <v>1</v>
      </c>
    </row>
    <row r="110" spans="1:26" hidden="1">
      <c r="A110" s="2" t="s">
        <v>326</v>
      </c>
      <c r="B110" s="7">
        <v>3</v>
      </c>
      <c r="C110" s="1" t="s">
        <v>336</v>
      </c>
      <c r="D110" s="19">
        <v>0.2</v>
      </c>
      <c r="E110" s="20" t="s">
        <v>230</v>
      </c>
      <c r="F110" s="11" t="s">
        <v>337</v>
      </c>
      <c r="G110" s="10">
        <v>0.05</v>
      </c>
      <c r="H110" s="6">
        <f t="shared" si="8"/>
        <v>3.1250000000000002E-3</v>
      </c>
      <c r="I110" s="1" t="s">
        <v>338</v>
      </c>
      <c r="J110" s="1" t="s">
        <v>339</v>
      </c>
      <c r="K110" s="1" t="s">
        <v>335</v>
      </c>
      <c r="L110" s="1" t="s">
        <v>23</v>
      </c>
      <c r="M110" s="1" t="s">
        <v>19</v>
      </c>
      <c r="N110" s="1" t="s">
        <v>19</v>
      </c>
      <c r="O110" s="1" t="s">
        <v>138</v>
      </c>
      <c r="P110" s="1" t="s">
        <v>21</v>
      </c>
      <c r="Q110" s="3" t="s">
        <v>54</v>
      </c>
      <c r="R110" s="1" t="s">
        <v>55</v>
      </c>
      <c r="S110" s="1" t="s">
        <v>19</v>
      </c>
      <c r="T110" s="10">
        <v>0.05</v>
      </c>
      <c r="U110" s="10">
        <f t="shared" si="9"/>
        <v>3.1250000000000002E-3</v>
      </c>
      <c r="V110" s="4" t="str">
        <f t="shared" si="10"/>
        <v>Cumplida</v>
      </c>
      <c r="W110" s="1" t="s">
        <v>1225</v>
      </c>
      <c r="X110" s="3">
        <f t="shared" si="6"/>
        <v>1</v>
      </c>
      <c r="Y110" s="23">
        <f t="shared" si="7"/>
        <v>1.5625000000000003E-4</v>
      </c>
      <c r="Z110" s="1">
        <f t="shared" si="11"/>
        <v>1</v>
      </c>
    </row>
    <row r="111" spans="1:26" hidden="1">
      <c r="A111" s="2" t="s">
        <v>326</v>
      </c>
      <c r="B111" s="7">
        <v>3</v>
      </c>
      <c r="C111" s="1" t="s">
        <v>336</v>
      </c>
      <c r="D111" s="19">
        <v>0.2</v>
      </c>
      <c r="E111" s="20" t="s">
        <v>233</v>
      </c>
      <c r="F111" s="11" t="s">
        <v>337</v>
      </c>
      <c r="G111" s="10">
        <v>0.05</v>
      </c>
      <c r="H111" s="6">
        <f t="shared" si="8"/>
        <v>3.1250000000000002E-3</v>
      </c>
      <c r="I111" s="1" t="s">
        <v>338</v>
      </c>
      <c r="J111" s="1" t="s">
        <v>339</v>
      </c>
      <c r="K111" s="1" t="s">
        <v>335</v>
      </c>
      <c r="L111" s="1" t="s">
        <v>18</v>
      </c>
      <c r="M111" s="1" t="s">
        <v>19</v>
      </c>
      <c r="N111" s="1" t="s">
        <v>19</v>
      </c>
      <c r="O111" s="1" t="s">
        <v>138</v>
      </c>
      <c r="P111" s="1" t="s">
        <v>21</v>
      </c>
      <c r="Q111" s="3" t="s">
        <v>54</v>
      </c>
      <c r="R111" s="1" t="s">
        <v>55</v>
      </c>
      <c r="S111" s="1" t="s">
        <v>19</v>
      </c>
      <c r="T111" s="10">
        <v>0.05</v>
      </c>
      <c r="U111" s="10">
        <f t="shared" si="9"/>
        <v>3.1250000000000002E-3</v>
      </c>
      <c r="V111" s="4" t="str">
        <f t="shared" si="10"/>
        <v>Cumplida</v>
      </c>
      <c r="W111" s="1" t="s">
        <v>1225</v>
      </c>
      <c r="X111" s="3">
        <f t="shared" si="6"/>
        <v>1</v>
      </c>
      <c r="Y111" s="23">
        <f t="shared" si="7"/>
        <v>1.5625000000000003E-4</v>
      </c>
      <c r="Z111" s="1">
        <f t="shared" si="11"/>
        <v>1</v>
      </c>
    </row>
    <row r="112" spans="1:26" hidden="1">
      <c r="A112" s="2" t="s">
        <v>326</v>
      </c>
      <c r="B112" s="7">
        <v>4</v>
      </c>
      <c r="C112" s="1" t="s">
        <v>340</v>
      </c>
      <c r="D112" s="19">
        <v>0.2</v>
      </c>
      <c r="E112" s="20" t="s">
        <v>43</v>
      </c>
      <c r="F112" s="11" t="s">
        <v>341</v>
      </c>
      <c r="G112" s="10">
        <v>0.05</v>
      </c>
      <c r="H112" s="6">
        <f t="shared" si="8"/>
        <v>3.1250000000000002E-3</v>
      </c>
      <c r="I112" s="1" t="s">
        <v>342</v>
      </c>
      <c r="J112" s="1" t="s">
        <v>343</v>
      </c>
      <c r="K112" s="1" t="s">
        <v>344</v>
      </c>
      <c r="L112" s="1" t="s">
        <v>63</v>
      </c>
      <c r="M112" s="1" t="s">
        <v>19</v>
      </c>
      <c r="N112" s="1" t="s">
        <v>19</v>
      </c>
      <c r="O112" s="1" t="s">
        <v>138</v>
      </c>
      <c r="P112" s="1" t="s">
        <v>345</v>
      </c>
      <c r="Q112" s="3" t="s">
        <v>54</v>
      </c>
      <c r="R112" s="1" t="s">
        <v>346</v>
      </c>
      <c r="S112" s="1" t="s">
        <v>19</v>
      </c>
      <c r="T112" s="10">
        <v>0.05</v>
      </c>
      <c r="U112" s="10">
        <f t="shared" si="9"/>
        <v>3.1250000000000002E-3</v>
      </c>
      <c r="V112" s="4" t="str">
        <f t="shared" si="10"/>
        <v>Cumplida</v>
      </c>
      <c r="W112" s="1" t="s">
        <v>1225</v>
      </c>
      <c r="X112" s="3">
        <f t="shared" si="6"/>
        <v>1</v>
      </c>
      <c r="Y112" s="23">
        <f t="shared" si="7"/>
        <v>1.5625000000000003E-4</v>
      </c>
      <c r="Z112" s="1">
        <f t="shared" si="11"/>
        <v>1</v>
      </c>
    </row>
    <row r="113" spans="1:26" hidden="1">
      <c r="A113" s="2" t="s">
        <v>326</v>
      </c>
      <c r="B113" s="7">
        <v>4</v>
      </c>
      <c r="C113" s="1" t="s">
        <v>340</v>
      </c>
      <c r="D113" s="19">
        <v>0.2</v>
      </c>
      <c r="E113" s="20" t="s">
        <v>119</v>
      </c>
      <c r="F113" s="11" t="s">
        <v>341</v>
      </c>
      <c r="G113" s="10">
        <v>0.05</v>
      </c>
      <c r="H113" s="6">
        <f t="shared" si="8"/>
        <v>3.1250000000000002E-3</v>
      </c>
      <c r="I113" s="1" t="s">
        <v>342</v>
      </c>
      <c r="J113" s="1" t="s">
        <v>347</v>
      </c>
      <c r="K113" s="1" t="s">
        <v>344</v>
      </c>
      <c r="L113" s="1" t="s">
        <v>65</v>
      </c>
      <c r="M113" s="1" t="s">
        <v>19</v>
      </c>
      <c r="N113" s="1" t="s">
        <v>19</v>
      </c>
      <c r="O113" s="1" t="s">
        <v>138</v>
      </c>
      <c r="P113" s="1" t="s">
        <v>345</v>
      </c>
      <c r="Q113" s="3" t="s">
        <v>54</v>
      </c>
      <c r="R113" s="1" t="s">
        <v>346</v>
      </c>
      <c r="S113" s="1" t="s">
        <v>19</v>
      </c>
      <c r="T113" s="10">
        <v>0.05</v>
      </c>
      <c r="U113" s="10">
        <f t="shared" si="9"/>
        <v>3.1250000000000002E-3</v>
      </c>
      <c r="V113" s="4" t="str">
        <f t="shared" si="10"/>
        <v>Cumplida</v>
      </c>
      <c r="W113" s="1" t="s">
        <v>1225</v>
      </c>
      <c r="X113" s="3">
        <f t="shared" si="6"/>
        <v>1</v>
      </c>
      <c r="Y113" s="23">
        <f t="shared" si="7"/>
        <v>1.5625000000000003E-4</v>
      </c>
      <c r="Z113" s="1">
        <f t="shared" si="11"/>
        <v>1</v>
      </c>
    </row>
    <row r="114" spans="1:26" hidden="1">
      <c r="A114" s="2" t="s">
        <v>326</v>
      </c>
      <c r="B114" s="7">
        <v>4</v>
      </c>
      <c r="C114" s="1" t="s">
        <v>340</v>
      </c>
      <c r="D114" s="19">
        <v>0.2</v>
      </c>
      <c r="E114" s="20" t="s">
        <v>120</v>
      </c>
      <c r="F114" s="11" t="s">
        <v>341</v>
      </c>
      <c r="G114" s="10">
        <v>0.05</v>
      </c>
      <c r="H114" s="6">
        <f t="shared" si="8"/>
        <v>3.1250000000000002E-3</v>
      </c>
      <c r="I114" s="1" t="s">
        <v>342</v>
      </c>
      <c r="J114" s="1" t="s">
        <v>347</v>
      </c>
      <c r="K114" s="1" t="s">
        <v>344</v>
      </c>
      <c r="L114" s="1" t="s">
        <v>23</v>
      </c>
      <c r="M114" s="1" t="s">
        <v>19</v>
      </c>
      <c r="N114" s="1" t="s">
        <v>19</v>
      </c>
      <c r="O114" s="1" t="s">
        <v>138</v>
      </c>
      <c r="P114" s="1" t="s">
        <v>345</v>
      </c>
      <c r="Q114" s="3" t="s">
        <v>54</v>
      </c>
      <c r="R114" s="1" t="s">
        <v>346</v>
      </c>
      <c r="S114" s="1" t="s">
        <v>19</v>
      </c>
      <c r="T114" s="10">
        <v>0.05</v>
      </c>
      <c r="U114" s="10">
        <f t="shared" si="9"/>
        <v>3.1250000000000002E-3</v>
      </c>
      <c r="V114" s="4" t="str">
        <f t="shared" si="10"/>
        <v>Cumplida</v>
      </c>
      <c r="W114" s="1" t="s">
        <v>1225</v>
      </c>
      <c r="X114" s="3">
        <f t="shared" si="6"/>
        <v>1</v>
      </c>
      <c r="Y114" s="23">
        <f t="shared" si="7"/>
        <v>1.5625000000000003E-4</v>
      </c>
      <c r="Z114" s="1">
        <f t="shared" si="11"/>
        <v>1</v>
      </c>
    </row>
    <row r="115" spans="1:26" hidden="1">
      <c r="A115" s="2" t="s">
        <v>326</v>
      </c>
      <c r="B115" s="7">
        <v>4</v>
      </c>
      <c r="C115" s="1" t="s">
        <v>340</v>
      </c>
      <c r="D115" s="19">
        <v>0.2</v>
      </c>
      <c r="E115" s="20" t="s">
        <v>121</v>
      </c>
      <c r="F115" s="11" t="s">
        <v>341</v>
      </c>
      <c r="G115" s="10">
        <v>0.05</v>
      </c>
      <c r="H115" s="6">
        <f t="shared" si="8"/>
        <v>3.1250000000000002E-3</v>
      </c>
      <c r="I115" s="1" t="s">
        <v>342</v>
      </c>
      <c r="J115" s="1" t="s">
        <v>347</v>
      </c>
      <c r="K115" s="1" t="s">
        <v>344</v>
      </c>
      <c r="L115" s="1" t="s">
        <v>18</v>
      </c>
      <c r="M115" s="1" t="s">
        <v>19</v>
      </c>
      <c r="N115" s="1" t="s">
        <v>19</v>
      </c>
      <c r="O115" s="1" t="s">
        <v>138</v>
      </c>
      <c r="P115" s="1" t="s">
        <v>345</v>
      </c>
      <c r="Q115" s="1" t="s">
        <v>54</v>
      </c>
      <c r="R115" s="1" t="s">
        <v>346</v>
      </c>
      <c r="S115" s="1" t="s">
        <v>19</v>
      </c>
      <c r="T115" s="10">
        <v>0.05</v>
      </c>
      <c r="U115" s="10">
        <f t="shared" si="9"/>
        <v>3.1250000000000002E-3</v>
      </c>
      <c r="V115" s="4" t="str">
        <f t="shared" si="10"/>
        <v>Cumplida</v>
      </c>
      <c r="W115" s="1" t="s">
        <v>1225</v>
      </c>
      <c r="X115" s="3">
        <f t="shared" si="6"/>
        <v>1</v>
      </c>
      <c r="Y115" s="23">
        <f t="shared" si="7"/>
        <v>1.5625000000000003E-4</v>
      </c>
      <c r="Z115" s="1">
        <f t="shared" si="11"/>
        <v>1</v>
      </c>
    </row>
    <row r="116" spans="1:26" hidden="1">
      <c r="A116" s="2" t="s">
        <v>326</v>
      </c>
      <c r="B116" s="7">
        <v>5</v>
      </c>
      <c r="C116" s="1" t="s">
        <v>348</v>
      </c>
      <c r="D116" s="19">
        <v>0.2</v>
      </c>
      <c r="E116" s="20" t="s">
        <v>349</v>
      </c>
      <c r="F116" s="11" t="s">
        <v>350</v>
      </c>
      <c r="G116" s="10">
        <v>6.6600000000000006E-2</v>
      </c>
      <c r="H116" s="10">
        <f t="shared" si="8"/>
        <v>4.1625000000000004E-3</v>
      </c>
      <c r="I116" s="1" t="s">
        <v>351</v>
      </c>
      <c r="J116" s="1" t="s">
        <v>352</v>
      </c>
      <c r="K116" s="1" t="s">
        <v>353</v>
      </c>
      <c r="L116" s="1" t="s">
        <v>18</v>
      </c>
      <c r="M116" s="1" t="s">
        <v>19</v>
      </c>
      <c r="N116" s="1" t="s">
        <v>19</v>
      </c>
      <c r="O116" s="1" t="s">
        <v>138</v>
      </c>
      <c r="P116" s="1" t="s">
        <v>354</v>
      </c>
      <c r="Q116" s="3" t="s">
        <v>54</v>
      </c>
      <c r="R116" s="1" t="s">
        <v>346</v>
      </c>
      <c r="S116" s="1" t="s">
        <v>19</v>
      </c>
      <c r="T116" s="25">
        <v>6.6699999999999995E-2</v>
      </c>
      <c r="U116" s="10">
        <f t="shared" si="9"/>
        <v>4.1687499999999997E-3</v>
      </c>
      <c r="V116" s="4" t="str">
        <f t="shared" si="10"/>
        <v>Cumplida</v>
      </c>
      <c r="W116" s="1" t="s">
        <v>1225</v>
      </c>
      <c r="X116" s="3">
        <f t="shared" si="6"/>
        <v>1.0015015015015014</v>
      </c>
      <c r="Y116" s="23">
        <f t="shared" si="7"/>
        <v>2.7763875000000001E-4</v>
      </c>
      <c r="Z116" s="1">
        <f t="shared" si="11"/>
        <v>1</v>
      </c>
    </row>
    <row r="117" spans="1:26" hidden="1">
      <c r="A117" s="2" t="s">
        <v>326</v>
      </c>
      <c r="B117" s="7">
        <v>5</v>
      </c>
      <c r="C117" s="1" t="s">
        <v>348</v>
      </c>
      <c r="D117" s="19">
        <v>0.2</v>
      </c>
      <c r="E117" s="20" t="s">
        <v>355</v>
      </c>
      <c r="F117" s="11" t="s">
        <v>356</v>
      </c>
      <c r="G117" s="10">
        <v>6.6699999999999995E-2</v>
      </c>
      <c r="H117" s="6">
        <f t="shared" si="8"/>
        <v>4.1687499999999997E-3</v>
      </c>
      <c r="I117" s="1" t="s">
        <v>357</v>
      </c>
      <c r="J117" s="1" t="s">
        <v>358</v>
      </c>
      <c r="K117" s="1" t="s">
        <v>353</v>
      </c>
      <c r="L117" s="1" t="s">
        <v>18</v>
      </c>
      <c r="M117" s="1" t="s">
        <v>19</v>
      </c>
      <c r="N117" s="1" t="s">
        <v>19</v>
      </c>
      <c r="O117" s="1" t="s">
        <v>138</v>
      </c>
      <c r="P117" s="1" t="s">
        <v>21</v>
      </c>
      <c r="Q117" s="3" t="s">
        <v>54</v>
      </c>
      <c r="R117" s="1" t="s">
        <v>346</v>
      </c>
      <c r="S117" s="1" t="s">
        <v>176</v>
      </c>
      <c r="T117" s="10">
        <v>6.6699999999999995E-2</v>
      </c>
      <c r="U117" s="10">
        <f t="shared" si="9"/>
        <v>4.1687499999999997E-3</v>
      </c>
      <c r="V117" s="4" t="str">
        <f t="shared" si="10"/>
        <v>Cumplida</v>
      </c>
      <c r="W117" s="1" t="s">
        <v>1225</v>
      </c>
      <c r="X117" s="3">
        <f t="shared" si="6"/>
        <v>1</v>
      </c>
      <c r="Y117" s="23">
        <f t="shared" si="7"/>
        <v>2.7805562499999998E-4</v>
      </c>
      <c r="Z117" s="1">
        <f t="shared" si="11"/>
        <v>1</v>
      </c>
    </row>
    <row r="118" spans="1:26" hidden="1">
      <c r="A118" s="2" t="s">
        <v>326</v>
      </c>
      <c r="B118" s="7">
        <v>5</v>
      </c>
      <c r="C118" s="1" t="s">
        <v>348</v>
      </c>
      <c r="D118" s="19">
        <v>0.2</v>
      </c>
      <c r="E118" s="20" t="s">
        <v>359</v>
      </c>
      <c r="F118" s="11" t="s">
        <v>360</v>
      </c>
      <c r="G118" s="10">
        <v>6.6699999999999995E-2</v>
      </c>
      <c r="H118" s="6">
        <f t="shared" si="8"/>
        <v>4.1687499999999997E-3</v>
      </c>
      <c r="I118" s="1" t="s">
        <v>361</v>
      </c>
      <c r="J118" s="1">
        <v>1</v>
      </c>
      <c r="K118" s="1" t="s">
        <v>362</v>
      </c>
      <c r="L118" s="1" t="s">
        <v>18</v>
      </c>
      <c r="M118" s="1" t="s">
        <v>19</v>
      </c>
      <c r="N118" s="1" t="s">
        <v>19</v>
      </c>
      <c r="O118" s="1" t="s">
        <v>138</v>
      </c>
      <c r="P118" s="1" t="s">
        <v>21</v>
      </c>
      <c r="Q118" s="3" t="s">
        <v>54</v>
      </c>
      <c r="R118" s="1" t="s">
        <v>363</v>
      </c>
      <c r="S118" s="1" t="s">
        <v>176</v>
      </c>
      <c r="T118" s="10">
        <v>6.6699999999999995E-2</v>
      </c>
      <c r="U118" s="10">
        <f t="shared" si="9"/>
        <v>4.1687499999999997E-3</v>
      </c>
      <c r="V118" s="4" t="str">
        <f t="shared" si="10"/>
        <v>Cumplida</v>
      </c>
      <c r="W118" s="1" t="s">
        <v>1225</v>
      </c>
      <c r="X118" s="3">
        <f t="shared" si="6"/>
        <v>1</v>
      </c>
      <c r="Y118" s="23">
        <f t="shared" si="7"/>
        <v>2.7805562499999998E-4</v>
      </c>
      <c r="Z118" s="1">
        <f t="shared" si="11"/>
        <v>1</v>
      </c>
    </row>
    <row r="119" spans="1:26" hidden="1">
      <c r="A119" s="2" t="s">
        <v>326</v>
      </c>
      <c r="B119" s="7">
        <v>6</v>
      </c>
      <c r="C119" s="1" t="s">
        <v>364</v>
      </c>
      <c r="D119" s="19">
        <v>0.2</v>
      </c>
      <c r="E119" s="20" t="s">
        <v>365</v>
      </c>
      <c r="F119" s="11" t="s">
        <v>366</v>
      </c>
      <c r="G119" s="10">
        <v>0.05</v>
      </c>
      <c r="H119" s="6">
        <f t="shared" si="8"/>
        <v>3.1250000000000002E-3</v>
      </c>
      <c r="I119" s="1" t="s">
        <v>367</v>
      </c>
      <c r="J119" s="1" t="s">
        <v>368</v>
      </c>
      <c r="K119" s="1" t="s">
        <v>369</v>
      </c>
      <c r="L119" s="1" t="s">
        <v>63</v>
      </c>
      <c r="M119" s="1" t="s">
        <v>19</v>
      </c>
      <c r="N119" s="1" t="s">
        <v>19</v>
      </c>
      <c r="O119" s="1" t="s">
        <v>138</v>
      </c>
      <c r="P119" s="1" t="s">
        <v>354</v>
      </c>
      <c r="Q119" s="3" t="s">
        <v>54</v>
      </c>
      <c r="R119" s="1" t="s">
        <v>363</v>
      </c>
      <c r="S119" s="1" t="s">
        <v>176</v>
      </c>
      <c r="T119" s="10">
        <v>0.05</v>
      </c>
      <c r="U119" s="10">
        <f t="shared" si="9"/>
        <v>3.1250000000000002E-3</v>
      </c>
      <c r="V119" s="4" t="str">
        <f t="shared" si="10"/>
        <v>Cumplida</v>
      </c>
      <c r="W119" s="1" t="s">
        <v>1225</v>
      </c>
      <c r="X119" s="3">
        <f t="shared" si="6"/>
        <v>1</v>
      </c>
      <c r="Y119" s="23">
        <f t="shared" si="7"/>
        <v>1.5625000000000003E-4</v>
      </c>
      <c r="Z119" s="1">
        <f t="shared" si="11"/>
        <v>1</v>
      </c>
    </row>
    <row r="120" spans="1:26" hidden="1">
      <c r="A120" s="2" t="s">
        <v>326</v>
      </c>
      <c r="B120" s="7">
        <v>6</v>
      </c>
      <c r="C120" s="1" t="s">
        <v>364</v>
      </c>
      <c r="D120" s="19">
        <v>0.2</v>
      </c>
      <c r="E120" s="20" t="s">
        <v>370</v>
      </c>
      <c r="F120" s="11" t="s">
        <v>366</v>
      </c>
      <c r="G120" s="10">
        <v>0.05</v>
      </c>
      <c r="H120" s="6">
        <f t="shared" si="8"/>
        <v>3.1250000000000002E-3</v>
      </c>
      <c r="I120" s="1" t="s">
        <v>367</v>
      </c>
      <c r="J120" s="1" t="s">
        <v>368</v>
      </c>
      <c r="K120" s="1" t="s">
        <v>369</v>
      </c>
      <c r="L120" s="1" t="s">
        <v>65</v>
      </c>
      <c r="M120" s="1" t="s">
        <v>19</v>
      </c>
      <c r="N120" s="1" t="s">
        <v>19</v>
      </c>
      <c r="O120" s="1" t="s">
        <v>138</v>
      </c>
      <c r="P120" s="1" t="s">
        <v>354</v>
      </c>
      <c r="Q120" s="3" t="s">
        <v>54</v>
      </c>
      <c r="R120" s="1" t="s">
        <v>363</v>
      </c>
      <c r="S120" s="1" t="s">
        <v>176</v>
      </c>
      <c r="T120" s="10">
        <v>0.05</v>
      </c>
      <c r="U120" s="10">
        <f t="shared" si="9"/>
        <v>3.1250000000000002E-3</v>
      </c>
      <c r="V120" s="4" t="str">
        <f t="shared" si="10"/>
        <v>Cumplida</v>
      </c>
      <c r="W120" s="1" t="s">
        <v>1225</v>
      </c>
      <c r="X120" s="3">
        <f t="shared" si="6"/>
        <v>1</v>
      </c>
      <c r="Y120" s="23">
        <f t="shared" si="7"/>
        <v>1.5625000000000003E-4</v>
      </c>
      <c r="Z120" s="1">
        <f t="shared" si="11"/>
        <v>1</v>
      </c>
    </row>
    <row r="121" spans="1:26" hidden="1">
      <c r="A121" s="2" t="s">
        <v>326</v>
      </c>
      <c r="B121" s="7">
        <v>6</v>
      </c>
      <c r="C121" s="1" t="s">
        <v>364</v>
      </c>
      <c r="D121" s="19">
        <v>0.2</v>
      </c>
      <c r="E121" s="20" t="s">
        <v>371</v>
      </c>
      <c r="F121" s="11" t="s">
        <v>366</v>
      </c>
      <c r="G121" s="10">
        <v>0.05</v>
      </c>
      <c r="H121" s="6">
        <f t="shared" si="8"/>
        <v>3.1250000000000002E-3</v>
      </c>
      <c r="I121" s="1" t="s">
        <v>367</v>
      </c>
      <c r="J121" s="1" t="s">
        <v>368</v>
      </c>
      <c r="K121" s="1" t="s">
        <v>369</v>
      </c>
      <c r="L121" s="1" t="s">
        <v>23</v>
      </c>
      <c r="M121" s="1" t="s">
        <v>19</v>
      </c>
      <c r="N121" s="1" t="s">
        <v>19</v>
      </c>
      <c r="O121" s="1" t="s">
        <v>138</v>
      </c>
      <c r="P121" s="1" t="s">
        <v>354</v>
      </c>
      <c r="Q121" s="3" t="s">
        <v>54</v>
      </c>
      <c r="R121" s="1" t="s">
        <v>363</v>
      </c>
      <c r="S121" s="1" t="s">
        <v>176</v>
      </c>
      <c r="T121" s="10">
        <v>0.05</v>
      </c>
      <c r="U121" s="10">
        <f t="shared" si="9"/>
        <v>3.1250000000000002E-3</v>
      </c>
      <c r="V121" s="4" t="str">
        <f t="shared" si="10"/>
        <v>Cumplida</v>
      </c>
      <c r="W121" s="1" t="s">
        <v>1225</v>
      </c>
      <c r="X121" s="3">
        <f t="shared" si="6"/>
        <v>1</v>
      </c>
      <c r="Y121" s="23">
        <f t="shared" si="7"/>
        <v>1.5625000000000003E-4</v>
      </c>
      <c r="Z121" s="1">
        <f t="shared" si="11"/>
        <v>1</v>
      </c>
    </row>
    <row r="122" spans="1:26" hidden="1">
      <c r="A122" s="2" t="s">
        <v>326</v>
      </c>
      <c r="B122" s="7">
        <v>6</v>
      </c>
      <c r="C122" s="1" t="s">
        <v>364</v>
      </c>
      <c r="D122" s="19">
        <v>0.2</v>
      </c>
      <c r="E122" s="20" t="s">
        <v>372</v>
      </c>
      <c r="F122" s="11" t="s">
        <v>366</v>
      </c>
      <c r="G122" s="10">
        <v>0.05</v>
      </c>
      <c r="H122" s="6">
        <f t="shared" si="8"/>
        <v>3.1250000000000002E-3</v>
      </c>
      <c r="I122" s="1" t="s">
        <v>367</v>
      </c>
      <c r="J122" s="1" t="s">
        <v>368</v>
      </c>
      <c r="K122" s="1" t="s">
        <v>369</v>
      </c>
      <c r="L122" s="1" t="s">
        <v>18</v>
      </c>
      <c r="M122" s="1" t="s">
        <v>19</v>
      </c>
      <c r="N122" s="1" t="s">
        <v>19</v>
      </c>
      <c r="O122" s="1" t="s">
        <v>138</v>
      </c>
      <c r="P122" s="1" t="s">
        <v>354</v>
      </c>
      <c r="Q122" s="3" t="s">
        <v>54</v>
      </c>
      <c r="R122" s="1" t="s">
        <v>363</v>
      </c>
      <c r="S122" s="1" t="s">
        <v>176</v>
      </c>
      <c r="T122" s="10">
        <v>0.05</v>
      </c>
      <c r="U122" s="10">
        <f t="shared" si="9"/>
        <v>3.1250000000000002E-3</v>
      </c>
      <c r="V122" s="4" t="str">
        <f t="shared" si="10"/>
        <v>Cumplida</v>
      </c>
      <c r="W122" s="1" t="s">
        <v>1225</v>
      </c>
      <c r="X122" s="3">
        <f t="shared" si="6"/>
        <v>1</v>
      </c>
      <c r="Y122" s="23">
        <f t="shared" si="7"/>
        <v>1.5625000000000003E-4</v>
      </c>
      <c r="Z122" s="1">
        <f t="shared" si="11"/>
        <v>1</v>
      </c>
    </row>
    <row r="123" spans="1:26" hidden="1">
      <c r="A123" s="2" t="s">
        <v>373</v>
      </c>
      <c r="B123" s="7">
        <v>1</v>
      </c>
      <c r="C123" s="1" t="s">
        <v>374</v>
      </c>
      <c r="D123" s="19">
        <v>0.2</v>
      </c>
      <c r="E123" s="20" t="s">
        <v>13</v>
      </c>
      <c r="F123" s="11" t="s">
        <v>375</v>
      </c>
      <c r="G123" s="10">
        <v>6.6699999999999995E-2</v>
      </c>
      <c r="H123" s="6">
        <f t="shared" si="8"/>
        <v>4.1687499999999997E-3</v>
      </c>
      <c r="I123" s="1" t="s">
        <v>376</v>
      </c>
      <c r="J123" s="1" t="s">
        <v>377</v>
      </c>
      <c r="K123" s="1" t="s">
        <v>378</v>
      </c>
      <c r="L123" s="1" t="s">
        <v>65</v>
      </c>
      <c r="M123" s="1" t="s">
        <v>19</v>
      </c>
      <c r="N123" s="1" t="s">
        <v>19</v>
      </c>
      <c r="O123" s="1" t="s">
        <v>187</v>
      </c>
      <c r="P123" s="1" t="s">
        <v>379</v>
      </c>
      <c r="Q123" s="3" t="s">
        <v>380</v>
      </c>
      <c r="R123" s="1" t="s">
        <v>381</v>
      </c>
      <c r="S123" s="1" t="s">
        <v>19</v>
      </c>
      <c r="T123" s="10">
        <v>6.6699999999999995E-2</v>
      </c>
      <c r="U123" s="10">
        <f t="shared" si="9"/>
        <v>4.1687499999999997E-3</v>
      </c>
      <c r="V123" s="4" t="str">
        <f t="shared" si="10"/>
        <v>Cumplida</v>
      </c>
      <c r="W123" s="1" t="s">
        <v>1225</v>
      </c>
      <c r="X123" s="3">
        <f t="shared" si="6"/>
        <v>1</v>
      </c>
      <c r="Y123" s="23">
        <f t="shared" si="7"/>
        <v>2.7805562499999998E-4</v>
      </c>
      <c r="Z123" s="1">
        <f t="shared" si="11"/>
        <v>1</v>
      </c>
    </row>
    <row r="124" spans="1:26" hidden="1">
      <c r="A124" s="2" t="s">
        <v>373</v>
      </c>
      <c r="B124" s="7">
        <v>1</v>
      </c>
      <c r="C124" s="1" t="s">
        <v>374</v>
      </c>
      <c r="D124" s="19">
        <v>0.2</v>
      </c>
      <c r="E124" s="20" t="s">
        <v>24</v>
      </c>
      <c r="F124" s="11" t="s">
        <v>382</v>
      </c>
      <c r="G124" s="10">
        <v>6.6699999999999995E-2</v>
      </c>
      <c r="H124" s="6">
        <f t="shared" si="8"/>
        <v>4.1687499999999997E-3</v>
      </c>
      <c r="I124" s="1" t="s">
        <v>376</v>
      </c>
      <c r="J124" s="1" t="s">
        <v>377</v>
      </c>
      <c r="K124" s="1" t="s">
        <v>383</v>
      </c>
      <c r="L124" s="1" t="s">
        <v>65</v>
      </c>
      <c r="M124" s="1" t="s">
        <v>19</v>
      </c>
      <c r="N124" s="1" t="s">
        <v>19</v>
      </c>
      <c r="O124" s="1" t="s">
        <v>187</v>
      </c>
      <c r="P124" s="1" t="s">
        <v>379</v>
      </c>
      <c r="Q124" s="3" t="s">
        <v>380</v>
      </c>
      <c r="R124" s="1" t="s">
        <v>381</v>
      </c>
      <c r="S124" s="1" t="s">
        <v>19</v>
      </c>
      <c r="T124" s="10">
        <v>6.6699999999999995E-2</v>
      </c>
      <c r="U124" s="10">
        <f t="shared" si="9"/>
        <v>4.1687499999999997E-3</v>
      </c>
      <c r="V124" s="4" t="str">
        <f t="shared" si="10"/>
        <v>Cumplida</v>
      </c>
      <c r="W124" s="1" t="s">
        <v>1225</v>
      </c>
      <c r="X124" s="3">
        <f t="shared" si="6"/>
        <v>1</v>
      </c>
      <c r="Y124" s="23">
        <f t="shared" si="7"/>
        <v>2.7805562499999998E-4</v>
      </c>
      <c r="Z124" s="1">
        <f t="shared" si="11"/>
        <v>1</v>
      </c>
    </row>
    <row r="125" spans="1:26">
      <c r="A125" s="2" t="s">
        <v>373</v>
      </c>
      <c r="B125" s="7">
        <v>1</v>
      </c>
      <c r="C125" s="1" t="s">
        <v>374</v>
      </c>
      <c r="D125" s="19">
        <v>0.2</v>
      </c>
      <c r="E125" s="20" t="s">
        <v>130</v>
      </c>
      <c r="F125" s="12" t="s">
        <v>384</v>
      </c>
      <c r="G125" s="18">
        <v>6.6600000000000006E-2</v>
      </c>
      <c r="H125" s="6">
        <f t="shared" si="8"/>
        <v>4.1625000000000004E-3</v>
      </c>
      <c r="I125" s="5" t="s">
        <v>376</v>
      </c>
      <c r="J125" s="1" t="s">
        <v>377</v>
      </c>
      <c r="K125" s="1" t="s">
        <v>385</v>
      </c>
      <c r="L125" s="5" t="s">
        <v>18</v>
      </c>
      <c r="M125" s="1" t="s">
        <v>19</v>
      </c>
      <c r="N125" s="1" t="s">
        <v>386</v>
      </c>
      <c r="O125" s="1" t="s">
        <v>187</v>
      </c>
      <c r="P125" s="1" t="s">
        <v>379</v>
      </c>
      <c r="Q125" s="1" t="s">
        <v>380</v>
      </c>
      <c r="R125" s="1" t="s">
        <v>381</v>
      </c>
      <c r="S125" s="1" t="s">
        <v>19</v>
      </c>
      <c r="T125" s="10">
        <v>0.06</v>
      </c>
      <c r="U125" s="10">
        <f t="shared" si="9"/>
        <v>3.7499999999999999E-3</v>
      </c>
      <c r="V125" s="4" t="str">
        <f t="shared" si="10"/>
        <v>Incumplida</v>
      </c>
      <c r="W125" s="1" t="s">
        <v>1209</v>
      </c>
      <c r="X125" s="3">
        <f t="shared" si="6"/>
        <v>0.9009009009009008</v>
      </c>
      <c r="Y125" s="23">
        <f t="shared" si="7"/>
        <v>2.4975000000000003E-4</v>
      </c>
      <c r="Z125" s="1">
        <f t="shared" si="11"/>
        <v>0</v>
      </c>
    </row>
    <row r="126" spans="1:26" hidden="1">
      <c r="A126" s="2" t="s">
        <v>373</v>
      </c>
      <c r="B126" s="7">
        <v>2</v>
      </c>
      <c r="C126" s="1" t="s">
        <v>387</v>
      </c>
      <c r="D126" s="19">
        <v>0.2</v>
      </c>
      <c r="E126" s="20" t="s">
        <v>27</v>
      </c>
      <c r="F126" s="11" t="s">
        <v>388</v>
      </c>
      <c r="G126" s="10">
        <v>0.1</v>
      </c>
      <c r="H126" s="6">
        <f t="shared" si="8"/>
        <v>6.2500000000000003E-3</v>
      </c>
      <c r="I126" s="1" t="s">
        <v>376</v>
      </c>
      <c r="J126" s="1" t="s">
        <v>377</v>
      </c>
      <c r="K126" s="1" t="s">
        <v>389</v>
      </c>
      <c r="L126" s="1" t="s">
        <v>67</v>
      </c>
      <c r="M126" s="1" t="s">
        <v>390</v>
      </c>
      <c r="N126" s="1" t="s">
        <v>386</v>
      </c>
      <c r="O126" s="1" t="s">
        <v>200</v>
      </c>
      <c r="P126" s="1" t="s">
        <v>201</v>
      </c>
      <c r="Q126" s="3" t="s">
        <v>391</v>
      </c>
      <c r="R126" s="1" t="s">
        <v>381</v>
      </c>
      <c r="S126" s="1" t="s">
        <v>19</v>
      </c>
      <c r="T126" s="10">
        <v>0.1</v>
      </c>
      <c r="U126" s="10">
        <f t="shared" si="9"/>
        <v>6.2500000000000003E-3</v>
      </c>
      <c r="V126" s="4" t="str">
        <f t="shared" si="10"/>
        <v>Cumplida</v>
      </c>
      <c r="W126" s="1" t="s">
        <v>1225</v>
      </c>
      <c r="X126" s="3">
        <f t="shared" si="6"/>
        <v>1</v>
      </c>
      <c r="Y126" s="23">
        <f t="shared" si="7"/>
        <v>6.2500000000000012E-4</v>
      </c>
      <c r="Z126" s="1">
        <f t="shared" si="11"/>
        <v>1</v>
      </c>
    </row>
    <row r="127" spans="1:26">
      <c r="A127" s="2" t="s">
        <v>373</v>
      </c>
      <c r="B127" s="7">
        <v>2</v>
      </c>
      <c r="C127" s="1" t="s">
        <v>387</v>
      </c>
      <c r="D127" s="19">
        <v>0.2</v>
      </c>
      <c r="E127" s="20" t="s">
        <v>29</v>
      </c>
      <c r="F127" s="12" t="s">
        <v>392</v>
      </c>
      <c r="G127" s="18">
        <v>0.1</v>
      </c>
      <c r="H127" s="6">
        <f t="shared" si="8"/>
        <v>6.2500000000000003E-3</v>
      </c>
      <c r="I127" s="5" t="s">
        <v>376</v>
      </c>
      <c r="J127" s="1" t="s">
        <v>377</v>
      </c>
      <c r="K127" s="1" t="s">
        <v>389</v>
      </c>
      <c r="L127" s="5" t="s">
        <v>23</v>
      </c>
      <c r="M127" s="1" t="s">
        <v>390</v>
      </c>
      <c r="N127" s="1" t="s">
        <v>386</v>
      </c>
      <c r="O127" s="1" t="s">
        <v>200</v>
      </c>
      <c r="P127" s="1" t="s">
        <v>201</v>
      </c>
      <c r="Q127" s="1" t="s">
        <v>391</v>
      </c>
      <c r="R127" s="1" t="s">
        <v>381</v>
      </c>
      <c r="S127" s="1" t="s">
        <v>19</v>
      </c>
      <c r="T127" s="10">
        <v>0.08</v>
      </c>
      <c r="U127" s="10">
        <f t="shared" si="9"/>
        <v>5.0000000000000001E-3</v>
      </c>
      <c r="V127" s="4" t="str">
        <f t="shared" si="10"/>
        <v>Incumplida</v>
      </c>
      <c r="W127" s="1" t="s">
        <v>1210</v>
      </c>
      <c r="X127" s="3">
        <f t="shared" si="6"/>
        <v>0.79999999999999993</v>
      </c>
      <c r="Y127" s="23">
        <f t="shared" si="7"/>
        <v>5.0000000000000001E-4</v>
      </c>
      <c r="Z127" s="1">
        <f t="shared" si="11"/>
        <v>0</v>
      </c>
    </row>
    <row r="128" spans="1:26" hidden="1">
      <c r="A128" s="2" t="s">
        <v>373</v>
      </c>
      <c r="B128" s="7">
        <v>3</v>
      </c>
      <c r="C128" s="1" t="s">
        <v>393</v>
      </c>
      <c r="D128" s="19">
        <v>0.2</v>
      </c>
      <c r="E128" s="20" t="s">
        <v>38</v>
      </c>
      <c r="F128" s="11" t="s">
        <v>394</v>
      </c>
      <c r="G128" s="10">
        <v>0.1</v>
      </c>
      <c r="H128" s="6">
        <f t="shared" si="8"/>
        <v>6.2500000000000003E-3</v>
      </c>
      <c r="I128" s="1" t="s">
        <v>395</v>
      </c>
      <c r="J128" s="1" t="s">
        <v>377</v>
      </c>
      <c r="K128" s="1" t="s">
        <v>396</v>
      </c>
      <c r="L128" s="1" t="s">
        <v>67</v>
      </c>
      <c r="M128" s="1" t="s">
        <v>19</v>
      </c>
      <c r="N128" s="1" t="s">
        <v>19</v>
      </c>
      <c r="O128" s="1" t="s">
        <v>187</v>
      </c>
      <c r="P128" s="1" t="s">
        <v>397</v>
      </c>
      <c r="Q128" s="3" t="s">
        <v>380</v>
      </c>
      <c r="R128" s="1" t="s">
        <v>381</v>
      </c>
      <c r="S128" s="1" t="s">
        <v>19</v>
      </c>
      <c r="T128" s="10">
        <v>0.1</v>
      </c>
      <c r="U128" s="10">
        <f t="shared" si="9"/>
        <v>6.2500000000000003E-3</v>
      </c>
      <c r="V128" s="4" t="str">
        <f t="shared" si="10"/>
        <v>Cumplida</v>
      </c>
      <c r="W128" s="1" t="s">
        <v>1225</v>
      </c>
      <c r="X128" s="3">
        <f t="shared" si="6"/>
        <v>1</v>
      </c>
      <c r="Y128" s="23">
        <f t="shared" si="7"/>
        <v>6.2500000000000012E-4</v>
      </c>
      <c r="Z128" s="1">
        <f t="shared" si="11"/>
        <v>1</v>
      </c>
    </row>
    <row r="129" spans="1:26" hidden="1">
      <c r="A129" s="2" t="s">
        <v>373</v>
      </c>
      <c r="B129" s="7">
        <v>3</v>
      </c>
      <c r="C129" s="1" t="s">
        <v>393</v>
      </c>
      <c r="D129" s="19">
        <v>0.2</v>
      </c>
      <c r="E129" s="20" t="s">
        <v>40</v>
      </c>
      <c r="F129" s="11" t="s">
        <v>398</v>
      </c>
      <c r="G129" s="10">
        <v>0.1</v>
      </c>
      <c r="H129" s="6">
        <f t="shared" si="8"/>
        <v>6.2500000000000003E-3</v>
      </c>
      <c r="I129" s="1" t="s">
        <v>395</v>
      </c>
      <c r="J129" s="1" t="s">
        <v>377</v>
      </c>
      <c r="K129" s="1" t="s">
        <v>396</v>
      </c>
      <c r="L129" s="1" t="s">
        <v>23</v>
      </c>
      <c r="M129" s="1" t="s">
        <v>19</v>
      </c>
      <c r="N129" s="1" t="s">
        <v>19</v>
      </c>
      <c r="O129" s="1" t="s">
        <v>187</v>
      </c>
      <c r="P129" s="1" t="s">
        <v>397</v>
      </c>
      <c r="Q129" s="3" t="s">
        <v>380</v>
      </c>
      <c r="R129" s="1" t="s">
        <v>381</v>
      </c>
      <c r="S129" s="1" t="s">
        <v>19</v>
      </c>
      <c r="T129" s="10">
        <v>0.1</v>
      </c>
      <c r="U129" s="10">
        <f t="shared" si="9"/>
        <v>6.2500000000000003E-3</v>
      </c>
      <c r="V129" s="4" t="str">
        <f t="shared" si="10"/>
        <v>Cumplida</v>
      </c>
      <c r="W129" s="1" t="s">
        <v>1225</v>
      </c>
      <c r="X129" s="3">
        <f t="shared" si="6"/>
        <v>1</v>
      </c>
      <c r="Y129" s="23">
        <f t="shared" si="7"/>
        <v>6.2500000000000012E-4</v>
      </c>
      <c r="Z129" s="1">
        <f t="shared" si="11"/>
        <v>1</v>
      </c>
    </row>
    <row r="130" spans="1:26" hidden="1">
      <c r="A130" s="2" t="s">
        <v>373</v>
      </c>
      <c r="B130" s="7">
        <v>4</v>
      </c>
      <c r="C130" s="1" t="s">
        <v>399</v>
      </c>
      <c r="D130" s="19">
        <v>0.2</v>
      </c>
      <c r="E130" s="20" t="s">
        <v>43</v>
      </c>
      <c r="F130" s="11" t="s">
        <v>400</v>
      </c>
      <c r="G130" s="10">
        <v>0.05</v>
      </c>
      <c r="H130" s="6">
        <f t="shared" si="8"/>
        <v>3.1250000000000002E-3</v>
      </c>
      <c r="I130" s="1" t="s">
        <v>401</v>
      </c>
      <c r="J130" s="1" t="s">
        <v>402</v>
      </c>
      <c r="K130" s="1" t="s">
        <v>396</v>
      </c>
      <c r="L130" s="1" t="s">
        <v>63</v>
      </c>
      <c r="M130" s="1" t="s">
        <v>19</v>
      </c>
      <c r="N130" s="1" t="s">
        <v>19</v>
      </c>
      <c r="O130" s="1" t="s">
        <v>187</v>
      </c>
      <c r="P130" s="1" t="s">
        <v>397</v>
      </c>
      <c r="Q130" s="3" t="s">
        <v>380</v>
      </c>
      <c r="R130" s="1" t="s">
        <v>381</v>
      </c>
      <c r="S130" s="1" t="s">
        <v>19</v>
      </c>
      <c r="T130" s="10">
        <v>0.05</v>
      </c>
      <c r="U130" s="10">
        <f t="shared" si="9"/>
        <v>3.1250000000000002E-3</v>
      </c>
      <c r="V130" s="4" t="str">
        <f t="shared" si="10"/>
        <v>Cumplida</v>
      </c>
      <c r="W130" s="1" t="s">
        <v>1225</v>
      </c>
      <c r="X130" s="3">
        <f t="shared" ref="X130:X193" si="12">T130/G130</f>
        <v>1</v>
      </c>
      <c r="Y130" s="23">
        <f t="shared" ref="Y130:Y193" si="13">T130*H130</f>
        <v>1.5625000000000003E-4</v>
      </c>
      <c r="Z130" s="1">
        <f t="shared" si="11"/>
        <v>1</v>
      </c>
    </row>
    <row r="131" spans="1:26" hidden="1">
      <c r="A131" s="2" t="s">
        <v>373</v>
      </c>
      <c r="B131" s="7">
        <v>4</v>
      </c>
      <c r="C131" s="1" t="s">
        <v>399</v>
      </c>
      <c r="D131" s="19">
        <v>0.2</v>
      </c>
      <c r="E131" s="20" t="s">
        <v>119</v>
      </c>
      <c r="F131" s="11" t="s">
        <v>403</v>
      </c>
      <c r="G131" s="10">
        <v>0.05</v>
      </c>
      <c r="H131" s="6">
        <f t="shared" ref="H131:H194" si="14">G131*(100%/16)</f>
        <v>3.1250000000000002E-3</v>
      </c>
      <c r="I131" s="1" t="s">
        <v>404</v>
      </c>
      <c r="J131" s="1" t="s">
        <v>405</v>
      </c>
      <c r="K131" s="1" t="s">
        <v>406</v>
      </c>
      <c r="L131" s="1" t="s">
        <v>18</v>
      </c>
      <c r="M131" s="1" t="s">
        <v>19</v>
      </c>
      <c r="N131" s="1" t="s">
        <v>19</v>
      </c>
      <c r="O131" s="1" t="s">
        <v>187</v>
      </c>
      <c r="P131" s="1" t="s">
        <v>397</v>
      </c>
      <c r="Q131" s="3" t="s">
        <v>380</v>
      </c>
      <c r="R131" s="1" t="s">
        <v>381</v>
      </c>
      <c r="S131" s="1" t="s">
        <v>19</v>
      </c>
      <c r="T131" s="10">
        <v>0.05</v>
      </c>
      <c r="U131" s="10">
        <f t="shared" ref="U131:U194" si="15">T131*(100%/16)</f>
        <v>3.1250000000000002E-3</v>
      </c>
      <c r="V131" s="4" t="str">
        <f t="shared" ref="V131:V194" si="16">IF(T131&gt;=G131,"Cumplida","Incumplida")</f>
        <v>Cumplida</v>
      </c>
      <c r="W131" s="1" t="s">
        <v>1225</v>
      </c>
      <c r="X131" s="3">
        <f t="shared" si="12"/>
        <v>1</v>
      </c>
      <c r="Y131" s="23">
        <f t="shared" si="13"/>
        <v>1.5625000000000003E-4</v>
      </c>
      <c r="Z131" s="1">
        <f t="shared" si="11"/>
        <v>1</v>
      </c>
    </row>
    <row r="132" spans="1:26" hidden="1">
      <c r="A132" s="2" t="s">
        <v>373</v>
      </c>
      <c r="B132" s="7">
        <v>4</v>
      </c>
      <c r="C132" s="1" t="s">
        <v>399</v>
      </c>
      <c r="D132" s="19">
        <v>0.2</v>
      </c>
      <c r="E132" s="20" t="s">
        <v>120</v>
      </c>
      <c r="F132" s="11" t="s">
        <v>407</v>
      </c>
      <c r="G132" s="10">
        <v>0.05</v>
      </c>
      <c r="H132" s="6">
        <f t="shared" si="14"/>
        <v>3.1250000000000002E-3</v>
      </c>
      <c r="I132" s="1" t="s">
        <v>395</v>
      </c>
      <c r="J132" s="1" t="s">
        <v>405</v>
      </c>
      <c r="K132" s="1" t="s">
        <v>408</v>
      </c>
      <c r="L132" s="1" t="s">
        <v>18</v>
      </c>
      <c r="M132" s="1" t="s">
        <v>19</v>
      </c>
      <c r="N132" s="1" t="s">
        <v>19</v>
      </c>
      <c r="O132" s="1" t="s">
        <v>187</v>
      </c>
      <c r="P132" s="1" t="s">
        <v>397</v>
      </c>
      <c r="Q132" s="1" t="s">
        <v>380</v>
      </c>
      <c r="R132" s="1" t="s">
        <v>381</v>
      </c>
      <c r="S132" s="1" t="s">
        <v>19</v>
      </c>
      <c r="T132" s="10">
        <v>0.05</v>
      </c>
      <c r="U132" s="10">
        <f t="shared" si="15"/>
        <v>3.1250000000000002E-3</v>
      </c>
      <c r="V132" s="4" t="str">
        <f t="shared" si="16"/>
        <v>Cumplida</v>
      </c>
      <c r="W132" s="1" t="s">
        <v>1225</v>
      </c>
      <c r="X132" s="3">
        <f t="shared" si="12"/>
        <v>1</v>
      </c>
      <c r="Y132" s="23">
        <f t="shared" si="13"/>
        <v>1.5625000000000003E-4</v>
      </c>
      <c r="Z132" s="1">
        <f t="shared" si="11"/>
        <v>1</v>
      </c>
    </row>
    <row r="133" spans="1:26" hidden="1">
      <c r="A133" s="2" t="s">
        <v>373</v>
      </c>
      <c r="B133" s="7">
        <v>4</v>
      </c>
      <c r="C133" s="1" t="s">
        <v>399</v>
      </c>
      <c r="D133" s="19">
        <v>0.2</v>
      </c>
      <c r="E133" s="20" t="s">
        <v>121</v>
      </c>
      <c r="F133" s="11" t="s">
        <v>409</v>
      </c>
      <c r="G133" s="10">
        <v>0.05</v>
      </c>
      <c r="H133" s="6">
        <f t="shared" si="14"/>
        <v>3.1250000000000002E-3</v>
      </c>
      <c r="I133" s="1" t="s">
        <v>410</v>
      </c>
      <c r="J133" s="1" t="s">
        <v>405</v>
      </c>
      <c r="K133" s="1" t="s">
        <v>411</v>
      </c>
      <c r="L133" s="1" t="s">
        <v>18</v>
      </c>
      <c r="M133" s="1" t="s">
        <v>19</v>
      </c>
      <c r="N133" s="1" t="s">
        <v>19</v>
      </c>
      <c r="O133" s="1" t="s">
        <v>187</v>
      </c>
      <c r="P133" s="1" t="s">
        <v>397</v>
      </c>
      <c r="Q133" s="3" t="s">
        <v>380</v>
      </c>
      <c r="R133" s="1" t="s">
        <v>381</v>
      </c>
      <c r="S133" s="1" t="s">
        <v>19</v>
      </c>
      <c r="T133" s="10">
        <v>0.05</v>
      </c>
      <c r="U133" s="10">
        <f t="shared" si="15"/>
        <v>3.1250000000000002E-3</v>
      </c>
      <c r="V133" s="4" t="str">
        <f t="shared" si="16"/>
        <v>Cumplida</v>
      </c>
      <c r="W133" s="1" t="s">
        <v>1225</v>
      </c>
      <c r="X133" s="3">
        <f t="shared" si="12"/>
        <v>1</v>
      </c>
      <c r="Y133" s="23">
        <f t="shared" si="13"/>
        <v>1.5625000000000003E-4</v>
      </c>
      <c r="Z133" s="1">
        <f t="shared" si="11"/>
        <v>1</v>
      </c>
    </row>
    <row r="134" spans="1:26" hidden="1">
      <c r="A134" s="2" t="s">
        <v>373</v>
      </c>
      <c r="B134" s="7">
        <v>5</v>
      </c>
      <c r="C134" s="1" t="s">
        <v>412</v>
      </c>
      <c r="D134" s="19">
        <v>0.2</v>
      </c>
      <c r="E134" s="20" t="s">
        <v>349</v>
      </c>
      <c r="F134" s="11" t="s">
        <v>413</v>
      </c>
      <c r="G134" s="10">
        <v>6.6699999999999995E-2</v>
      </c>
      <c r="H134" s="6">
        <f t="shared" si="14"/>
        <v>4.1687499999999997E-3</v>
      </c>
      <c r="I134" s="1" t="s">
        <v>414</v>
      </c>
      <c r="J134" s="1" t="s">
        <v>415</v>
      </c>
      <c r="K134" s="1" t="s">
        <v>416</v>
      </c>
      <c r="L134" s="1" t="s">
        <v>18</v>
      </c>
      <c r="M134" s="1" t="s">
        <v>19</v>
      </c>
      <c r="N134" s="1" t="s">
        <v>386</v>
      </c>
      <c r="O134" s="1" t="s">
        <v>187</v>
      </c>
      <c r="P134" s="1" t="s">
        <v>417</v>
      </c>
      <c r="Q134" s="3" t="s">
        <v>54</v>
      </c>
      <c r="R134" s="1" t="s">
        <v>418</v>
      </c>
      <c r="S134" s="1" t="s">
        <v>19</v>
      </c>
      <c r="T134" s="10">
        <v>6.6699999999999995E-2</v>
      </c>
      <c r="U134" s="10">
        <f t="shared" si="15"/>
        <v>4.1687499999999997E-3</v>
      </c>
      <c r="V134" s="4" t="str">
        <f t="shared" si="16"/>
        <v>Cumplida</v>
      </c>
      <c r="W134" s="1" t="s">
        <v>1225</v>
      </c>
      <c r="X134" s="3">
        <f t="shared" si="12"/>
        <v>1</v>
      </c>
      <c r="Y134" s="23">
        <f t="shared" si="13"/>
        <v>2.7805562499999998E-4</v>
      </c>
      <c r="Z134" s="1">
        <f t="shared" si="11"/>
        <v>1</v>
      </c>
    </row>
    <row r="135" spans="1:26" hidden="1">
      <c r="A135" s="2" t="s">
        <v>373</v>
      </c>
      <c r="B135" s="7">
        <v>5</v>
      </c>
      <c r="C135" s="1" t="s">
        <v>412</v>
      </c>
      <c r="D135" s="19">
        <v>0.2</v>
      </c>
      <c r="E135" s="20" t="s">
        <v>355</v>
      </c>
      <c r="F135" s="11" t="s">
        <v>419</v>
      </c>
      <c r="G135" s="10">
        <v>6.6699999999999995E-2</v>
      </c>
      <c r="H135" s="6">
        <f t="shared" si="14"/>
        <v>4.1687499999999997E-3</v>
      </c>
      <c r="I135" s="1" t="s">
        <v>420</v>
      </c>
      <c r="J135" s="1" t="s">
        <v>421</v>
      </c>
      <c r="K135" s="1" t="s">
        <v>422</v>
      </c>
      <c r="L135" s="1" t="s">
        <v>67</v>
      </c>
      <c r="M135" s="1" t="s">
        <v>19</v>
      </c>
      <c r="N135" s="1" t="s">
        <v>386</v>
      </c>
      <c r="O135" s="1" t="s">
        <v>33</v>
      </c>
      <c r="P135" s="1" t="s">
        <v>139</v>
      </c>
      <c r="Q135" s="3" t="s">
        <v>54</v>
      </c>
      <c r="R135" s="1" t="s">
        <v>418</v>
      </c>
      <c r="S135" s="1" t="s">
        <v>19</v>
      </c>
      <c r="T135" s="10">
        <v>6.6699999999999995E-2</v>
      </c>
      <c r="U135" s="10">
        <f t="shared" si="15"/>
        <v>4.1687499999999997E-3</v>
      </c>
      <c r="V135" s="4" t="str">
        <f t="shared" si="16"/>
        <v>Cumplida</v>
      </c>
      <c r="W135" s="1" t="s">
        <v>1225</v>
      </c>
      <c r="X135" s="3">
        <f t="shared" si="12"/>
        <v>1</v>
      </c>
      <c r="Y135" s="23">
        <f t="shared" si="13"/>
        <v>2.7805562499999998E-4</v>
      </c>
      <c r="Z135" s="1">
        <f t="shared" si="11"/>
        <v>1</v>
      </c>
    </row>
    <row r="136" spans="1:26" hidden="1">
      <c r="A136" s="2" t="s">
        <v>373</v>
      </c>
      <c r="B136" s="7">
        <v>5</v>
      </c>
      <c r="C136" s="1" t="s">
        <v>412</v>
      </c>
      <c r="D136" s="19">
        <v>0.2</v>
      </c>
      <c r="E136" s="20" t="s">
        <v>359</v>
      </c>
      <c r="F136" s="11" t="s">
        <v>423</v>
      </c>
      <c r="G136" s="10">
        <v>6.6600000000000006E-2</v>
      </c>
      <c r="H136" s="10">
        <f t="shared" si="14"/>
        <v>4.1625000000000004E-3</v>
      </c>
      <c r="I136" s="1" t="s">
        <v>424</v>
      </c>
      <c r="J136" s="1" t="s">
        <v>425</v>
      </c>
      <c r="K136" s="1" t="s">
        <v>422</v>
      </c>
      <c r="L136" s="1" t="s">
        <v>67</v>
      </c>
      <c r="M136" s="1" t="s">
        <v>19</v>
      </c>
      <c r="N136" s="1" t="s">
        <v>386</v>
      </c>
      <c r="O136" s="1" t="s">
        <v>200</v>
      </c>
      <c r="P136" s="1" t="s">
        <v>201</v>
      </c>
      <c r="Q136" s="3" t="s">
        <v>54</v>
      </c>
      <c r="R136" s="1" t="s">
        <v>418</v>
      </c>
      <c r="S136" s="1" t="s">
        <v>19</v>
      </c>
      <c r="T136" s="25">
        <v>6.6699999999999995E-2</v>
      </c>
      <c r="U136" s="10">
        <f t="shared" si="15"/>
        <v>4.1687499999999997E-3</v>
      </c>
      <c r="V136" s="4" t="str">
        <f t="shared" si="16"/>
        <v>Cumplida</v>
      </c>
      <c r="W136" s="1" t="s">
        <v>1225</v>
      </c>
      <c r="X136" s="3">
        <f t="shared" si="12"/>
        <v>1.0015015015015014</v>
      </c>
      <c r="Y136" s="23">
        <f t="shared" si="13"/>
        <v>2.7763875000000001E-4</v>
      </c>
      <c r="Z136" s="1">
        <f t="shared" si="11"/>
        <v>1</v>
      </c>
    </row>
    <row r="137" spans="1:26" hidden="1">
      <c r="A137" s="2" t="s">
        <v>426</v>
      </c>
      <c r="B137" s="7">
        <v>1</v>
      </c>
      <c r="C137" s="1" t="s">
        <v>427</v>
      </c>
      <c r="D137" s="19">
        <v>0.6</v>
      </c>
      <c r="E137" s="20" t="s">
        <v>13</v>
      </c>
      <c r="F137" s="11" t="s">
        <v>428</v>
      </c>
      <c r="G137" s="10">
        <v>0.09</v>
      </c>
      <c r="H137" s="6">
        <f t="shared" si="14"/>
        <v>5.6249999999999998E-3</v>
      </c>
      <c r="I137" s="1" t="s">
        <v>429</v>
      </c>
      <c r="J137" s="1" t="s">
        <v>430</v>
      </c>
      <c r="K137" s="1" t="s">
        <v>431</v>
      </c>
      <c r="L137" s="1" t="s">
        <v>62</v>
      </c>
      <c r="M137" s="1" t="s">
        <v>1211</v>
      </c>
      <c r="N137" s="1" t="s">
        <v>432</v>
      </c>
      <c r="O137" s="1" t="s">
        <v>20</v>
      </c>
      <c r="P137" s="1" t="s">
        <v>21</v>
      </c>
      <c r="Q137" s="3" t="s">
        <v>433</v>
      </c>
      <c r="R137" s="1" t="s">
        <v>434</v>
      </c>
      <c r="S137" s="1" t="s">
        <v>19</v>
      </c>
      <c r="T137" s="10">
        <v>0.09</v>
      </c>
      <c r="U137" s="10">
        <f t="shared" si="15"/>
        <v>5.6249999999999998E-3</v>
      </c>
      <c r="V137" s="4" t="str">
        <f t="shared" si="16"/>
        <v>Cumplida</v>
      </c>
      <c r="W137" s="1" t="s">
        <v>1225</v>
      </c>
      <c r="X137" s="3">
        <f t="shared" si="12"/>
        <v>1</v>
      </c>
      <c r="Y137" s="23">
        <f t="shared" si="13"/>
        <v>5.0624999999999997E-4</v>
      </c>
      <c r="Z137" s="1">
        <f t="shared" si="11"/>
        <v>1</v>
      </c>
    </row>
    <row r="138" spans="1:26" hidden="1">
      <c r="A138" s="2" t="s">
        <v>426</v>
      </c>
      <c r="B138" s="7">
        <v>1</v>
      </c>
      <c r="C138" s="1" t="s">
        <v>427</v>
      </c>
      <c r="D138" s="19">
        <v>0.6</v>
      </c>
      <c r="E138" s="20" t="s">
        <v>24</v>
      </c>
      <c r="F138" s="12" t="s">
        <v>435</v>
      </c>
      <c r="G138" s="18">
        <v>0.27</v>
      </c>
      <c r="H138" s="6">
        <f t="shared" si="14"/>
        <v>1.6875000000000001E-2</v>
      </c>
      <c r="I138" s="5" t="s">
        <v>436</v>
      </c>
      <c r="J138" s="1" t="s">
        <v>430</v>
      </c>
      <c r="K138" s="1" t="s">
        <v>431</v>
      </c>
      <c r="L138" s="5" t="s">
        <v>86</v>
      </c>
      <c r="M138" s="1" t="s">
        <v>1211</v>
      </c>
      <c r="N138" s="1" t="s">
        <v>432</v>
      </c>
      <c r="O138" s="1" t="s">
        <v>20</v>
      </c>
      <c r="P138" s="1" t="s">
        <v>21</v>
      </c>
      <c r="Q138" s="3" t="s">
        <v>433</v>
      </c>
      <c r="R138" s="1" t="s">
        <v>434</v>
      </c>
      <c r="S138" s="1" t="s">
        <v>19</v>
      </c>
      <c r="T138" s="10">
        <v>0.27</v>
      </c>
      <c r="U138" s="10">
        <f t="shared" si="15"/>
        <v>1.6875000000000001E-2</v>
      </c>
      <c r="V138" s="4" t="str">
        <f t="shared" si="16"/>
        <v>Cumplida</v>
      </c>
      <c r="W138" s="1" t="s">
        <v>1225</v>
      </c>
      <c r="X138" s="3">
        <f t="shared" si="12"/>
        <v>1</v>
      </c>
      <c r="Y138" s="23">
        <f t="shared" si="13"/>
        <v>4.5562500000000004E-3</v>
      </c>
      <c r="Z138" s="1">
        <f t="shared" si="11"/>
        <v>1</v>
      </c>
    </row>
    <row r="139" spans="1:26" hidden="1">
      <c r="A139" s="2" t="s">
        <v>426</v>
      </c>
      <c r="B139" s="7">
        <v>1</v>
      </c>
      <c r="C139" s="1" t="s">
        <v>427</v>
      </c>
      <c r="D139" s="19">
        <v>0.6</v>
      </c>
      <c r="E139" s="20" t="s">
        <v>130</v>
      </c>
      <c r="F139" s="12" t="s">
        <v>437</v>
      </c>
      <c r="G139" s="18">
        <v>0.12</v>
      </c>
      <c r="H139" s="6">
        <f t="shared" si="14"/>
        <v>7.4999999999999997E-3</v>
      </c>
      <c r="I139" s="5" t="s">
        <v>438</v>
      </c>
      <c r="J139" s="1" t="s">
        <v>430</v>
      </c>
      <c r="K139" s="1" t="s">
        <v>431</v>
      </c>
      <c r="L139" s="5" t="s">
        <v>91</v>
      </c>
      <c r="M139" s="1" t="s">
        <v>1211</v>
      </c>
      <c r="N139" s="1" t="s">
        <v>432</v>
      </c>
      <c r="O139" s="1" t="s">
        <v>20</v>
      </c>
      <c r="P139" s="1" t="s">
        <v>21</v>
      </c>
      <c r="Q139" s="1" t="s">
        <v>433</v>
      </c>
      <c r="R139" s="1" t="s">
        <v>434</v>
      </c>
      <c r="S139" s="1" t="s">
        <v>19</v>
      </c>
      <c r="T139" s="10">
        <v>0.12</v>
      </c>
      <c r="U139" s="10">
        <f t="shared" si="15"/>
        <v>7.4999999999999997E-3</v>
      </c>
      <c r="V139" s="4" t="str">
        <f t="shared" si="16"/>
        <v>Cumplida</v>
      </c>
      <c r="W139" s="1" t="s">
        <v>1225</v>
      </c>
      <c r="X139" s="3">
        <f t="shared" si="12"/>
        <v>1</v>
      </c>
      <c r="Y139" s="23">
        <f t="shared" si="13"/>
        <v>8.9999999999999998E-4</v>
      </c>
      <c r="Z139" s="1">
        <f t="shared" si="11"/>
        <v>1</v>
      </c>
    </row>
    <row r="140" spans="1:26" hidden="1">
      <c r="A140" s="2" t="s">
        <v>426</v>
      </c>
      <c r="B140" s="7">
        <v>1</v>
      </c>
      <c r="C140" s="1" t="s">
        <v>427</v>
      </c>
      <c r="D140" s="19">
        <v>0.6</v>
      </c>
      <c r="E140" s="20" t="s">
        <v>133</v>
      </c>
      <c r="F140" s="12" t="s">
        <v>439</v>
      </c>
      <c r="G140" s="18">
        <v>0.12</v>
      </c>
      <c r="H140" s="6">
        <f t="shared" si="14"/>
        <v>7.4999999999999997E-3</v>
      </c>
      <c r="I140" s="5" t="s">
        <v>440</v>
      </c>
      <c r="J140" s="1" t="s">
        <v>430</v>
      </c>
      <c r="K140" s="1" t="s">
        <v>431</v>
      </c>
      <c r="L140" s="5" t="s">
        <v>18</v>
      </c>
      <c r="M140" s="1" t="s">
        <v>1211</v>
      </c>
      <c r="N140" s="1" t="s">
        <v>432</v>
      </c>
      <c r="O140" s="1" t="s">
        <v>20</v>
      </c>
      <c r="P140" s="1" t="s">
        <v>21</v>
      </c>
      <c r="Q140" s="1" t="s">
        <v>433</v>
      </c>
      <c r="R140" s="1" t="s">
        <v>434</v>
      </c>
      <c r="S140" s="1" t="s">
        <v>19</v>
      </c>
      <c r="T140" s="10">
        <v>0.12</v>
      </c>
      <c r="U140" s="10">
        <f t="shared" si="15"/>
        <v>7.4999999999999997E-3</v>
      </c>
      <c r="V140" s="4" t="str">
        <f t="shared" si="16"/>
        <v>Cumplida</v>
      </c>
      <c r="W140" s="1" t="s">
        <v>1225</v>
      </c>
      <c r="X140" s="3">
        <f t="shared" si="12"/>
        <v>1</v>
      </c>
      <c r="Y140" s="23">
        <f t="shared" si="13"/>
        <v>8.9999999999999998E-4</v>
      </c>
      <c r="Z140" s="1">
        <f t="shared" si="11"/>
        <v>1</v>
      </c>
    </row>
    <row r="141" spans="1:26" hidden="1">
      <c r="A141" s="2" t="s">
        <v>426</v>
      </c>
      <c r="B141" s="7">
        <v>2</v>
      </c>
      <c r="C141" s="1" t="s">
        <v>441</v>
      </c>
      <c r="D141" s="19">
        <v>0.1</v>
      </c>
      <c r="E141" s="20" t="s">
        <v>27</v>
      </c>
      <c r="F141" s="11" t="s">
        <v>441</v>
      </c>
      <c r="G141" s="10">
        <v>2.5000000000000001E-2</v>
      </c>
      <c r="H141" s="6">
        <f t="shared" si="14"/>
        <v>1.5625000000000001E-3</v>
      </c>
      <c r="I141" s="1" t="s">
        <v>442</v>
      </c>
      <c r="J141" s="1" t="s">
        <v>443</v>
      </c>
      <c r="K141" s="1" t="s">
        <v>444</v>
      </c>
      <c r="L141" s="1" t="s">
        <v>63</v>
      </c>
      <c r="M141" s="1" t="s">
        <v>445</v>
      </c>
      <c r="N141" s="1" t="s">
        <v>432</v>
      </c>
      <c r="O141" s="1" t="s">
        <v>20</v>
      </c>
      <c r="P141" s="1" t="s">
        <v>21</v>
      </c>
      <c r="Q141" s="3" t="s">
        <v>380</v>
      </c>
      <c r="R141" s="1" t="s">
        <v>434</v>
      </c>
      <c r="S141" s="1" t="s">
        <v>19</v>
      </c>
      <c r="T141" s="10">
        <v>2.5000000000000001E-2</v>
      </c>
      <c r="U141" s="10">
        <f t="shared" si="15"/>
        <v>1.5625000000000001E-3</v>
      </c>
      <c r="V141" s="4" t="str">
        <f t="shared" si="16"/>
        <v>Cumplida</v>
      </c>
      <c r="W141" s="1" t="s">
        <v>1225</v>
      </c>
      <c r="X141" s="3">
        <f t="shared" si="12"/>
        <v>1</v>
      </c>
      <c r="Y141" s="23">
        <f t="shared" si="13"/>
        <v>3.9062500000000008E-5</v>
      </c>
      <c r="Z141" s="1">
        <f t="shared" si="11"/>
        <v>1</v>
      </c>
    </row>
    <row r="142" spans="1:26" hidden="1">
      <c r="A142" s="2" t="s">
        <v>426</v>
      </c>
      <c r="B142" s="7">
        <v>2</v>
      </c>
      <c r="C142" s="1" t="s">
        <v>441</v>
      </c>
      <c r="D142" s="19">
        <v>0.1</v>
      </c>
      <c r="E142" s="20" t="s">
        <v>29</v>
      </c>
      <c r="F142" s="11" t="s">
        <v>441</v>
      </c>
      <c r="G142" s="10">
        <v>2.5000000000000001E-2</v>
      </c>
      <c r="H142" s="6">
        <f t="shared" si="14"/>
        <v>1.5625000000000001E-3</v>
      </c>
      <c r="I142" s="1" t="s">
        <v>446</v>
      </c>
      <c r="J142" s="1" t="s">
        <v>443</v>
      </c>
      <c r="K142" s="1" t="s">
        <v>447</v>
      </c>
      <c r="L142" s="1" t="s">
        <v>65</v>
      </c>
      <c r="M142" s="1" t="s">
        <v>445</v>
      </c>
      <c r="N142" s="1" t="s">
        <v>432</v>
      </c>
      <c r="O142" s="1" t="s">
        <v>20</v>
      </c>
      <c r="P142" s="1" t="s">
        <v>21</v>
      </c>
      <c r="Q142" s="3" t="s">
        <v>380</v>
      </c>
      <c r="R142" s="1" t="s">
        <v>434</v>
      </c>
      <c r="S142" s="1" t="s">
        <v>19</v>
      </c>
      <c r="T142" s="10">
        <v>2.5000000000000001E-2</v>
      </c>
      <c r="U142" s="10">
        <f t="shared" si="15"/>
        <v>1.5625000000000001E-3</v>
      </c>
      <c r="V142" s="4" t="str">
        <f t="shared" si="16"/>
        <v>Cumplida</v>
      </c>
      <c r="W142" s="1" t="s">
        <v>1225</v>
      </c>
      <c r="X142" s="3">
        <f t="shared" si="12"/>
        <v>1</v>
      </c>
      <c r="Y142" s="23">
        <f t="shared" si="13"/>
        <v>3.9062500000000008E-5</v>
      </c>
      <c r="Z142" s="1">
        <f t="shared" si="11"/>
        <v>1</v>
      </c>
    </row>
    <row r="143" spans="1:26" hidden="1">
      <c r="A143" s="2" t="s">
        <v>426</v>
      </c>
      <c r="B143" s="7">
        <v>2</v>
      </c>
      <c r="C143" s="1" t="s">
        <v>441</v>
      </c>
      <c r="D143" s="19">
        <v>0.1</v>
      </c>
      <c r="E143" s="20" t="s">
        <v>31</v>
      </c>
      <c r="F143" s="11" t="s">
        <v>441</v>
      </c>
      <c r="G143" s="10">
        <v>2.5000000000000001E-2</v>
      </c>
      <c r="H143" s="6">
        <f t="shared" si="14"/>
        <v>1.5625000000000001E-3</v>
      </c>
      <c r="I143" s="1" t="s">
        <v>448</v>
      </c>
      <c r="J143" s="1" t="s">
        <v>443</v>
      </c>
      <c r="K143" s="1" t="s">
        <v>444</v>
      </c>
      <c r="L143" s="1" t="s">
        <v>23</v>
      </c>
      <c r="M143" s="1" t="s">
        <v>445</v>
      </c>
      <c r="N143" s="1" t="s">
        <v>432</v>
      </c>
      <c r="O143" s="1" t="s">
        <v>20</v>
      </c>
      <c r="P143" s="1" t="s">
        <v>21</v>
      </c>
      <c r="Q143" s="3" t="s">
        <v>380</v>
      </c>
      <c r="R143" s="1" t="s">
        <v>434</v>
      </c>
      <c r="S143" s="1" t="s">
        <v>19</v>
      </c>
      <c r="T143" s="10">
        <v>2.5000000000000001E-2</v>
      </c>
      <c r="U143" s="10">
        <f t="shared" si="15"/>
        <v>1.5625000000000001E-3</v>
      </c>
      <c r="V143" s="4" t="str">
        <f t="shared" si="16"/>
        <v>Cumplida</v>
      </c>
      <c r="W143" s="1" t="s">
        <v>1225</v>
      </c>
      <c r="X143" s="3">
        <f t="shared" si="12"/>
        <v>1</v>
      </c>
      <c r="Y143" s="23">
        <f t="shared" si="13"/>
        <v>3.9062500000000008E-5</v>
      </c>
      <c r="Z143" s="1">
        <f t="shared" si="11"/>
        <v>1</v>
      </c>
    </row>
    <row r="144" spans="1:26" hidden="1">
      <c r="A144" s="2" t="s">
        <v>426</v>
      </c>
      <c r="B144" s="7">
        <v>2</v>
      </c>
      <c r="C144" s="1" t="s">
        <v>441</v>
      </c>
      <c r="D144" s="19">
        <v>0.1</v>
      </c>
      <c r="E144" s="20" t="s">
        <v>35</v>
      </c>
      <c r="F144" s="12" t="s">
        <v>441</v>
      </c>
      <c r="G144" s="18">
        <v>2.5000000000000001E-2</v>
      </c>
      <c r="H144" s="6">
        <f t="shared" si="14"/>
        <v>1.5625000000000001E-3</v>
      </c>
      <c r="I144" s="5" t="s">
        <v>449</v>
      </c>
      <c r="J144" s="1" t="s">
        <v>443</v>
      </c>
      <c r="K144" s="1" t="s">
        <v>444</v>
      </c>
      <c r="L144" s="5" t="s">
        <v>18</v>
      </c>
      <c r="M144" s="1" t="s">
        <v>445</v>
      </c>
      <c r="N144" s="1" t="s">
        <v>432</v>
      </c>
      <c r="O144" s="1" t="s">
        <v>20</v>
      </c>
      <c r="P144" s="1" t="s">
        <v>21</v>
      </c>
      <c r="Q144" s="3" t="s">
        <v>380</v>
      </c>
      <c r="R144" s="1" t="s">
        <v>434</v>
      </c>
      <c r="S144" s="1" t="s">
        <v>19</v>
      </c>
      <c r="T144" s="10">
        <v>2.5000000000000001E-2</v>
      </c>
      <c r="U144" s="10">
        <f t="shared" si="15"/>
        <v>1.5625000000000001E-3</v>
      </c>
      <c r="V144" s="4" t="str">
        <f t="shared" si="16"/>
        <v>Cumplida</v>
      </c>
      <c r="W144" s="1" t="s">
        <v>1225</v>
      </c>
      <c r="X144" s="3">
        <f t="shared" si="12"/>
        <v>1</v>
      </c>
      <c r="Y144" s="23">
        <f t="shared" si="13"/>
        <v>3.9062500000000008E-5</v>
      </c>
      <c r="Z144" s="1">
        <f t="shared" si="11"/>
        <v>1</v>
      </c>
    </row>
    <row r="145" spans="1:26" hidden="1">
      <c r="A145" s="2" t="s">
        <v>426</v>
      </c>
      <c r="B145" s="7">
        <v>3</v>
      </c>
      <c r="C145" s="1" t="s">
        <v>450</v>
      </c>
      <c r="D145" s="19">
        <v>0.2</v>
      </c>
      <c r="E145" s="20" t="s">
        <v>38</v>
      </c>
      <c r="F145" s="11" t="s">
        <v>451</v>
      </c>
      <c r="G145" s="10">
        <v>0.03</v>
      </c>
      <c r="H145" s="6">
        <f t="shared" si="14"/>
        <v>1.8749999999999999E-3</v>
      </c>
      <c r="I145" s="1" t="s">
        <v>452</v>
      </c>
      <c r="J145" s="1" t="s">
        <v>430</v>
      </c>
      <c r="K145" s="1" t="s">
        <v>453</v>
      </c>
      <c r="L145" s="1" t="s">
        <v>86</v>
      </c>
      <c r="M145" s="1" t="s">
        <v>1211</v>
      </c>
      <c r="N145" s="1" t="s">
        <v>432</v>
      </c>
      <c r="O145" s="1" t="s">
        <v>20</v>
      </c>
      <c r="P145" s="1" t="s">
        <v>21</v>
      </c>
      <c r="Q145" s="3" t="s">
        <v>391</v>
      </c>
      <c r="R145" s="1" t="s">
        <v>434</v>
      </c>
      <c r="S145" s="1" t="s">
        <v>19</v>
      </c>
      <c r="T145" s="10">
        <v>0.03</v>
      </c>
      <c r="U145" s="10">
        <f t="shared" si="15"/>
        <v>1.8749999999999999E-3</v>
      </c>
      <c r="V145" s="4" t="str">
        <f t="shared" si="16"/>
        <v>Cumplida</v>
      </c>
      <c r="W145" s="1" t="s">
        <v>1225</v>
      </c>
      <c r="X145" s="3">
        <f t="shared" si="12"/>
        <v>1</v>
      </c>
      <c r="Y145" s="23">
        <f t="shared" si="13"/>
        <v>5.6249999999999998E-5</v>
      </c>
      <c r="Z145" s="1">
        <f t="shared" si="11"/>
        <v>1</v>
      </c>
    </row>
    <row r="146" spans="1:26" hidden="1">
      <c r="A146" s="2" t="s">
        <v>426</v>
      </c>
      <c r="B146" s="7">
        <v>3</v>
      </c>
      <c r="C146" s="1" t="s">
        <v>450</v>
      </c>
      <c r="D146" s="19">
        <v>0.2</v>
      </c>
      <c r="E146" s="20" t="s">
        <v>40</v>
      </c>
      <c r="F146" s="11" t="s">
        <v>454</v>
      </c>
      <c r="G146" s="10">
        <v>0.02</v>
      </c>
      <c r="H146" s="6">
        <f t="shared" si="14"/>
        <v>1.25E-3</v>
      </c>
      <c r="I146" s="1" t="s">
        <v>455</v>
      </c>
      <c r="J146" s="1" t="s">
        <v>430</v>
      </c>
      <c r="K146" s="1" t="s">
        <v>453</v>
      </c>
      <c r="L146" s="1" t="s">
        <v>64</v>
      </c>
      <c r="M146" s="1" t="s">
        <v>1211</v>
      </c>
      <c r="N146" s="1" t="s">
        <v>432</v>
      </c>
      <c r="O146" s="1" t="s">
        <v>20</v>
      </c>
      <c r="P146" s="1" t="s">
        <v>21</v>
      </c>
      <c r="Q146" s="3" t="s">
        <v>391</v>
      </c>
      <c r="R146" s="1" t="s">
        <v>434</v>
      </c>
      <c r="S146" s="1" t="s">
        <v>19</v>
      </c>
      <c r="T146" s="10">
        <v>0.02</v>
      </c>
      <c r="U146" s="10">
        <f t="shared" si="15"/>
        <v>1.25E-3</v>
      </c>
      <c r="V146" s="4" t="str">
        <f t="shared" si="16"/>
        <v>Cumplida</v>
      </c>
      <c r="W146" s="1" t="s">
        <v>1225</v>
      </c>
      <c r="X146" s="3">
        <f t="shared" si="12"/>
        <v>1</v>
      </c>
      <c r="Y146" s="23">
        <f t="shared" si="13"/>
        <v>2.5000000000000001E-5</v>
      </c>
      <c r="Z146" s="1">
        <f t="shared" si="11"/>
        <v>1</v>
      </c>
    </row>
    <row r="147" spans="1:26" hidden="1">
      <c r="A147" s="2" t="s">
        <v>426</v>
      </c>
      <c r="B147" s="7">
        <v>3</v>
      </c>
      <c r="C147" s="1" t="s">
        <v>450</v>
      </c>
      <c r="D147" s="19">
        <v>0.2</v>
      </c>
      <c r="E147" s="20" t="s">
        <v>230</v>
      </c>
      <c r="F147" s="12" t="s">
        <v>456</v>
      </c>
      <c r="G147" s="18">
        <v>0.03</v>
      </c>
      <c r="H147" s="6">
        <f t="shared" si="14"/>
        <v>1.8749999999999999E-3</v>
      </c>
      <c r="I147" s="5" t="s">
        <v>457</v>
      </c>
      <c r="J147" s="1" t="s">
        <v>458</v>
      </c>
      <c r="K147" s="1" t="s">
        <v>459</v>
      </c>
      <c r="L147" s="5" t="s">
        <v>18</v>
      </c>
      <c r="M147" s="1" t="s">
        <v>445</v>
      </c>
      <c r="N147" s="1" t="s">
        <v>432</v>
      </c>
      <c r="O147" s="1" t="s">
        <v>20</v>
      </c>
      <c r="P147" s="1" t="s">
        <v>21</v>
      </c>
      <c r="Q147" s="1" t="s">
        <v>433</v>
      </c>
      <c r="R147" s="1" t="s">
        <v>434</v>
      </c>
      <c r="S147" s="1" t="s">
        <v>19</v>
      </c>
      <c r="T147" s="10">
        <v>0.03</v>
      </c>
      <c r="U147" s="10">
        <f t="shared" si="15"/>
        <v>1.8749999999999999E-3</v>
      </c>
      <c r="V147" s="4" t="str">
        <f t="shared" si="16"/>
        <v>Cumplida</v>
      </c>
      <c r="W147" s="1" t="s">
        <v>1225</v>
      </c>
      <c r="X147" s="3">
        <f t="shared" si="12"/>
        <v>1</v>
      </c>
      <c r="Y147" s="23">
        <f t="shared" si="13"/>
        <v>5.6249999999999998E-5</v>
      </c>
      <c r="Z147" s="1">
        <f t="shared" si="11"/>
        <v>1</v>
      </c>
    </row>
    <row r="148" spans="1:26" hidden="1">
      <c r="A148" s="2" t="s">
        <v>426</v>
      </c>
      <c r="B148" s="7">
        <v>3</v>
      </c>
      <c r="C148" s="1" t="s">
        <v>450</v>
      </c>
      <c r="D148" s="19">
        <v>0.2</v>
      </c>
      <c r="E148" s="20" t="s">
        <v>233</v>
      </c>
      <c r="F148" s="12" t="s">
        <v>460</v>
      </c>
      <c r="G148" s="18">
        <v>0.05</v>
      </c>
      <c r="H148" s="6">
        <f t="shared" si="14"/>
        <v>3.1250000000000002E-3</v>
      </c>
      <c r="I148" s="5" t="s">
        <v>461</v>
      </c>
      <c r="J148" s="1" t="s">
        <v>430</v>
      </c>
      <c r="K148" s="1" t="s">
        <v>462</v>
      </c>
      <c r="L148" s="5" t="s">
        <v>70</v>
      </c>
      <c r="M148" s="1" t="s">
        <v>445</v>
      </c>
      <c r="N148" s="1" t="s">
        <v>432</v>
      </c>
      <c r="O148" s="1" t="s">
        <v>20</v>
      </c>
      <c r="P148" s="1" t="s">
        <v>21</v>
      </c>
      <c r="Q148" s="1" t="s">
        <v>433</v>
      </c>
      <c r="R148" s="1" t="s">
        <v>434</v>
      </c>
      <c r="S148" s="1" t="s">
        <v>19</v>
      </c>
      <c r="T148" s="10">
        <v>0.05</v>
      </c>
      <c r="U148" s="10">
        <f t="shared" si="15"/>
        <v>3.1250000000000002E-3</v>
      </c>
      <c r="V148" s="4" t="str">
        <f t="shared" si="16"/>
        <v>Cumplida</v>
      </c>
      <c r="W148" s="1" t="s">
        <v>1225</v>
      </c>
      <c r="X148" s="3">
        <f t="shared" si="12"/>
        <v>1</v>
      </c>
      <c r="Y148" s="23">
        <f t="shared" si="13"/>
        <v>1.5625000000000003E-4</v>
      </c>
      <c r="Z148" s="1">
        <f t="shared" si="11"/>
        <v>1</v>
      </c>
    </row>
    <row r="149" spans="1:26" hidden="1">
      <c r="A149" s="2" t="s">
        <v>426</v>
      </c>
      <c r="B149" s="7">
        <v>3</v>
      </c>
      <c r="C149" s="1" t="s">
        <v>450</v>
      </c>
      <c r="D149" s="19">
        <v>0.2</v>
      </c>
      <c r="E149" s="20" t="s">
        <v>236</v>
      </c>
      <c r="F149" s="11" t="s">
        <v>463</v>
      </c>
      <c r="G149" s="10">
        <v>0.03</v>
      </c>
      <c r="H149" s="6">
        <f t="shared" si="14"/>
        <v>1.8749999999999999E-3</v>
      </c>
      <c r="I149" s="1" t="s">
        <v>464</v>
      </c>
      <c r="J149" s="1" t="s">
        <v>430</v>
      </c>
      <c r="K149" s="1" t="s">
        <v>465</v>
      </c>
      <c r="L149" s="1" t="s">
        <v>23</v>
      </c>
      <c r="M149" s="1" t="s">
        <v>1211</v>
      </c>
      <c r="N149" s="1" t="s">
        <v>432</v>
      </c>
      <c r="O149" s="1" t="s">
        <v>20</v>
      </c>
      <c r="P149" s="1" t="s">
        <v>21</v>
      </c>
      <c r="Q149" s="3" t="s">
        <v>433</v>
      </c>
      <c r="R149" s="1" t="s">
        <v>434</v>
      </c>
      <c r="S149" s="1" t="s">
        <v>19</v>
      </c>
      <c r="T149" s="10">
        <v>0.03</v>
      </c>
      <c r="U149" s="10">
        <f t="shared" si="15"/>
        <v>1.8749999999999999E-3</v>
      </c>
      <c r="V149" s="4" t="str">
        <f t="shared" si="16"/>
        <v>Cumplida</v>
      </c>
      <c r="W149" s="1" t="s">
        <v>1225</v>
      </c>
      <c r="X149" s="3">
        <f t="shared" si="12"/>
        <v>1</v>
      </c>
      <c r="Y149" s="23">
        <f t="shared" si="13"/>
        <v>5.6249999999999998E-5</v>
      </c>
      <c r="Z149" s="1">
        <f t="shared" si="11"/>
        <v>1</v>
      </c>
    </row>
    <row r="150" spans="1:26">
      <c r="A150" s="2" t="s">
        <v>426</v>
      </c>
      <c r="B150" s="7">
        <v>3</v>
      </c>
      <c r="C150" s="1" t="s">
        <v>466</v>
      </c>
      <c r="D150" s="19">
        <v>0.2</v>
      </c>
      <c r="E150" s="20" t="s">
        <v>239</v>
      </c>
      <c r="F150" s="12" t="s">
        <v>467</v>
      </c>
      <c r="G150" s="18">
        <v>0.02</v>
      </c>
      <c r="H150" s="6">
        <f t="shared" si="14"/>
        <v>1.25E-3</v>
      </c>
      <c r="I150" s="5" t="s">
        <v>468</v>
      </c>
      <c r="J150" s="1" t="s">
        <v>430</v>
      </c>
      <c r="K150" s="1" t="s">
        <v>469</v>
      </c>
      <c r="L150" s="5" t="s">
        <v>64</v>
      </c>
      <c r="M150" s="1" t="s">
        <v>1211</v>
      </c>
      <c r="N150" s="1" t="s">
        <v>432</v>
      </c>
      <c r="O150" s="1" t="s">
        <v>20</v>
      </c>
      <c r="P150" s="1" t="s">
        <v>21</v>
      </c>
      <c r="Q150" s="3" t="s">
        <v>433</v>
      </c>
      <c r="R150" s="1" t="s">
        <v>434</v>
      </c>
      <c r="S150" s="1" t="s">
        <v>19</v>
      </c>
      <c r="T150" s="10">
        <v>3.0000000000000001E-3</v>
      </c>
      <c r="U150" s="10">
        <f t="shared" si="15"/>
        <v>1.875E-4</v>
      </c>
      <c r="V150" s="4" t="str">
        <f t="shared" si="16"/>
        <v>Incumplida</v>
      </c>
      <c r="W150" s="1" t="s">
        <v>1212</v>
      </c>
      <c r="X150" s="3">
        <f t="shared" si="12"/>
        <v>0.15</v>
      </c>
      <c r="Y150" s="23">
        <f t="shared" si="13"/>
        <v>3.7500000000000001E-6</v>
      </c>
      <c r="Z150" s="1">
        <f t="shared" si="11"/>
        <v>0</v>
      </c>
    </row>
    <row r="151" spans="1:26">
      <c r="A151" s="2" t="s">
        <v>426</v>
      </c>
      <c r="B151" s="7">
        <v>3</v>
      </c>
      <c r="C151" s="1" t="s">
        <v>470</v>
      </c>
      <c r="D151" s="19">
        <v>0.2</v>
      </c>
      <c r="E151" s="20" t="s">
        <v>242</v>
      </c>
      <c r="F151" s="12" t="s">
        <v>471</v>
      </c>
      <c r="G151" s="18">
        <v>0.02</v>
      </c>
      <c r="H151" s="6">
        <f t="shared" si="14"/>
        <v>1.25E-3</v>
      </c>
      <c r="I151" s="5" t="s">
        <v>472</v>
      </c>
      <c r="J151" s="1" t="s">
        <v>430</v>
      </c>
      <c r="K151" s="1" t="s">
        <v>473</v>
      </c>
      <c r="L151" s="5" t="s">
        <v>18</v>
      </c>
      <c r="M151" s="1" t="s">
        <v>1211</v>
      </c>
      <c r="N151" s="1" t="s">
        <v>432</v>
      </c>
      <c r="O151" s="1" t="s">
        <v>20</v>
      </c>
      <c r="P151" s="1" t="s">
        <v>21</v>
      </c>
      <c r="Q151" s="1" t="s">
        <v>433</v>
      </c>
      <c r="R151" s="1" t="s">
        <v>434</v>
      </c>
      <c r="S151" s="1" t="s">
        <v>19</v>
      </c>
      <c r="T151" s="10">
        <v>1.4999999999999999E-2</v>
      </c>
      <c r="U151" s="10">
        <f t="shared" si="15"/>
        <v>9.3749999999999997E-4</v>
      </c>
      <c r="V151" s="4" t="str">
        <f t="shared" si="16"/>
        <v>Incumplida</v>
      </c>
      <c r="W151" s="1" t="s">
        <v>1213</v>
      </c>
      <c r="X151" s="3">
        <f t="shared" si="12"/>
        <v>0.75</v>
      </c>
      <c r="Y151" s="23">
        <f t="shared" si="13"/>
        <v>1.8749999999999998E-5</v>
      </c>
      <c r="Z151" s="1">
        <f t="shared" si="11"/>
        <v>0</v>
      </c>
    </row>
    <row r="152" spans="1:26" hidden="1">
      <c r="A152" s="2" t="s">
        <v>426</v>
      </c>
      <c r="B152" s="7">
        <v>4</v>
      </c>
      <c r="C152" s="1" t="s">
        <v>474</v>
      </c>
      <c r="D152" s="19">
        <v>0.1</v>
      </c>
      <c r="E152" s="20" t="s">
        <v>43</v>
      </c>
      <c r="F152" s="11" t="s">
        <v>475</v>
      </c>
      <c r="G152" s="10">
        <v>0.01</v>
      </c>
      <c r="H152" s="6">
        <f t="shared" si="14"/>
        <v>6.2500000000000001E-4</v>
      </c>
      <c r="I152" s="1" t="s">
        <v>476</v>
      </c>
      <c r="J152" s="1" t="s">
        <v>477</v>
      </c>
      <c r="K152" s="1" t="s">
        <v>462</v>
      </c>
      <c r="L152" s="1" t="s">
        <v>63</v>
      </c>
      <c r="M152" s="1" t="s">
        <v>1211</v>
      </c>
      <c r="N152" s="1" t="s">
        <v>432</v>
      </c>
      <c r="O152" s="1" t="s">
        <v>20</v>
      </c>
      <c r="P152" s="1" t="s">
        <v>21</v>
      </c>
      <c r="Q152" s="3" t="s">
        <v>380</v>
      </c>
      <c r="R152" s="1" t="s">
        <v>434</v>
      </c>
      <c r="S152" s="1" t="s">
        <v>19</v>
      </c>
      <c r="T152" s="10">
        <v>0.01</v>
      </c>
      <c r="U152" s="10">
        <f t="shared" si="15"/>
        <v>6.2500000000000001E-4</v>
      </c>
      <c r="V152" s="4" t="str">
        <f t="shared" si="16"/>
        <v>Cumplida</v>
      </c>
      <c r="W152" s="1" t="s">
        <v>1225</v>
      </c>
      <c r="X152" s="3">
        <f t="shared" si="12"/>
        <v>1</v>
      </c>
      <c r="Y152" s="23">
        <f t="shared" si="13"/>
        <v>6.2500000000000003E-6</v>
      </c>
      <c r="Z152" s="1">
        <f t="shared" si="11"/>
        <v>1</v>
      </c>
    </row>
    <row r="153" spans="1:26" hidden="1">
      <c r="A153" s="2" t="s">
        <v>426</v>
      </c>
      <c r="B153" s="7">
        <v>4</v>
      </c>
      <c r="C153" s="1" t="s">
        <v>474</v>
      </c>
      <c r="D153" s="19">
        <v>0.1</v>
      </c>
      <c r="E153" s="20" t="s">
        <v>119</v>
      </c>
      <c r="F153" s="12" t="s">
        <v>475</v>
      </c>
      <c r="G153" s="18">
        <v>0.01</v>
      </c>
      <c r="H153" s="6">
        <f t="shared" si="14"/>
        <v>6.2500000000000001E-4</v>
      </c>
      <c r="I153" s="5" t="s">
        <v>478</v>
      </c>
      <c r="J153" s="1" t="s">
        <v>477</v>
      </c>
      <c r="K153" s="1" t="s">
        <v>469</v>
      </c>
      <c r="L153" s="5" t="s">
        <v>23</v>
      </c>
      <c r="M153" s="1" t="s">
        <v>1211</v>
      </c>
      <c r="N153" s="1" t="s">
        <v>432</v>
      </c>
      <c r="O153" s="1" t="s">
        <v>20</v>
      </c>
      <c r="P153" s="1" t="s">
        <v>21</v>
      </c>
      <c r="Q153" s="1" t="s">
        <v>380</v>
      </c>
      <c r="R153" s="1" t="s">
        <v>434</v>
      </c>
      <c r="S153" s="1" t="s">
        <v>19</v>
      </c>
      <c r="T153" s="10">
        <v>0.01</v>
      </c>
      <c r="U153" s="10">
        <f t="shared" si="15"/>
        <v>6.2500000000000001E-4</v>
      </c>
      <c r="V153" s="4" t="str">
        <f t="shared" si="16"/>
        <v>Cumplida</v>
      </c>
      <c r="W153" s="1" t="s">
        <v>1225</v>
      </c>
      <c r="X153" s="3">
        <f t="shared" si="12"/>
        <v>1</v>
      </c>
      <c r="Y153" s="23">
        <f t="shared" si="13"/>
        <v>6.2500000000000003E-6</v>
      </c>
      <c r="Z153" s="1">
        <f t="shared" si="11"/>
        <v>1</v>
      </c>
    </row>
    <row r="154" spans="1:26" hidden="1">
      <c r="A154" s="2" t="s">
        <v>426</v>
      </c>
      <c r="B154" s="7">
        <v>4</v>
      </c>
      <c r="C154" s="1" t="s">
        <v>474</v>
      </c>
      <c r="D154" s="19">
        <v>0.1</v>
      </c>
      <c r="E154" s="20" t="s">
        <v>120</v>
      </c>
      <c r="F154" s="11" t="s">
        <v>475</v>
      </c>
      <c r="G154" s="10">
        <v>0.01</v>
      </c>
      <c r="H154" s="6">
        <f t="shared" si="14"/>
        <v>6.2500000000000001E-4</v>
      </c>
      <c r="I154" s="1" t="s">
        <v>479</v>
      </c>
      <c r="J154" s="1" t="s">
        <v>477</v>
      </c>
      <c r="K154" s="1" t="s">
        <v>459</v>
      </c>
      <c r="L154" s="1" t="s">
        <v>63</v>
      </c>
      <c r="M154" s="1" t="s">
        <v>1211</v>
      </c>
      <c r="N154" s="1" t="s">
        <v>432</v>
      </c>
      <c r="O154" s="1" t="s">
        <v>20</v>
      </c>
      <c r="P154" s="1" t="s">
        <v>21</v>
      </c>
      <c r="Q154" s="3" t="s">
        <v>380</v>
      </c>
      <c r="R154" s="1" t="s">
        <v>434</v>
      </c>
      <c r="S154" s="1" t="s">
        <v>19</v>
      </c>
      <c r="T154" s="10">
        <v>0.01</v>
      </c>
      <c r="U154" s="10">
        <f t="shared" si="15"/>
        <v>6.2500000000000001E-4</v>
      </c>
      <c r="V154" s="4" t="str">
        <f t="shared" si="16"/>
        <v>Cumplida</v>
      </c>
      <c r="W154" s="1" t="s">
        <v>1225</v>
      </c>
      <c r="X154" s="3">
        <f t="shared" si="12"/>
        <v>1</v>
      </c>
      <c r="Y154" s="23">
        <f t="shared" si="13"/>
        <v>6.2500000000000003E-6</v>
      </c>
      <c r="Z154" s="1">
        <f t="shared" si="11"/>
        <v>1</v>
      </c>
    </row>
    <row r="155" spans="1:26" hidden="1">
      <c r="A155" s="2" t="s">
        <v>426</v>
      </c>
      <c r="B155" s="7">
        <v>4</v>
      </c>
      <c r="C155" s="1" t="s">
        <v>474</v>
      </c>
      <c r="D155" s="19">
        <v>0.1</v>
      </c>
      <c r="E155" s="20" t="s">
        <v>121</v>
      </c>
      <c r="F155" s="12" t="s">
        <v>475</v>
      </c>
      <c r="G155" s="18">
        <v>0.01</v>
      </c>
      <c r="H155" s="6">
        <f t="shared" si="14"/>
        <v>6.2500000000000001E-4</v>
      </c>
      <c r="I155" s="5" t="s">
        <v>480</v>
      </c>
      <c r="J155" s="1" t="s">
        <v>477</v>
      </c>
      <c r="K155" s="1" t="s">
        <v>459</v>
      </c>
      <c r="L155" s="5" t="s">
        <v>18</v>
      </c>
      <c r="M155" s="1" t="s">
        <v>1211</v>
      </c>
      <c r="N155" s="1" t="s">
        <v>432</v>
      </c>
      <c r="O155" s="1" t="s">
        <v>20</v>
      </c>
      <c r="P155" s="1" t="s">
        <v>21</v>
      </c>
      <c r="Q155" s="1" t="s">
        <v>380</v>
      </c>
      <c r="R155" s="1" t="s">
        <v>434</v>
      </c>
      <c r="S155" s="1" t="s">
        <v>19</v>
      </c>
      <c r="T155" s="10">
        <v>0.01</v>
      </c>
      <c r="U155" s="10">
        <f t="shared" si="15"/>
        <v>6.2500000000000001E-4</v>
      </c>
      <c r="V155" s="4" t="str">
        <f t="shared" si="16"/>
        <v>Cumplida</v>
      </c>
      <c r="W155" s="1" t="s">
        <v>1225</v>
      </c>
      <c r="X155" s="3">
        <f t="shared" si="12"/>
        <v>1</v>
      </c>
      <c r="Y155" s="23">
        <f t="shared" si="13"/>
        <v>6.2500000000000003E-6</v>
      </c>
      <c r="Z155" s="1">
        <f t="shared" si="11"/>
        <v>1</v>
      </c>
    </row>
    <row r="156" spans="1:26" hidden="1">
      <c r="A156" s="2" t="s">
        <v>426</v>
      </c>
      <c r="B156" s="7">
        <v>4</v>
      </c>
      <c r="C156" s="1" t="s">
        <v>474</v>
      </c>
      <c r="D156" s="19">
        <v>0.1</v>
      </c>
      <c r="E156" s="20" t="s">
        <v>265</v>
      </c>
      <c r="F156" s="12" t="s">
        <v>481</v>
      </c>
      <c r="G156" s="18">
        <v>0.02</v>
      </c>
      <c r="H156" s="6">
        <f t="shared" si="14"/>
        <v>1.25E-3</v>
      </c>
      <c r="I156" s="5" t="s">
        <v>482</v>
      </c>
      <c r="J156" s="1" t="s">
        <v>483</v>
      </c>
      <c r="K156" s="1" t="s">
        <v>484</v>
      </c>
      <c r="L156" s="5" t="s">
        <v>18</v>
      </c>
      <c r="M156" s="1" t="s">
        <v>1211</v>
      </c>
      <c r="N156" s="1" t="s">
        <v>432</v>
      </c>
      <c r="O156" s="1" t="s">
        <v>20</v>
      </c>
      <c r="P156" s="1" t="s">
        <v>397</v>
      </c>
      <c r="Q156" s="1" t="s">
        <v>380</v>
      </c>
      <c r="R156" s="1" t="s">
        <v>434</v>
      </c>
      <c r="S156" s="1" t="s">
        <v>19</v>
      </c>
      <c r="T156" s="10">
        <v>0.02</v>
      </c>
      <c r="U156" s="10">
        <f t="shared" si="15"/>
        <v>1.25E-3</v>
      </c>
      <c r="V156" s="4" t="str">
        <f t="shared" si="16"/>
        <v>Cumplida</v>
      </c>
      <c r="W156" s="1" t="s">
        <v>1225</v>
      </c>
      <c r="X156" s="3">
        <f t="shared" si="12"/>
        <v>1</v>
      </c>
      <c r="Y156" s="23">
        <f t="shared" si="13"/>
        <v>2.5000000000000001E-5</v>
      </c>
      <c r="Z156" s="1">
        <f t="shared" si="11"/>
        <v>1</v>
      </c>
    </row>
    <row r="157" spans="1:26" hidden="1">
      <c r="A157" s="2" t="s">
        <v>426</v>
      </c>
      <c r="B157" s="7">
        <v>4</v>
      </c>
      <c r="C157" s="1" t="s">
        <v>474</v>
      </c>
      <c r="D157" s="19">
        <v>0.1</v>
      </c>
      <c r="E157" s="20" t="s">
        <v>268</v>
      </c>
      <c r="F157" s="12" t="s">
        <v>485</v>
      </c>
      <c r="G157" s="18">
        <v>0.02</v>
      </c>
      <c r="H157" s="6">
        <f t="shared" si="14"/>
        <v>1.25E-3</v>
      </c>
      <c r="I157" s="5" t="s">
        <v>486</v>
      </c>
      <c r="J157" s="1" t="s">
        <v>483</v>
      </c>
      <c r="K157" s="1" t="s">
        <v>484</v>
      </c>
      <c r="L157" s="5" t="s">
        <v>18</v>
      </c>
      <c r="M157" s="1" t="s">
        <v>1211</v>
      </c>
      <c r="N157" s="1" t="s">
        <v>432</v>
      </c>
      <c r="O157" s="1" t="s">
        <v>20</v>
      </c>
      <c r="P157" s="1" t="s">
        <v>397</v>
      </c>
      <c r="Q157" s="1" t="s">
        <v>380</v>
      </c>
      <c r="R157" s="1" t="s">
        <v>434</v>
      </c>
      <c r="S157" s="1" t="s">
        <v>19</v>
      </c>
      <c r="T157" s="10">
        <v>0.02</v>
      </c>
      <c r="U157" s="10">
        <f t="shared" si="15"/>
        <v>1.25E-3</v>
      </c>
      <c r="V157" s="4" t="str">
        <f t="shared" si="16"/>
        <v>Cumplida</v>
      </c>
      <c r="W157" s="1" t="s">
        <v>1225</v>
      </c>
      <c r="X157" s="3">
        <f t="shared" si="12"/>
        <v>1</v>
      </c>
      <c r="Y157" s="23">
        <f t="shared" si="13"/>
        <v>2.5000000000000001E-5</v>
      </c>
      <c r="Z157" s="1">
        <f t="shared" si="11"/>
        <v>1</v>
      </c>
    </row>
    <row r="158" spans="1:26" hidden="1">
      <c r="A158" s="2" t="s">
        <v>426</v>
      </c>
      <c r="B158" s="7">
        <v>4</v>
      </c>
      <c r="C158" s="1" t="s">
        <v>474</v>
      </c>
      <c r="D158" s="19">
        <v>0.1</v>
      </c>
      <c r="E158" s="20" t="s">
        <v>487</v>
      </c>
      <c r="F158" s="12" t="s">
        <v>488</v>
      </c>
      <c r="G158" s="18">
        <v>0.02</v>
      </c>
      <c r="H158" s="6">
        <f t="shared" si="14"/>
        <v>1.25E-3</v>
      </c>
      <c r="I158" s="5" t="s">
        <v>489</v>
      </c>
      <c r="J158" s="1" t="s">
        <v>483</v>
      </c>
      <c r="K158" s="1" t="s">
        <v>484</v>
      </c>
      <c r="L158" s="5" t="s">
        <v>18</v>
      </c>
      <c r="M158" s="1" t="s">
        <v>1211</v>
      </c>
      <c r="N158" s="1" t="s">
        <v>432</v>
      </c>
      <c r="O158" s="1" t="s">
        <v>20</v>
      </c>
      <c r="P158" s="1" t="s">
        <v>397</v>
      </c>
      <c r="Q158" s="1" t="s">
        <v>380</v>
      </c>
      <c r="R158" s="1" t="s">
        <v>434</v>
      </c>
      <c r="S158" s="1" t="s">
        <v>19</v>
      </c>
      <c r="T158" s="10">
        <v>0.02</v>
      </c>
      <c r="U158" s="10">
        <f t="shared" si="15"/>
        <v>1.25E-3</v>
      </c>
      <c r="V158" s="4" t="str">
        <f t="shared" si="16"/>
        <v>Cumplida</v>
      </c>
      <c r="W158" s="1" t="s">
        <v>1225</v>
      </c>
      <c r="X158" s="3">
        <f t="shared" si="12"/>
        <v>1</v>
      </c>
      <c r="Y158" s="23">
        <f t="shared" si="13"/>
        <v>2.5000000000000001E-5</v>
      </c>
      <c r="Z158" s="1">
        <f t="shared" ref="Z158:Z221" si="17">IF(V158="Cumplida",1,0)</f>
        <v>1</v>
      </c>
    </row>
    <row r="159" spans="1:26" hidden="1">
      <c r="A159" s="2" t="s">
        <v>490</v>
      </c>
      <c r="B159" s="7">
        <v>1</v>
      </c>
      <c r="C159" s="1" t="s">
        <v>491</v>
      </c>
      <c r="D159" s="19">
        <v>0.51</v>
      </c>
      <c r="E159" s="20" t="s">
        <v>13</v>
      </c>
      <c r="F159" s="11" t="s">
        <v>492</v>
      </c>
      <c r="G159" s="10">
        <v>1.55E-2</v>
      </c>
      <c r="H159" s="6">
        <f t="shared" si="14"/>
        <v>9.6874999999999999E-4</v>
      </c>
      <c r="I159" s="1" t="s">
        <v>493</v>
      </c>
      <c r="J159" s="1" t="s">
        <v>494</v>
      </c>
      <c r="K159" s="1" t="s">
        <v>495</v>
      </c>
      <c r="L159" s="1" t="s">
        <v>51</v>
      </c>
      <c r="M159" s="1" t="s">
        <v>19</v>
      </c>
      <c r="N159" s="1" t="s">
        <v>19</v>
      </c>
      <c r="O159" s="1" t="s">
        <v>496</v>
      </c>
      <c r="P159" s="1" t="s">
        <v>497</v>
      </c>
      <c r="Q159" s="3" t="s">
        <v>54</v>
      </c>
      <c r="R159" s="1" t="s">
        <v>498</v>
      </c>
      <c r="S159" s="1" t="s">
        <v>499</v>
      </c>
      <c r="T159" s="10">
        <v>1.55E-2</v>
      </c>
      <c r="U159" s="10">
        <f t="shared" si="15"/>
        <v>9.6874999999999999E-4</v>
      </c>
      <c r="V159" s="4" t="str">
        <f t="shared" si="16"/>
        <v>Cumplida</v>
      </c>
      <c r="W159" s="1" t="s">
        <v>1225</v>
      </c>
      <c r="X159" s="3">
        <f t="shared" si="12"/>
        <v>1</v>
      </c>
      <c r="Y159" s="23">
        <f t="shared" si="13"/>
        <v>1.5015624999999999E-5</v>
      </c>
      <c r="Z159" s="1">
        <f t="shared" si="17"/>
        <v>1</v>
      </c>
    </row>
    <row r="160" spans="1:26" hidden="1">
      <c r="A160" s="2" t="s">
        <v>490</v>
      </c>
      <c r="B160" s="7">
        <v>1</v>
      </c>
      <c r="C160" s="1" t="s">
        <v>491</v>
      </c>
      <c r="D160" s="19">
        <v>0.51</v>
      </c>
      <c r="E160" s="20" t="s">
        <v>24</v>
      </c>
      <c r="F160" s="11" t="s">
        <v>500</v>
      </c>
      <c r="G160" s="10">
        <v>1.55E-2</v>
      </c>
      <c r="H160" s="6">
        <f t="shared" si="14"/>
        <v>9.6874999999999999E-4</v>
      </c>
      <c r="I160" s="1" t="s">
        <v>501</v>
      </c>
      <c r="J160" s="1" t="s">
        <v>494</v>
      </c>
      <c r="K160" s="1" t="s">
        <v>495</v>
      </c>
      <c r="L160" s="1" t="s">
        <v>63</v>
      </c>
      <c r="M160" s="1" t="s">
        <v>19</v>
      </c>
      <c r="N160" s="1" t="s">
        <v>19</v>
      </c>
      <c r="O160" s="1" t="s">
        <v>496</v>
      </c>
      <c r="P160" s="1" t="s">
        <v>497</v>
      </c>
      <c r="Q160" s="3" t="s">
        <v>54</v>
      </c>
      <c r="R160" s="1" t="s">
        <v>498</v>
      </c>
      <c r="S160" s="1" t="s">
        <v>499</v>
      </c>
      <c r="T160" s="10">
        <v>1.55E-2</v>
      </c>
      <c r="U160" s="10">
        <f t="shared" si="15"/>
        <v>9.6874999999999999E-4</v>
      </c>
      <c r="V160" s="4" t="str">
        <f t="shared" si="16"/>
        <v>Cumplida</v>
      </c>
      <c r="W160" s="1" t="s">
        <v>1225</v>
      </c>
      <c r="X160" s="3">
        <f t="shared" si="12"/>
        <v>1</v>
      </c>
      <c r="Y160" s="23">
        <f t="shared" si="13"/>
        <v>1.5015624999999999E-5</v>
      </c>
      <c r="Z160" s="1">
        <f t="shared" si="17"/>
        <v>1</v>
      </c>
    </row>
    <row r="161" spans="1:26" hidden="1">
      <c r="A161" s="2" t="s">
        <v>490</v>
      </c>
      <c r="B161" s="7">
        <v>1</v>
      </c>
      <c r="C161" s="1" t="s">
        <v>491</v>
      </c>
      <c r="D161" s="19">
        <v>0.51</v>
      </c>
      <c r="E161" s="20" t="s">
        <v>130</v>
      </c>
      <c r="F161" s="11" t="s">
        <v>502</v>
      </c>
      <c r="G161" s="10">
        <v>1.55E-2</v>
      </c>
      <c r="H161" s="6">
        <f t="shared" si="14"/>
        <v>9.6874999999999999E-4</v>
      </c>
      <c r="I161" s="1" t="s">
        <v>501</v>
      </c>
      <c r="J161" s="1" t="s">
        <v>494</v>
      </c>
      <c r="K161" s="1" t="s">
        <v>495</v>
      </c>
      <c r="L161" s="1" t="s">
        <v>65</v>
      </c>
      <c r="M161" s="1" t="s">
        <v>19</v>
      </c>
      <c r="N161" s="1" t="s">
        <v>19</v>
      </c>
      <c r="O161" s="1" t="s">
        <v>496</v>
      </c>
      <c r="P161" s="1" t="s">
        <v>497</v>
      </c>
      <c r="Q161" s="3" t="s">
        <v>54</v>
      </c>
      <c r="R161" s="1" t="s">
        <v>498</v>
      </c>
      <c r="S161" s="1" t="s">
        <v>499</v>
      </c>
      <c r="T161" s="10">
        <v>1.55E-2</v>
      </c>
      <c r="U161" s="10">
        <f t="shared" si="15"/>
        <v>9.6874999999999999E-4</v>
      </c>
      <c r="V161" s="4" t="str">
        <f t="shared" si="16"/>
        <v>Cumplida</v>
      </c>
      <c r="W161" s="1" t="s">
        <v>1225</v>
      </c>
      <c r="X161" s="3">
        <f t="shared" si="12"/>
        <v>1</v>
      </c>
      <c r="Y161" s="23">
        <f t="shared" si="13"/>
        <v>1.5015624999999999E-5</v>
      </c>
      <c r="Z161" s="1">
        <f t="shared" si="17"/>
        <v>1</v>
      </c>
    </row>
    <row r="162" spans="1:26" hidden="1">
      <c r="A162" s="2" t="s">
        <v>490</v>
      </c>
      <c r="B162" s="7">
        <v>1</v>
      </c>
      <c r="C162" s="1" t="s">
        <v>491</v>
      </c>
      <c r="D162" s="19">
        <v>0.51</v>
      </c>
      <c r="E162" s="20" t="s">
        <v>133</v>
      </c>
      <c r="F162" s="11" t="s">
        <v>502</v>
      </c>
      <c r="G162" s="10">
        <v>1.55E-2</v>
      </c>
      <c r="H162" s="6">
        <f t="shared" si="14"/>
        <v>9.6874999999999999E-4</v>
      </c>
      <c r="I162" s="1" t="s">
        <v>501</v>
      </c>
      <c r="J162" s="1" t="s">
        <v>494</v>
      </c>
      <c r="K162" s="1" t="s">
        <v>495</v>
      </c>
      <c r="L162" s="1" t="s">
        <v>23</v>
      </c>
      <c r="M162" s="1" t="s">
        <v>19</v>
      </c>
      <c r="N162" s="1" t="s">
        <v>19</v>
      </c>
      <c r="O162" s="1" t="s">
        <v>496</v>
      </c>
      <c r="P162" s="1" t="s">
        <v>497</v>
      </c>
      <c r="Q162" s="3" t="s">
        <v>54</v>
      </c>
      <c r="R162" s="1" t="s">
        <v>498</v>
      </c>
      <c r="S162" s="1" t="s">
        <v>499</v>
      </c>
      <c r="T162" s="10">
        <v>1.55E-2</v>
      </c>
      <c r="U162" s="10">
        <f t="shared" si="15"/>
        <v>9.6874999999999999E-4</v>
      </c>
      <c r="V162" s="4" t="str">
        <f t="shared" si="16"/>
        <v>Cumplida</v>
      </c>
      <c r="W162" s="1" t="s">
        <v>1225</v>
      </c>
      <c r="X162" s="3">
        <f t="shared" si="12"/>
        <v>1</v>
      </c>
      <c r="Y162" s="23">
        <f t="shared" si="13"/>
        <v>1.5015624999999999E-5</v>
      </c>
      <c r="Z162" s="1">
        <f t="shared" si="17"/>
        <v>1</v>
      </c>
    </row>
    <row r="163" spans="1:26" hidden="1">
      <c r="A163" s="2" t="s">
        <v>490</v>
      </c>
      <c r="B163" s="7">
        <v>1</v>
      </c>
      <c r="C163" s="1" t="s">
        <v>491</v>
      </c>
      <c r="D163" s="19">
        <v>0.51</v>
      </c>
      <c r="E163" s="20" t="s">
        <v>140</v>
      </c>
      <c r="F163" s="11" t="s">
        <v>502</v>
      </c>
      <c r="G163" s="10">
        <v>1.55E-2</v>
      </c>
      <c r="H163" s="6">
        <f t="shared" si="14"/>
        <v>9.6874999999999999E-4</v>
      </c>
      <c r="I163" s="1" t="s">
        <v>501</v>
      </c>
      <c r="J163" s="1" t="s">
        <v>494</v>
      </c>
      <c r="K163" s="1" t="s">
        <v>495</v>
      </c>
      <c r="L163" s="1" t="s">
        <v>18</v>
      </c>
      <c r="M163" s="1" t="s">
        <v>19</v>
      </c>
      <c r="N163" s="1" t="s">
        <v>19</v>
      </c>
      <c r="O163" s="1" t="s">
        <v>496</v>
      </c>
      <c r="P163" s="1" t="s">
        <v>497</v>
      </c>
      <c r="Q163" s="3" t="s">
        <v>54</v>
      </c>
      <c r="R163" s="1" t="s">
        <v>498</v>
      </c>
      <c r="S163" s="1" t="s">
        <v>499</v>
      </c>
      <c r="T163" s="10">
        <v>1.55E-2</v>
      </c>
      <c r="U163" s="10">
        <f t="shared" si="15"/>
        <v>9.6874999999999999E-4</v>
      </c>
      <c r="V163" s="4" t="str">
        <f t="shared" si="16"/>
        <v>Cumplida</v>
      </c>
      <c r="W163" s="1" t="s">
        <v>1225</v>
      </c>
      <c r="X163" s="3">
        <f t="shared" si="12"/>
        <v>1</v>
      </c>
      <c r="Y163" s="23">
        <f t="shared" si="13"/>
        <v>1.5015624999999999E-5</v>
      </c>
      <c r="Z163" s="1">
        <f t="shared" si="17"/>
        <v>1</v>
      </c>
    </row>
    <row r="164" spans="1:26" hidden="1">
      <c r="A164" s="2" t="s">
        <v>490</v>
      </c>
      <c r="B164" s="7">
        <v>1</v>
      </c>
      <c r="C164" s="1" t="s">
        <v>491</v>
      </c>
      <c r="D164" s="19">
        <v>0.51</v>
      </c>
      <c r="E164" s="20" t="s">
        <v>144</v>
      </c>
      <c r="F164" s="11" t="s">
        <v>503</v>
      </c>
      <c r="G164" s="10">
        <v>1.55E-2</v>
      </c>
      <c r="H164" s="6">
        <f t="shared" si="14"/>
        <v>9.6874999999999999E-4</v>
      </c>
      <c r="I164" s="1" t="s">
        <v>504</v>
      </c>
      <c r="J164" s="1" t="s">
        <v>494</v>
      </c>
      <c r="K164" s="1" t="s">
        <v>495</v>
      </c>
      <c r="L164" s="1" t="s">
        <v>51</v>
      </c>
      <c r="M164" s="1" t="s">
        <v>19</v>
      </c>
      <c r="N164" s="1" t="s">
        <v>19</v>
      </c>
      <c r="O164" s="1" t="s">
        <v>496</v>
      </c>
      <c r="P164" s="1" t="s">
        <v>497</v>
      </c>
      <c r="Q164" s="3" t="s">
        <v>54</v>
      </c>
      <c r="R164" s="1" t="s">
        <v>498</v>
      </c>
      <c r="S164" s="1" t="s">
        <v>505</v>
      </c>
      <c r="T164" s="10">
        <v>1.55E-2</v>
      </c>
      <c r="U164" s="10">
        <f t="shared" si="15"/>
        <v>9.6874999999999999E-4</v>
      </c>
      <c r="V164" s="4" t="str">
        <f t="shared" si="16"/>
        <v>Cumplida</v>
      </c>
      <c r="W164" s="1" t="s">
        <v>1225</v>
      </c>
      <c r="X164" s="3">
        <f t="shared" si="12"/>
        <v>1</v>
      </c>
      <c r="Y164" s="23">
        <f t="shared" si="13"/>
        <v>1.5015624999999999E-5</v>
      </c>
      <c r="Z164" s="1">
        <f t="shared" si="17"/>
        <v>1</v>
      </c>
    </row>
    <row r="165" spans="1:26" hidden="1">
      <c r="A165" s="2" t="s">
        <v>490</v>
      </c>
      <c r="B165" s="7">
        <v>1</v>
      </c>
      <c r="C165" s="1" t="s">
        <v>491</v>
      </c>
      <c r="D165" s="19">
        <v>0.51</v>
      </c>
      <c r="E165" s="20" t="s">
        <v>149</v>
      </c>
      <c r="F165" s="11" t="s">
        <v>506</v>
      </c>
      <c r="G165" s="10">
        <v>1.55E-2</v>
      </c>
      <c r="H165" s="6">
        <f t="shared" si="14"/>
        <v>9.6874999999999999E-4</v>
      </c>
      <c r="I165" s="1" t="s">
        <v>507</v>
      </c>
      <c r="J165" s="1" t="s">
        <v>494</v>
      </c>
      <c r="K165" s="1" t="s">
        <v>495</v>
      </c>
      <c r="L165" s="1" t="s">
        <v>63</v>
      </c>
      <c r="M165" s="1" t="s">
        <v>19</v>
      </c>
      <c r="N165" s="1" t="s">
        <v>19</v>
      </c>
      <c r="O165" s="1" t="s">
        <v>496</v>
      </c>
      <c r="P165" s="1" t="s">
        <v>497</v>
      </c>
      <c r="Q165" s="3" t="s">
        <v>54</v>
      </c>
      <c r="R165" s="1" t="s">
        <v>498</v>
      </c>
      <c r="S165" s="1" t="s">
        <v>505</v>
      </c>
      <c r="T165" s="10">
        <v>1.55E-2</v>
      </c>
      <c r="U165" s="10">
        <f t="shared" si="15"/>
        <v>9.6874999999999999E-4</v>
      </c>
      <c r="V165" s="4" t="str">
        <f t="shared" si="16"/>
        <v>Cumplida</v>
      </c>
      <c r="W165" s="1" t="s">
        <v>1225</v>
      </c>
      <c r="X165" s="3">
        <f t="shared" si="12"/>
        <v>1</v>
      </c>
      <c r="Y165" s="23">
        <f t="shared" si="13"/>
        <v>1.5015624999999999E-5</v>
      </c>
      <c r="Z165" s="1">
        <f t="shared" si="17"/>
        <v>1</v>
      </c>
    </row>
    <row r="166" spans="1:26" hidden="1">
      <c r="A166" s="2" t="s">
        <v>490</v>
      </c>
      <c r="B166" s="7">
        <v>1</v>
      </c>
      <c r="C166" s="1" t="s">
        <v>491</v>
      </c>
      <c r="D166" s="19">
        <v>0.51</v>
      </c>
      <c r="E166" s="20" t="s">
        <v>154</v>
      </c>
      <c r="F166" s="11" t="s">
        <v>506</v>
      </c>
      <c r="G166" s="10">
        <v>1.55E-2</v>
      </c>
      <c r="H166" s="6">
        <f t="shared" si="14"/>
        <v>9.6874999999999999E-4</v>
      </c>
      <c r="I166" s="1" t="s">
        <v>507</v>
      </c>
      <c r="J166" s="1" t="s">
        <v>494</v>
      </c>
      <c r="K166" s="1" t="s">
        <v>495</v>
      </c>
      <c r="L166" s="1" t="s">
        <v>65</v>
      </c>
      <c r="M166" s="1" t="s">
        <v>19</v>
      </c>
      <c r="N166" s="1" t="s">
        <v>19</v>
      </c>
      <c r="O166" s="1" t="s">
        <v>496</v>
      </c>
      <c r="P166" s="1" t="s">
        <v>497</v>
      </c>
      <c r="Q166" s="3" t="s">
        <v>54</v>
      </c>
      <c r="R166" s="1" t="s">
        <v>498</v>
      </c>
      <c r="S166" s="1" t="s">
        <v>505</v>
      </c>
      <c r="T166" s="10">
        <v>1.55E-2</v>
      </c>
      <c r="U166" s="10">
        <f t="shared" si="15"/>
        <v>9.6874999999999999E-4</v>
      </c>
      <c r="V166" s="4" t="str">
        <f t="shared" si="16"/>
        <v>Cumplida</v>
      </c>
      <c r="W166" s="1" t="s">
        <v>1225</v>
      </c>
      <c r="X166" s="3">
        <f t="shared" si="12"/>
        <v>1</v>
      </c>
      <c r="Y166" s="23">
        <f t="shared" si="13"/>
        <v>1.5015624999999999E-5</v>
      </c>
      <c r="Z166" s="1">
        <f t="shared" si="17"/>
        <v>1</v>
      </c>
    </row>
    <row r="167" spans="1:26" hidden="1">
      <c r="A167" s="2" t="s">
        <v>490</v>
      </c>
      <c r="B167" s="7">
        <v>1</v>
      </c>
      <c r="C167" s="1" t="s">
        <v>491</v>
      </c>
      <c r="D167" s="19">
        <v>0.51</v>
      </c>
      <c r="E167" s="20" t="s">
        <v>157</v>
      </c>
      <c r="F167" s="11" t="s">
        <v>506</v>
      </c>
      <c r="G167" s="10">
        <v>1.55E-2</v>
      </c>
      <c r="H167" s="6">
        <f t="shared" si="14"/>
        <v>9.6874999999999999E-4</v>
      </c>
      <c r="I167" s="1" t="s">
        <v>507</v>
      </c>
      <c r="J167" s="1" t="s">
        <v>494</v>
      </c>
      <c r="K167" s="1" t="s">
        <v>495</v>
      </c>
      <c r="L167" s="1" t="s">
        <v>23</v>
      </c>
      <c r="M167" s="1" t="s">
        <v>19</v>
      </c>
      <c r="N167" s="1" t="s">
        <v>19</v>
      </c>
      <c r="O167" s="1" t="s">
        <v>496</v>
      </c>
      <c r="P167" s="1" t="s">
        <v>497</v>
      </c>
      <c r="Q167" s="3" t="s">
        <v>54</v>
      </c>
      <c r="R167" s="1" t="s">
        <v>498</v>
      </c>
      <c r="S167" s="1" t="s">
        <v>505</v>
      </c>
      <c r="T167" s="10">
        <v>1.55E-2</v>
      </c>
      <c r="U167" s="10">
        <f t="shared" si="15"/>
        <v>9.6874999999999999E-4</v>
      </c>
      <c r="V167" s="4" t="str">
        <f t="shared" si="16"/>
        <v>Cumplida</v>
      </c>
      <c r="W167" s="1" t="s">
        <v>1225</v>
      </c>
      <c r="X167" s="3">
        <f t="shared" si="12"/>
        <v>1</v>
      </c>
      <c r="Y167" s="23">
        <f t="shared" si="13"/>
        <v>1.5015624999999999E-5</v>
      </c>
      <c r="Z167" s="1">
        <f t="shared" si="17"/>
        <v>1</v>
      </c>
    </row>
    <row r="168" spans="1:26" hidden="1">
      <c r="A168" s="2" t="s">
        <v>490</v>
      </c>
      <c r="B168" s="7">
        <v>1</v>
      </c>
      <c r="C168" s="1" t="s">
        <v>491</v>
      </c>
      <c r="D168" s="19">
        <v>0.51</v>
      </c>
      <c r="E168" s="20" t="s">
        <v>159</v>
      </c>
      <c r="F168" s="11" t="s">
        <v>506</v>
      </c>
      <c r="G168" s="10">
        <v>1.55E-2</v>
      </c>
      <c r="H168" s="6">
        <f t="shared" si="14"/>
        <v>9.6874999999999999E-4</v>
      </c>
      <c r="I168" s="1" t="s">
        <v>507</v>
      </c>
      <c r="J168" s="1" t="s">
        <v>494</v>
      </c>
      <c r="K168" s="1" t="s">
        <v>495</v>
      </c>
      <c r="L168" s="1" t="s">
        <v>18</v>
      </c>
      <c r="M168" s="1" t="s">
        <v>19</v>
      </c>
      <c r="N168" s="1" t="s">
        <v>19</v>
      </c>
      <c r="O168" s="1" t="s">
        <v>496</v>
      </c>
      <c r="P168" s="1" t="s">
        <v>497</v>
      </c>
      <c r="Q168" s="3" t="s">
        <v>54</v>
      </c>
      <c r="R168" s="1" t="s">
        <v>498</v>
      </c>
      <c r="S168" s="1" t="s">
        <v>505</v>
      </c>
      <c r="T168" s="10">
        <v>1.55E-2</v>
      </c>
      <c r="U168" s="10">
        <f t="shared" si="15"/>
        <v>9.6874999999999999E-4</v>
      </c>
      <c r="V168" s="4" t="str">
        <f t="shared" si="16"/>
        <v>Cumplida</v>
      </c>
      <c r="W168" s="1" t="s">
        <v>1225</v>
      </c>
      <c r="X168" s="3">
        <f t="shared" si="12"/>
        <v>1</v>
      </c>
      <c r="Y168" s="23">
        <f t="shared" si="13"/>
        <v>1.5015624999999999E-5</v>
      </c>
      <c r="Z168" s="1">
        <f t="shared" si="17"/>
        <v>1</v>
      </c>
    </row>
    <row r="169" spans="1:26" hidden="1">
      <c r="A169" s="2" t="s">
        <v>490</v>
      </c>
      <c r="B169" s="7">
        <v>1</v>
      </c>
      <c r="C169" s="1" t="s">
        <v>491</v>
      </c>
      <c r="D169" s="19">
        <v>0.51</v>
      </c>
      <c r="E169" s="20" t="s">
        <v>161</v>
      </c>
      <c r="F169" s="11" t="s">
        <v>508</v>
      </c>
      <c r="G169" s="10">
        <v>1.55E-2</v>
      </c>
      <c r="H169" s="6">
        <f t="shared" si="14"/>
        <v>9.6874999999999999E-4</v>
      </c>
      <c r="I169" s="1" t="s">
        <v>509</v>
      </c>
      <c r="J169" s="1" t="s">
        <v>494</v>
      </c>
      <c r="K169" s="1" t="s">
        <v>510</v>
      </c>
      <c r="L169" s="1" t="s">
        <v>51</v>
      </c>
      <c r="M169" s="1" t="s">
        <v>19</v>
      </c>
      <c r="N169" s="1" t="s">
        <v>19</v>
      </c>
      <c r="O169" s="1" t="s">
        <v>496</v>
      </c>
      <c r="P169" s="1" t="s">
        <v>497</v>
      </c>
      <c r="Q169" s="3" t="s">
        <v>54</v>
      </c>
      <c r="R169" s="1" t="s">
        <v>498</v>
      </c>
      <c r="S169" s="1" t="s">
        <v>511</v>
      </c>
      <c r="T169" s="10">
        <v>1.55E-2</v>
      </c>
      <c r="U169" s="10">
        <f t="shared" si="15"/>
        <v>9.6874999999999999E-4</v>
      </c>
      <c r="V169" s="4" t="str">
        <f t="shared" si="16"/>
        <v>Cumplida</v>
      </c>
      <c r="W169" s="1" t="s">
        <v>1225</v>
      </c>
      <c r="X169" s="3">
        <f t="shared" si="12"/>
        <v>1</v>
      </c>
      <c r="Y169" s="23">
        <f t="shared" si="13"/>
        <v>1.5015624999999999E-5</v>
      </c>
      <c r="Z169" s="1">
        <f t="shared" si="17"/>
        <v>1</v>
      </c>
    </row>
    <row r="170" spans="1:26" hidden="1">
      <c r="A170" s="2" t="s">
        <v>490</v>
      </c>
      <c r="B170" s="7">
        <v>1</v>
      </c>
      <c r="C170" s="1" t="s">
        <v>491</v>
      </c>
      <c r="D170" s="19">
        <v>0.51</v>
      </c>
      <c r="E170" s="20" t="s">
        <v>165</v>
      </c>
      <c r="F170" s="11" t="s">
        <v>512</v>
      </c>
      <c r="G170" s="10">
        <v>1.55E-2</v>
      </c>
      <c r="H170" s="6">
        <f t="shared" si="14"/>
        <v>9.6874999999999999E-4</v>
      </c>
      <c r="I170" s="1" t="s">
        <v>513</v>
      </c>
      <c r="J170" s="1" t="s">
        <v>494</v>
      </c>
      <c r="K170" s="1" t="s">
        <v>510</v>
      </c>
      <c r="L170" s="1" t="s">
        <v>63</v>
      </c>
      <c r="M170" s="1" t="s">
        <v>19</v>
      </c>
      <c r="N170" s="1" t="s">
        <v>19</v>
      </c>
      <c r="O170" s="1" t="s">
        <v>496</v>
      </c>
      <c r="P170" s="1" t="s">
        <v>201</v>
      </c>
      <c r="Q170" s="3" t="s">
        <v>54</v>
      </c>
      <c r="R170" s="1" t="s">
        <v>498</v>
      </c>
      <c r="S170" s="1" t="s">
        <v>511</v>
      </c>
      <c r="T170" s="10">
        <v>1.55E-2</v>
      </c>
      <c r="U170" s="10">
        <f t="shared" si="15"/>
        <v>9.6874999999999999E-4</v>
      </c>
      <c r="V170" s="4" t="str">
        <f t="shared" si="16"/>
        <v>Cumplida</v>
      </c>
      <c r="W170" s="1" t="s">
        <v>1225</v>
      </c>
      <c r="X170" s="3">
        <f t="shared" si="12"/>
        <v>1</v>
      </c>
      <c r="Y170" s="23">
        <f t="shared" si="13"/>
        <v>1.5015624999999999E-5</v>
      </c>
      <c r="Z170" s="1">
        <f t="shared" si="17"/>
        <v>1</v>
      </c>
    </row>
    <row r="171" spans="1:26" hidden="1">
      <c r="A171" s="2" t="s">
        <v>490</v>
      </c>
      <c r="B171" s="7">
        <v>1</v>
      </c>
      <c r="C171" s="1" t="s">
        <v>491</v>
      </c>
      <c r="D171" s="19">
        <v>0.51</v>
      </c>
      <c r="E171" s="20" t="s">
        <v>167</v>
      </c>
      <c r="F171" s="11" t="s">
        <v>512</v>
      </c>
      <c r="G171" s="10">
        <v>1.55E-2</v>
      </c>
      <c r="H171" s="6">
        <f t="shared" si="14"/>
        <v>9.6874999999999999E-4</v>
      </c>
      <c r="I171" s="1" t="s">
        <v>513</v>
      </c>
      <c r="J171" s="1" t="s">
        <v>494</v>
      </c>
      <c r="K171" s="1" t="s">
        <v>510</v>
      </c>
      <c r="L171" s="1" t="s">
        <v>67</v>
      </c>
      <c r="M171" s="1" t="s">
        <v>19</v>
      </c>
      <c r="N171" s="1" t="s">
        <v>19</v>
      </c>
      <c r="O171" s="1" t="s">
        <v>496</v>
      </c>
      <c r="P171" s="1" t="s">
        <v>201</v>
      </c>
      <c r="Q171" s="3" t="s">
        <v>54</v>
      </c>
      <c r="R171" s="1" t="s">
        <v>498</v>
      </c>
      <c r="S171" s="1" t="s">
        <v>511</v>
      </c>
      <c r="T171" s="10">
        <v>1.55E-2</v>
      </c>
      <c r="U171" s="10">
        <f t="shared" si="15"/>
        <v>9.6874999999999999E-4</v>
      </c>
      <c r="V171" s="4" t="str">
        <f t="shared" si="16"/>
        <v>Cumplida</v>
      </c>
      <c r="W171" s="1" t="s">
        <v>1225</v>
      </c>
      <c r="X171" s="3">
        <f t="shared" si="12"/>
        <v>1</v>
      </c>
      <c r="Y171" s="23">
        <f t="shared" si="13"/>
        <v>1.5015624999999999E-5</v>
      </c>
      <c r="Z171" s="1">
        <f t="shared" si="17"/>
        <v>1</v>
      </c>
    </row>
    <row r="172" spans="1:26" hidden="1">
      <c r="A172" s="2" t="s">
        <v>490</v>
      </c>
      <c r="B172" s="7">
        <v>1</v>
      </c>
      <c r="C172" s="1" t="s">
        <v>491</v>
      </c>
      <c r="D172" s="19">
        <v>0.51</v>
      </c>
      <c r="E172" s="20" t="s">
        <v>169</v>
      </c>
      <c r="F172" s="11" t="s">
        <v>512</v>
      </c>
      <c r="G172" s="10">
        <v>1.55E-2</v>
      </c>
      <c r="H172" s="6">
        <f t="shared" si="14"/>
        <v>9.6874999999999999E-4</v>
      </c>
      <c r="I172" s="1" t="s">
        <v>513</v>
      </c>
      <c r="J172" s="1" t="s">
        <v>494</v>
      </c>
      <c r="K172" s="1" t="s">
        <v>510</v>
      </c>
      <c r="L172" s="1" t="s">
        <v>23</v>
      </c>
      <c r="M172" s="1" t="s">
        <v>19</v>
      </c>
      <c r="N172" s="1" t="s">
        <v>19</v>
      </c>
      <c r="O172" s="1" t="s">
        <v>496</v>
      </c>
      <c r="P172" s="1" t="s">
        <v>201</v>
      </c>
      <c r="Q172" s="3" t="s">
        <v>54</v>
      </c>
      <c r="R172" s="1" t="s">
        <v>498</v>
      </c>
      <c r="S172" s="1" t="s">
        <v>511</v>
      </c>
      <c r="T172" s="10">
        <v>1.55E-2</v>
      </c>
      <c r="U172" s="10">
        <f t="shared" si="15"/>
        <v>9.6874999999999999E-4</v>
      </c>
      <c r="V172" s="4" t="str">
        <f t="shared" si="16"/>
        <v>Cumplida</v>
      </c>
      <c r="W172" s="1" t="s">
        <v>1225</v>
      </c>
      <c r="X172" s="3">
        <f t="shared" si="12"/>
        <v>1</v>
      </c>
      <c r="Y172" s="23">
        <f t="shared" si="13"/>
        <v>1.5015624999999999E-5</v>
      </c>
      <c r="Z172" s="1">
        <f t="shared" si="17"/>
        <v>1</v>
      </c>
    </row>
    <row r="173" spans="1:26" hidden="1">
      <c r="A173" s="2" t="s">
        <v>490</v>
      </c>
      <c r="B173" s="7">
        <v>1</v>
      </c>
      <c r="C173" s="1" t="s">
        <v>491</v>
      </c>
      <c r="D173" s="19">
        <v>0.51</v>
      </c>
      <c r="E173" s="20" t="s">
        <v>171</v>
      </c>
      <c r="F173" s="11" t="s">
        <v>512</v>
      </c>
      <c r="G173" s="10">
        <v>1.55E-2</v>
      </c>
      <c r="H173" s="6">
        <f t="shared" si="14"/>
        <v>9.6874999999999999E-4</v>
      </c>
      <c r="I173" s="1" t="s">
        <v>513</v>
      </c>
      <c r="J173" s="1" t="s">
        <v>494</v>
      </c>
      <c r="K173" s="1" t="s">
        <v>510</v>
      </c>
      <c r="L173" s="1" t="s">
        <v>18</v>
      </c>
      <c r="M173" s="1" t="s">
        <v>19</v>
      </c>
      <c r="N173" s="1" t="s">
        <v>19</v>
      </c>
      <c r="O173" s="1" t="s">
        <v>496</v>
      </c>
      <c r="P173" s="1" t="s">
        <v>201</v>
      </c>
      <c r="Q173" s="3" t="s">
        <v>54</v>
      </c>
      <c r="R173" s="1" t="s">
        <v>498</v>
      </c>
      <c r="S173" s="1" t="s">
        <v>511</v>
      </c>
      <c r="T173" s="10">
        <v>1.55E-2</v>
      </c>
      <c r="U173" s="10">
        <f t="shared" si="15"/>
        <v>9.6874999999999999E-4</v>
      </c>
      <c r="V173" s="4" t="str">
        <f t="shared" si="16"/>
        <v>Cumplida</v>
      </c>
      <c r="W173" s="1" t="s">
        <v>1225</v>
      </c>
      <c r="X173" s="3">
        <f t="shared" si="12"/>
        <v>1</v>
      </c>
      <c r="Y173" s="23">
        <f t="shared" si="13"/>
        <v>1.5015624999999999E-5</v>
      </c>
      <c r="Z173" s="1">
        <f t="shared" si="17"/>
        <v>1</v>
      </c>
    </row>
    <row r="174" spans="1:26" hidden="1">
      <c r="A174" s="2" t="s">
        <v>490</v>
      </c>
      <c r="B174" s="7">
        <v>1</v>
      </c>
      <c r="C174" s="1" t="s">
        <v>491</v>
      </c>
      <c r="D174" s="19">
        <v>0.51</v>
      </c>
      <c r="E174" s="20" t="s">
        <v>177</v>
      </c>
      <c r="F174" s="11" t="s">
        <v>514</v>
      </c>
      <c r="G174" s="10">
        <v>1.55E-2</v>
      </c>
      <c r="H174" s="6">
        <f t="shared" si="14"/>
        <v>9.6874999999999999E-4</v>
      </c>
      <c r="I174" s="1" t="s">
        <v>515</v>
      </c>
      <c r="J174" s="1" t="s">
        <v>494</v>
      </c>
      <c r="K174" s="1" t="s">
        <v>516</v>
      </c>
      <c r="L174" s="1" t="s">
        <v>51</v>
      </c>
      <c r="M174" s="1" t="s">
        <v>19</v>
      </c>
      <c r="N174" s="1" t="s">
        <v>19</v>
      </c>
      <c r="O174" s="1" t="s">
        <v>496</v>
      </c>
      <c r="P174" s="1" t="s">
        <v>497</v>
      </c>
      <c r="Q174" s="3" t="s">
        <v>54</v>
      </c>
      <c r="R174" s="1" t="s">
        <v>498</v>
      </c>
      <c r="S174" s="1" t="s">
        <v>517</v>
      </c>
      <c r="T174" s="10">
        <v>1.55E-2</v>
      </c>
      <c r="U174" s="10">
        <f t="shared" si="15"/>
        <v>9.6874999999999999E-4</v>
      </c>
      <c r="V174" s="4" t="str">
        <f t="shared" si="16"/>
        <v>Cumplida</v>
      </c>
      <c r="W174" s="1" t="s">
        <v>1225</v>
      </c>
      <c r="X174" s="3">
        <f t="shared" si="12"/>
        <v>1</v>
      </c>
      <c r="Y174" s="23">
        <f t="shared" si="13"/>
        <v>1.5015624999999999E-5</v>
      </c>
      <c r="Z174" s="1">
        <f t="shared" si="17"/>
        <v>1</v>
      </c>
    </row>
    <row r="175" spans="1:26" hidden="1">
      <c r="A175" s="2" t="s">
        <v>490</v>
      </c>
      <c r="B175" s="7">
        <v>1</v>
      </c>
      <c r="C175" s="1" t="s">
        <v>491</v>
      </c>
      <c r="D175" s="19">
        <v>0.51</v>
      </c>
      <c r="E175" s="20" t="s">
        <v>181</v>
      </c>
      <c r="F175" s="11" t="s">
        <v>518</v>
      </c>
      <c r="G175" s="10">
        <v>1.55E-2</v>
      </c>
      <c r="H175" s="6">
        <f t="shared" si="14"/>
        <v>9.6874999999999999E-4</v>
      </c>
      <c r="I175" s="1" t="s">
        <v>519</v>
      </c>
      <c r="J175" s="1" t="s">
        <v>494</v>
      </c>
      <c r="K175" s="1" t="s">
        <v>516</v>
      </c>
      <c r="L175" s="1" t="s">
        <v>63</v>
      </c>
      <c r="M175" s="1" t="s">
        <v>19</v>
      </c>
      <c r="N175" s="1" t="s">
        <v>19</v>
      </c>
      <c r="O175" s="1" t="s">
        <v>496</v>
      </c>
      <c r="P175" s="1" t="s">
        <v>497</v>
      </c>
      <c r="Q175" s="3" t="s">
        <v>54</v>
      </c>
      <c r="R175" s="1" t="s">
        <v>498</v>
      </c>
      <c r="S175" s="1" t="s">
        <v>517</v>
      </c>
      <c r="T175" s="10">
        <v>1.55E-2</v>
      </c>
      <c r="U175" s="10">
        <f t="shared" si="15"/>
        <v>9.6874999999999999E-4</v>
      </c>
      <c r="V175" s="4" t="str">
        <f t="shared" si="16"/>
        <v>Cumplida</v>
      </c>
      <c r="W175" s="1" t="s">
        <v>1225</v>
      </c>
      <c r="X175" s="3">
        <f t="shared" si="12"/>
        <v>1</v>
      </c>
      <c r="Y175" s="23">
        <f t="shared" si="13"/>
        <v>1.5015624999999999E-5</v>
      </c>
      <c r="Z175" s="1">
        <f t="shared" si="17"/>
        <v>1</v>
      </c>
    </row>
    <row r="176" spans="1:26" hidden="1">
      <c r="A176" s="2" t="s">
        <v>490</v>
      </c>
      <c r="B176" s="7">
        <v>1</v>
      </c>
      <c r="C176" s="1" t="s">
        <v>491</v>
      </c>
      <c r="D176" s="19">
        <v>0.51</v>
      </c>
      <c r="E176" s="20" t="s">
        <v>183</v>
      </c>
      <c r="F176" s="11" t="s">
        <v>518</v>
      </c>
      <c r="G176" s="10">
        <v>1.55E-2</v>
      </c>
      <c r="H176" s="6">
        <f t="shared" si="14"/>
        <v>9.6874999999999999E-4</v>
      </c>
      <c r="I176" s="1" t="s">
        <v>519</v>
      </c>
      <c r="J176" s="1" t="s">
        <v>494</v>
      </c>
      <c r="K176" s="1" t="s">
        <v>516</v>
      </c>
      <c r="L176" s="1" t="s">
        <v>65</v>
      </c>
      <c r="M176" s="1" t="s">
        <v>19</v>
      </c>
      <c r="N176" s="1" t="s">
        <v>19</v>
      </c>
      <c r="O176" s="1" t="s">
        <v>496</v>
      </c>
      <c r="P176" s="1" t="s">
        <v>497</v>
      </c>
      <c r="Q176" s="3" t="s">
        <v>54</v>
      </c>
      <c r="R176" s="1" t="s">
        <v>498</v>
      </c>
      <c r="S176" s="1" t="s">
        <v>517</v>
      </c>
      <c r="T176" s="10">
        <v>1.55E-2</v>
      </c>
      <c r="U176" s="10">
        <f t="shared" si="15"/>
        <v>9.6874999999999999E-4</v>
      </c>
      <c r="V176" s="4" t="str">
        <f t="shared" si="16"/>
        <v>Cumplida</v>
      </c>
      <c r="W176" s="1" t="s">
        <v>1225</v>
      </c>
      <c r="X176" s="3">
        <f t="shared" si="12"/>
        <v>1</v>
      </c>
      <c r="Y176" s="23">
        <f t="shared" si="13"/>
        <v>1.5015624999999999E-5</v>
      </c>
      <c r="Z176" s="1">
        <f t="shared" si="17"/>
        <v>1</v>
      </c>
    </row>
    <row r="177" spans="1:26" hidden="1">
      <c r="A177" s="2" t="s">
        <v>490</v>
      </c>
      <c r="B177" s="7">
        <v>1</v>
      </c>
      <c r="C177" s="1" t="s">
        <v>491</v>
      </c>
      <c r="D177" s="19">
        <v>0.51</v>
      </c>
      <c r="E177" s="20" t="s">
        <v>188</v>
      </c>
      <c r="F177" s="11" t="s">
        <v>518</v>
      </c>
      <c r="G177" s="10">
        <v>1.54E-2</v>
      </c>
      <c r="H177" s="10">
        <f t="shared" si="14"/>
        <v>9.6250000000000003E-4</v>
      </c>
      <c r="I177" s="1" t="s">
        <v>519</v>
      </c>
      <c r="J177" s="1" t="s">
        <v>494</v>
      </c>
      <c r="K177" s="1" t="s">
        <v>516</v>
      </c>
      <c r="L177" s="1" t="s">
        <v>23</v>
      </c>
      <c r="M177" s="1" t="s">
        <v>19</v>
      </c>
      <c r="N177" s="1" t="s">
        <v>19</v>
      </c>
      <c r="O177" s="1" t="s">
        <v>496</v>
      </c>
      <c r="P177" s="1" t="s">
        <v>497</v>
      </c>
      <c r="Q177" s="3" t="s">
        <v>54</v>
      </c>
      <c r="R177" s="1" t="s">
        <v>498</v>
      </c>
      <c r="S177" s="1" t="s">
        <v>517</v>
      </c>
      <c r="T177" s="25">
        <v>1.55E-2</v>
      </c>
      <c r="U177" s="10">
        <f t="shared" si="15"/>
        <v>9.6874999999999999E-4</v>
      </c>
      <c r="V177" s="4" t="str">
        <f t="shared" si="16"/>
        <v>Cumplida</v>
      </c>
      <c r="W177" s="1" t="s">
        <v>1225</v>
      </c>
      <c r="X177" s="3">
        <f t="shared" si="12"/>
        <v>1.0064935064935066</v>
      </c>
      <c r="Y177" s="23">
        <f t="shared" si="13"/>
        <v>1.491875E-5</v>
      </c>
      <c r="Z177" s="1">
        <f t="shared" si="17"/>
        <v>1</v>
      </c>
    </row>
    <row r="178" spans="1:26" hidden="1">
      <c r="A178" s="2" t="s">
        <v>490</v>
      </c>
      <c r="B178" s="7">
        <v>1</v>
      </c>
      <c r="C178" s="1" t="s">
        <v>491</v>
      </c>
      <c r="D178" s="19">
        <v>0.51</v>
      </c>
      <c r="E178" s="20" t="s">
        <v>192</v>
      </c>
      <c r="F178" s="11" t="s">
        <v>518</v>
      </c>
      <c r="G178" s="10">
        <v>1.54E-2</v>
      </c>
      <c r="H178" s="10">
        <f t="shared" si="14"/>
        <v>9.6250000000000003E-4</v>
      </c>
      <c r="I178" s="1" t="s">
        <v>519</v>
      </c>
      <c r="J178" s="1" t="s">
        <v>494</v>
      </c>
      <c r="K178" s="1" t="s">
        <v>516</v>
      </c>
      <c r="L178" s="1" t="s">
        <v>18</v>
      </c>
      <c r="M178" s="1" t="s">
        <v>19</v>
      </c>
      <c r="N178" s="1" t="s">
        <v>19</v>
      </c>
      <c r="O178" s="1" t="s">
        <v>496</v>
      </c>
      <c r="P178" s="1" t="s">
        <v>497</v>
      </c>
      <c r="Q178" s="3" t="s">
        <v>54</v>
      </c>
      <c r="R178" s="1" t="s">
        <v>498</v>
      </c>
      <c r="S178" s="1" t="s">
        <v>517</v>
      </c>
      <c r="T178" s="25">
        <v>1.55E-2</v>
      </c>
      <c r="U178" s="10">
        <f t="shared" si="15"/>
        <v>9.6874999999999999E-4</v>
      </c>
      <c r="V178" s="4" t="str">
        <f t="shared" si="16"/>
        <v>Cumplida</v>
      </c>
      <c r="W178" s="1" t="s">
        <v>1225</v>
      </c>
      <c r="X178" s="3">
        <f t="shared" si="12"/>
        <v>1.0064935064935066</v>
      </c>
      <c r="Y178" s="23">
        <f t="shared" si="13"/>
        <v>1.491875E-5</v>
      </c>
      <c r="Z178" s="1">
        <f t="shared" si="17"/>
        <v>1</v>
      </c>
    </row>
    <row r="179" spans="1:26" hidden="1">
      <c r="A179" s="2" t="s">
        <v>490</v>
      </c>
      <c r="B179" s="7">
        <v>1</v>
      </c>
      <c r="C179" s="1" t="s">
        <v>491</v>
      </c>
      <c r="D179" s="19">
        <v>0.51</v>
      </c>
      <c r="E179" s="20" t="s">
        <v>196</v>
      </c>
      <c r="F179" s="11" t="s">
        <v>520</v>
      </c>
      <c r="G179" s="10">
        <v>1.54E-2</v>
      </c>
      <c r="H179" s="10">
        <f t="shared" si="14"/>
        <v>9.6250000000000003E-4</v>
      </c>
      <c r="I179" s="1" t="s">
        <v>521</v>
      </c>
      <c r="J179" s="1" t="s">
        <v>494</v>
      </c>
      <c r="K179" s="1" t="s">
        <v>516</v>
      </c>
      <c r="L179" s="1" t="s">
        <v>51</v>
      </c>
      <c r="M179" s="1" t="s">
        <v>19</v>
      </c>
      <c r="N179" s="1" t="s">
        <v>19</v>
      </c>
      <c r="O179" s="1" t="s">
        <v>496</v>
      </c>
      <c r="P179" s="1" t="s">
        <v>497</v>
      </c>
      <c r="Q179" s="3" t="s">
        <v>54</v>
      </c>
      <c r="R179" s="1" t="s">
        <v>498</v>
      </c>
      <c r="S179" s="1" t="s">
        <v>522</v>
      </c>
      <c r="T179" s="25">
        <v>1.55E-2</v>
      </c>
      <c r="U179" s="10">
        <f t="shared" si="15"/>
        <v>9.6874999999999999E-4</v>
      </c>
      <c r="V179" s="4" t="str">
        <f t="shared" si="16"/>
        <v>Cumplida</v>
      </c>
      <c r="W179" s="1" t="s">
        <v>1225</v>
      </c>
      <c r="X179" s="3">
        <f t="shared" si="12"/>
        <v>1.0064935064935066</v>
      </c>
      <c r="Y179" s="23">
        <f t="shared" si="13"/>
        <v>1.491875E-5</v>
      </c>
      <c r="Z179" s="1">
        <f t="shared" si="17"/>
        <v>1</v>
      </c>
    </row>
    <row r="180" spans="1:26" hidden="1">
      <c r="A180" s="2" t="s">
        <v>490</v>
      </c>
      <c r="B180" s="7">
        <v>1</v>
      </c>
      <c r="C180" s="1" t="s">
        <v>491</v>
      </c>
      <c r="D180" s="19">
        <v>0.51</v>
      </c>
      <c r="E180" s="20" t="s">
        <v>202</v>
      </c>
      <c r="F180" s="11" t="s">
        <v>523</v>
      </c>
      <c r="G180" s="10">
        <v>1.54E-2</v>
      </c>
      <c r="H180" s="10">
        <f t="shared" si="14"/>
        <v>9.6250000000000003E-4</v>
      </c>
      <c r="I180" s="1" t="s">
        <v>524</v>
      </c>
      <c r="J180" s="1" t="s">
        <v>525</v>
      </c>
      <c r="K180" s="1" t="s">
        <v>526</v>
      </c>
      <c r="L180" s="1" t="s">
        <v>132</v>
      </c>
      <c r="M180" s="1" t="s">
        <v>19</v>
      </c>
      <c r="N180" s="1" t="s">
        <v>19</v>
      </c>
      <c r="O180" s="1" t="s">
        <v>496</v>
      </c>
      <c r="P180" s="1" t="s">
        <v>497</v>
      </c>
      <c r="Q180" s="3" t="s">
        <v>54</v>
      </c>
      <c r="R180" s="1" t="s">
        <v>498</v>
      </c>
      <c r="S180" s="1" t="s">
        <v>522</v>
      </c>
      <c r="T180" s="25">
        <v>1.55E-2</v>
      </c>
      <c r="U180" s="10">
        <f t="shared" si="15"/>
        <v>9.6874999999999999E-4</v>
      </c>
      <c r="V180" s="4" t="str">
        <f t="shared" si="16"/>
        <v>Cumplida</v>
      </c>
      <c r="W180" s="1" t="s">
        <v>1225</v>
      </c>
      <c r="X180" s="3">
        <f t="shared" si="12"/>
        <v>1.0064935064935066</v>
      </c>
      <c r="Y180" s="23">
        <f t="shared" si="13"/>
        <v>1.491875E-5</v>
      </c>
      <c r="Z180" s="1">
        <f t="shared" si="17"/>
        <v>1</v>
      </c>
    </row>
    <row r="181" spans="1:26" hidden="1">
      <c r="A181" s="2" t="s">
        <v>490</v>
      </c>
      <c r="B181" s="7">
        <v>1</v>
      </c>
      <c r="C181" s="1" t="s">
        <v>491</v>
      </c>
      <c r="D181" s="19">
        <v>0.51</v>
      </c>
      <c r="E181" s="20" t="s">
        <v>527</v>
      </c>
      <c r="F181" s="11" t="s">
        <v>523</v>
      </c>
      <c r="G181" s="10">
        <v>1.54E-2</v>
      </c>
      <c r="H181" s="10">
        <f t="shared" si="14"/>
        <v>9.6250000000000003E-4</v>
      </c>
      <c r="I181" s="1" t="s">
        <v>528</v>
      </c>
      <c r="J181" s="1" t="s">
        <v>525</v>
      </c>
      <c r="K181" s="1" t="s">
        <v>526</v>
      </c>
      <c r="L181" s="1" t="s">
        <v>91</v>
      </c>
      <c r="M181" s="1" t="s">
        <v>19</v>
      </c>
      <c r="N181" s="1" t="s">
        <v>19</v>
      </c>
      <c r="O181" s="1" t="s">
        <v>496</v>
      </c>
      <c r="P181" s="1" t="s">
        <v>497</v>
      </c>
      <c r="Q181" s="3" t="s">
        <v>54</v>
      </c>
      <c r="R181" s="1" t="s">
        <v>498</v>
      </c>
      <c r="S181" s="1" t="s">
        <v>522</v>
      </c>
      <c r="T181" s="25">
        <v>1.55E-2</v>
      </c>
      <c r="U181" s="10">
        <f t="shared" si="15"/>
        <v>9.6874999999999999E-4</v>
      </c>
      <c r="V181" s="4" t="str">
        <f t="shared" si="16"/>
        <v>Cumplida</v>
      </c>
      <c r="W181" s="1" t="s">
        <v>1225</v>
      </c>
      <c r="X181" s="3">
        <f t="shared" si="12"/>
        <v>1.0064935064935066</v>
      </c>
      <c r="Y181" s="23">
        <f t="shared" si="13"/>
        <v>1.491875E-5</v>
      </c>
      <c r="Z181" s="1">
        <f t="shared" si="17"/>
        <v>1</v>
      </c>
    </row>
    <row r="182" spans="1:26" hidden="1">
      <c r="A182" s="2" t="s">
        <v>490</v>
      </c>
      <c r="B182" s="7">
        <v>1</v>
      </c>
      <c r="C182" s="1" t="s">
        <v>491</v>
      </c>
      <c r="D182" s="19">
        <v>0.51</v>
      </c>
      <c r="E182" s="20" t="s">
        <v>529</v>
      </c>
      <c r="F182" s="11" t="s">
        <v>530</v>
      </c>
      <c r="G182" s="10">
        <v>1.54E-2</v>
      </c>
      <c r="H182" s="10">
        <f t="shared" si="14"/>
        <v>9.6250000000000003E-4</v>
      </c>
      <c r="I182" s="1" t="s">
        <v>531</v>
      </c>
      <c r="J182" s="1" t="s">
        <v>532</v>
      </c>
      <c r="K182" s="1" t="s">
        <v>526</v>
      </c>
      <c r="L182" s="1" t="s">
        <v>63</v>
      </c>
      <c r="M182" s="1" t="s">
        <v>19</v>
      </c>
      <c r="N182" s="1" t="s">
        <v>19</v>
      </c>
      <c r="O182" s="1" t="s">
        <v>496</v>
      </c>
      <c r="P182" s="1" t="s">
        <v>497</v>
      </c>
      <c r="Q182" s="3" t="s">
        <v>54</v>
      </c>
      <c r="R182" s="1" t="s">
        <v>498</v>
      </c>
      <c r="S182" s="1" t="s">
        <v>522</v>
      </c>
      <c r="T182" s="25">
        <v>1.55E-2</v>
      </c>
      <c r="U182" s="10">
        <f t="shared" si="15"/>
        <v>9.6874999999999999E-4</v>
      </c>
      <c r="V182" s="4" t="str">
        <f t="shared" si="16"/>
        <v>Cumplida</v>
      </c>
      <c r="W182" s="1" t="s">
        <v>1225</v>
      </c>
      <c r="X182" s="3">
        <f t="shared" si="12"/>
        <v>1.0064935064935066</v>
      </c>
      <c r="Y182" s="23">
        <f t="shared" si="13"/>
        <v>1.491875E-5</v>
      </c>
      <c r="Z182" s="1">
        <f t="shared" si="17"/>
        <v>1</v>
      </c>
    </row>
    <row r="183" spans="1:26" hidden="1">
      <c r="A183" s="2" t="s">
        <v>490</v>
      </c>
      <c r="B183" s="7">
        <v>1</v>
      </c>
      <c r="C183" s="1" t="s">
        <v>491</v>
      </c>
      <c r="D183" s="19">
        <v>0.51</v>
      </c>
      <c r="E183" s="20" t="s">
        <v>533</v>
      </c>
      <c r="F183" s="11" t="s">
        <v>534</v>
      </c>
      <c r="G183" s="10">
        <v>1.54E-2</v>
      </c>
      <c r="H183" s="10">
        <f t="shared" si="14"/>
        <v>9.6250000000000003E-4</v>
      </c>
      <c r="I183" s="1" t="s">
        <v>535</v>
      </c>
      <c r="J183" s="1" t="s">
        <v>536</v>
      </c>
      <c r="K183" s="1" t="s">
        <v>537</v>
      </c>
      <c r="L183" s="1" t="s">
        <v>63</v>
      </c>
      <c r="M183" s="1" t="s">
        <v>19</v>
      </c>
      <c r="N183" s="1" t="s">
        <v>19</v>
      </c>
      <c r="O183" s="1" t="s">
        <v>496</v>
      </c>
      <c r="P183" s="1" t="s">
        <v>497</v>
      </c>
      <c r="Q183" s="3" t="s">
        <v>54</v>
      </c>
      <c r="R183" s="1" t="s">
        <v>498</v>
      </c>
      <c r="S183" s="1" t="s">
        <v>522</v>
      </c>
      <c r="T183" s="25">
        <v>1.55E-2</v>
      </c>
      <c r="U183" s="10">
        <f t="shared" si="15"/>
        <v>9.6874999999999999E-4</v>
      </c>
      <c r="V183" s="4" t="str">
        <f t="shared" si="16"/>
        <v>Cumplida</v>
      </c>
      <c r="W183" s="1" t="s">
        <v>1225</v>
      </c>
      <c r="X183" s="3">
        <f t="shared" si="12"/>
        <v>1.0064935064935066</v>
      </c>
      <c r="Y183" s="23">
        <f t="shared" si="13"/>
        <v>1.491875E-5</v>
      </c>
      <c r="Z183" s="1">
        <f t="shared" si="17"/>
        <v>1</v>
      </c>
    </row>
    <row r="184" spans="1:26" hidden="1">
      <c r="A184" s="2" t="s">
        <v>490</v>
      </c>
      <c r="B184" s="7">
        <v>1</v>
      </c>
      <c r="C184" s="1" t="s">
        <v>491</v>
      </c>
      <c r="D184" s="19">
        <v>0.51</v>
      </c>
      <c r="E184" s="20" t="s">
        <v>538</v>
      </c>
      <c r="F184" s="11" t="s">
        <v>534</v>
      </c>
      <c r="G184" s="10">
        <v>1.54E-2</v>
      </c>
      <c r="H184" s="10">
        <f t="shared" si="14"/>
        <v>9.6250000000000003E-4</v>
      </c>
      <c r="I184" s="1" t="s">
        <v>535</v>
      </c>
      <c r="J184" s="1" t="s">
        <v>536</v>
      </c>
      <c r="K184" s="1" t="s">
        <v>537</v>
      </c>
      <c r="L184" s="1" t="s">
        <v>65</v>
      </c>
      <c r="M184" s="1" t="s">
        <v>19</v>
      </c>
      <c r="N184" s="1" t="s">
        <v>19</v>
      </c>
      <c r="O184" s="1" t="s">
        <v>496</v>
      </c>
      <c r="P184" s="1" t="s">
        <v>497</v>
      </c>
      <c r="Q184" s="3" t="s">
        <v>54</v>
      </c>
      <c r="R184" s="1" t="s">
        <v>498</v>
      </c>
      <c r="S184" s="1" t="s">
        <v>522</v>
      </c>
      <c r="T184" s="25">
        <v>1.55E-2</v>
      </c>
      <c r="U184" s="10">
        <f t="shared" si="15"/>
        <v>9.6874999999999999E-4</v>
      </c>
      <c r="V184" s="4" t="str">
        <f t="shared" si="16"/>
        <v>Cumplida</v>
      </c>
      <c r="W184" s="1" t="s">
        <v>1225</v>
      </c>
      <c r="X184" s="3">
        <f t="shared" si="12"/>
        <v>1.0064935064935066</v>
      </c>
      <c r="Y184" s="23">
        <f t="shared" si="13"/>
        <v>1.491875E-5</v>
      </c>
      <c r="Z184" s="1">
        <f t="shared" si="17"/>
        <v>1</v>
      </c>
    </row>
    <row r="185" spans="1:26" hidden="1">
      <c r="A185" s="2" t="s">
        <v>490</v>
      </c>
      <c r="B185" s="7">
        <v>1</v>
      </c>
      <c r="C185" s="1" t="s">
        <v>491</v>
      </c>
      <c r="D185" s="19">
        <v>0.51</v>
      </c>
      <c r="E185" s="20" t="s">
        <v>539</v>
      </c>
      <c r="F185" s="11" t="s">
        <v>534</v>
      </c>
      <c r="G185" s="10">
        <v>1.54E-2</v>
      </c>
      <c r="H185" s="10">
        <f t="shared" si="14"/>
        <v>9.6250000000000003E-4</v>
      </c>
      <c r="I185" s="1" t="s">
        <v>535</v>
      </c>
      <c r="J185" s="1" t="s">
        <v>536</v>
      </c>
      <c r="K185" s="1" t="s">
        <v>537</v>
      </c>
      <c r="L185" s="1" t="s">
        <v>23</v>
      </c>
      <c r="M185" s="1" t="s">
        <v>19</v>
      </c>
      <c r="N185" s="1" t="s">
        <v>19</v>
      </c>
      <c r="O185" s="1" t="s">
        <v>496</v>
      </c>
      <c r="P185" s="1" t="s">
        <v>497</v>
      </c>
      <c r="Q185" s="3" t="s">
        <v>54</v>
      </c>
      <c r="R185" s="1" t="s">
        <v>498</v>
      </c>
      <c r="S185" s="1" t="s">
        <v>522</v>
      </c>
      <c r="T185" s="25">
        <v>1.55E-2</v>
      </c>
      <c r="U185" s="10">
        <f t="shared" si="15"/>
        <v>9.6874999999999999E-4</v>
      </c>
      <c r="V185" s="4" t="str">
        <f t="shared" si="16"/>
        <v>Cumplida</v>
      </c>
      <c r="W185" s="1" t="s">
        <v>1225</v>
      </c>
      <c r="X185" s="3">
        <f t="shared" si="12"/>
        <v>1.0064935064935066</v>
      </c>
      <c r="Y185" s="23">
        <f t="shared" si="13"/>
        <v>1.491875E-5</v>
      </c>
      <c r="Z185" s="1">
        <f t="shared" si="17"/>
        <v>1</v>
      </c>
    </row>
    <row r="186" spans="1:26" hidden="1">
      <c r="A186" s="2" t="s">
        <v>490</v>
      </c>
      <c r="B186" s="7">
        <v>1</v>
      </c>
      <c r="C186" s="1" t="s">
        <v>491</v>
      </c>
      <c r="D186" s="19">
        <v>0.51</v>
      </c>
      <c r="E186" s="20" t="s">
        <v>540</v>
      </c>
      <c r="F186" s="11" t="s">
        <v>534</v>
      </c>
      <c r="G186" s="10">
        <v>1.54E-2</v>
      </c>
      <c r="H186" s="10">
        <f t="shared" si="14"/>
        <v>9.6250000000000003E-4</v>
      </c>
      <c r="I186" s="1" t="s">
        <v>535</v>
      </c>
      <c r="J186" s="1" t="s">
        <v>536</v>
      </c>
      <c r="K186" s="1" t="s">
        <v>537</v>
      </c>
      <c r="L186" s="1" t="s">
        <v>18</v>
      </c>
      <c r="M186" s="1" t="s">
        <v>19</v>
      </c>
      <c r="N186" s="1" t="s">
        <v>19</v>
      </c>
      <c r="O186" s="1" t="s">
        <v>496</v>
      </c>
      <c r="P186" s="1" t="s">
        <v>497</v>
      </c>
      <c r="Q186" s="3" t="s">
        <v>54</v>
      </c>
      <c r="R186" s="1" t="s">
        <v>498</v>
      </c>
      <c r="S186" s="1" t="s">
        <v>522</v>
      </c>
      <c r="T186" s="25">
        <v>1.55E-2</v>
      </c>
      <c r="U186" s="10">
        <f t="shared" si="15"/>
        <v>9.6874999999999999E-4</v>
      </c>
      <c r="V186" s="4" t="str">
        <f t="shared" si="16"/>
        <v>Cumplida</v>
      </c>
      <c r="W186" s="1" t="s">
        <v>1225</v>
      </c>
      <c r="X186" s="3">
        <f t="shared" si="12"/>
        <v>1.0064935064935066</v>
      </c>
      <c r="Y186" s="23">
        <f t="shared" si="13"/>
        <v>1.491875E-5</v>
      </c>
      <c r="Z186" s="1">
        <f t="shared" si="17"/>
        <v>1</v>
      </c>
    </row>
    <row r="187" spans="1:26" hidden="1">
      <c r="A187" s="2" t="s">
        <v>490</v>
      </c>
      <c r="B187" s="7">
        <v>1</v>
      </c>
      <c r="C187" s="1" t="s">
        <v>491</v>
      </c>
      <c r="D187" s="19">
        <v>0.51</v>
      </c>
      <c r="E187" s="20" t="s">
        <v>541</v>
      </c>
      <c r="F187" s="11" t="s">
        <v>542</v>
      </c>
      <c r="G187" s="10">
        <v>1.54E-2</v>
      </c>
      <c r="H187" s="10">
        <f t="shared" si="14"/>
        <v>9.6250000000000003E-4</v>
      </c>
      <c r="I187" s="1" t="s">
        <v>543</v>
      </c>
      <c r="J187" s="1" t="s">
        <v>544</v>
      </c>
      <c r="K187" s="1" t="s">
        <v>537</v>
      </c>
      <c r="L187" s="1" t="s">
        <v>62</v>
      </c>
      <c r="M187" s="1" t="s">
        <v>19</v>
      </c>
      <c r="N187" s="1" t="s">
        <v>19</v>
      </c>
      <c r="O187" s="1" t="s">
        <v>33</v>
      </c>
      <c r="P187" s="1" t="s">
        <v>34</v>
      </c>
      <c r="Q187" s="3" t="s">
        <v>54</v>
      </c>
      <c r="R187" s="1" t="s">
        <v>22</v>
      </c>
      <c r="S187" s="1" t="s">
        <v>522</v>
      </c>
      <c r="T187" s="25">
        <v>1.55E-2</v>
      </c>
      <c r="U187" s="10">
        <f t="shared" si="15"/>
        <v>9.6874999999999999E-4</v>
      </c>
      <c r="V187" s="4" t="str">
        <f t="shared" si="16"/>
        <v>Cumplida</v>
      </c>
      <c r="W187" s="1" t="s">
        <v>1225</v>
      </c>
      <c r="X187" s="3">
        <f t="shared" si="12"/>
        <v>1.0064935064935066</v>
      </c>
      <c r="Y187" s="23">
        <f t="shared" si="13"/>
        <v>1.491875E-5</v>
      </c>
      <c r="Z187" s="1">
        <f t="shared" si="17"/>
        <v>1</v>
      </c>
    </row>
    <row r="188" spans="1:26" hidden="1">
      <c r="A188" s="2" t="s">
        <v>490</v>
      </c>
      <c r="B188" s="7">
        <v>1</v>
      </c>
      <c r="C188" s="1" t="s">
        <v>491</v>
      </c>
      <c r="D188" s="19">
        <v>0.51</v>
      </c>
      <c r="E188" s="20" t="s">
        <v>545</v>
      </c>
      <c r="F188" s="11" t="s">
        <v>546</v>
      </c>
      <c r="G188" s="10">
        <v>1.54E-2</v>
      </c>
      <c r="H188" s="10">
        <f t="shared" si="14"/>
        <v>9.6250000000000003E-4</v>
      </c>
      <c r="I188" s="1" t="s">
        <v>547</v>
      </c>
      <c r="J188" s="1" t="s">
        <v>548</v>
      </c>
      <c r="K188" s="1" t="s">
        <v>537</v>
      </c>
      <c r="L188" s="1" t="s">
        <v>23</v>
      </c>
      <c r="M188" s="1" t="s">
        <v>19</v>
      </c>
      <c r="N188" s="1" t="s">
        <v>19</v>
      </c>
      <c r="O188" s="1" t="s">
        <v>496</v>
      </c>
      <c r="P188" s="1" t="s">
        <v>497</v>
      </c>
      <c r="Q188" s="3" t="s">
        <v>54</v>
      </c>
      <c r="R188" s="1" t="s">
        <v>498</v>
      </c>
      <c r="S188" s="1" t="s">
        <v>522</v>
      </c>
      <c r="T188" s="25">
        <v>1.55E-2</v>
      </c>
      <c r="U188" s="10">
        <f t="shared" si="15"/>
        <v>9.6874999999999999E-4</v>
      </c>
      <c r="V188" s="4" t="str">
        <f t="shared" si="16"/>
        <v>Cumplida</v>
      </c>
      <c r="W188" s="1" t="s">
        <v>1225</v>
      </c>
      <c r="X188" s="3">
        <f t="shared" si="12"/>
        <v>1.0064935064935066</v>
      </c>
      <c r="Y188" s="23">
        <f t="shared" si="13"/>
        <v>1.491875E-5</v>
      </c>
      <c r="Z188" s="1">
        <f t="shared" si="17"/>
        <v>1</v>
      </c>
    </row>
    <row r="189" spans="1:26" hidden="1">
      <c r="A189" s="2" t="s">
        <v>490</v>
      </c>
      <c r="B189" s="7">
        <v>1</v>
      </c>
      <c r="C189" s="1" t="s">
        <v>491</v>
      </c>
      <c r="D189" s="19">
        <v>0.51</v>
      </c>
      <c r="E189" s="20" t="s">
        <v>549</v>
      </c>
      <c r="F189" s="11" t="s">
        <v>550</v>
      </c>
      <c r="G189" s="10">
        <v>1.54E-2</v>
      </c>
      <c r="H189" s="10">
        <f t="shared" si="14"/>
        <v>9.6250000000000003E-4</v>
      </c>
      <c r="I189" s="1" t="s">
        <v>551</v>
      </c>
      <c r="J189" s="1" t="s">
        <v>525</v>
      </c>
      <c r="K189" s="1" t="s">
        <v>537</v>
      </c>
      <c r="L189" s="1" t="s">
        <v>51</v>
      </c>
      <c r="M189" s="1" t="s">
        <v>19</v>
      </c>
      <c r="N189" s="1" t="s">
        <v>19</v>
      </c>
      <c r="O189" s="1" t="s">
        <v>496</v>
      </c>
      <c r="P189" s="1" t="s">
        <v>497</v>
      </c>
      <c r="Q189" s="3" t="s">
        <v>54</v>
      </c>
      <c r="R189" s="1" t="s">
        <v>498</v>
      </c>
      <c r="S189" s="1" t="s">
        <v>552</v>
      </c>
      <c r="T189" s="25">
        <v>1.55E-2</v>
      </c>
      <c r="U189" s="10">
        <f t="shared" si="15"/>
        <v>9.6874999999999999E-4</v>
      </c>
      <c r="V189" s="4" t="str">
        <f t="shared" si="16"/>
        <v>Cumplida</v>
      </c>
      <c r="W189" s="1" t="s">
        <v>1225</v>
      </c>
      <c r="X189" s="3">
        <f t="shared" si="12"/>
        <v>1.0064935064935066</v>
      </c>
      <c r="Y189" s="23">
        <f t="shared" si="13"/>
        <v>1.491875E-5</v>
      </c>
      <c r="Z189" s="1">
        <f t="shared" si="17"/>
        <v>1</v>
      </c>
    </row>
    <row r="190" spans="1:26" hidden="1">
      <c r="A190" s="2" t="s">
        <v>490</v>
      </c>
      <c r="B190" s="7">
        <v>1</v>
      </c>
      <c r="C190" s="1" t="s">
        <v>491</v>
      </c>
      <c r="D190" s="19">
        <v>0.51</v>
      </c>
      <c r="E190" s="20" t="s">
        <v>553</v>
      </c>
      <c r="F190" s="11" t="s">
        <v>554</v>
      </c>
      <c r="G190" s="10">
        <v>1.54E-2</v>
      </c>
      <c r="H190" s="10">
        <f t="shared" si="14"/>
        <v>9.6250000000000003E-4</v>
      </c>
      <c r="I190" s="1" t="s">
        <v>555</v>
      </c>
      <c r="J190" s="1" t="s">
        <v>556</v>
      </c>
      <c r="K190" s="1" t="s">
        <v>537</v>
      </c>
      <c r="L190" s="1" t="s">
        <v>67</v>
      </c>
      <c r="M190" s="1" t="s">
        <v>19</v>
      </c>
      <c r="N190" s="1" t="s">
        <v>19</v>
      </c>
      <c r="O190" s="1" t="s">
        <v>496</v>
      </c>
      <c r="P190" s="1" t="s">
        <v>497</v>
      </c>
      <c r="Q190" s="3" t="s">
        <v>54</v>
      </c>
      <c r="R190" s="1" t="s">
        <v>498</v>
      </c>
      <c r="S190" s="1" t="s">
        <v>552</v>
      </c>
      <c r="T190" s="25">
        <v>1.55E-2</v>
      </c>
      <c r="U190" s="10">
        <f t="shared" si="15"/>
        <v>9.6874999999999999E-4</v>
      </c>
      <c r="V190" s="4" t="str">
        <f t="shared" si="16"/>
        <v>Cumplida</v>
      </c>
      <c r="W190" s="1" t="s">
        <v>1225</v>
      </c>
      <c r="X190" s="3">
        <f t="shared" si="12"/>
        <v>1.0064935064935066</v>
      </c>
      <c r="Y190" s="23">
        <f t="shared" si="13"/>
        <v>1.491875E-5</v>
      </c>
      <c r="Z190" s="1">
        <f t="shared" si="17"/>
        <v>1</v>
      </c>
    </row>
    <row r="191" spans="1:26" hidden="1">
      <c r="A191" s="2" t="s">
        <v>490</v>
      </c>
      <c r="B191" s="7">
        <v>1</v>
      </c>
      <c r="C191" s="1" t="s">
        <v>491</v>
      </c>
      <c r="D191" s="19">
        <v>0.51</v>
      </c>
      <c r="E191" s="20" t="s">
        <v>557</v>
      </c>
      <c r="F191" s="11" t="s">
        <v>554</v>
      </c>
      <c r="G191" s="10">
        <v>1.54E-2</v>
      </c>
      <c r="H191" s="10">
        <f t="shared" si="14"/>
        <v>9.6250000000000003E-4</v>
      </c>
      <c r="I191" s="1" t="s">
        <v>555</v>
      </c>
      <c r="J191" s="1" t="s">
        <v>558</v>
      </c>
      <c r="K191" s="1" t="s">
        <v>537</v>
      </c>
      <c r="L191" s="1" t="s">
        <v>132</v>
      </c>
      <c r="M191" s="1" t="s">
        <v>19</v>
      </c>
      <c r="N191" s="1" t="s">
        <v>19</v>
      </c>
      <c r="O191" s="1" t="s">
        <v>496</v>
      </c>
      <c r="P191" s="1" t="s">
        <v>497</v>
      </c>
      <c r="Q191" s="3" t="s">
        <v>54</v>
      </c>
      <c r="R191" s="1" t="s">
        <v>498</v>
      </c>
      <c r="S191" s="1" t="s">
        <v>552</v>
      </c>
      <c r="T191" s="25">
        <v>1.55E-2</v>
      </c>
      <c r="U191" s="10">
        <f t="shared" si="15"/>
        <v>9.6874999999999999E-4</v>
      </c>
      <c r="V191" s="4" t="str">
        <f t="shared" si="16"/>
        <v>Cumplida</v>
      </c>
      <c r="W191" s="1" t="s">
        <v>1225</v>
      </c>
      <c r="X191" s="3">
        <f t="shared" si="12"/>
        <v>1.0064935064935066</v>
      </c>
      <c r="Y191" s="23">
        <f t="shared" si="13"/>
        <v>1.491875E-5</v>
      </c>
      <c r="Z191" s="1">
        <f t="shared" si="17"/>
        <v>1</v>
      </c>
    </row>
    <row r="192" spans="1:26" hidden="1">
      <c r="A192" s="2" t="s">
        <v>490</v>
      </c>
      <c r="B192" s="7">
        <v>2</v>
      </c>
      <c r="C192" s="1" t="s">
        <v>559</v>
      </c>
      <c r="D192" s="19">
        <v>0.3</v>
      </c>
      <c r="E192" s="20" t="s">
        <v>27</v>
      </c>
      <c r="F192" s="11" t="s">
        <v>560</v>
      </c>
      <c r="G192" s="10">
        <v>3.7499999999999999E-2</v>
      </c>
      <c r="H192" s="6">
        <f t="shared" si="14"/>
        <v>2.3437499999999999E-3</v>
      </c>
      <c r="I192" s="1" t="s">
        <v>561</v>
      </c>
      <c r="J192" s="1" t="s">
        <v>525</v>
      </c>
      <c r="K192" s="1" t="s">
        <v>562</v>
      </c>
      <c r="L192" s="1" t="s">
        <v>64</v>
      </c>
      <c r="M192" s="1" t="s">
        <v>19</v>
      </c>
      <c r="N192" s="1" t="s">
        <v>19</v>
      </c>
      <c r="O192" s="1" t="s">
        <v>33</v>
      </c>
      <c r="P192" s="1" t="s">
        <v>34</v>
      </c>
      <c r="Q192" s="3" t="s">
        <v>54</v>
      </c>
      <c r="R192" s="1" t="s">
        <v>22</v>
      </c>
      <c r="S192" s="1" t="s">
        <v>522</v>
      </c>
      <c r="T192" s="10">
        <v>3.7499999999999999E-2</v>
      </c>
      <c r="U192" s="10">
        <f t="shared" si="15"/>
        <v>2.3437499999999999E-3</v>
      </c>
      <c r="V192" s="4" t="str">
        <f t="shared" si="16"/>
        <v>Cumplida</v>
      </c>
      <c r="W192" s="1" t="s">
        <v>1225</v>
      </c>
      <c r="X192" s="3">
        <f t="shared" si="12"/>
        <v>1</v>
      </c>
      <c r="Y192" s="23">
        <f t="shared" si="13"/>
        <v>8.7890624999999997E-5</v>
      </c>
      <c r="Z192" s="1">
        <f t="shared" si="17"/>
        <v>1</v>
      </c>
    </row>
    <row r="193" spans="1:26" hidden="1">
      <c r="A193" s="2" t="s">
        <v>490</v>
      </c>
      <c r="B193" s="7">
        <v>2</v>
      </c>
      <c r="C193" s="1" t="s">
        <v>559</v>
      </c>
      <c r="D193" s="19">
        <v>0.3</v>
      </c>
      <c r="E193" s="20" t="s">
        <v>29</v>
      </c>
      <c r="F193" s="11" t="s">
        <v>563</v>
      </c>
      <c r="G193" s="10">
        <v>3.7499999999999999E-2</v>
      </c>
      <c r="H193" s="6">
        <f t="shared" si="14"/>
        <v>2.3437499999999999E-3</v>
      </c>
      <c r="I193" s="1" t="s">
        <v>564</v>
      </c>
      <c r="J193" s="1" t="s">
        <v>525</v>
      </c>
      <c r="K193" s="1" t="s">
        <v>562</v>
      </c>
      <c r="L193" s="1" t="s">
        <v>65</v>
      </c>
      <c r="M193" s="1" t="s">
        <v>19</v>
      </c>
      <c r="N193" s="1" t="s">
        <v>19</v>
      </c>
      <c r="O193" s="1" t="s">
        <v>496</v>
      </c>
      <c r="P193" s="1" t="s">
        <v>34</v>
      </c>
      <c r="Q193" s="3" t="s">
        <v>54</v>
      </c>
      <c r="R193" s="1" t="s">
        <v>22</v>
      </c>
      <c r="S193" s="1" t="s">
        <v>19</v>
      </c>
      <c r="T193" s="10">
        <v>3.7499999999999999E-2</v>
      </c>
      <c r="U193" s="10">
        <f t="shared" si="15"/>
        <v>2.3437499999999999E-3</v>
      </c>
      <c r="V193" s="4" t="str">
        <f t="shared" si="16"/>
        <v>Cumplida</v>
      </c>
      <c r="W193" s="1" t="s">
        <v>1225</v>
      </c>
      <c r="X193" s="3">
        <f t="shared" si="12"/>
        <v>1</v>
      </c>
      <c r="Y193" s="23">
        <f t="shared" si="13"/>
        <v>8.7890624999999997E-5</v>
      </c>
      <c r="Z193" s="1">
        <f t="shared" si="17"/>
        <v>1</v>
      </c>
    </row>
    <row r="194" spans="1:26" hidden="1">
      <c r="A194" s="2" t="s">
        <v>490</v>
      </c>
      <c r="B194" s="7">
        <v>2</v>
      </c>
      <c r="C194" s="1" t="s">
        <v>559</v>
      </c>
      <c r="D194" s="19">
        <v>0.3</v>
      </c>
      <c r="E194" s="20" t="s">
        <v>31</v>
      </c>
      <c r="F194" s="11" t="s">
        <v>565</v>
      </c>
      <c r="G194" s="10">
        <v>3.7499999999999999E-2</v>
      </c>
      <c r="H194" s="6">
        <f t="shared" si="14"/>
        <v>2.3437499999999999E-3</v>
      </c>
      <c r="I194" s="1" t="s">
        <v>566</v>
      </c>
      <c r="J194" s="1" t="s">
        <v>525</v>
      </c>
      <c r="K194" s="1" t="s">
        <v>562</v>
      </c>
      <c r="L194" s="1" t="s">
        <v>65</v>
      </c>
      <c r="M194" s="1" t="s">
        <v>19</v>
      </c>
      <c r="N194" s="1" t="s">
        <v>19</v>
      </c>
      <c r="O194" s="1" t="s">
        <v>496</v>
      </c>
      <c r="P194" s="1" t="s">
        <v>34</v>
      </c>
      <c r="Q194" s="3" t="s">
        <v>54</v>
      </c>
      <c r="R194" s="1" t="s">
        <v>22</v>
      </c>
      <c r="S194" s="1" t="s">
        <v>19</v>
      </c>
      <c r="T194" s="10">
        <v>3.7499999999999999E-2</v>
      </c>
      <c r="U194" s="10">
        <f t="shared" si="15"/>
        <v>2.3437499999999999E-3</v>
      </c>
      <c r="V194" s="4" t="str">
        <f t="shared" si="16"/>
        <v>Cumplida</v>
      </c>
      <c r="W194" s="1" t="s">
        <v>1225</v>
      </c>
      <c r="X194" s="3">
        <f t="shared" ref="X194:X257" si="18">T194/G194</f>
        <v>1</v>
      </c>
      <c r="Y194" s="23">
        <f t="shared" ref="Y194:Y257" si="19">T194*H194</f>
        <v>8.7890624999999997E-5</v>
      </c>
      <c r="Z194" s="1">
        <f t="shared" si="17"/>
        <v>1</v>
      </c>
    </row>
    <row r="195" spans="1:26" hidden="1">
      <c r="A195" s="2" t="s">
        <v>490</v>
      </c>
      <c r="B195" s="7">
        <v>2</v>
      </c>
      <c r="C195" s="1" t="s">
        <v>559</v>
      </c>
      <c r="D195" s="19">
        <v>0.3</v>
      </c>
      <c r="E195" s="20" t="s">
        <v>35</v>
      </c>
      <c r="F195" s="11" t="s">
        <v>567</v>
      </c>
      <c r="G195" s="10">
        <v>3.7499999999999999E-2</v>
      </c>
      <c r="H195" s="6">
        <f t="shared" ref="H195:H258" si="20">G195*(100%/16)</f>
        <v>2.3437499999999999E-3</v>
      </c>
      <c r="I195" s="1" t="s">
        <v>568</v>
      </c>
      <c r="J195" s="1" t="s">
        <v>569</v>
      </c>
      <c r="K195" s="1" t="s">
        <v>562</v>
      </c>
      <c r="L195" s="1" t="s">
        <v>18</v>
      </c>
      <c r="M195" s="1" t="s">
        <v>19</v>
      </c>
      <c r="N195" s="1" t="s">
        <v>19</v>
      </c>
      <c r="O195" s="1" t="s">
        <v>496</v>
      </c>
      <c r="P195" s="1" t="s">
        <v>34</v>
      </c>
      <c r="Q195" s="3" t="s">
        <v>54</v>
      </c>
      <c r="R195" s="1" t="s">
        <v>22</v>
      </c>
      <c r="S195" s="1" t="s">
        <v>19</v>
      </c>
      <c r="T195" s="10">
        <v>3.7499999999999999E-2</v>
      </c>
      <c r="U195" s="10">
        <f t="shared" ref="U195:U258" si="21">T195*(100%/16)</f>
        <v>2.3437499999999999E-3</v>
      </c>
      <c r="V195" s="4" t="str">
        <f t="shared" ref="V195:V258" si="22">IF(T195&gt;=G195,"Cumplida","Incumplida")</f>
        <v>Cumplida</v>
      </c>
      <c r="W195" s="1" t="s">
        <v>1225</v>
      </c>
      <c r="X195" s="3">
        <f t="shared" si="18"/>
        <v>1</v>
      </c>
      <c r="Y195" s="23">
        <f t="shared" si="19"/>
        <v>8.7890624999999997E-5</v>
      </c>
      <c r="Z195" s="1">
        <f t="shared" si="17"/>
        <v>1</v>
      </c>
    </row>
    <row r="196" spans="1:26" hidden="1">
      <c r="A196" s="2" t="s">
        <v>490</v>
      </c>
      <c r="B196" s="7">
        <v>2</v>
      </c>
      <c r="C196" s="1" t="s">
        <v>559</v>
      </c>
      <c r="D196" s="19">
        <v>0.3</v>
      </c>
      <c r="E196" s="20" t="s">
        <v>66</v>
      </c>
      <c r="F196" s="11" t="s">
        <v>570</v>
      </c>
      <c r="G196" s="10">
        <v>3.7499999999999999E-2</v>
      </c>
      <c r="H196" s="6">
        <f t="shared" si="20"/>
        <v>2.3437499999999999E-3</v>
      </c>
      <c r="I196" s="1" t="s">
        <v>571</v>
      </c>
      <c r="J196" s="1" t="s">
        <v>525</v>
      </c>
      <c r="K196" s="1" t="s">
        <v>562</v>
      </c>
      <c r="L196" s="1" t="s">
        <v>18</v>
      </c>
      <c r="M196" s="1" t="s">
        <v>19</v>
      </c>
      <c r="N196" s="1" t="s">
        <v>19</v>
      </c>
      <c r="O196" s="1" t="s">
        <v>496</v>
      </c>
      <c r="P196" s="1" t="s">
        <v>34</v>
      </c>
      <c r="Q196" s="3" t="s">
        <v>54</v>
      </c>
      <c r="R196" s="1" t="s">
        <v>22</v>
      </c>
      <c r="S196" s="1" t="s">
        <v>19</v>
      </c>
      <c r="T196" s="10">
        <v>3.7499999999999999E-2</v>
      </c>
      <c r="U196" s="10">
        <f t="shared" si="21"/>
        <v>2.3437499999999999E-3</v>
      </c>
      <c r="V196" s="4" t="str">
        <f t="shared" si="22"/>
        <v>Cumplida</v>
      </c>
      <c r="W196" s="1" t="s">
        <v>1225</v>
      </c>
      <c r="X196" s="3">
        <f t="shared" si="18"/>
        <v>1</v>
      </c>
      <c r="Y196" s="23">
        <f t="shared" si="19"/>
        <v>8.7890624999999997E-5</v>
      </c>
      <c r="Z196" s="1">
        <f t="shared" si="17"/>
        <v>1</v>
      </c>
    </row>
    <row r="197" spans="1:26" hidden="1">
      <c r="A197" s="2" t="s">
        <v>490</v>
      </c>
      <c r="B197" s="7">
        <v>2</v>
      </c>
      <c r="C197" s="1" t="s">
        <v>559</v>
      </c>
      <c r="D197" s="19">
        <v>0.3</v>
      </c>
      <c r="E197" s="20" t="s">
        <v>68</v>
      </c>
      <c r="F197" s="11" t="s">
        <v>572</v>
      </c>
      <c r="G197" s="10">
        <v>3.7499999999999999E-2</v>
      </c>
      <c r="H197" s="6">
        <f t="shared" si="20"/>
        <v>2.3437499999999999E-3</v>
      </c>
      <c r="I197" s="1" t="s">
        <v>573</v>
      </c>
      <c r="J197" s="1" t="s">
        <v>525</v>
      </c>
      <c r="K197" s="1" t="s">
        <v>562</v>
      </c>
      <c r="L197" s="1" t="s">
        <v>18</v>
      </c>
      <c r="M197" s="1" t="s">
        <v>19</v>
      </c>
      <c r="N197" s="1" t="s">
        <v>19</v>
      </c>
      <c r="O197" s="1" t="s">
        <v>496</v>
      </c>
      <c r="P197" s="1" t="s">
        <v>34</v>
      </c>
      <c r="Q197" s="3" t="s">
        <v>54</v>
      </c>
      <c r="R197" s="1" t="s">
        <v>22</v>
      </c>
      <c r="S197" s="1" t="s">
        <v>19</v>
      </c>
      <c r="T197" s="10">
        <v>3.7499999999999999E-2</v>
      </c>
      <c r="U197" s="10">
        <f t="shared" si="21"/>
        <v>2.3437499999999999E-3</v>
      </c>
      <c r="V197" s="4" t="str">
        <f t="shared" si="22"/>
        <v>Cumplida</v>
      </c>
      <c r="W197" s="1" t="s">
        <v>1225</v>
      </c>
      <c r="X197" s="3">
        <f t="shared" si="18"/>
        <v>1</v>
      </c>
      <c r="Y197" s="23">
        <f t="shared" si="19"/>
        <v>8.7890624999999997E-5</v>
      </c>
      <c r="Z197" s="1">
        <f t="shared" si="17"/>
        <v>1</v>
      </c>
    </row>
    <row r="198" spans="1:26" hidden="1">
      <c r="A198" s="2" t="s">
        <v>490</v>
      </c>
      <c r="B198" s="7">
        <v>2</v>
      </c>
      <c r="C198" s="1" t="s">
        <v>559</v>
      </c>
      <c r="D198" s="19">
        <v>0.3</v>
      </c>
      <c r="E198" s="20" t="s">
        <v>69</v>
      </c>
      <c r="F198" s="11" t="s">
        <v>574</v>
      </c>
      <c r="G198" s="10">
        <v>3.7499999999999999E-2</v>
      </c>
      <c r="H198" s="6">
        <f t="shared" si="20"/>
        <v>2.3437499999999999E-3</v>
      </c>
      <c r="I198" s="1" t="s">
        <v>575</v>
      </c>
      <c r="J198" s="1" t="s">
        <v>525</v>
      </c>
      <c r="K198" s="1" t="s">
        <v>562</v>
      </c>
      <c r="L198" s="1" t="s">
        <v>18</v>
      </c>
      <c r="M198" s="1" t="s">
        <v>19</v>
      </c>
      <c r="N198" s="1" t="s">
        <v>19</v>
      </c>
      <c r="O198" s="1" t="s">
        <v>496</v>
      </c>
      <c r="P198" s="1" t="s">
        <v>34</v>
      </c>
      <c r="Q198" s="3" t="s">
        <v>54</v>
      </c>
      <c r="R198" s="1" t="s">
        <v>22</v>
      </c>
      <c r="S198" s="1" t="s">
        <v>19</v>
      </c>
      <c r="T198" s="10">
        <v>3.7499999999999999E-2</v>
      </c>
      <c r="U198" s="10">
        <f t="shared" si="21"/>
        <v>2.3437499999999999E-3</v>
      </c>
      <c r="V198" s="4" t="str">
        <f t="shared" si="22"/>
        <v>Cumplida</v>
      </c>
      <c r="W198" s="1" t="s">
        <v>1225</v>
      </c>
      <c r="X198" s="3">
        <f t="shared" si="18"/>
        <v>1</v>
      </c>
      <c r="Y198" s="23">
        <f t="shared" si="19"/>
        <v>8.7890624999999997E-5</v>
      </c>
      <c r="Z198" s="1">
        <f t="shared" si="17"/>
        <v>1</v>
      </c>
    </row>
    <row r="199" spans="1:26" hidden="1">
      <c r="A199" s="2" t="s">
        <v>490</v>
      </c>
      <c r="B199" s="7">
        <v>2</v>
      </c>
      <c r="C199" s="1" t="s">
        <v>559</v>
      </c>
      <c r="D199" s="19">
        <v>0.3</v>
      </c>
      <c r="E199" s="20" t="s">
        <v>71</v>
      </c>
      <c r="F199" s="11" t="s">
        <v>576</v>
      </c>
      <c r="G199" s="10">
        <v>3.7499999999999999E-2</v>
      </c>
      <c r="H199" s="6">
        <f t="shared" si="20"/>
        <v>2.3437499999999999E-3</v>
      </c>
      <c r="I199" s="1" t="s">
        <v>279</v>
      </c>
      <c r="J199" s="1" t="s">
        <v>525</v>
      </c>
      <c r="K199" s="1" t="s">
        <v>562</v>
      </c>
      <c r="L199" s="1" t="s">
        <v>18</v>
      </c>
      <c r="M199" s="1" t="s">
        <v>19</v>
      </c>
      <c r="N199" s="1" t="s">
        <v>19</v>
      </c>
      <c r="O199" s="1" t="s">
        <v>496</v>
      </c>
      <c r="P199" s="1" t="s">
        <v>34</v>
      </c>
      <c r="Q199" s="3" t="s">
        <v>54</v>
      </c>
      <c r="R199" s="1" t="s">
        <v>22</v>
      </c>
      <c r="S199" s="1" t="s">
        <v>19</v>
      </c>
      <c r="T199" s="10">
        <v>3.7499999999999999E-2</v>
      </c>
      <c r="U199" s="10">
        <f t="shared" si="21"/>
        <v>2.3437499999999999E-3</v>
      </c>
      <c r="V199" s="4" t="str">
        <f t="shared" si="22"/>
        <v>Cumplida</v>
      </c>
      <c r="W199" s="1" t="s">
        <v>1225</v>
      </c>
      <c r="X199" s="3">
        <f t="shared" si="18"/>
        <v>1</v>
      </c>
      <c r="Y199" s="23">
        <f t="shared" si="19"/>
        <v>8.7890624999999997E-5</v>
      </c>
      <c r="Z199" s="1">
        <f t="shared" si="17"/>
        <v>1</v>
      </c>
    </row>
    <row r="200" spans="1:26" hidden="1">
      <c r="A200" s="2" t="s">
        <v>490</v>
      </c>
      <c r="B200" s="7">
        <v>4</v>
      </c>
      <c r="C200" s="1" t="s">
        <v>577</v>
      </c>
      <c r="D200" s="19">
        <v>7.0000000000000007E-2</v>
      </c>
      <c r="E200" s="20" t="s">
        <v>43</v>
      </c>
      <c r="F200" s="11" t="s">
        <v>578</v>
      </c>
      <c r="G200" s="10">
        <v>2.3300000000000001E-2</v>
      </c>
      <c r="H200" s="6">
        <f t="shared" si="20"/>
        <v>1.4562500000000001E-3</v>
      </c>
      <c r="I200" s="1" t="s">
        <v>579</v>
      </c>
      <c r="J200" s="1" t="s">
        <v>494</v>
      </c>
      <c r="K200" s="1" t="s">
        <v>516</v>
      </c>
      <c r="L200" s="1" t="s">
        <v>63</v>
      </c>
      <c r="M200" s="1" t="s">
        <v>19</v>
      </c>
      <c r="N200" s="1" t="s">
        <v>19</v>
      </c>
      <c r="O200" s="1" t="s">
        <v>33</v>
      </c>
      <c r="P200" s="1" t="s">
        <v>580</v>
      </c>
      <c r="Q200" s="3" t="s">
        <v>54</v>
      </c>
      <c r="R200" s="1" t="s">
        <v>581</v>
      </c>
      <c r="S200" s="1" t="s">
        <v>128</v>
      </c>
      <c r="T200" s="10">
        <v>2.3300000000000001E-2</v>
      </c>
      <c r="U200" s="10">
        <f t="shared" si="21"/>
        <v>1.4562500000000001E-3</v>
      </c>
      <c r="V200" s="4" t="str">
        <f t="shared" si="22"/>
        <v>Cumplida</v>
      </c>
      <c r="W200" s="1" t="s">
        <v>1225</v>
      </c>
      <c r="X200" s="3">
        <f t="shared" si="18"/>
        <v>1</v>
      </c>
      <c r="Y200" s="23">
        <f t="shared" si="19"/>
        <v>3.3930625000000005E-5</v>
      </c>
      <c r="Z200" s="1">
        <f t="shared" si="17"/>
        <v>1</v>
      </c>
    </row>
    <row r="201" spans="1:26" hidden="1">
      <c r="A201" s="2" t="s">
        <v>490</v>
      </c>
      <c r="B201" s="7">
        <v>4</v>
      </c>
      <c r="C201" s="1" t="s">
        <v>577</v>
      </c>
      <c r="D201" s="19">
        <v>7.0000000000000007E-2</v>
      </c>
      <c r="E201" s="20" t="s">
        <v>119</v>
      </c>
      <c r="F201" s="11" t="s">
        <v>582</v>
      </c>
      <c r="G201" s="10">
        <v>2.3300000000000001E-2</v>
      </c>
      <c r="H201" s="6">
        <f t="shared" si="20"/>
        <v>1.4562500000000001E-3</v>
      </c>
      <c r="I201" s="1" t="s">
        <v>579</v>
      </c>
      <c r="J201" s="1" t="s">
        <v>494</v>
      </c>
      <c r="K201" s="1" t="s">
        <v>516</v>
      </c>
      <c r="L201" s="1" t="s">
        <v>65</v>
      </c>
      <c r="M201" s="1" t="s">
        <v>19</v>
      </c>
      <c r="N201" s="1" t="s">
        <v>19</v>
      </c>
      <c r="O201" s="1" t="s">
        <v>33</v>
      </c>
      <c r="P201" s="1" t="s">
        <v>580</v>
      </c>
      <c r="Q201" s="3" t="s">
        <v>54</v>
      </c>
      <c r="R201" s="1" t="s">
        <v>581</v>
      </c>
      <c r="S201" s="1" t="s">
        <v>128</v>
      </c>
      <c r="T201" s="10">
        <v>2.3300000000000001E-2</v>
      </c>
      <c r="U201" s="10">
        <f t="shared" si="21"/>
        <v>1.4562500000000001E-3</v>
      </c>
      <c r="V201" s="4" t="str">
        <f t="shared" si="22"/>
        <v>Cumplida</v>
      </c>
      <c r="W201" s="1" t="s">
        <v>1225</v>
      </c>
      <c r="X201" s="3">
        <f t="shared" si="18"/>
        <v>1</v>
      </c>
      <c r="Y201" s="23">
        <f t="shared" si="19"/>
        <v>3.3930625000000005E-5</v>
      </c>
      <c r="Z201" s="1">
        <f t="shared" si="17"/>
        <v>1</v>
      </c>
    </row>
    <row r="202" spans="1:26" hidden="1">
      <c r="A202" s="2" t="s">
        <v>490</v>
      </c>
      <c r="B202" s="7">
        <v>4</v>
      </c>
      <c r="C202" s="1" t="s">
        <v>577</v>
      </c>
      <c r="D202" s="19">
        <v>7.0000000000000007E-2</v>
      </c>
      <c r="E202" s="20" t="s">
        <v>120</v>
      </c>
      <c r="F202" s="11" t="s">
        <v>583</v>
      </c>
      <c r="G202" s="10">
        <v>2.3400000000000001E-2</v>
      </c>
      <c r="H202" s="6">
        <f t="shared" si="20"/>
        <v>1.4625E-3</v>
      </c>
      <c r="I202" s="1" t="s">
        <v>579</v>
      </c>
      <c r="J202" s="1" t="s">
        <v>494</v>
      </c>
      <c r="K202" s="1" t="s">
        <v>516</v>
      </c>
      <c r="L202" s="1" t="s">
        <v>23</v>
      </c>
      <c r="M202" s="1" t="s">
        <v>19</v>
      </c>
      <c r="N202" s="1" t="s">
        <v>19</v>
      </c>
      <c r="O202" s="1" t="s">
        <v>33</v>
      </c>
      <c r="P202" s="1" t="s">
        <v>580</v>
      </c>
      <c r="Q202" s="3" t="s">
        <v>54</v>
      </c>
      <c r="R202" s="1" t="s">
        <v>581</v>
      </c>
      <c r="S202" s="1" t="s">
        <v>128</v>
      </c>
      <c r="T202" s="10">
        <f>G202</f>
        <v>2.3400000000000001E-2</v>
      </c>
      <c r="U202" s="10">
        <f t="shared" si="21"/>
        <v>1.4625E-3</v>
      </c>
      <c r="V202" s="4" t="str">
        <f t="shared" si="22"/>
        <v>Cumplida</v>
      </c>
      <c r="W202" s="1" t="s">
        <v>1225</v>
      </c>
      <c r="X202" s="3">
        <f t="shared" si="18"/>
        <v>1</v>
      </c>
      <c r="Y202" s="23">
        <f t="shared" si="19"/>
        <v>3.42225E-5</v>
      </c>
      <c r="Z202" s="1">
        <f t="shared" si="17"/>
        <v>1</v>
      </c>
    </row>
    <row r="203" spans="1:26" hidden="1">
      <c r="A203" s="2" t="s">
        <v>490</v>
      </c>
      <c r="B203" s="7">
        <v>6</v>
      </c>
      <c r="C203" s="1" t="s">
        <v>584</v>
      </c>
      <c r="D203" s="19">
        <v>0.12</v>
      </c>
      <c r="E203" s="20" t="s">
        <v>365</v>
      </c>
      <c r="F203" s="11" t="s">
        <v>585</v>
      </c>
      <c r="G203" s="10">
        <v>1.4999999999999999E-2</v>
      </c>
      <c r="H203" s="6">
        <f t="shared" si="20"/>
        <v>9.3749999999999997E-4</v>
      </c>
      <c r="I203" s="1" t="s">
        <v>586</v>
      </c>
      <c r="J203" s="1" t="s">
        <v>494</v>
      </c>
      <c r="K203" s="1" t="s">
        <v>516</v>
      </c>
      <c r="L203" s="1" t="s">
        <v>86</v>
      </c>
      <c r="M203" s="1" t="s">
        <v>19</v>
      </c>
      <c r="N203" s="1" t="s">
        <v>19</v>
      </c>
      <c r="O203" s="1" t="s">
        <v>496</v>
      </c>
      <c r="P203" s="1" t="s">
        <v>497</v>
      </c>
      <c r="Q203" s="3" t="s">
        <v>54</v>
      </c>
      <c r="R203" s="1" t="s">
        <v>498</v>
      </c>
      <c r="S203" s="1" t="s">
        <v>499</v>
      </c>
      <c r="T203" s="10">
        <v>1.4999999999999999E-2</v>
      </c>
      <c r="U203" s="10">
        <f t="shared" si="21"/>
        <v>9.3749999999999997E-4</v>
      </c>
      <c r="V203" s="4" t="str">
        <f t="shared" si="22"/>
        <v>Cumplida</v>
      </c>
      <c r="W203" s="1" t="s">
        <v>1225</v>
      </c>
      <c r="X203" s="3">
        <f t="shared" si="18"/>
        <v>1</v>
      </c>
      <c r="Y203" s="23">
        <f t="shared" si="19"/>
        <v>1.40625E-5</v>
      </c>
      <c r="Z203" s="1">
        <f t="shared" si="17"/>
        <v>1</v>
      </c>
    </row>
    <row r="204" spans="1:26" hidden="1">
      <c r="A204" s="2" t="s">
        <v>490</v>
      </c>
      <c r="B204" s="7">
        <v>6</v>
      </c>
      <c r="C204" s="1" t="s">
        <v>584</v>
      </c>
      <c r="D204" s="19">
        <v>0.12</v>
      </c>
      <c r="E204" s="20" t="s">
        <v>370</v>
      </c>
      <c r="F204" s="11" t="s">
        <v>587</v>
      </c>
      <c r="G204" s="10">
        <v>1.4999999999999999E-2</v>
      </c>
      <c r="H204" s="6">
        <f t="shared" si="20"/>
        <v>9.3749999999999997E-4</v>
      </c>
      <c r="I204" s="1" t="s">
        <v>586</v>
      </c>
      <c r="J204" s="1" t="s">
        <v>494</v>
      </c>
      <c r="K204" s="1" t="s">
        <v>516</v>
      </c>
      <c r="L204" s="1" t="s">
        <v>18</v>
      </c>
      <c r="M204" s="1" t="s">
        <v>19</v>
      </c>
      <c r="N204" s="1" t="s">
        <v>19</v>
      </c>
      <c r="O204" s="1" t="s">
        <v>496</v>
      </c>
      <c r="P204" s="1" t="s">
        <v>497</v>
      </c>
      <c r="Q204" s="3" t="s">
        <v>54</v>
      </c>
      <c r="R204" s="1" t="s">
        <v>498</v>
      </c>
      <c r="S204" s="1" t="s">
        <v>499</v>
      </c>
      <c r="T204" s="10">
        <v>1.4999999999999999E-2</v>
      </c>
      <c r="U204" s="10">
        <f t="shared" si="21"/>
        <v>9.3749999999999997E-4</v>
      </c>
      <c r="V204" s="4" t="str">
        <f t="shared" si="22"/>
        <v>Cumplida</v>
      </c>
      <c r="W204" s="1" t="s">
        <v>1225</v>
      </c>
      <c r="X204" s="3">
        <f t="shared" si="18"/>
        <v>1</v>
      </c>
      <c r="Y204" s="23">
        <f t="shared" si="19"/>
        <v>1.40625E-5</v>
      </c>
      <c r="Z204" s="1">
        <f t="shared" si="17"/>
        <v>1</v>
      </c>
    </row>
    <row r="205" spans="1:26" hidden="1">
      <c r="A205" s="2" t="s">
        <v>490</v>
      </c>
      <c r="B205" s="7">
        <v>7</v>
      </c>
      <c r="C205" s="1" t="s">
        <v>588</v>
      </c>
      <c r="D205" s="19">
        <v>0.12</v>
      </c>
      <c r="E205" s="20" t="s">
        <v>589</v>
      </c>
      <c r="F205" s="11" t="s">
        <v>590</v>
      </c>
      <c r="G205" s="10">
        <v>1.4999999999999999E-2</v>
      </c>
      <c r="H205" s="6">
        <f t="shared" si="20"/>
        <v>9.3749999999999997E-4</v>
      </c>
      <c r="I205" s="1" t="s">
        <v>591</v>
      </c>
      <c r="J205" s="1" t="s">
        <v>592</v>
      </c>
      <c r="K205" s="1" t="s">
        <v>526</v>
      </c>
      <c r="L205" s="1" t="s">
        <v>63</v>
      </c>
      <c r="M205" s="1" t="s">
        <v>19</v>
      </c>
      <c r="N205" s="1" t="s">
        <v>19</v>
      </c>
      <c r="O205" s="1" t="s">
        <v>496</v>
      </c>
      <c r="P205" s="1" t="s">
        <v>497</v>
      </c>
      <c r="Q205" s="3" t="s">
        <v>54</v>
      </c>
      <c r="R205" s="1" t="s">
        <v>498</v>
      </c>
      <c r="S205" s="1" t="s">
        <v>19</v>
      </c>
      <c r="T205" s="10">
        <v>1.4999999999999999E-2</v>
      </c>
      <c r="U205" s="10">
        <f t="shared" si="21"/>
        <v>9.3749999999999997E-4</v>
      </c>
      <c r="V205" s="4" t="str">
        <f t="shared" si="22"/>
        <v>Cumplida</v>
      </c>
      <c r="W205" s="1" t="s">
        <v>1225</v>
      </c>
      <c r="X205" s="3">
        <f t="shared" si="18"/>
        <v>1</v>
      </c>
      <c r="Y205" s="23">
        <f t="shared" si="19"/>
        <v>1.40625E-5</v>
      </c>
      <c r="Z205" s="1">
        <f t="shared" si="17"/>
        <v>1</v>
      </c>
    </row>
    <row r="206" spans="1:26">
      <c r="A206" s="2" t="s">
        <v>490</v>
      </c>
      <c r="B206" s="7">
        <v>7</v>
      </c>
      <c r="C206" s="1" t="s">
        <v>588</v>
      </c>
      <c r="D206" s="19">
        <v>0.12</v>
      </c>
      <c r="E206" s="20" t="s">
        <v>593</v>
      </c>
      <c r="F206" s="12" t="s">
        <v>590</v>
      </c>
      <c r="G206" s="18">
        <v>1.4999999999999999E-2</v>
      </c>
      <c r="H206" s="6">
        <f t="shared" si="20"/>
        <v>9.3749999999999997E-4</v>
      </c>
      <c r="I206" s="5" t="s">
        <v>591</v>
      </c>
      <c r="J206" s="1" t="s">
        <v>592</v>
      </c>
      <c r="K206" s="1" t="s">
        <v>526</v>
      </c>
      <c r="L206" s="5" t="s">
        <v>23</v>
      </c>
      <c r="M206" s="1" t="s">
        <v>19</v>
      </c>
      <c r="N206" s="1" t="s">
        <v>19</v>
      </c>
      <c r="O206" s="1" t="s">
        <v>496</v>
      </c>
      <c r="P206" s="1" t="s">
        <v>497</v>
      </c>
      <c r="Q206" s="3" t="s">
        <v>54</v>
      </c>
      <c r="R206" s="1" t="s">
        <v>498</v>
      </c>
      <c r="S206" s="1" t="s">
        <v>19</v>
      </c>
      <c r="T206" s="10">
        <v>0</v>
      </c>
      <c r="U206" s="10">
        <f t="shared" si="21"/>
        <v>0</v>
      </c>
      <c r="V206" s="4" t="str">
        <f t="shared" si="22"/>
        <v>Incumplida</v>
      </c>
      <c r="W206" s="1" t="s">
        <v>1386</v>
      </c>
      <c r="X206" s="3">
        <f t="shared" si="18"/>
        <v>0</v>
      </c>
      <c r="Y206" s="23">
        <f t="shared" si="19"/>
        <v>0</v>
      </c>
      <c r="Z206" s="1">
        <f t="shared" si="17"/>
        <v>0</v>
      </c>
    </row>
    <row r="207" spans="1:26" hidden="1">
      <c r="A207" s="2" t="s">
        <v>490</v>
      </c>
      <c r="B207" s="7">
        <v>8</v>
      </c>
      <c r="C207" s="1" t="s">
        <v>594</v>
      </c>
      <c r="D207" s="19">
        <v>0.12</v>
      </c>
      <c r="E207" s="20" t="s">
        <v>595</v>
      </c>
      <c r="F207" s="11" t="s">
        <v>596</v>
      </c>
      <c r="G207" s="10">
        <v>1.4999999999999999E-2</v>
      </c>
      <c r="H207" s="6">
        <f t="shared" si="20"/>
        <v>9.3749999999999997E-4</v>
      </c>
      <c r="I207" s="1" t="s">
        <v>597</v>
      </c>
      <c r="J207" s="1" t="s">
        <v>598</v>
      </c>
      <c r="K207" s="1" t="s">
        <v>599</v>
      </c>
      <c r="L207" s="1" t="s">
        <v>63</v>
      </c>
      <c r="M207" s="1" t="s">
        <v>19</v>
      </c>
      <c r="N207" s="1" t="s">
        <v>19</v>
      </c>
      <c r="O207" s="1" t="s">
        <v>496</v>
      </c>
      <c r="P207" s="1" t="s">
        <v>497</v>
      </c>
      <c r="Q207" s="3" t="s">
        <v>54</v>
      </c>
      <c r="R207" s="1" t="s">
        <v>498</v>
      </c>
      <c r="S207" s="1" t="s">
        <v>19</v>
      </c>
      <c r="T207" s="10">
        <v>1.4999999999999999E-2</v>
      </c>
      <c r="U207" s="10">
        <f t="shared" si="21"/>
        <v>9.3749999999999997E-4</v>
      </c>
      <c r="V207" s="4" t="str">
        <f t="shared" si="22"/>
        <v>Cumplida</v>
      </c>
      <c r="W207" s="1" t="s">
        <v>1225</v>
      </c>
      <c r="X207" s="3">
        <f t="shared" si="18"/>
        <v>1</v>
      </c>
      <c r="Y207" s="23">
        <f t="shared" si="19"/>
        <v>1.40625E-5</v>
      </c>
      <c r="Z207" s="1">
        <f t="shared" si="17"/>
        <v>1</v>
      </c>
    </row>
    <row r="208" spans="1:26" hidden="1">
      <c r="A208" s="2" t="s">
        <v>490</v>
      </c>
      <c r="B208" s="7">
        <v>8</v>
      </c>
      <c r="C208" s="1" t="s">
        <v>594</v>
      </c>
      <c r="D208" s="19">
        <v>0.12</v>
      </c>
      <c r="E208" s="20" t="s">
        <v>600</v>
      </c>
      <c r="F208" s="11" t="s">
        <v>596</v>
      </c>
      <c r="G208" s="10">
        <v>1.4999999999999999E-2</v>
      </c>
      <c r="H208" s="6">
        <f t="shared" si="20"/>
        <v>9.3749999999999997E-4</v>
      </c>
      <c r="I208" s="1" t="s">
        <v>597</v>
      </c>
      <c r="J208" s="1" t="s">
        <v>598</v>
      </c>
      <c r="K208" s="1" t="s">
        <v>599</v>
      </c>
      <c r="L208" s="1" t="s">
        <v>86</v>
      </c>
      <c r="M208" s="1" t="s">
        <v>19</v>
      </c>
      <c r="N208" s="1" t="s">
        <v>19</v>
      </c>
      <c r="O208" s="1" t="s">
        <v>496</v>
      </c>
      <c r="P208" s="1" t="s">
        <v>497</v>
      </c>
      <c r="Q208" s="3" t="s">
        <v>54</v>
      </c>
      <c r="R208" s="1" t="s">
        <v>498</v>
      </c>
      <c r="S208" s="1" t="s">
        <v>19</v>
      </c>
      <c r="T208" s="10">
        <v>1.4999999999999999E-2</v>
      </c>
      <c r="U208" s="10">
        <f t="shared" si="21"/>
        <v>9.3749999999999997E-4</v>
      </c>
      <c r="V208" s="4" t="str">
        <f t="shared" si="22"/>
        <v>Cumplida</v>
      </c>
      <c r="W208" s="1" t="s">
        <v>1225</v>
      </c>
      <c r="X208" s="3">
        <f t="shared" si="18"/>
        <v>1</v>
      </c>
      <c r="Y208" s="23">
        <f t="shared" si="19"/>
        <v>1.40625E-5</v>
      </c>
      <c r="Z208" s="1">
        <f t="shared" si="17"/>
        <v>1</v>
      </c>
    </row>
    <row r="209" spans="1:26" hidden="1">
      <c r="A209" s="2" t="s">
        <v>490</v>
      </c>
      <c r="B209" s="7">
        <v>9</v>
      </c>
      <c r="C209" s="1" t="s">
        <v>601</v>
      </c>
      <c r="D209" s="19">
        <v>0.12</v>
      </c>
      <c r="E209" s="20" t="s">
        <v>602</v>
      </c>
      <c r="F209" s="11" t="s">
        <v>603</v>
      </c>
      <c r="G209" s="10">
        <v>1.4999999999999999E-2</v>
      </c>
      <c r="H209" s="6">
        <f t="shared" si="20"/>
        <v>9.3749999999999997E-4</v>
      </c>
      <c r="I209" s="1" t="s">
        <v>597</v>
      </c>
      <c r="J209" s="1" t="s">
        <v>604</v>
      </c>
      <c r="K209" s="1" t="s">
        <v>599</v>
      </c>
      <c r="L209" s="1" t="s">
        <v>63</v>
      </c>
      <c r="M209" s="1" t="s">
        <v>19</v>
      </c>
      <c r="N209" s="1" t="s">
        <v>19</v>
      </c>
      <c r="O209" s="1" t="s">
        <v>496</v>
      </c>
      <c r="P209" s="1" t="s">
        <v>497</v>
      </c>
      <c r="Q209" s="3" t="s">
        <v>54</v>
      </c>
      <c r="R209" s="1" t="s">
        <v>498</v>
      </c>
      <c r="S209" s="1" t="s">
        <v>19</v>
      </c>
      <c r="T209" s="10">
        <v>1.4999999999999999E-2</v>
      </c>
      <c r="U209" s="10">
        <f t="shared" si="21"/>
        <v>9.3749999999999997E-4</v>
      </c>
      <c r="V209" s="4" t="str">
        <f t="shared" si="22"/>
        <v>Cumplida</v>
      </c>
      <c r="W209" s="1" t="s">
        <v>1225</v>
      </c>
      <c r="X209" s="3">
        <f t="shared" si="18"/>
        <v>1</v>
      </c>
      <c r="Y209" s="23">
        <f t="shared" si="19"/>
        <v>1.40625E-5</v>
      </c>
      <c r="Z209" s="1">
        <f t="shared" si="17"/>
        <v>1</v>
      </c>
    </row>
    <row r="210" spans="1:26" hidden="1">
      <c r="A210" s="2" t="s">
        <v>490</v>
      </c>
      <c r="B210" s="7">
        <v>9</v>
      </c>
      <c r="C210" s="1" t="s">
        <v>601</v>
      </c>
      <c r="D210" s="19">
        <v>0.12</v>
      </c>
      <c r="E210" s="20" t="s">
        <v>605</v>
      </c>
      <c r="F210" s="11" t="s">
        <v>603</v>
      </c>
      <c r="G210" s="10">
        <v>1.4999999999999999E-2</v>
      </c>
      <c r="H210" s="6">
        <f t="shared" si="20"/>
        <v>9.3749999999999997E-4</v>
      </c>
      <c r="I210" s="1" t="s">
        <v>597</v>
      </c>
      <c r="J210" s="1" t="s">
        <v>604</v>
      </c>
      <c r="K210" s="1" t="s">
        <v>599</v>
      </c>
      <c r="L210" s="1" t="s">
        <v>86</v>
      </c>
      <c r="M210" s="1" t="s">
        <v>19</v>
      </c>
      <c r="N210" s="1" t="s">
        <v>19</v>
      </c>
      <c r="O210" s="1" t="s">
        <v>496</v>
      </c>
      <c r="P210" s="1" t="s">
        <v>497</v>
      </c>
      <c r="Q210" s="3" t="s">
        <v>54</v>
      </c>
      <c r="R210" s="1" t="s">
        <v>498</v>
      </c>
      <c r="S210" s="1" t="s">
        <v>19</v>
      </c>
      <c r="T210" s="10">
        <v>1.4999999999999999E-2</v>
      </c>
      <c r="U210" s="10">
        <f t="shared" si="21"/>
        <v>9.3749999999999997E-4</v>
      </c>
      <c r="V210" s="4" t="str">
        <f t="shared" si="22"/>
        <v>Cumplida</v>
      </c>
      <c r="W210" s="1" t="s">
        <v>1225</v>
      </c>
      <c r="X210" s="3">
        <f t="shared" si="18"/>
        <v>1</v>
      </c>
      <c r="Y210" s="23">
        <f t="shared" si="19"/>
        <v>1.40625E-5</v>
      </c>
      <c r="Z210" s="1">
        <f t="shared" si="17"/>
        <v>1</v>
      </c>
    </row>
    <row r="211" spans="1:26" hidden="1">
      <c r="A211" s="2" t="s">
        <v>606</v>
      </c>
      <c r="B211" s="7">
        <v>1</v>
      </c>
      <c r="C211" s="1" t="s">
        <v>607</v>
      </c>
      <c r="D211" s="19">
        <v>0.1</v>
      </c>
      <c r="E211" s="20" t="s">
        <v>13</v>
      </c>
      <c r="F211" s="11" t="s">
        <v>608</v>
      </c>
      <c r="G211" s="10">
        <v>0.04</v>
      </c>
      <c r="H211" s="6">
        <f t="shared" si="20"/>
        <v>2.5000000000000001E-3</v>
      </c>
      <c r="I211" s="1" t="s">
        <v>609</v>
      </c>
      <c r="J211" s="1" t="s">
        <v>610</v>
      </c>
      <c r="K211" s="1" t="s">
        <v>611</v>
      </c>
      <c r="L211" s="1" t="s">
        <v>18</v>
      </c>
      <c r="M211" s="1" t="s">
        <v>19</v>
      </c>
      <c r="N211" s="1" t="s">
        <v>148</v>
      </c>
      <c r="O211" s="1" t="s">
        <v>187</v>
      </c>
      <c r="P211" s="1" t="s">
        <v>417</v>
      </c>
      <c r="Q211" s="3" t="s">
        <v>54</v>
      </c>
      <c r="R211" s="1" t="s">
        <v>612</v>
      </c>
      <c r="S211" s="1" t="s">
        <v>19</v>
      </c>
      <c r="T211" s="10">
        <v>0.04</v>
      </c>
      <c r="U211" s="10">
        <f t="shared" si="21"/>
        <v>2.5000000000000001E-3</v>
      </c>
      <c r="V211" s="4" t="str">
        <f t="shared" si="22"/>
        <v>Cumplida</v>
      </c>
      <c r="W211" s="1" t="s">
        <v>1225</v>
      </c>
      <c r="X211" s="3">
        <f t="shared" si="18"/>
        <v>1</v>
      </c>
      <c r="Y211" s="23">
        <f t="shared" si="19"/>
        <v>1E-4</v>
      </c>
      <c r="Z211" s="1">
        <f t="shared" si="17"/>
        <v>1</v>
      </c>
    </row>
    <row r="212" spans="1:26" hidden="1">
      <c r="A212" s="2" t="s">
        <v>606</v>
      </c>
      <c r="B212" s="7">
        <v>1</v>
      </c>
      <c r="C212" s="1" t="s">
        <v>607</v>
      </c>
      <c r="D212" s="19">
        <v>0.1</v>
      </c>
      <c r="E212" s="20" t="s">
        <v>24</v>
      </c>
      <c r="F212" s="11" t="s">
        <v>613</v>
      </c>
      <c r="G212" s="10">
        <v>0.06</v>
      </c>
      <c r="H212" s="6">
        <f t="shared" si="20"/>
        <v>3.7499999999999999E-3</v>
      </c>
      <c r="I212" s="1" t="s">
        <v>614</v>
      </c>
      <c r="J212" s="1" t="s">
        <v>615</v>
      </c>
      <c r="K212" s="1" t="s">
        <v>616</v>
      </c>
      <c r="L212" s="1" t="s">
        <v>18</v>
      </c>
      <c r="M212" s="1" t="s">
        <v>19</v>
      </c>
      <c r="N212" s="1" t="s">
        <v>148</v>
      </c>
      <c r="O212" s="1" t="s">
        <v>187</v>
      </c>
      <c r="P212" s="1" t="s">
        <v>417</v>
      </c>
      <c r="Q212" s="3" t="s">
        <v>54</v>
      </c>
      <c r="R212" s="1" t="s">
        <v>612</v>
      </c>
      <c r="S212" s="1" t="s">
        <v>19</v>
      </c>
      <c r="T212" s="10">
        <v>0.06</v>
      </c>
      <c r="U212" s="10">
        <f t="shared" si="21"/>
        <v>3.7499999999999999E-3</v>
      </c>
      <c r="V212" s="4" t="str">
        <f t="shared" si="22"/>
        <v>Cumplida</v>
      </c>
      <c r="W212" s="1" t="s">
        <v>1225</v>
      </c>
      <c r="X212" s="3">
        <f t="shared" si="18"/>
        <v>1</v>
      </c>
      <c r="Y212" s="23">
        <f t="shared" si="19"/>
        <v>2.2499999999999999E-4</v>
      </c>
      <c r="Z212" s="1">
        <f t="shared" si="17"/>
        <v>1</v>
      </c>
    </row>
    <row r="213" spans="1:26" hidden="1">
      <c r="A213" s="2" t="s">
        <v>606</v>
      </c>
      <c r="B213" s="7">
        <v>2</v>
      </c>
      <c r="C213" s="1" t="s">
        <v>617</v>
      </c>
      <c r="D213" s="19">
        <v>0.04</v>
      </c>
      <c r="E213" s="20" t="s">
        <v>27</v>
      </c>
      <c r="F213" s="11" t="s">
        <v>618</v>
      </c>
      <c r="G213" s="10">
        <v>0.02</v>
      </c>
      <c r="H213" s="6">
        <f t="shared" si="20"/>
        <v>1.25E-3</v>
      </c>
      <c r="I213" s="1" t="s">
        <v>619</v>
      </c>
      <c r="J213" s="1" t="s">
        <v>620</v>
      </c>
      <c r="K213" s="1" t="s">
        <v>616</v>
      </c>
      <c r="L213" s="1" t="s">
        <v>86</v>
      </c>
      <c r="M213" s="1" t="s">
        <v>19</v>
      </c>
      <c r="N213" s="1" t="s">
        <v>148</v>
      </c>
      <c r="O213" s="1" t="s">
        <v>187</v>
      </c>
      <c r="P213" s="1" t="s">
        <v>417</v>
      </c>
      <c r="Q213" s="3" t="s">
        <v>54</v>
      </c>
      <c r="R213" s="1" t="s">
        <v>612</v>
      </c>
      <c r="S213" s="1" t="s">
        <v>19</v>
      </c>
      <c r="T213" s="10">
        <v>0.02</v>
      </c>
      <c r="U213" s="10">
        <f t="shared" si="21"/>
        <v>1.25E-3</v>
      </c>
      <c r="V213" s="4" t="str">
        <f t="shared" si="22"/>
        <v>Cumplida</v>
      </c>
      <c r="W213" s="1" t="s">
        <v>1225</v>
      </c>
      <c r="X213" s="3">
        <f t="shared" si="18"/>
        <v>1</v>
      </c>
      <c r="Y213" s="23">
        <f t="shared" si="19"/>
        <v>2.5000000000000001E-5</v>
      </c>
      <c r="Z213" s="1">
        <f t="shared" si="17"/>
        <v>1</v>
      </c>
    </row>
    <row r="214" spans="1:26" hidden="1">
      <c r="A214" s="2" t="s">
        <v>606</v>
      </c>
      <c r="B214" s="7">
        <v>2</v>
      </c>
      <c r="C214" s="1" t="s">
        <v>617</v>
      </c>
      <c r="D214" s="19">
        <v>0.04</v>
      </c>
      <c r="E214" s="20" t="s">
        <v>29</v>
      </c>
      <c r="F214" s="11" t="s">
        <v>621</v>
      </c>
      <c r="G214" s="10">
        <v>0.02</v>
      </c>
      <c r="H214" s="6">
        <f t="shared" si="20"/>
        <v>1.25E-3</v>
      </c>
      <c r="I214" s="1" t="s">
        <v>622</v>
      </c>
      <c r="J214" s="1" t="s">
        <v>620</v>
      </c>
      <c r="K214" s="1" t="s">
        <v>611</v>
      </c>
      <c r="L214" s="1" t="s">
        <v>91</v>
      </c>
      <c r="M214" s="1" t="s">
        <v>19</v>
      </c>
      <c r="N214" s="1" t="s">
        <v>148</v>
      </c>
      <c r="O214" s="1" t="s">
        <v>187</v>
      </c>
      <c r="P214" s="1" t="s">
        <v>417</v>
      </c>
      <c r="Q214" s="3" t="s">
        <v>54</v>
      </c>
      <c r="R214" s="1" t="s">
        <v>612</v>
      </c>
      <c r="S214" s="1" t="s">
        <v>19</v>
      </c>
      <c r="T214" s="10">
        <v>0.02</v>
      </c>
      <c r="U214" s="10">
        <f t="shared" si="21"/>
        <v>1.25E-3</v>
      </c>
      <c r="V214" s="4" t="str">
        <f t="shared" si="22"/>
        <v>Cumplida</v>
      </c>
      <c r="W214" s="1" t="s">
        <v>1225</v>
      </c>
      <c r="X214" s="3">
        <f t="shared" si="18"/>
        <v>1</v>
      </c>
      <c r="Y214" s="23">
        <f t="shared" si="19"/>
        <v>2.5000000000000001E-5</v>
      </c>
      <c r="Z214" s="1">
        <f t="shared" si="17"/>
        <v>1</v>
      </c>
    </row>
    <row r="215" spans="1:26" hidden="1">
      <c r="A215" s="2" t="s">
        <v>606</v>
      </c>
      <c r="B215" s="7">
        <v>3</v>
      </c>
      <c r="C215" s="1" t="s">
        <v>623</v>
      </c>
      <c r="D215" s="19">
        <v>0.1</v>
      </c>
      <c r="E215" s="20" t="s">
        <v>38</v>
      </c>
      <c r="F215" s="11" t="s">
        <v>624</v>
      </c>
      <c r="G215" s="10">
        <v>0.05</v>
      </c>
      <c r="H215" s="6">
        <f t="shared" si="20"/>
        <v>3.1250000000000002E-3</v>
      </c>
      <c r="I215" s="1" t="s">
        <v>625</v>
      </c>
      <c r="J215" s="1" t="s">
        <v>626</v>
      </c>
      <c r="K215" s="1" t="s">
        <v>627</v>
      </c>
      <c r="L215" s="1" t="s">
        <v>18</v>
      </c>
      <c r="M215" s="1" t="s">
        <v>19</v>
      </c>
      <c r="N215" s="1" t="s">
        <v>148</v>
      </c>
      <c r="O215" s="1" t="s">
        <v>33</v>
      </c>
      <c r="P215" s="1" t="s">
        <v>379</v>
      </c>
      <c r="Q215" s="3" t="s">
        <v>54</v>
      </c>
      <c r="R215" s="1" t="s">
        <v>628</v>
      </c>
      <c r="S215" s="1" t="s">
        <v>19</v>
      </c>
      <c r="T215" s="10">
        <v>0.05</v>
      </c>
      <c r="U215" s="10">
        <f t="shared" si="21"/>
        <v>3.1250000000000002E-3</v>
      </c>
      <c r="V215" s="4" t="str">
        <f t="shared" si="22"/>
        <v>Cumplida</v>
      </c>
      <c r="W215" s="1" t="s">
        <v>1225</v>
      </c>
      <c r="X215" s="3">
        <f t="shared" si="18"/>
        <v>1</v>
      </c>
      <c r="Y215" s="23">
        <f t="shared" si="19"/>
        <v>1.5625000000000003E-4</v>
      </c>
      <c r="Z215" s="1">
        <f t="shared" si="17"/>
        <v>1</v>
      </c>
    </row>
    <row r="216" spans="1:26" hidden="1">
      <c r="A216" s="2" t="s">
        <v>606</v>
      </c>
      <c r="B216" s="7">
        <v>3</v>
      </c>
      <c r="C216" s="1" t="s">
        <v>623</v>
      </c>
      <c r="D216" s="19">
        <v>0.1</v>
      </c>
      <c r="E216" s="20" t="s">
        <v>40</v>
      </c>
      <c r="F216" s="11" t="s">
        <v>629</v>
      </c>
      <c r="G216" s="10">
        <v>0.02</v>
      </c>
      <c r="H216" s="6">
        <f t="shared" si="20"/>
        <v>1.25E-3</v>
      </c>
      <c r="I216" s="1" t="s">
        <v>630</v>
      </c>
      <c r="J216" s="1" t="s">
        <v>631</v>
      </c>
      <c r="K216" s="1" t="s">
        <v>627</v>
      </c>
      <c r="L216" s="1" t="s">
        <v>18</v>
      </c>
      <c r="M216" s="1" t="s">
        <v>19</v>
      </c>
      <c r="N216" s="1" t="s">
        <v>148</v>
      </c>
      <c r="O216" s="1" t="s">
        <v>33</v>
      </c>
      <c r="P216" s="1" t="s">
        <v>379</v>
      </c>
      <c r="Q216" s="3" t="s">
        <v>54</v>
      </c>
      <c r="R216" s="1" t="s">
        <v>628</v>
      </c>
      <c r="S216" s="1" t="s">
        <v>19</v>
      </c>
      <c r="T216" s="10">
        <v>0.02</v>
      </c>
      <c r="U216" s="10">
        <f t="shared" si="21"/>
        <v>1.25E-3</v>
      </c>
      <c r="V216" s="4" t="str">
        <f t="shared" si="22"/>
        <v>Cumplida</v>
      </c>
      <c r="W216" s="1" t="s">
        <v>1225</v>
      </c>
      <c r="X216" s="3">
        <f t="shared" si="18"/>
        <v>1</v>
      </c>
      <c r="Y216" s="23">
        <f t="shared" si="19"/>
        <v>2.5000000000000001E-5</v>
      </c>
      <c r="Z216" s="1">
        <f t="shared" si="17"/>
        <v>1</v>
      </c>
    </row>
    <row r="217" spans="1:26" hidden="1">
      <c r="A217" s="2" t="s">
        <v>606</v>
      </c>
      <c r="B217" s="7">
        <v>3</v>
      </c>
      <c r="C217" s="1" t="s">
        <v>623</v>
      </c>
      <c r="D217" s="19">
        <v>0.1</v>
      </c>
      <c r="E217" s="20" t="s">
        <v>230</v>
      </c>
      <c r="F217" s="11" t="s">
        <v>632</v>
      </c>
      <c r="G217" s="10">
        <v>0.03</v>
      </c>
      <c r="H217" s="6">
        <f t="shared" si="20"/>
        <v>1.8749999999999999E-3</v>
      </c>
      <c r="I217" s="1" t="s">
        <v>633</v>
      </c>
      <c r="J217" s="1" t="s">
        <v>634</v>
      </c>
      <c r="K217" s="1" t="s">
        <v>627</v>
      </c>
      <c r="L217" s="1" t="s">
        <v>18</v>
      </c>
      <c r="M217" s="1" t="s">
        <v>19</v>
      </c>
      <c r="N217" s="1" t="s">
        <v>148</v>
      </c>
      <c r="O217" s="1" t="s">
        <v>33</v>
      </c>
      <c r="P217" s="1" t="s">
        <v>379</v>
      </c>
      <c r="Q217" s="3" t="s">
        <v>54</v>
      </c>
      <c r="R217" s="1" t="s">
        <v>628</v>
      </c>
      <c r="S217" s="1" t="s">
        <v>19</v>
      </c>
      <c r="T217" s="10">
        <v>0.03</v>
      </c>
      <c r="U217" s="10">
        <f t="shared" si="21"/>
        <v>1.8749999999999999E-3</v>
      </c>
      <c r="V217" s="4" t="str">
        <f t="shared" si="22"/>
        <v>Cumplida</v>
      </c>
      <c r="W217" s="1" t="s">
        <v>1225</v>
      </c>
      <c r="X217" s="3">
        <f t="shared" si="18"/>
        <v>1</v>
      </c>
      <c r="Y217" s="23">
        <f t="shared" si="19"/>
        <v>5.6249999999999998E-5</v>
      </c>
      <c r="Z217" s="1">
        <f t="shared" si="17"/>
        <v>1</v>
      </c>
    </row>
    <row r="218" spans="1:26" hidden="1">
      <c r="A218" s="2" t="s">
        <v>606</v>
      </c>
      <c r="B218" s="7">
        <v>4</v>
      </c>
      <c r="C218" s="1" t="s">
        <v>635</v>
      </c>
      <c r="D218" s="19">
        <v>0.1</v>
      </c>
      <c r="E218" s="20" t="s">
        <v>43</v>
      </c>
      <c r="F218" s="11" t="s">
        <v>636</v>
      </c>
      <c r="G218" s="10">
        <v>0.1</v>
      </c>
      <c r="H218" s="6">
        <f t="shared" si="20"/>
        <v>6.2500000000000003E-3</v>
      </c>
      <c r="I218" s="1" t="s">
        <v>637</v>
      </c>
      <c r="J218" s="1" t="s">
        <v>638</v>
      </c>
      <c r="K218" s="1" t="s">
        <v>627</v>
      </c>
      <c r="L218" s="1" t="s">
        <v>18</v>
      </c>
      <c r="M218" s="1" t="s">
        <v>19</v>
      </c>
      <c r="N218" s="1" t="s">
        <v>148</v>
      </c>
      <c r="O218" s="1" t="s">
        <v>33</v>
      </c>
      <c r="P218" s="1" t="s">
        <v>379</v>
      </c>
      <c r="Q218" s="3" t="s">
        <v>54</v>
      </c>
      <c r="R218" s="1" t="s">
        <v>639</v>
      </c>
      <c r="S218" s="1" t="s">
        <v>19</v>
      </c>
      <c r="T218" s="10">
        <v>0.1</v>
      </c>
      <c r="U218" s="10">
        <f t="shared" si="21"/>
        <v>6.2500000000000003E-3</v>
      </c>
      <c r="V218" s="4" t="str">
        <f t="shared" si="22"/>
        <v>Cumplida</v>
      </c>
      <c r="W218" s="1" t="s">
        <v>1225</v>
      </c>
      <c r="X218" s="3">
        <f t="shared" si="18"/>
        <v>1</v>
      </c>
      <c r="Y218" s="23">
        <f t="shared" si="19"/>
        <v>6.2500000000000012E-4</v>
      </c>
      <c r="Z218" s="1">
        <f t="shared" si="17"/>
        <v>1</v>
      </c>
    </row>
    <row r="219" spans="1:26" hidden="1">
      <c r="A219" s="2" t="s">
        <v>606</v>
      </c>
      <c r="B219" s="7">
        <v>5</v>
      </c>
      <c r="C219" s="1" t="s">
        <v>640</v>
      </c>
      <c r="D219" s="19">
        <v>0.06</v>
      </c>
      <c r="E219" s="20" t="s">
        <v>349</v>
      </c>
      <c r="F219" s="11" t="s">
        <v>641</v>
      </c>
      <c r="G219" s="10">
        <v>0.03</v>
      </c>
      <c r="H219" s="6">
        <f t="shared" si="20"/>
        <v>1.8749999999999999E-3</v>
      </c>
      <c r="I219" s="1" t="s">
        <v>642</v>
      </c>
      <c r="J219" s="1" t="s">
        <v>643</v>
      </c>
      <c r="K219" s="1" t="s">
        <v>644</v>
      </c>
      <c r="L219" s="1" t="s">
        <v>18</v>
      </c>
      <c r="M219" s="1" t="s">
        <v>19</v>
      </c>
      <c r="N219" s="1" t="s">
        <v>148</v>
      </c>
      <c r="O219" s="1" t="s">
        <v>33</v>
      </c>
      <c r="P219" s="1" t="s">
        <v>379</v>
      </c>
      <c r="Q219" s="3" t="s">
        <v>54</v>
      </c>
      <c r="R219" s="1" t="s">
        <v>639</v>
      </c>
      <c r="S219" s="1" t="s">
        <v>19</v>
      </c>
      <c r="T219" s="10">
        <v>0.03</v>
      </c>
      <c r="U219" s="10">
        <f t="shared" si="21"/>
        <v>1.8749999999999999E-3</v>
      </c>
      <c r="V219" s="4" t="str">
        <f t="shared" si="22"/>
        <v>Cumplida</v>
      </c>
      <c r="W219" s="1" t="s">
        <v>1225</v>
      </c>
      <c r="X219" s="3">
        <f t="shared" si="18"/>
        <v>1</v>
      </c>
      <c r="Y219" s="23">
        <f t="shared" si="19"/>
        <v>5.6249999999999998E-5</v>
      </c>
      <c r="Z219" s="1">
        <f t="shared" si="17"/>
        <v>1</v>
      </c>
    </row>
    <row r="220" spans="1:26" hidden="1">
      <c r="A220" s="2" t="s">
        <v>606</v>
      </c>
      <c r="B220" s="7">
        <v>5</v>
      </c>
      <c r="C220" s="1" t="s">
        <v>640</v>
      </c>
      <c r="D220" s="19">
        <v>0.06</v>
      </c>
      <c r="E220" s="20" t="s">
        <v>355</v>
      </c>
      <c r="F220" s="11" t="s">
        <v>645</v>
      </c>
      <c r="G220" s="10">
        <v>0.03</v>
      </c>
      <c r="H220" s="6">
        <f t="shared" si="20"/>
        <v>1.8749999999999999E-3</v>
      </c>
      <c r="I220" s="1" t="s">
        <v>646</v>
      </c>
      <c r="J220" s="1" t="s">
        <v>647</v>
      </c>
      <c r="K220" s="1" t="s">
        <v>648</v>
      </c>
      <c r="L220" s="1" t="s">
        <v>18</v>
      </c>
      <c r="M220" s="1" t="s">
        <v>19</v>
      </c>
      <c r="N220" s="1" t="s">
        <v>148</v>
      </c>
      <c r="O220" s="1" t="s">
        <v>33</v>
      </c>
      <c r="P220" s="1" t="s">
        <v>379</v>
      </c>
      <c r="Q220" s="3" t="s">
        <v>54</v>
      </c>
      <c r="R220" s="1" t="s">
        <v>639</v>
      </c>
      <c r="S220" s="1" t="s">
        <v>19</v>
      </c>
      <c r="T220" s="10">
        <v>0.03</v>
      </c>
      <c r="U220" s="10">
        <f t="shared" si="21"/>
        <v>1.8749999999999999E-3</v>
      </c>
      <c r="V220" s="4" t="str">
        <f t="shared" si="22"/>
        <v>Cumplida</v>
      </c>
      <c r="W220" s="1" t="s">
        <v>1225</v>
      </c>
      <c r="X220" s="3">
        <f t="shared" si="18"/>
        <v>1</v>
      </c>
      <c r="Y220" s="23">
        <f t="shared" si="19"/>
        <v>5.6249999999999998E-5</v>
      </c>
      <c r="Z220" s="1">
        <f t="shared" si="17"/>
        <v>1</v>
      </c>
    </row>
    <row r="221" spans="1:26" hidden="1">
      <c r="A221" s="2" t="s">
        <v>606</v>
      </c>
      <c r="B221" s="7">
        <v>6</v>
      </c>
      <c r="C221" s="1" t="s">
        <v>649</v>
      </c>
      <c r="D221" s="19">
        <v>0.03</v>
      </c>
      <c r="E221" s="20" t="s">
        <v>365</v>
      </c>
      <c r="F221" s="11" t="s">
        <v>650</v>
      </c>
      <c r="G221" s="10">
        <v>0.01</v>
      </c>
      <c r="H221" s="6">
        <f t="shared" si="20"/>
        <v>6.2500000000000001E-4</v>
      </c>
      <c r="I221" s="1" t="s">
        <v>651</v>
      </c>
      <c r="J221" s="1" t="s">
        <v>652</v>
      </c>
      <c r="K221" s="1" t="s">
        <v>653</v>
      </c>
      <c r="L221" s="1" t="s">
        <v>67</v>
      </c>
      <c r="M221" s="1" t="s">
        <v>19</v>
      </c>
      <c r="N221" s="1" t="s">
        <v>148</v>
      </c>
      <c r="O221" s="1" t="s">
        <v>33</v>
      </c>
      <c r="P221" s="1" t="s">
        <v>379</v>
      </c>
      <c r="Q221" s="3" t="s">
        <v>54</v>
      </c>
      <c r="R221" s="1" t="s">
        <v>654</v>
      </c>
      <c r="S221" s="1" t="s">
        <v>19</v>
      </c>
      <c r="T221" s="10">
        <v>0.01</v>
      </c>
      <c r="U221" s="10">
        <f t="shared" si="21"/>
        <v>6.2500000000000001E-4</v>
      </c>
      <c r="V221" s="4" t="str">
        <f t="shared" si="22"/>
        <v>Cumplida</v>
      </c>
      <c r="W221" s="1" t="s">
        <v>1225</v>
      </c>
      <c r="X221" s="3">
        <f t="shared" si="18"/>
        <v>1</v>
      </c>
      <c r="Y221" s="23">
        <f t="shared" si="19"/>
        <v>6.2500000000000003E-6</v>
      </c>
      <c r="Z221" s="1">
        <f t="shared" si="17"/>
        <v>1</v>
      </c>
    </row>
    <row r="222" spans="1:26" hidden="1">
      <c r="A222" s="2" t="s">
        <v>606</v>
      </c>
      <c r="B222" s="7">
        <v>6</v>
      </c>
      <c r="C222" s="1" t="s">
        <v>649</v>
      </c>
      <c r="D222" s="19">
        <v>0.03</v>
      </c>
      <c r="E222" s="20" t="s">
        <v>370</v>
      </c>
      <c r="F222" s="11" t="s">
        <v>655</v>
      </c>
      <c r="G222" s="10">
        <v>0.01</v>
      </c>
      <c r="H222" s="6">
        <f t="shared" si="20"/>
        <v>6.2500000000000001E-4</v>
      </c>
      <c r="I222" s="1" t="s">
        <v>656</v>
      </c>
      <c r="J222" s="1" t="s">
        <v>657</v>
      </c>
      <c r="K222" s="1" t="s">
        <v>653</v>
      </c>
      <c r="L222" s="1" t="s">
        <v>23</v>
      </c>
      <c r="M222" s="1" t="s">
        <v>19</v>
      </c>
      <c r="N222" s="1" t="s">
        <v>148</v>
      </c>
      <c r="O222" s="1" t="s">
        <v>33</v>
      </c>
      <c r="P222" s="1" t="s">
        <v>379</v>
      </c>
      <c r="Q222" s="3" t="s">
        <v>54</v>
      </c>
      <c r="R222" s="1" t="s">
        <v>654</v>
      </c>
      <c r="S222" s="1" t="s">
        <v>19</v>
      </c>
      <c r="T222" s="10">
        <v>0.01</v>
      </c>
      <c r="U222" s="10">
        <f t="shared" si="21"/>
        <v>6.2500000000000001E-4</v>
      </c>
      <c r="V222" s="4" t="str">
        <f t="shared" si="22"/>
        <v>Cumplida</v>
      </c>
      <c r="W222" s="1" t="s">
        <v>1225</v>
      </c>
      <c r="X222" s="3">
        <f t="shared" si="18"/>
        <v>1</v>
      </c>
      <c r="Y222" s="23">
        <f t="shared" si="19"/>
        <v>6.2500000000000003E-6</v>
      </c>
      <c r="Z222" s="1">
        <f t="shared" ref="Z222:Z285" si="23">IF(V222="Cumplida",1,0)</f>
        <v>1</v>
      </c>
    </row>
    <row r="223" spans="1:26" hidden="1">
      <c r="A223" s="2" t="s">
        <v>606</v>
      </c>
      <c r="B223" s="7">
        <v>6</v>
      </c>
      <c r="C223" s="1" t="s">
        <v>649</v>
      </c>
      <c r="D223" s="19">
        <v>0.03</v>
      </c>
      <c r="E223" s="20" t="s">
        <v>371</v>
      </c>
      <c r="F223" s="11" t="s">
        <v>658</v>
      </c>
      <c r="G223" s="10">
        <v>0.01</v>
      </c>
      <c r="H223" s="6">
        <f t="shared" si="20"/>
        <v>6.2500000000000001E-4</v>
      </c>
      <c r="I223" s="1" t="s">
        <v>659</v>
      </c>
      <c r="J223" s="1" t="s">
        <v>660</v>
      </c>
      <c r="K223" s="1" t="s">
        <v>653</v>
      </c>
      <c r="L223" s="1" t="s">
        <v>18</v>
      </c>
      <c r="M223" s="1" t="s">
        <v>19</v>
      </c>
      <c r="N223" s="1" t="s">
        <v>148</v>
      </c>
      <c r="O223" s="1" t="s">
        <v>33</v>
      </c>
      <c r="P223" s="1" t="s">
        <v>379</v>
      </c>
      <c r="Q223" s="1" t="s">
        <v>54</v>
      </c>
      <c r="R223" s="1" t="s">
        <v>654</v>
      </c>
      <c r="S223" s="1" t="s">
        <v>19</v>
      </c>
      <c r="T223" s="10">
        <v>0.01</v>
      </c>
      <c r="U223" s="10">
        <f t="shared" si="21"/>
        <v>6.2500000000000001E-4</v>
      </c>
      <c r="V223" s="4" t="str">
        <f t="shared" si="22"/>
        <v>Cumplida</v>
      </c>
      <c r="W223" s="1" t="s">
        <v>1225</v>
      </c>
      <c r="X223" s="3">
        <f t="shared" si="18"/>
        <v>1</v>
      </c>
      <c r="Y223" s="23">
        <f t="shared" si="19"/>
        <v>6.2500000000000003E-6</v>
      </c>
      <c r="Z223" s="1">
        <f t="shared" si="23"/>
        <v>1</v>
      </c>
    </row>
    <row r="224" spans="1:26" hidden="1">
      <c r="A224" s="2" t="s">
        <v>606</v>
      </c>
      <c r="B224" s="7">
        <v>7</v>
      </c>
      <c r="C224" s="1" t="s">
        <v>661</v>
      </c>
      <c r="D224" s="19">
        <v>0.1</v>
      </c>
      <c r="E224" s="20" t="s">
        <v>589</v>
      </c>
      <c r="F224" s="11" t="s">
        <v>662</v>
      </c>
      <c r="G224" s="10">
        <v>0.02</v>
      </c>
      <c r="H224" s="6">
        <f t="shared" si="20"/>
        <v>1.25E-3</v>
      </c>
      <c r="I224" s="1" t="s">
        <v>663</v>
      </c>
      <c r="J224" s="1" t="s">
        <v>664</v>
      </c>
      <c r="K224" s="1" t="s">
        <v>665</v>
      </c>
      <c r="L224" s="1" t="s">
        <v>63</v>
      </c>
      <c r="M224" s="1" t="s">
        <v>19</v>
      </c>
      <c r="N224" s="1" t="s">
        <v>148</v>
      </c>
      <c r="O224" s="1" t="s">
        <v>33</v>
      </c>
      <c r="P224" s="1" t="s">
        <v>379</v>
      </c>
      <c r="Q224" s="3" t="s">
        <v>54</v>
      </c>
      <c r="R224" s="1" t="s">
        <v>639</v>
      </c>
      <c r="S224" s="1" t="s">
        <v>19</v>
      </c>
      <c r="T224" s="10">
        <v>0.02</v>
      </c>
      <c r="U224" s="10">
        <f t="shared" si="21"/>
        <v>1.25E-3</v>
      </c>
      <c r="V224" s="4" t="str">
        <f t="shared" si="22"/>
        <v>Cumplida</v>
      </c>
      <c r="W224" s="1" t="s">
        <v>1225</v>
      </c>
      <c r="X224" s="3">
        <f t="shared" si="18"/>
        <v>1</v>
      </c>
      <c r="Y224" s="23">
        <f t="shared" si="19"/>
        <v>2.5000000000000001E-5</v>
      </c>
      <c r="Z224" s="1">
        <f t="shared" si="23"/>
        <v>1</v>
      </c>
    </row>
    <row r="225" spans="1:26" hidden="1">
      <c r="A225" s="2" t="s">
        <v>606</v>
      </c>
      <c r="B225" s="7">
        <v>7</v>
      </c>
      <c r="C225" s="1" t="s">
        <v>661</v>
      </c>
      <c r="D225" s="19">
        <v>0.1</v>
      </c>
      <c r="E225" s="20" t="s">
        <v>593</v>
      </c>
      <c r="F225" s="11" t="s">
        <v>666</v>
      </c>
      <c r="G225" s="10">
        <v>0.04</v>
      </c>
      <c r="H225" s="6">
        <f t="shared" si="20"/>
        <v>2.5000000000000001E-3</v>
      </c>
      <c r="I225" s="1" t="s">
        <v>667</v>
      </c>
      <c r="J225" s="1" t="s">
        <v>664</v>
      </c>
      <c r="K225" s="1" t="s">
        <v>665</v>
      </c>
      <c r="L225" s="1" t="s">
        <v>86</v>
      </c>
      <c r="M225" s="1" t="s">
        <v>19</v>
      </c>
      <c r="N225" s="1" t="s">
        <v>148</v>
      </c>
      <c r="O225" s="1" t="s">
        <v>33</v>
      </c>
      <c r="P225" s="1" t="s">
        <v>379</v>
      </c>
      <c r="Q225" s="3" t="s">
        <v>54</v>
      </c>
      <c r="R225" s="1" t="s">
        <v>639</v>
      </c>
      <c r="S225" s="1" t="s">
        <v>19</v>
      </c>
      <c r="T225" s="10">
        <v>0.04</v>
      </c>
      <c r="U225" s="10">
        <f t="shared" si="21"/>
        <v>2.5000000000000001E-3</v>
      </c>
      <c r="V225" s="4" t="str">
        <f t="shared" si="22"/>
        <v>Cumplida</v>
      </c>
      <c r="W225" s="1" t="s">
        <v>1225</v>
      </c>
      <c r="X225" s="3">
        <f t="shared" si="18"/>
        <v>1</v>
      </c>
      <c r="Y225" s="23">
        <f t="shared" si="19"/>
        <v>1E-4</v>
      </c>
      <c r="Z225" s="1">
        <f t="shared" si="23"/>
        <v>1</v>
      </c>
    </row>
    <row r="226" spans="1:26" hidden="1">
      <c r="A226" s="2" t="s">
        <v>606</v>
      </c>
      <c r="B226" s="7">
        <v>7</v>
      </c>
      <c r="C226" s="1" t="s">
        <v>661</v>
      </c>
      <c r="D226" s="19">
        <v>0.1</v>
      </c>
      <c r="E226" s="20" t="s">
        <v>668</v>
      </c>
      <c r="F226" s="11" t="s">
        <v>669</v>
      </c>
      <c r="G226" s="10">
        <v>0.04</v>
      </c>
      <c r="H226" s="6">
        <f t="shared" si="20"/>
        <v>2.5000000000000001E-3</v>
      </c>
      <c r="I226" s="1" t="s">
        <v>670</v>
      </c>
      <c r="J226" s="1" t="s">
        <v>664</v>
      </c>
      <c r="K226" s="1" t="s">
        <v>665</v>
      </c>
      <c r="L226" s="1" t="s">
        <v>18</v>
      </c>
      <c r="M226" s="1" t="s">
        <v>19</v>
      </c>
      <c r="N226" s="1" t="s">
        <v>148</v>
      </c>
      <c r="O226" s="1" t="s">
        <v>33</v>
      </c>
      <c r="P226" s="1" t="s">
        <v>379</v>
      </c>
      <c r="Q226" s="1" t="s">
        <v>54</v>
      </c>
      <c r="R226" s="1" t="s">
        <v>639</v>
      </c>
      <c r="S226" s="1" t="s">
        <v>19</v>
      </c>
      <c r="T226" s="10">
        <v>0.04</v>
      </c>
      <c r="U226" s="10">
        <f t="shared" si="21"/>
        <v>2.5000000000000001E-3</v>
      </c>
      <c r="V226" s="4" t="str">
        <f t="shared" si="22"/>
        <v>Cumplida</v>
      </c>
      <c r="W226" s="1" t="s">
        <v>1225</v>
      </c>
      <c r="X226" s="3">
        <f t="shared" si="18"/>
        <v>1</v>
      </c>
      <c r="Y226" s="23">
        <f t="shared" si="19"/>
        <v>1E-4</v>
      </c>
      <c r="Z226" s="1">
        <f t="shared" si="23"/>
        <v>1</v>
      </c>
    </row>
    <row r="227" spans="1:26" hidden="1">
      <c r="A227" s="2" t="s">
        <v>606</v>
      </c>
      <c r="B227" s="7">
        <v>8</v>
      </c>
      <c r="C227" s="1" t="s">
        <v>671</v>
      </c>
      <c r="D227" s="19">
        <v>0.1</v>
      </c>
      <c r="E227" s="20" t="s">
        <v>595</v>
      </c>
      <c r="F227" s="11" t="s">
        <v>672</v>
      </c>
      <c r="G227" s="10">
        <v>0.04</v>
      </c>
      <c r="H227" s="6">
        <f t="shared" si="20"/>
        <v>2.5000000000000001E-3</v>
      </c>
      <c r="I227" s="1" t="s">
        <v>673</v>
      </c>
      <c r="J227" s="1" t="s">
        <v>674</v>
      </c>
      <c r="K227" s="1" t="s">
        <v>665</v>
      </c>
      <c r="L227" s="1" t="s">
        <v>81</v>
      </c>
      <c r="M227" s="1" t="s">
        <v>19</v>
      </c>
      <c r="N227" s="1" t="s">
        <v>148</v>
      </c>
      <c r="O227" s="1" t="s">
        <v>33</v>
      </c>
      <c r="P227" s="1" t="s">
        <v>379</v>
      </c>
      <c r="Q227" s="3" t="s">
        <v>54</v>
      </c>
      <c r="R227" s="1" t="s">
        <v>639</v>
      </c>
      <c r="S227" s="1" t="s">
        <v>19</v>
      </c>
      <c r="T227" s="10">
        <v>0.04</v>
      </c>
      <c r="U227" s="10">
        <f t="shared" si="21"/>
        <v>2.5000000000000001E-3</v>
      </c>
      <c r="V227" s="4" t="str">
        <f t="shared" si="22"/>
        <v>Cumplida</v>
      </c>
      <c r="W227" s="1" t="s">
        <v>1225</v>
      </c>
      <c r="X227" s="3">
        <f t="shared" si="18"/>
        <v>1</v>
      </c>
      <c r="Y227" s="23">
        <f t="shared" si="19"/>
        <v>1E-4</v>
      </c>
      <c r="Z227" s="1">
        <f t="shared" si="23"/>
        <v>1</v>
      </c>
    </row>
    <row r="228" spans="1:26">
      <c r="A228" s="2" t="s">
        <v>606</v>
      </c>
      <c r="B228" s="7">
        <v>8</v>
      </c>
      <c r="C228" s="1" t="s">
        <v>671</v>
      </c>
      <c r="D228" s="19">
        <v>0.1</v>
      </c>
      <c r="E228" s="20" t="s">
        <v>600</v>
      </c>
      <c r="F228" s="12" t="s">
        <v>675</v>
      </c>
      <c r="G228" s="18">
        <v>0.06</v>
      </c>
      <c r="H228" s="6">
        <f t="shared" si="20"/>
        <v>3.7499999999999999E-3</v>
      </c>
      <c r="I228" s="5" t="s">
        <v>676</v>
      </c>
      <c r="J228" s="1" t="s">
        <v>677</v>
      </c>
      <c r="K228" s="1" t="s">
        <v>665</v>
      </c>
      <c r="L228" s="5" t="s">
        <v>18</v>
      </c>
      <c r="M228" s="1" t="s">
        <v>19</v>
      </c>
      <c r="N228" s="1" t="s">
        <v>148</v>
      </c>
      <c r="O228" s="1" t="s">
        <v>33</v>
      </c>
      <c r="P228" s="1" t="s">
        <v>379</v>
      </c>
      <c r="Q228" s="3" t="s">
        <v>54</v>
      </c>
      <c r="R228" s="1" t="s">
        <v>639</v>
      </c>
      <c r="S228" s="1" t="s">
        <v>19</v>
      </c>
      <c r="T228" s="10">
        <v>2.4E-2</v>
      </c>
      <c r="U228" s="10">
        <f t="shared" si="21"/>
        <v>1.5E-3</v>
      </c>
      <c r="V228" s="4" t="str">
        <f t="shared" si="22"/>
        <v>Incumplida</v>
      </c>
      <c r="W228" s="1" t="s">
        <v>1214</v>
      </c>
      <c r="X228" s="3">
        <f t="shared" si="18"/>
        <v>0.4</v>
      </c>
      <c r="Y228" s="23">
        <f t="shared" si="19"/>
        <v>8.9999999999999992E-5</v>
      </c>
      <c r="Z228" s="1">
        <f t="shared" si="23"/>
        <v>0</v>
      </c>
    </row>
    <row r="229" spans="1:26" hidden="1">
      <c r="A229" s="2" t="s">
        <v>606</v>
      </c>
      <c r="B229" s="7">
        <v>9</v>
      </c>
      <c r="C229" s="1" t="s">
        <v>678</v>
      </c>
      <c r="D229" s="19">
        <v>0.06</v>
      </c>
      <c r="E229" s="20" t="s">
        <v>602</v>
      </c>
      <c r="F229" s="11" t="s">
        <v>679</v>
      </c>
      <c r="G229" s="10">
        <v>0.01</v>
      </c>
      <c r="H229" s="6">
        <f t="shared" si="20"/>
        <v>6.2500000000000001E-4</v>
      </c>
      <c r="I229" s="1" t="s">
        <v>680</v>
      </c>
      <c r="J229" s="1" t="s">
        <v>664</v>
      </c>
      <c r="K229" s="1" t="s">
        <v>681</v>
      </c>
      <c r="L229" s="1" t="s">
        <v>63</v>
      </c>
      <c r="M229" s="1" t="s">
        <v>19</v>
      </c>
      <c r="N229" s="1" t="s">
        <v>148</v>
      </c>
      <c r="O229" s="1" t="s">
        <v>33</v>
      </c>
      <c r="P229" s="1" t="s">
        <v>682</v>
      </c>
      <c r="Q229" s="3" t="s">
        <v>54</v>
      </c>
      <c r="R229" s="1" t="s">
        <v>654</v>
      </c>
      <c r="S229" s="1" t="s">
        <v>19</v>
      </c>
      <c r="T229" s="10">
        <v>0.01</v>
      </c>
      <c r="U229" s="10">
        <f t="shared" si="21"/>
        <v>6.2500000000000001E-4</v>
      </c>
      <c r="V229" s="4" t="str">
        <f t="shared" si="22"/>
        <v>Cumplida</v>
      </c>
      <c r="W229" s="1" t="s">
        <v>1225</v>
      </c>
      <c r="X229" s="3">
        <f t="shared" si="18"/>
        <v>1</v>
      </c>
      <c r="Y229" s="23">
        <f t="shared" si="19"/>
        <v>6.2500000000000003E-6</v>
      </c>
      <c r="Z229" s="1">
        <f t="shared" si="23"/>
        <v>1</v>
      </c>
    </row>
    <row r="230" spans="1:26" hidden="1">
      <c r="A230" s="2" t="s">
        <v>606</v>
      </c>
      <c r="B230" s="7">
        <v>9</v>
      </c>
      <c r="C230" s="1" t="s">
        <v>678</v>
      </c>
      <c r="D230" s="19">
        <v>0.06</v>
      </c>
      <c r="E230" s="20" t="s">
        <v>605</v>
      </c>
      <c r="F230" s="11" t="s">
        <v>683</v>
      </c>
      <c r="G230" s="10">
        <v>0.01</v>
      </c>
      <c r="H230" s="6">
        <f t="shared" si="20"/>
        <v>6.2500000000000001E-4</v>
      </c>
      <c r="I230" s="1" t="s">
        <v>684</v>
      </c>
      <c r="J230" s="1" t="s">
        <v>664</v>
      </c>
      <c r="K230" s="1" t="s">
        <v>681</v>
      </c>
      <c r="L230" s="1" t="s">
        <v>63</v>
      </c>
      <c r="M230" s="1" t="s">
        <v>19</v>
      </c>
      <c r="N230" s="1" t="s">
        <v>148</v>
      </c>
      <c r="O230" s="1" t="s">
        <v>33</v>
      </c>
      <c r="P230" s="1" t="s">
        <v>682</v>
      </c>
      <c r="Q230" s="3" t="s">
        <v>54</v>
      </c>
      <c r="R230" s="1" t="s">
        <v>654</v>
      </c>
      <c r="S230" s="1" t="s">
        <v>19</v>
      </c>
      <c r="T230" s="10">
        <v>0.01</v>
      </c>
      <c r="U230" s="10">
        <f t="shared" si="21"/>
        <v>6.2500000000000001E-4</v>
      </c>
      <c r="V230" s="4" t="str">
        <f t="shared" si="22"/>
        <v>Cumplida</v>
      </c>
      <c r="W230" s="1" t="s">
        <v>1225</v>
      </c>
      <c r="X230" s="3">
        <f t="shared" si="18"/>
        <v>1</v>
      </c>
      <c r="Y230" s="23">
        <f t="shared" si="19"/>
        <v>6.2500000000000003E-6</v>
      </c>
      <c r="Z230" s="1">
        <f t="shared" si="23"/>
        <v>1</v>
      </c>
    </row>
    <row r="231" spans="1:26">
      <c r="A231" s="2" t="s">
        <v>606</v>
      </c>
      <c r="B231" s="7">
        <v>9</v>
      </c>
      <c r="C231" s="1" t="s">
        <v>678</v>
      </c>
      <c r="D231" s="19">
        <v>0.06</v>
      </c>
      <c r="E231" s="20" t="s">
        <v>685</v>
      </c>
      <c r="F231" s="12" t="s">
        <v>686</v>
      </c>
      <c r="G231" s="18">
        <v>0.02</v>
      </c>
      <c r="H231" s="6">
        <f t="shared" si="20"/>
        <v>1.25E-3</v>
      </c>
      <c r="I231" s="5" t="s">
        <v>687</v>
      </c>
      <c r="J231" s="1" t="s">
        <v>688</v>
      </c>
      <c r="K231" s="1" t="s">
        <v>681</v>
      </c>
      <c r="L231" s="5" t="s">
        <v>18</v>
      </c>
      <c r="M231" s="1" t="s">
        <v>19</v>
      </c>
      <c r="N231" s="1" t="s">
        <v>148</v>
      </c>
      <c r="O231" s="1" t="s">
        <v>33</v>
      </c>
      <c r="P231" s="1" t="s">
        <v>682</v>
      </c>
      <c r="Q231" s="3" t="s">
        <v>54</v>
      </c>
      <c r="R231" s="1" t="s">
        <v>654</v>
      </c>
      <c r="S231" s="1" t="s">
        <v>19</v>
      </c>
      <c r="T231" s="10">
        <v>5.4000000000000003E-3</v>
      </c>
      <c r="U231" s="10">
        <f t="shared" si="21"/>
        <v>3.3750000000000002E-4</v>
      </c>
      <c r="V231" s="4" t="str">
        <f t="shared" si="22"/>
        <v>Incumplida</v>
      </c>
      <c r="W231" s="1" t="s">
        <v>1229</v>
      </c>
      <c r="X231" s="3">
        <f t="shared" si="18"/>
        <v>0.27</v>
      </c>
      <c r="Y231" s="23">
        <f t="shared" si="19"/>
        <v>6.7500000000000006E-6</v>
      </c>
      <c r="Z231" s="1">
        <f t="shared" si="23"/>
        <v>0</v>
      </c>
    </row>
    <row r="232" spans="1:26" hidden="1">
      <c r="A232" s="2" t="s">
        <v>606</v>
      </c>
      <c r="B232" s="7">
        <v>9</v>
      </c>
      <c r="C232" s="1" t="s">
        <v>678</v>
      </c>
      <c r="D232" s="19">
        <v>0.06</v>
      </c>
      <c r="E232" s="20" t="s">
        <v>689</v>
      </c>
      <c r="F232" s="11" t="s">
        <v>690</v>
      </c>
      <c r="G232" s="10">
        <v>0.02</v>
      </c>
      <c r="H232" s="6">
        <f t="shared" si="20"/>
        <v>1.25E-3</v>
      </c>
      <c r="I232" s="1" t="s">
        <v>691</v>
      </c>
      <c r="J232" s="1" t="s">
        <v>688</v>
      </c>
      <c r="K232" s="1" t="s">
        <v>681</v>
      </c>
      <c r="L232" s="1" t="s">
        <v>18</v>
      </c>
      <c r="M232" s="1" t="s">
        <v>19</v>
      </c>
      <c r="N232" s="1" t="s">
        <v>148</v>
      </c>
      <c r="O232" s="1" t="s">
        <v>33</v>
      </c>
      <c r="P232" s="1" t="s">
        <v>682</v>
      </c>
      <c r="Q232" s="3" t="s">
        <v>54</v>
      </c>
      <c r="R232" s="1" t="s">
        <v>654</v>
      </c>
      <c r="S232" s="1" t="s">
        <v>19</v>
      </c>
      <c r="T232" s="10">
        <v>0.02</v>
      </c>
      <c r="U232" s="10">
        <f t="shared" si="21"/>
        <v>1.25E-3</v>
      </c>
      <c r="V232" s="4" t="str">
        <f t="shared" si="22"/>
        <v>Cumplida</v>
      </c>
      <c r="W232" s="1" t="s">
        <v>1225</v>
      </c>
      <c r="X232" s="3">
        <f t="shared" si="18"/>
        <v>1</v>
      </c>
      <c r="Y232" s="23">
        <f t="shared" si="19"/>
        <v>2.5000000000000001E-5</v>
      </c>
      <c r="Z232" s="1">
        <f t="shared" si="23"/>
        <v>1</v>
      </c>
    </row>
    <row r="233" spans="1:26" hidden="1">
      <c r="A233" s="2" t="s">
        <v>606</v>
      </c>
      <c r="B233" s="7">
        <v>10</v>
      </c>
      <c r="C233" s="1" t="s">
        <v>692</v>
      </c>
      <c r="D233" s="19">
        <v>0.06</v>
      </c>
      <c r="E233" s="20" t="s">
        <v>693</v>
      </c>
      <c r="F233" s="11" t="s">
        <v>694</v>
      </c>
      <c r="G233" s="10">
        <v>0.03</v>
      </c>
      <c r="H233" s="6">
        <f t="shared" si="20"/>
        <v>1.8749999999999999E-3</v>
      </c>
      <c r="I233" s="1" t="s">
        <v>695</v>
      </c>
      <c r="J233" s="1" t="s">
        <v>696</v>
      </c>
      <c r="K233" s="1" t="s">
        <v>697</v>
      </c>
      <c r="L233" s="1" t="s">
        <v>81</v>
      </c>
      <c r="M233" s="1" t="s">
        <v>19</v>
      </c>
      <c r="N233" s="1" t="s">
        <v>148</v>
      </c>
      <c r="O233" s="1" t="s">
        <v>33</v>
      </c>
      <c r="P233" s="1" t="s">
        <v>379</v>
      </c>
      <c r="Q233" s="3" t="s">
        <v>54</v>
      </c>
      <c r="R233" s="1" t="s">
        <v>654</v>
      </c>
      <c r="S233" s="1" t="s">
        <v>19</v>
      </c>
      <c r="T233" s="10">
        <v>0.03</v>
      </c>
      <c r="U233" s="10">
        <f t="shared" si="21"/>
        <v>1.8749999999999999E-3</v>
      </c>
      <c r="V233" s="4" t="str">
        <f t="shared" si="22"/>
        <v>Cumplida</v>
      </c>
      <c r="W233" s="1" t="s">
        <v>1225</v>
      </c>
      <c r="X233" s="3">
        <f t="shared" si="18"/>
        <v>1</v>
      </c>
      <c r="Y233" s="23">
        <f t="shared" si="19"/>
        <v>5.6249999999999998E-5</v>
      </c>
      <c r="Z233" s="1">
        <f t="shared" si="23"/>
        <v>1</v>
      </c>
    </row>
    <row r="234" spans="1:26" hidden="1">
      <c r="A234" s="2" t="s">
        <v>606</v>
      </c>
      <c r="B234" s="7">
        <v>10</v>
      </c>
      <c r="C234" s="1" t="s">
        <v>692</v>
      </c>
      <c r="D234" s="19">
        <v>0.06</v>
      </c>
      <c r="E234" s="20" t="s">
        <v>698</v>
      </c>
      <c r="F234" s="11" t="s">
        <v>699</v>
      </c>
      <c r="G234" s="10">
        <v>0.02</v>
      </c>
      <c r="H234" s="6">
        <f t="shared" si="20"/>
        <v>1.25E-3</v>
      </c>
      <c r="I234" s="1" t="s">
        <v>700</v>
      </c>
      <c r="J234" s="1" t="s">
        <v>701</v>
      </c>
      <c r="K234" s="1" t="s">
        <v>702</v>
      </c>
      <c r="L234" s="1" t="s">
        <v>67</v>
      </c>
      <c r="M234" s="1" t="s">
        <v>19</v>
      </c>
      <c r="N234" s="1" t="s">
        <v>148</v>
      </c>
      <c r="O234" s="1" t="s">
        <v>33</v>
      </c>
      <c r="P234" s="1" t="s">
        <v>379</v>
      </c>
      <c r="Q234" s="3" t="s">
        <v>54</v>
      </c>
      <c r="R234" s="1" t="s">
        <v>654</v>
      </c>
      <c r="S234" s="1" t="s">
        <v>19</v>
      </c>
      <c r="T234" s="10">
        <v>0.02</v>
      </c>
      <c r="U234" s="10">
        <f t="shared" si="21"/>
        <v>1.25E-3</v>
      </c>
      <c r="V234" s="4" t="str">
        <f t="shared" si="22"/>
        <v>Cumplida</v>
      </c>
      <c r="W234" s="1" t="s">
        <v>1225</v>
      </c>
      <c r="X234" s="3">
        <f t="shared" si="18"/>
        <v>1</v>
      </c>
      <c r="Y234" s="23">
        <f t="shared" si="19"/>
        <v>2.5000000000000001E-5</v>
      </c>
      <c r="Z234" s="1">
        <f t="shared" si="23"/>
        <v>1</v>
      </c>
    </row>
    <row r="235" spans="1:26" hidden="1">
      <c r="A235" s="2" t="s">
        <v>606</v>
      </c>
      <c r="B235" s="7">
        <v>10</v>
      </c>
      <c r="C235" s="1" t="s">
        <v>692</v>
      </c>
      <c r="D235" s="19">
        <v>0.06</v>
      </c>
      <c r="E235" s="20" t="s">
        <v>703</v>
      </c>
      <c r="F235" s="11" t="s">
        <v>704</v>
      </c>
      <c r="G235" s="10">
        <v>0.01</v>
      </c>
      <c r="H235" s="6">
        <f t="shared" si="20"/>
        <v>6.2500000000000001E-4</v>
      </c>
      <c r="I235" s="1" t="s">
        <v>705</v>
      </c>
      <c r="J235" s="1" t="s">
        <v>706</v>
      </c>
      <c r="K235" s="1" t="s">
        <v>611</v>
      </c>
      <c r="L235" s="1" t="s">
        <v>70</v>
      </c>
      <c r="M235" s="1" t="s">
        <v>19</v>
      </c>
      <c r="N235" s="1" t="s">
        <v>148</v>
      </c>
      <c r="O235" s="1" t="s">
        <v>33</v>
      </c>
      <c r="P235" s="1" t="s">
        <v>379</v>
      </c>
      <c r="Q235" s="3" t="s">
        <v>54</v>
      </c>
      <c r="R235" s="1" t="s">
        <v>654</v>
      </c>
      <c r="S235" s="1" t="s">
        <v>19</v>
      </c>
      <c r="T235" s="10">
        <v>0.01</v>
      </c>
      <c r="U235" s="10">
        <f t="shared" si="21"/>
        <v>6.2500000000000001E-4</v>
      </c>
      <c r="V235" s="4" t="str">
        <f t="shared" si="22"/>
        <v>Cumplida</v>
      </c>
      <c r="W235" s="1" t="s">
        <v>1225</v>
      </c>
      <c r="X235" s="3">
        <f t="shared" si="18"/>
        <v>1</v>
      </c>
      <c r="Y235" s="23">
        <f t="shared" si="19"/>
        <v>6.2500000000000003E-6</v>
      </c>
      <c r="Z235" s="1">
        <f t="shared" si="23"/>
        <v>1</v>
      </c>
    </row>
    <row r="236" spans="1:26" hidden="1">
      <c r="A236" s="2" t="s">
        <v>606</v>
      </c>
      <c r="B236" s="7">
        <v>11</v>
      </c>
      <c r="C236" s="1" t="s">
        <v>707</v>
      </c>
      <c r="D236" s="19">
        <v>0.1</v>
      </c>
      <c r="E236" s="20" t="s">
        <v>708</v>
      </c>
      <c r="F236" s="11" t="s">
        <v>709</v>
      </c>
      <c r="G236" s="10">
        <v>0.03</v>
      </c>
      <c r="H236" s="6">
        <f t="shared" si="20"/>
        <v>1.8749999999999999E-3</v>
      </c>
      <c r="I236" s="1" t="s">
        <v>710</v>
      </c>
      <c r="J236" s="1" t="s">
        <v>664</v>
      </c>
      <c r="K236" s="1" t="s">
        <v>653</v>
      </c>
      <c r="L236" s="1" t="s">
        <v>63</v>
      </c>
      <c r="M236" s="1" t="s">
        <v>19</v>
      </c>
      <c r="N236" s="1" t="s">
        <v>148</v>
      </c>
      <c r="O236" s="1" t="s">
        <v>33</v>
      </c>
      <c r="P236" s="1" t="s">
        <v>379</v>
      </c>
      <c r="Q236" s="3" t="s">
        <v>54</v>
      </c>
      <c r="R236" s="1" t="s">
        <v>654</v>
      </c>
      <c r="S236" s="1" t="s">
        <v>19</v>
      </c>
      <c r="T236" s="10">
        <v>0.03</v>
      </c>
      <c r="U236" s="10">
        <f t="shared" si="21"/>
        <v>1.8749999999999999E-3</v>
      </c>
      <c r="V236" s="4" t="str">
        <f t="shared" si="22"/>
        <v>Cumplida</v>
      </c>
      <c r="W236" s="1" t="s">
        <v>1225</v>
      </c>
      <c r="X236" s="3">
        <f t="shared" si="18"/>
        <v>1</v>
      </c>
      <c r="Y236" s="23">
        <f t="shared" si="19"/>
        <v>5.6249999999999998E-5</v>
      </c>
      <c r="Z236" s="1">
        <f t="shared" si="23"/>
        <v>1</v>
      </c>
    </row>
    <row r="237" spans="1:26" hidden="1">
      <c r="A237" s="2" t="s">
        <v>606</v>
      </c>
      <c r="B237" s="7">
        <v>11</v>
      </c>
      <c r="C237" s="1" t="s">
        <v>707</v>
      </c>
      <c r="D237" s="19">
        <v>0.1</v>
      </c>
      <c r="E237" s="20" t="s">
        <v>711</v>
      </c>
      <c r="F237" s="11" t="s">
        <v>712</v>
      </c>
      <c r="G237" s="10">
        <v>0.06</v>
      </c>
      <c r="H237" s="6">
        <f t="shared" si="20"/>
        <v>3.7499999999999999E-3</v>
      </c>
      <c r="I237" s="1" t="s">
        <v>713</v>
      </c>
      <c r="J237" s="1" t="s">
        <v>714</v>
      </c>
      <c r="K237" s="1" t="s">
        <v>702</v>
      </c>
      <c r="L237" s="1" t="s">
        <v>86</v>
      </c>
      <c r="M237" s="1" t="s">
        <v>19</v>
      </c>
      <c r="N237" s="1" t="s">
        <v>148</v>
      </c>
      <c r="O237" s="1" t="s">
        <v>33</v>
      </c>
      <c r="P237" s="1" t="s">
        <v>379</v>
      </c>
      <c r="Q237" s="3" t="s">
        <v>54</v>
      </c>
      <c r="R237" s="1" t="s">
        <v>654</v>
      </c>
      <c r="S237" s="1" t="s">
        <v>19</v>
      </c>
      <c r="T237" s="10">
        <v>0.06</v>
      </c>
      <c r="U237" s="10">
        <f t="shared" si="21"/>
        <v>3.7499999999999999E-3</v>
      </c>
      <c r="V237" s="4" t="str">
        <f t="shared" si="22"/>
        <v>Cumplida</v>
      </c>
      <c r="W237" s="1" t="s">
        <v>1225</v>
      </c>
      <c r="X237" s="3">
        <f t="shared" si="18"/>
        <v>1</v>
      </c>
      <c r="Y237" s="23">
        <f t="shared" si="19"/>
        <v>2.2499999999999999E-4</v>
      </c>
      <c r="Z237" s="1">
        <f t="shared" si="23"/>
        <v>1</v>
      </c>
    </row>
    <row r="238" spans="1:26">
      <c r="A238" s="2" t="s">
        <v>606</v>
      </c>
      <c r="B238" s="7">
        <v>11</v>
      </c>
      <c r="C238" s="1" t="s">
        <v>707</v>
      </c>
      <c r="D238" s="19">
        <v>0.1</v>
      </c>
      <c r="E238" s="20" t="s">
        <v>715</v>
      </c>
      <c r="F238" s="12" t="s">
        <v>716</v>
      </c>
      <c r="G238" s="18">
        <v>0.01</v>
      </c>
      <c r="H238" s="6">
        <f t="shared" si="20"/>
        <v>6.2500000000000001E-4</v>
      </c>
      <c r="I238" s="5" t="s">
        <v>717</v>
      </c>
      <c r="J238" s="1" t="s">
        <v>718</v>
      </c>
      <c r="K238" s="1" t="s">
        <v>702</v>
      </c>
      <c r="L238" s="5" t="s">
        <v>18</v>
      </c>
      <c r="M238" s="1" t="s">
        <v>19</v>
      </c>
      <c r="N238" s="1" t="s">
        <v>148</v>
      </c>
      <c r="O238" s="1" t="s">
        <v>33</v>
      </c>
      <c r="P238" s="1" t="s">
        <v>379</v>
      </c>
      <c r="Q238" s="1" t="s">
        <v>54</v>
      </c>
      <c r="R238" s="1" t="s">
        <v>654</v>
      </c>
      <c r="S238" s="1" t="s">
        <v>19</v>
      </c>
      <c r="T238" s="10">
        <v>3.0000000000000001E-3</v>
      </c>
      <c r="U238" s="10">
        <f t="shared" si="21"/>
        <v>1.875E-4</v>
      </c>
      <c r="V238" s="4" t="str">
        <f t="shared" si="22"/>
        <v>Incumplida</v>
      </c>
      <c r="W238" s="1" t="s">
        <v>1215</v>
      </c>
      <c r="X238" s="3">
        <f t="shared" si="18"/>
        <v>0.3</v>
      </c>
      <c r="Y238" s="23">
        <f t="shared" si="19"/>
        <v>1.875E-6</v>
      </c>
      <c r="Z238" s="1">
        <f t="shared" si="23"/>
        <v>0</v>
      </c>
    </row>
    <row r="239" spans="1:26" hidden="1">
      <c r="A239" s="2" t="s">
        <v>606</v>
      </c>
      <c r="B239" s="7">
        <v>12</v>
      </c>
      <c r="C239" s="1" t="s">
        <v>719</v>
      </c>
      <c r="D239" s="19">
        <v>0.06</v>
      </c>
      <c r="E239" s="20" t="s">
        <v>720</v>
      </c>
      <c r="F239" s="11" t="s">
        <v>721</v>
      </c>
      <c r="G239" s="10">
        <v>0.02</v>
      </c>
      <c r="H239" s="6">
        <f t="shared" si="20"/>
        <v>1.25E-3</v>
      </c>
      <c r="I239" s="1" t="s">
        <v>710</v>
      </c>
      <c r="J239" s="1" t="s">
        <v>664</v>
      </c>
      <c r="K239" s="1" t="s">
        <v>702</v>
      </c>
      <c r="L239" s="1" t="s">
        <v>65</v>
      </c>
      <c r="M239" s="1" t="s">
        <v>19</v>
      </c>
      <c r="N239" s="1" t="s">
        <v>148</v>
      </c>
      <c r="O239" s="1" t="s">
        <v>33</v>
      </c>
      <c r="P239" s="1" t="s">
        <v>379</v>
      </c>
      <c r="Q239" s="3" t="s">
        <v>54</v>
      </c>
      <c r="R239" s="1" t="s">
        <v>654</v>
      </c>
      <c r="S239" s="1" t="s">
        <v>19</v>
      </c>
      <c r="T239" s="10">
        <v>0.02</v>
      </c>
      <c r="U239" s="10">
        <f t="shared" si="21"/>
        <v>1.25E-3</v>
      </c>
      <c r="V239" s="4" t="str">
        <f t="shared" si="22"/>
        <v>Cumplida</v>
      </c>
      <c r="W239" s="1" t="s">
        <v>1225</v>
      </c>
      <c r="X239" s="3">
        <f t="shared" si="18"/>
        <v>1</v>
      </c>
      <c r="Y239" s="23">
        <f t="shared" si="19"/>
        <v>2.5000000000000001E-5</v>
      </c>
      <c r="Z239" s="1">
        <f t="shared" si="23"/>
        <v>1</v>
      </c>
    </row>
    <row r="240" spans="1:26">
      <c r="A240" s="2" t="s">
        <v>606</v>
      </c>
      <c r="B240" s="7">
        <v>12</v>
      </c>
      <c r="C240" s="1" t="s">
        <v>719</v>
      </c>
      <c r="D240" s="19">
        <v>0.06</v>
      </c>
      <c r="E240" s="20" t="s">
        <v>722</v>
      </c>
      <c r="F240" s="12" t="s">
        <v>712</v>
      </c>
      <c r="G240" s="18">
        <v>0.04</v>
      </c>
      <c r="H240" s="6">
        <f t="shared" si="20"/>
        <v>2.5000000000000001E-3</v>
      </c>
      <c r="I240" s="5" t="s">
        <v>713</v>
      </c>
      <c r="J240" s="1" t="s">
        <v>714</v>
      </c>
      <c r="K240" s="1" t="s">
        <v>702</v>
      </c>
      <c r="L240" s="5" t="s">
        <v>23</v>
      </c>
      <c r="M240" s="1" t="s">
        <v>19</v>
      </c>
      <c r="N240" s="1" t="s">
        <v>148</v>
      </c>
      <c r="O240" s="1" t="s">
        <v>33</v>
      </c>
      <c r="P240" s="1" t="s">
        <v>379</v>
      </c>
      <c r="Q240" s="3" t="s">
        <v>54</v>
      </c>
      <c r="R240" s="1" t="s">
        <v>654</v>
      </c>
      <c r="S240" s="1" t="s">
        <v>19</v>
      </c>
      <c r="T240" s="10">
        <v>6.0000000000000001E-3</v>
      </c>
      <c r="U240" s="10">
        <f t="shared" si="21"/>
        <v>3.7500000000000001E-4</v>
      </c>
      <c r="V240" s="4" t="str">
        <f t="shared" si="22"/>
        <v>Incumplida</v>
      </c>
      <c r="W240" s="1" t="s">
        <v>1216</v>
      </c>
      <c r="X240" s="3">
        <f t="shared" si="18"/>
        <v>0.15</v>
      </c>
      <c r="Y240" s="23">
        <f t="shared" si="19"/>
        <v>1.5E-5</v>
      </c>
      <c r="Z240" s="1">
        <f t="shared" si="23"/>
        <v>0</v>
      </c>
    </row>
    <row r="241" spans="1:26" hidden="1">
      <c r="A241" s="2" t="s">
        <v>606</v>
      </c>
      <c r="B241" s="7">
        <v>13</v>
      </c>
      <c r="C241" s="1" t="s">
        <v>723</v>
      </c>
      <c r="D241" s="19">
        <v>0.03</v>
      </c>
      <c r="E241" s="20" t="s">
        <v>724</v>
      </c>
      <c r="F241" s="11" t="s">
        <v>725</v>
      </c>
      <c r="G241" s="10">
        <v>0.01</v>
      </c>
      <c r="H241" s="6">
        <f t="shared" si="20"/>
        <v>6.2500000000000001E-4</v>
      </c>
      <c r="I241" s="1" t="s">
        <v>710</v>
      </c>
      <c r="J241" s="1" t="s">
        <v>664</v>
      </c>
      <c r="K241" s="1" t="s">
        <v>702</v>
      </c>
      <c r="L241" s="1" t="s">
        <v>81</v>
      </c>
      <c r="M241" s="1" t="s">
        <v>19</v>
      </c>
      <c r="N241" s="1" t="s">
        <v>148</v>
      </c>
      <c r="O241" s="1" t="s">
        <v>33</v>
      </c>
      <c r="P241" s="1" t="s">
        <v>379</v>
      </c>
      <c r="Q241" s="3" t="s">
        <v>54</v>
      </c>
      <c r="R241" s="1" t="s">
        <v>654</v>
      </c>
      <c r="S241" s="1" t="s">
        <v>19</v>
      </c>
      <c r="T241" s="10">
        <v>0.01</v>
      </c>
      <c r="U241" s="10">
        <f t="shared" si="21"/>
        <v>6.2500000000000001E-4</v>
      </c>
      <c r="V241" s="4" t="str">
        <f t="shared" si="22"/>
        <v>Cumplida</v>
      </c>
      <c r="W241" s="1" t="s">
        <v>1225</v>
      </c>
      <c r="X241" s="3">
        <f t="shared" si="18"/>
        <v>1</v>
      </c>
      <c r="Y241" s="23">
        <f t="shared" si="19"/>
        <v>6.2500000000000003E-6</v>
      </c>
      <c r="Z241" s="1">
        <f t="shared" si="23"/>
        <v>1</v>
      </c>
    </row>
    <row r="242" spans="1:26" hidden="1">
      <c r="A242" s="2" t="s">
        <v>606</v>
      </c>
      <c r="B242" s="7">
        <v>13</v>
      </c>
      <c r="C242" s="1" t="s">
        <v>723</v>
      </c>
      <c r="D242" s="19">
        <v>0.03</v>
      </c>
      <c r="E242" s="20" t="s">
        <v>726</v>
      </c>
      <c r="F242" s="11" t="s">
        <v>712</v>
      </c>
      <c r="G242" s="10">
        <v>0.02</v>
      </c>
      <c r="H242" s="6">
        <f t="shared" si="20"/>
        <v>1.25E-3</v>
      </c>
      <c r="I242" s="1" t="s">
        <v>713</v>
      </c>
      <c r="J242" s="1" t="s">
        <v>714</v>
      </c>
      <c r="K242" s="1" t="s">
        <v>702</v>
      </c>
      <c r="L242" s="1" t="s">
        <v>23</v>
      </c>
      <c r="M242" s="1" t="s">
        <v>19</v>
      </c>
      <c r="N242" s="1" t="s">
        <v>148</v>
      </c>
      <c r="O242" s="1" t="s">
        <v>33</v>
      </c>
      <c r="P242" s="1" t="s">
        <v>379</v>
      </c>
      <c r="Q242" s="3" t="s">
        <v>54</v>
      </c>
      <c r="R242" s="1" t="s">
        <v>654</v>
      </c>
      <c r="S242" s="1" t="s">
        <v>19</v>
      </c>
      <c r="T242" s="10">
        <v>0.02</v>
      </c>
      <c r="U242" s="10">
        <f t="shared" si="21"/>
        <v>1.25E-3</v>
      </c>
      <c r="V242" s="4" t="str">
        <f t="shared" si="22"/>
        <v>Cumplida</v>
      </c>
      <c r="W242" s="1" t="s">
        <v>1225</v>
      </c>
      <c r="X242" s="3">
        <f t="shared" si="18"/>
        <v>1</v>
      </c>
      <c r="Y242" s="23">
        <f t="shared" si="19"/>
        <v>2.5000000000000001E-5</v>
      </c>
      <c r="Z242" s="1">
        <f t="shared" si="23"/>
        <v>1</v>
      </c>
    </row>
    <row r="243" spans="1:26" hidden="1">
      <c r="A243" s="2" t="s">
        <v>606</v>
      </c>
      <c r="B243" s="7">
        <v>14</v>
      </c>
      <c r="C243" s="1" t="s">
        <v>727</v>
      </c>
      <c r="D243" s="19">
        <v>0.06</v>
      </c>
      <c r="E243" s="20" t="s">
        <v>728</v>
      </c>
      <c r="F243" s="11" t="s">
        <v>729</v>
      </c>
      <c r="G243" s="10">
        <v>0.02</v>
      </c>
      <c r="H243" s="6">
        <f t="shared" si="20"/>
        <v>1.25E-3</v>
      </c>
      <c r="I243" s="1" t="s">
        <v>710</v>
      </c>
      <c r="J243" s="1" t="s">
        <v>664</v>
      </c>
      <c r="K243" s="1" t="s">
        <v>681</v>
      </c>
      <c r="L243" s="1" t="s">
        <v>64</v>
      </c>
      <c r="M243" s="1" t="s">
        <v>19</v>
      </c>
      <c r="N243" s="1" t="s">
        <v>148</v>
      </c>
      <c r="O243" s="1" t="s">
        <v>33</v>
      </c>
      <c r="P243" s="1" t="s">
        <v>682</v>
      </c>
      <c r="Q243" s="3" t="s">
        <v>54</v>
      </c>
      <c r="R243" s="1" t="s">
        <v>654</v>
      </c>
      <c r="S243" s="1" t="s">
        <v>19</v>
      </c>
      <c r="T243" s="10">
        <v>0.02</v>
      </c>
      <c r="U243" s="10">
        <f t="shared" si="21"/>
        <v>1.25E-3</v>
      </c>
      <c r="V243" s="4" t="str">
        <f t="shared" si="22"/>
        <v>Cumplida</v>
      </c>
      <c r="W243" s="1" t="s">
        <v>1225</v>
      </c>
      <c r="X243" s="3">
        <f t="shared" si="18"/>
        <v>1</v>
      </c>
      <c r="Y243" s="23">
        <f t="shared" si="19"/>
        <v>2.5000000000000001E-5</v>
      </c>
      <c r="Z243" s="1">
        <f t="shared" si="23"/>
        <v>1</v>
      </c>
    </row>
    <row r="244" spans="1:26" hidden="1">
      <c r="A244" s="2" t="s">
        <v>606</v>
      </c>
      <c r="B244" s="7">
        <v>14</v>
      </c>
      <c r="C244" s="1" t="s">
        <v>727</v>
      </c>
      <c r="D244" s="19">
        <v>0.06</v>
      </c>
      <c r="E244" s="20" t="s">
        <v>730</v>
      </c>
      <c r="F244" s="11" t="s">
        <v>712</v>
      </c>
      <c r="G244" s="10">
        <v>0.04</v>
      </c>
      <c r="H244" s="6">
        <f t="shared" si="20"/>
        <v>2.5000000000000001E-3</v>
      </c>
      <c r="I244" s="1" t="s">
        <v>713</v>
      </c>
      <c r="J244" s="1" t="s">
        <v>714</v>
      </c>
      <c r="K244" s="1" t="s">
        <v>702</v>
      </c>
      <c r="L244" s="1" t="s">
        <v>70</v>
      </c>
      <c r="M244" s="1" t="s">
        <v>19</v>
      </c>
      <c r="N244" s="1" t="s">
        <v>148</v>
      </c>
      <c r="O244" s="1" t="s">
        <v>33</v>
      </c>
      <c r="P244" s="1" t="s">
        <v>682</v>
      </c>
      <c r="Q244" s="3" t="s">
        <v>54</v>
      </c>
      <c r="R244" s="1" t="s">
        <v>654</v>
      </c>
      <c r="S244" s="1" t="s">
        <v>19</v>
      </c>
      <c r="T244" s="10">
        <v>0.04</v>
      </c>
      <c r="U244" s="10">
        <f t="shared" si="21"/>
        <v>2.5000000000000001E-3</v>
      </c>
      <c r="V244" s="4" t="str">
        <f t="shared" si="22"/>
        <v>Cumplida</v>
      </c>
      <c r="W244" s="1" t="s">
        <v>1225</v>
      </c>
      <c r="X244" s="3">
        <f t="shared" si="18"/>
        <v>1</v>
      </c>
      <c r="Y244" s="23">
        <f t="shared" si="19"/>
        <v>1E-4</v>
      </c>
      <c r="Z244" s="1">
        <f t="shared" si="23"/>
        <v>1</v>
      </c>
    </row>
    <row r="245" spans="1:26" hidden="1">
      <c r="A245" s="2" t="s">
        <v>731</v>
      </c>
      <c r="B245" s="7">
        <v>1</v>
      </c>
      <c r="C245" s="1" t="s">
        <v>732</v>
      </c>
      <c r="D245" s="19">
        <v>0.1</v>
      </c>
      <c r="E245" s="20" t="s">
        <v>13</v>
      </c>
      <c r="F245" s="11" t="s">
        <v>733</v>
      </c>
      <c r="G245" s="10">
        <v>0.05</v>
      </c>
      <c r="H245" s="6">
        <f t="shared" si="20"/>
        <v>3.1250000000000002E-3</v>
      </c>
      <c r="I245" s="1" t="s">
        <v>734</v>
      </c>
      <c r="J245" s="1" t="s">
        <v>735</v>
      </c>
      <c r="K245" s="1" t="s">
        <v>736</v>
      </c>
      <c r="L245" s="1" t="s">
        <v>86</v>
      </c>
      <c r="M245" s="1" t="s">
        <v>19</v>
      </c>
      <c r="N245" s="1" t="s">
        <v>19</v>
      </c>
      <c r="O245" s="1" t="s">
        <v>496</v>
      </c>
      <c r="P245" s="1" t="s">
        <v>497</v>
      </c>
      <c r="Q245" s="3" t="s">
        <v>54</v>
      </c>
      <c r="R245" s="1" t="s">
        <v>22</v>
      </c>
      <c r="S245" s="1" t="s">
        <v>19</v>
      </c>
      <c r="T245" s="10">
        <v>0.05</v>
      </c>
      <c r="U245" s="10">
        <f t="shared" si="21"/>
        <v>3.1250000000000002E-3</v>
      </c>
      <c r="V245" s="4" t="str">
        <f t="shared" si="22"/>
        <v>Cumplida</v>
      </c>
      <c r="W245" s="1" t="s">
        <v>1225</v>
      </c>
      <c r="X245" s="3">
        <f t="shared" si="18"/>
        <v>1</v>
      </c>
      <c r="Y245" s="23">
        <f t="shared" si="19"/>
        <v>1.5625000000000003E-4</v>
      </c>
      <c r="Z245" s="1">
        <f t="shared" si="23"/>
        <v>1</v>
      </c>
    </row>
    <row r="246" spans="1:26" hidden="1">
      <c r="A246" s="2" t="s">
        <v>731</v>
      </c>
      <c r="B246" s="7">
        <v>1</v>
      </c>
      <c r="C246" s="1" t="s">
        <v>732</v>
      </c>
      <c r="D246" s="19">
        <v>0.1</v>
      </c>
      <c r="E246" s="20" t="s">
        <v>24</v>
      </c>
      <c r="F246" s="11" t="s">
        <v>737</v>
      </c>
      <c r="G246" s="10">
        <v>0.05</v>
      </c>
      <c r="H246" s="6">
        <f t="shared" si="20"/>
        <v>3.1250000000000002E-3</v>
      </c>
      <c r="I246" s="1" t="s">
        <v>734</v>
      </c>
      <c r="J246" s="1" t="s">
        <v>738</v>
      </c>
      <c r="K246" s="1" t="s">
        <v>736</v>
      </c>
      <c r="L246" s="1" t="s">
        <v>86</v>
      </c>
      <c r="M246" s="1" t="s">
        <v>19</v>
      </c>
      <c r="N246" s="1" t="s">
        <v>19</v>
      </c>
      <c r="O246" s="1" t="s">
        <v>20</v>
      </c>
      <c r="P246" s="1" t="s">
        <v>34</v>
      </c>
      <c r="Q246" s="3" t="s">
        <v>54</v>
      </c>
      <c r="R246" s="1" t="s">
        <v>22</v>
      </c>
      <c r="S246" s="1" t="s">
        <v>19</v>
      </c>
      <c r="T246" s="10">
        <v>0.05</v>
      </c>
      <c r="U246" s="10">
        <f t="shared" si="21"/>
        <v>3.1250000000000002E-3</v>
      </c>
      <c r="V246" s="4" t="str">
        <f t="shared" si="22"/>
        <v>Cumplida</v>
      </c>
      <c r="W246" s="1" t="s">
        <v>1225</v>
      </c>
      <c r="X246" s="3">
        <f t="shared" si="18"/>
        <v>1</v>
      </c>
      <c r="Y246" s="23">
        <f t="shared" si="19"/>
        <v>1.5625000000000003E-4</v>
      </c>
      <c r="Z246" s="1">
        <f t="shared" si="23"/>
        <v>1</v>
      </c>
    </row>
    <row r="247" spans="1:26" hidden="1">
      <c r="A247" s="2" t="s">
        <v>731</v>
      </c>
      <c r="B247" s="7">
        <v>2</v>
      </c>
      <c r="C247" s="1" t="s">
        <v>332</v>
      </c>
      <c r="D247" s="19">
        <v>0.1</v>
      </c>
      <c r="E247" s="20" t="s">
        <v>27</v>
      </c>
      <c r="F247" s="11" t="s">
        <v>333</v>
      </c>
      <c r="G247" s="10">
        <v>0.1</v>
      </c>
      <c r="H247" s="6">
        <f t="shared" si="20"/>
        <v>6.2500000000000003E-3</v>
      </c>
      <c r="I247" s="1" t="s">
        <v>739</v>
      </c>
      <c r="J247" s="1" t="s">
        <v>740</v>
      </c>
      <c r="K247" s="1" t="s">
        <v>741</v>
      </c>
      <c r="L247" s="1" t="s">
        <v>18</v>
      </c>
      <c r="M247" s="1" t="s">
        <v>19</v>
      </c>
      <c r="N247" s="1" t="s">
        <v>19</v>
      </c>
      <c r="O247" s="1" t="s">
        <v>138</v>
      </c>
      <c r="P247" s="1" t="s">
        <v>139</v>
      </c>
      <c r="Q247" s="3" t="s">
        <v>54</v>
      </c>
      <c r="R247" s="1" t="s">
        <v>55</v>
      </c>
      <c r="S247" s="1" t="s">
        <v>19</v>
      </c>
      <c r="T247" s="10">
        <v>0.1</v>
      </c>
      <c r="U247" s="10">
        <f t="shared" si="21"/>
        <v>6.2500000000000003E-3</v>
      </c>
      <c r="V247" s="4" t="str">
        <f t="shared" si="22"/>
        <v>Cumplida</v>
      </c>
      <c r="W247" s="1" t="s">
        <v>1225</v>
      </c>
      <c r="X247" s="3">
        <f t="shared" si="18"/>
        <v>1</v>
      </c>
      <c r="Y247" s="23">
        <f t="shared" si="19"/>
        <v>6.2500000000000012E-4</v>
      </c>
      <c r="Z247" s="1">
        <f t="shared" si="23"/>
        <v>1</v>
      </c>
    </row>
    <row r="248" spans="1:26" hidden="1">
      <c r="A248" s="2" t="s">
        <v>731</v>
      </c>
      <c r="B248" s="7">
        <v>3</v>
      </c>
      <c r="C248" s="1" t="s">
        <v>742</v>
      </c>
      <c r="D248" s="19">
        <v>0.6</v>
      </c>
      <c r="E248" s="20" t="s">
        <v>38</v>
      </c>
      <c r="F248" s="11" t="s">
        <v>743</v>
      </c>
      <c r="G248" s="10">
        <v>0.2</v>
      </c>
      <c r="H248" s="6">
        <f t="shared" si="20"/>
        <v>1.2500000000000001E-2</v>
      </c>
      <c r="I248" s="1" t="s">
        <v>744</v>
      </c>
      <c r="J248" s="1" t="s">
        <v>745</v>
      </c>
      <c r="K248" s="1" t="s">
        <v>746</v>
      </c>
      <c r="L248" s="1" t="s">
        <v>81</v>
      </c>
      <c r="M248" s="1" t="s">
        <v>19</v>
      </c>
      <c r="N248" s="1" t="s">
        <v>19</v>
      </c>
      <c r="O248" s="1" t="s">
        <v>33</v>
      </c>
      <c r="P248" s="1" t="s">
        <v>747</v>
      </c>
      <c r="Q248" s="3" t="s">
        <v>54</v>
      </c>
      <c r="R248" s="1" t="s">
        <v>748</v>
      </c>
      <c r="S248" s="1" t="s">
        <v>749</v>
      </c>
      <c r="T248" s="10">
        <v>0.2</v>
      </c>
      <c r="U248" s="10">
        <f t="shared" si="21"/>
        <v>1.2500000000000001E-2</v>
      </c>
      <c r="V248" s="4" t="str">
        <f t="shared" si="22"/>
        <v>Cumplida</v>
      </c>
      <c r="W248" s="1" t="s">
        <v>1225</v>
      </c>
      <c r="X248" s="3">
        <f t="shared" si="18"/>
        <v>1</v>
      </c>
      <c r="Y248" s="23">
        <f t="shared" si="19"/>
        <v>2.5000000000000005E-3</v>
      </c>
      <c r="Z248" s="1">
        <f t="shared" si="23"/>
        <v>1</v>
      </c>
    </row>
    <row r="249" spans="1:26" hidden="1">
      <c r="A249" s="2" t="s">
        <v>731</v>
      </c>
      <c r="B249" s="7">
        <v>3</v>
      </c>
      <c r="C249" s="1" t="s">
        <v>742</v>
      </c>
      <c r="D249" s="19">
        <v>0.6</v>
      </c>
      <c r="E249" s="20" t="s">
        <v>40</v>
      </c>
      <c r="F249" s="11" t="s">
        <v>750</v>
      </c>
      <c r="G249" s="10">
        <v>0.2</v>
      </c>
      <c r="H249" s="6">
        <f t="shared" si="20"/>
        <v>1.2500000000000001E-2</v>
      </c>
      <c r="I249" s="1" t="s">
        <v>751</v>
      </c>
      <c r="J249" s="1" t="s">
        <v>752</v>
      </c>
      <c r="K249" s="1" t="s">
        <v>753</v>
      </c>
      <c r="L249" s="1" t="s">
        <v>18</v>
      </c>
      <c r="M249" s="1" t="s">
        <v>19</v>
      </c>
      <c r="N249" s="1" t="s">
        <v>19</v>
      </c>
      <c r="O249" s="1" t="s">
        <v>33</v>
      </c>
      <c r="P249" s="1" t="s">
        <v>747</v>
      </c>
      <c r="Q249" s="3" t="s">
        <v>54</v>
      </c>
      <c r="R249" s="1" t="s">
        <v>748</v>
      </c>
      <c r="S249" s="1" t="s">
        <v>749</v>
      </c>
      <c r="T249" s="10">
        <v>0.2</v>
      </c>
      <c r="U249" s="10">
        <f t="shared" si="21"/>
        <v>1.2500000000000001E-2</v>
      </c>
      <c r="V249" s="4" t="str">
        <f t="shared" si="22"/>
        <v>Cumplida</v>
      </c>
      <c r="W249" s="1" t="s">
        <v>1225</v>
      </c>
      <c r="X249" s="3">
        <f t="shared" si="18"/>
        <v>1</v>
      </c>
      <c r="Y249" s="23">
        <f t="shared" si="19"/>
        <v>2.5000000000000005E-3</v>
      </c>
      <c r="Z249" s="1">
        <f t="shared" si="23"/>
        <v>1</v>
      </c>
    </row>
    <row r="250" spans="1:26" hidden="1">
      <c r="A250" s="2" t="s">
        <v>731</v>
      </c>
      <c r="B250" s="7">
        <v>3</v>
      </c>
      <c r="C250" s="1" t="s">
        <v>742</v>
      </c>
      <c r="D250" s="19">
        <v>0.6</v>
      </c>
      <c r="E250" s="20" t="s">
        <v>230</v>
      </c>
      <c r="F250" s="11" t="s">
        <v>754</v>
      </c>
      <c r="G250" s="10">
        <v>0.2</v>
      </c>
      <c r="H250" s="6">
        <f t="shared" si="20"/>
        <v>1.2500000000000001E-2</v>
      </c>
      <c r="I250" s="1" t="s">
        <v>755</v>
      </c>
      <c r="J250" s="1" t="s">
        <v>756</v>
      </c>
      <c r="K250" s="1" t="s">
        <v>753</v>
      </c>
      <c r="L250" s="1" t="s">
        <v>18</v>
      </c>
      <c r="M250" s="1" t="s">
        <v>19</v>
      </c>
      <c r="N250" s="1" t="s">
        <v>19</v>
      </c>
      <c r="O250" s="1" t="s">
        <v>33</v>
      </c>
      <c r="P250" s="1" t="s">
        <v>747</v>
      </c>
      <c r="Q250" s="3" t="s">
        <v>54</v>
      </c>
      <c r="R250" s="1" t="s">
        <v>748</v>
      </c>
      <c r="S250" s="1" t="s">
        <v>749</v>
      </c>
      <c r="T250" s="10">
        <v>0.2</v>
      </c>
      <c r="U250" s="10">
        <f t="shared" si="21"/>
        <v>1.2500000000000001E-2</v>
      </c>
      <c r="V250" s="4" t="str">
        <f t="shared" si="22"/>
        <v>Cumplida</v>
      </c>
      <c r="W250" s="1" t="s">
        <v>1225</v>
      </c>
      <c r="X250" s="3">
        <f t="shared" si="18"/>
        <v>1</v>
      </c>
      <c r="Y250" s="23">
        <f t="shared" si="19"/>
        <v>2.5000000000000005E-3</v>
      </c>
      <c r="Z250" s="1">
        <f t="shared" si="23"/>
        <v>1</v>
      </c>
    </row>
    <row r="251" spans="1:26" hidden="1">
      <c r="A251" s="2" t="s">
        <v>731</v>
      </c>
      <c r="B251" s="7">
        <v>4</v>
      </c>
      <c r="C251" s="1" t="s">
        <v>757</v>
      </c>
      <c r="D251" s="19">
        <v>0.2</v>
      </c>
      <c r="E251" s="20" t="s">
        <v>43</v>
      </c>
      <c r="F251" s="11" t="s">
        <v>758</v>
      </c>
      <c r="G251" s="10">
        <v>0.1</v>
      </c>
      <c r="H251" s="6">
        <f t="shared" si="20"/>
        <v>6.2500000000000003E-3</v>
      </c>
      <c r="I251" s="1" t="s">
        <v>759</v>
      </c>
      <c r="J251" s="1" t="s">
        <v>760</v>
      </c>
      <c r="K251" s="1" t="s">
        <v>761</v>
      </c>
      <c r="L251" s="1" t="s">
        <v>18</v>
      </c>
      <c r="M251" s="1" t="s">
        <v>19</v>
      </c>
      <c r="N251" s="1" t="s">
        <v>19</v>
      </c>
      <c r="O251" s="1" t="s">
        <v>33</v>
      </c>
      <c r="P251" s="1" t="s">
        <v>34</v>
      </c>
      <c r="Q251" s="3" t="s">
        <v>54</v>
      </c>
      <c r="R251" s="1" t="s">
        <v>762</v>
      </c>
      <c r="S251" s="1" t="s">
        <v>176</v>
      </c>
      <c r="T251" s="10">
        <v>0.1</v>
      </c>
      <c r="U251" s="10">
        <f t="shared" si="21"/>
        <v>6.2500000000000003E-3</v>
      </c>
      <c r="V251" s="4" t="str">
        <f t="shared" si="22"/>
        <v>Cumplida</v>
      </c>
      <c r="W251" s="1" t="s">
        <v>1225</v>
      </c>
      <c r="X251" s="3">
        <f t="shared" si="18"/>
        <v>1</v>
      </c>
      <c r="Y251" s="23">
        <f t="shared" si="19"/>
        <v>6.2500000000000012E-4</v>
      </c>
      <c r="Z251" s="1">
        <f t="shared" si="23"/>
        <v>1</v>
      </c>
    </row>
    <row r="252" spans="1:26" hidden="1">
      <c r="A252" s="2" t="s">
        <v>731</v>
      </c>
      <c r="B252" s="7">
        <v>4</v>
      </c>
      <c r="C252" s="1" t="s">
        <v>757</v>
      </c>
      <c r="D252" s="19">
        <v>0.2</v>
      </c>
      <c r="E252" s="20" t="s">
        <v>119</v>
      </c>
      <c r="F252" s="11" t="s">
        <v>763</v>
      </c>
      <c r="G252" s="10">
        <v>0.1</v>
      </c>
      <c r="H252" s="6">
        <f t="shared" si="20"/>
        <v>6.2500000000000003E-3</v>
      </c>
      <c r="I252" s="1" t="s">
        <v>764</v>
      </c>
      <c r="J252" s="1" t="s">
        <v>765</v>
      </c>
      <c r="K252" s="1" t="s">
        <v>766</v>
      </c>
      <c r="L252" s="1" t="s">
        <v>67</v>
      </c>
      <c r="M252" s="1" t="s">
        <v>19</v>
      </c>
      <c r="N252" s="1" t="s">
        <v>19</v>
      </c>
      <c r="O252" s="1" t="s">
        <v>33</v>
      </c>
      <c r="P252" s="1" t="s">
        <v>175</v>
      </c>
      <c r="Q252" s="3" t="s">
        <v>54</v>
      </c>
      <c r="R252" s="1" t="s">
        <v>762</v>
      </c>
      <c r="S252" s="1" t="s">
        <v>176</v>
      </c>
      <c r="T252" s="10">
        <v>0.1</v>
      </c>
      <c r="U252" s="10">
        <f t="shared" si="21"/>
        <v>6.2500000000000003E-3</v>
      </c>
      <c r="V252" s="4" t="str">
        <f t="shared" si="22"/>
        <v>Cumplida</v>
      </c>
      <c r="W252" s="1" t="s">
        <v>1225</v>
      </c>
      <c r="X252" s="3">
        <f t="shared" si="18"/>
        <v>1</v>
      </c>
      <c r="Y252" s="23">
        <f t="shared" si="19"/>
        <v>6.2500000000000012E-4</v>
      </c>
      <c r="Z252" s="1">
        <f t="shared" si="23"/>
        <v>1</v>
      </c>
    </row>
    <row r="253" spans="1:26" hidden="1">
      <c r="A253" s="2" t="s">
        <v>767</v>
      </c>
      <c r="B253" s="7">
        <v>1</v>
      </c>
      <c r="C253" s="1" t="s">
        <v>768</v>
      </c>
      <c r="D253" s="19">
        <v>0.1</v>
      </c>
      <c r="E253" s="20" t="s">
        <v>13</v>
      </c>
      <c r="F253" s="11" t="s">
        <v>769</v>
      </c>
      <c r="G253" s="10">
        <v>2.5000000000000001E-2</v>
      </c>
      <c r="H253" s="6">
        <f t="shared" si="20"/>
        <v>1.5625000000000001E-3</v>
      </c>
      <c r="I253" s="1" t="s">
        <v>770</v>
      </c>
      <c r="J253" s="1" t="s">
        <v>771</v>
      </c>
      <c r="K253" s="1" t="s">
        <v>772</v>
      </c>
      <c r="L253" s="1" t="s">
        <v>81</v>
      </c>
      <c r="M253" s="1" t="s">
        <v>19</v>
      </c>
      <c r="N253" s="1" t="s">
        <v>773</v>
      </c>
      <c r="O253" s="1" t="s">
        <v>20</v>
      </c>
      <c r="P253" s="1" t="s">
        <v>21</v>
      </c>
      <c r="Q253" s="3" t="s">
        <v>433</v>
      </c>
      <c r="R253" s="1" t="s">
        <v>774</v>
      </c>
      <c r="S253" s="1" t="s">
        <v>19</v>
      </c>
      <c r="T253" s="10">
        <v>2.5000000000000001E-2</v>
      </c>
      <c r="U253" s="10">
        <f t="shared" si="21"/>
        <v>1.5625000000000001E-3</v>
      </c>
      <c r="V253" s="4" t="str">
        <f t="shared" si="22"/>
        <v>Cumplida</v>
      </c>
      <c r="W253" s="1" t="s">
        <v>1225</v>
      </c>
      <c r="X253" s="3">
        <f t="shared" si="18"/>
        <v>1</v>
      </c>
      <c r="Y253" s="23">
        <f t="shared" si="19"/>
        <v>3.9062500000000008E-5</v>
      </c>
      <c r="Z253" s="1">
        <f t="shared" si="23"/>
        <v>1</v>
      </c>
    </row>
    <row r="254" spans="1:26" hidden="1">
      <c r="A254" s="2" t="s">
        <v>767</v>
      </c>
      <c r="B254" s="7">
        <v>1</v>
      </c>
      <c r="C254" s="1" t="s">
        <v>768</v>
      </c>
      <c r="D254" s="19">
        <v>0.1</v>
      </c>
      <c r="E254" s="20" t="s">
        <v>24</v>
      </c>
      <c r="F254" s="11" t="s">
        <v>775</v>
      </c>
      <c r="G254" s="10">
        <v>2.5000000000000001E-2</v>
      </c>
      <c r="H254" s="6">
        <f t="shared" si="20"/>
        <v>1.5625000000000001E-3</v>
      </c>
      <c r="I254" s="1" t="s">
        <v>776</v>
      </c>
      <c r="J254" s="1" t="s">
        <v>771</v>
      </c>
      <c r="K254" s="1" t="s">
        <v>772</v>
      </c>
      <c r="L254" s="1" t="s">
        <v>81</v>
      </c>
      <c r="M254" s="1" t="s">
        <v>19</v>
      </c>
      <c r="N254" s="1" t="s">
        <v>773</v>
      </c>
      <c r="O254" s="1" t="s">
        <v>20</v>
      </c>
      <c r="P254" s="1" t="s">
        <v>21</v>
      </c>
      <c r="Q254" s="3" t="s">
        <v>433</v>
      </c>
      <c r="R254" s="1" t="s">
        <v>774</v>
      </c>
      <c r="S254" s="1" t="s">
        <v>19</v>
      </c>
      <c r="T254" s="10">
        <v>2.5000000000000001E-2</v>
      </c>
      <c r="U254" s="10">
        <f t="shared" si="21"/>
        <v>1.5625000000000001E-3</v>
      </c>
      <c r="V254" s="4" t="str">
        <f t="shared" si="22"/>
        <v>Cumplida</v>
      </c>
      <c r="W254" s="1" t="s">
        <v>1225</v>
      </c>
      <c r="X254" s="3">
        <f t="shared" si="18"/>
        <v>1</v>
      </c>
      <c r="Y254" s="23">
        <f t="shared" si="19"/>
        <v>3.9062500000000008E-5</v>
      </c>
      <c r="Z254" s="1">
        <f t="shared" si="23"/>
        <v>1</v>
      </c>
    </row>
    <row r="255" spans="1:26" hidden="1">
      <c r="A255" s="2" t="s">
        <v>767</v>
      </c>
      <c r="B255" s="7">
        <v>1</v>
      </c>
      <c r="C255" s="1" t="s">
        <v>768</v>
      </c>
      <c r="D255" s="19">
        <v>0.1</v>
      </c>
      <c r="E255" s="20" t="s">
        <v>130</v>
      </c>
      <c r="F255" s="11" t="s">
        <v>777</v>
      </c>
      <c r="G255" s="10">
        <v>2.5000000000000001E-2</v>
      </c>
      <c r="H255" s="6">
        <f t="shared" si="20"/>
        <v>1.5625000000000001E-3</v>
      </c>
      <c r="I255" s="1" t="s">
        <v>778</v>
      </c>
      <c r="J255" s="1" t="s">
        <v>771</v>
      </c>
      <c r="K255" s="1" t="s">
        <v>772</v>
      </c>
      <c r="L255" s="1" t="s">
        <v>65</v>
      </c>
      <c r="M255" s="1" t="s">
        <v>19</v>
      </c>
      <c r="N255" s="1" t="s">
        <v>773</v>
      </c>
      <c r="O255" s="1" t="s">
        <v>20</v>
      </c>
      <c r="P255" s="1" t="s">
        <v>21</v>
      </c>
      <c r="Q255" s="3" t="s">
        <v>433</v>
      </c>
      <c r="R255" s="1" t="s">
        <v>774</v>
      </c>
      <c r="S255" s="1" t="s">
        <v>19</v>
      </c>
      <c r="T255" s="10">
        <v>2.5000000000000001E-2</v>
      </c>
      <c r="U255" s="10">
        <f t="shared" si="21"/>
        <v>1.5625000000000001E-3</v>
      </c>
      <c r="V255" s="4" t="str">
        <f t="shared" si="22"/>
        <v>Cumplida</v>
      </c>
      <c r="W255" s="1" t="s">
        <v>1225</v>
      </c>
      <c r="X255" s="3">
        <f t="shared" si="18"/>
        <v>1</v>
      </c>
      <c r="Y255" s="23">
        <f t="shared" si="19"/>
        <v>3.9062500000000008E-5</v>
      </c>
      <c r="Z255" s="1">
        <f t="shared" si="23"/>
        <v>1</v>
      </c>
    </row>
    <row r="256" spans="1:26" hidden="1">
      <c r="A256" s="2" t="s">
        <v>767</v>
      </c>
      <c r="B256" s="7">
        <v>1</v>
      </c>
      <c r="C256" s="1" t="s">
        <v>768</v>
      </c>
      <c r="D256" s="19">
        <v>0.1</v>
      </c>
      <c r="E256" s="20" t="s">
        <v>133</v>
      </c>
      <c r="F256" s="11" t="s">
        <v>779</v>
      </c>
      <c r="G256" s="10">
        <v>2.5000000000000001E-2</v>
      </c>
      <c r="H256" s="6">
        <f t="shared" si="20"/>
        <v>1.5625000000000001E-3</v>
      </c>
      <c r="I256" s="1" t="s">
        <v>780</v>
      </c>
      <c r="J256" s="1" t="s">
        <v>771</v>
      </c>
      <c r="K256" s="1" t="s">
        <v>772</v>
      </c>
      <c r="L256" s="1" t="s">
        <v>67</v>
      </c>
      <c r="M256" s="1" t="s">
        <v>19</v>
      </c>
      <c r="N256" s="1" t="s">
        <v>773</v>
      </c>
      <c r="O256" s="1" t="s">
        <v>20</v>
      </c>
      <c r="P256" s="1" t="s">
        <v>21</v>
      </c>
      <c r="Q256" s="3" t="s">
        <v>433</v>
      </c>
      <c r="R256" s="1" t="s">
        <v>774</v>
      </c>
      <c r="S256" s="1" t="s">
        <v>19</v>
      </c>
      <c r="T256" s="10">
        <v>2.5000000000000001E-2</v>
      </c>
      <c r="U256" s="10">
        <f t="shared" si="21"/>
        <v>1.5625000000000001E-3</v>
      </c>
      <c r="V256" s="4" t="str">
        <f t="shared" si="22"/>
        <v>Cumplida</v>
      </c>
      <c r="W256" s="1" t="s">
        <v>1225</v>
      </c>
      <c r="X256" s="3">
        <f t="shared" si="18"/>
        <v>1</v>
      </c>
      <c r="Y256" s="23">
        <f t="shared" si="19"/>
        <v>3.9062500000000008E-5</v>
      </c>
      <c r="Z256" s="1">
        <f t="shared" si="23"/>
        <v>1</v>
      </c>
    </row>
    <row r="257" spans="1:26" hidden="1">
      <c r="A257" s="2" t="s">
        <v>767</v>
      </c>
      <c r="B257" s="7">
        <v>2</v>
      </c>
      <c r="C257" s="1" t="s">
        <v>781</v>
      </c>
      <c r="D257" s="19">
        <v>0.2</v>
      </c>
      <c r="E257" s="20" t="s">
        <v>27</v>
      </c>
      <c r="F257" s="11" t="s">
        <v>782</v>
      </c>
      <c r="G257" s="10">
        <v>3.3300000000000003E-2</v>
      </c>
      <c r="H257" s="6">
        <f t="shared" si="20"/>
        <v>2.0812500000000002E-3</v>
      </c>
      <c r="I257" s="1" t="s">
        <v>783</v>
      </c>
      <c r="J257" s="1" t="s">
        <v>771</v>
      </c>
      <c r="K257" s="1" t="s">
        <v>784</v>
      </c>
      <c r="L257" s="1" t="s">
        <v>81</v>
      </c>
      <c r="M257" s="1" t="s">
        <v>1211</v>
      </c>
      <c r="N257" s="1" t="s">
        <v>773</v>
      </c>
      <c r="O257" s="1" t="s">
        <v>20</v>
      </c>
      <c r="P257" s="1" t="s">
        <v>21</v>
      </c>
      <c r="Q257" s="3" t="s">
        <v>380</v>
      </c>
      <c r="R257" s="1" t="s">
        <v>774</v>
      </c>
      <c r="S257" s="1" t="s">
        <v>19</v>
      </c>
      <c r="T257" s="10">
        <f t="shared" ref="T257:T262" si="24">G257</f>
        <v>3.3300000000000003E-2</v>
      </c>
      <c r="U257" s="10">
        <f t="shared" si="21"/>
        <v>2.0812500000000002E-3</v>
      </c>
      <c r="V257" s="4" t="str">
        <f t="shared" si="22"/>
        <v>Cumplida</v>
      </c>
      <c r="W257" s="1" t="s">
        <v>1225</v>
      </c>
      <c r="X257" s="3">
        <f t="shared" si="18"/>
        <v>1</v>
      </c>
      <c r="Y257" s="23">
        <f t="shared" si="19"/>
        <v>6.9305625000000011E-5</v>
      </c>
      <c r="Z257" s="1">
        <f t="shared" si="23"/>
        <v>1</v>
      </c>
    </row>
    <row r="258" spans="1:26" hidden="1">
      <c r="A258" s="2" t="s">
        <v>767</v>
      </c>
      <c r="B258" s="7">
        <v>2</v>
      </c>
      <c r="C258" s="1" t="s">
        <v>781</v>
      </c>
      <c r="D258" s="19">
        <v>0.2</v>
      </c>
      <c r="E258" s="20" t="s">
        <v>29</v>
      </c>
      <c r="F258" s="11" t="s">
        <v>785</v>
      </c>
      <c r="G258" s="10">
        <v>3.3300000000000003E-2</v>
      </c>
      <c r="H258" s="6">
        <f t="shared" si="20"/>
        <v>2.0812500000000002E-3</v>
      </c>
      <c r="I258" s="1" t="s">
        <v>786</v>
      </c>
      <c r="J258" s="1" t="s">
        <v>771</v>
      </c>
      <c r="K258" s="1" t="s">
        <v>784</v>
      </c>
      <c r="L258" s="1" t="s">
        <v>18</v>
      </c>
      <c r="M258" s="1" t="s">
        <v>1211</v>
      </c>
      <c r="N258" s="1" t="s">
        <v>773</v>
      </c>
      <c r="O258" s="1" t="s">
        <v>20</v>
      </c>
      <c r="P258" s="1" t="s">
        <v>21</v>
      </c>
      <c r="Q258" s="3" t="s">
        <v>380</v>
      </c>
      <c r="R258" s="1" t="s">
        <v>774</v>
      </c>
      <c r="S258" s="1" t="s">
        <v>19</v>
      </c>
      <c r="T258" s="10">
        <f t="shared" si="24"/>
        <v>3.3300000000000003E-2</v>
      </c>
      <c r="U258" s="10">
        <f t="shared" si="21"/>
        <v>2.0812500000000002E-3</v>
      </c>
      <c r="V258" s="4" t="str">
        <f t="shared" si="22"/>
        <v>Cumplida</v>
      </c>
      <c r="W258" s="1" t="s">
        <v>1225</v>
      </c>
      <c r="X258" s="3">
        <f t="shared" ref="X258:X321" si="25">T258/G258</f>
        <v>1</v>
      </c>
      <c r="Y258" s="23">
        <f t="shared" ref="Y258:Y321" si="26">T258*H258</f>
        <v>6.9305625000000011E-5</v>
      </c>
      <c r="Z258" s="1">
        <f t="shared" si="23"/>
        <v>1</v>
      </c>
    </row>
    <row r="259" spans="1:26" hidden="1">
      <c r="A259" s="2" t="s">
        <v>767</v>
      </c>
      <c r="B259" s="7">
        <v>2</v>
      </c>
      <c r="C259" s="1" t="s">
        <v>781</v>
      </c>
      <c r="D259" s="19">
        <v>0.2</v>
      </c>
      <c r="E259" s="20" t="s">
        <v>31</v>
      </c>
      <c r="F259" s="11" t="s">
        <v>787</v>
      </c>
      <c r="G259" s="10">
        <v>3.3300000000000003E-2</v>
      </c>
      <c r="H259" s="6">
        <f t="shared" ref="H259:H322" si="27">G259*(100%/16)</f>
        <v>2.0812500000000002E-3</v>
      </c>
      <c r="I259" s="1" t="s">
        <v>786</v>
      </c>
      <c r="J259" s="1" t="s">
        <v>771</v>
      </c>
      <c r="K259" s="1" t="s">
        <v>788</v>
      </c>
      <c r="L259" s="1" t="s">
        <v>67</v>
      </c>
      <c r="M259" s="1" t="s">
        <v>1211</v>
      </c>
      <c r="N259" s="1" t="s">
        <v>773</v>
      </c>
      <c r="O259" s="1" t="s">
        <v>20</v>
      </c>
      <c r="P259" s="1" t="s">
        <v>21</v>
      </c>
      <c r="Q259" s="3" t="s">
        <v>380</v>
      </c>
      <c r="R259" s="1" t="s">
        <v>774</v>
      </c>
      <c r="S259" s="1" t="s">
        <v>19</v>
      </c>
      <c r="T259" s="10">
        <f t="shared" si="24"/>
        <v>3.3300000000000003E-2</v>
      </c>
      <c r="U259" s="10">
        <f t="shared" ref="U259:U322" si="28">T259*(100%/16)</f>
        <v>2.0812500000000002E-3</v>
      </c>
      <c r="V259" s="4" t="str">
        <f t="shared" ref="V259:V322" si="29">IF(T259&gt;=G259,"Cumplida","Incumplida")</f>
        <v>Cumplida</v>
      </c>
      <c r="W259" s="1" t="s">
        <v>1225</v>
      </c>
      <c r="X259" s="3">
        <f t="shared" si="25"/>
        <v>1</v>
      </c>
      <c r="Y259" s="23">
        <f t="shared" si="26"/>
        <v>6.9305625000000011E-5</v>
      </c>
      <c r="Z259" s="1">
        <f t="shared" si="23"/>
        <v>1</v>
      </c>
    </row>
    <row r="260" spans="1:26" hidden="1">
      <c r="A260" s="2" t="s">
        <v>767</v>
      </c>
      <c r="B260" s="7">
        <v>2</v>
      </c>
      <c r="C260" s="1" t="s">
        <v>781</v>
      </c>
      <c r="D260" s="19">
        <v>0.2</v>
      </c>
      <c r="E260" s="20" t="s">
        <v>35</v>
      </c>
      <c r="F260" s="11" t="s">
        <v>789</v>
      </c>
      <c r="G260" s="10">
        <v>3.3300000000000003E-2</v>
      </c>
      <c r="H260" s="6">
        <f t="shared" si="27"/>
        <v>2.0812500000000002E-3</v>
      </c>
      <c r="I260" s="1" t="s">
        <v>790</v>
      </c>
      <c r="J260" s="1" t="s">
        <v>771</v>
      </c>
      <c r="K260" s="1" t="s">
        <v>784</v>
      </c>
      <c r="L260" s="1" t="s">
        <v>18</v>
      </c>
      <c r="M260" s="1" t="s">
        <v>1211</v>
      </c>
      <c r="N260" s="1" t="s">
        <v>773</v>
      </c>
      <c r="O260" s="1" t="s">
        <v>20</v>
      </c>
      <c r="P260" s="1" t="s">
        <v>21</v>
      </c>
      <c r="Q260" s="1" t="s">
        <v>380</v>
      </c>
      <c r="R260" s="1" t="s">
        <v>774</v>
      </c>
      <c r="S260" s="1" t="s">
        <v>19</v>
      </c>
      <c r="T260" s="10">
        <f t="shared" si="24"/>
        <v>3.3300000000000003E-2</v>
      </c>
      <c r="U260" s="10">
        <f t="shared" si="28"/>
        <v>2.0812500000000002E-3</v>
      </c>
      <c r="V260" s="4" t="str">
        <f t="shared" si="29"/>
        <v>Cumplida</v>
      </c>
      <c r="W260" s="1" t="s">
        <v>1225</v>
      </c>
      <c r="X260" s="3">
        <f t="shared" si="25"/>
        <v>1</v>
      </c>
      <c r="Y260" s="23">
        <f t="shared" si="26"/>
        <v>6.9305625000000011E-5</v>
      </c>
      <c r="Z260" s="1">
        <f t="shared" si="23"/>
        <v>1</v>
      </c>
    </row>
    <row r="261" spans="1:26" hidden="1">
      <c r="A261" s="2" t="s">
        <v>767</v>
      </c>
      <c r="B261" s="7">
        <v>2</v>
      </c>
      <c r="C261" s="1" t="s">
        <v>781</v>
      </c>
      <c r="D261" s="19">
        <v>0.2</v>
      </c>
      <c r="E261" s="20" t="s">
        <v>66</v>
      </c>
      <c r="F261" s="11" t="s">
        <v>791</v>
      </c>
      <c r="G261" s="10">
        <v>3.3399999999999999E-2</v>
      </c>
      <c r="H261" s="6">
        <f t="shared" si="27"/>
        <v>2.0874999999999999E-3</v>
      </c>
      <c r="I261" s="1" t="s">
        <v>792</v>
      </c>
      <c r="J261" s="1" t="s">
        <v>771</v>
      </c>
      <c r="K261" s="1" t="s">
        <v>784</v>
      </c>
      <c r="L261" s="1" t="s">
        <v>81</v>
      </c>
      <c r="M261" s="1" t="s">
        <v>1211</v>
      </c>
      <c r="N261" s="1" t="s">
        <v>773</v>
      </c>
      <c r="O261" s="1" t="s">
        <v>20</v>
      </c>
      <c r="P261" s="1" t="s">
        <v>21</v>
      </c>
      <c r="Q261" s="3" t="s">
        <v>380</v>
      </c>
      <c r="R261" s="1" t="s">
        <v>774</v>
      </c>
      <c r="S261" s="1" t="s">
        <v>19</v>
      </c>
      <c r="T261" s="10">
        <f t="shared" si="24"/>
        <v>3.3399999999999999E-2</v>
      </c>
      <c r="U261" s="10">
        <f t="shared" si="28"/>
        <v>2.0874999999999999E-3</v>
      </c>
      <c r="V261" s="4" t="str">
        <f t="shared" si="29"/>
        <v>Cumplida</v>
      </c>
      <c r="W261" s="1" t="s">
        <v>1225</v>
      </c>
      <c r="X261" s="3">
        <f t="shared" si="25"/>
        <v>1</v>
      </c>
      <c r="Y261" s="23">
        <f t="shared" si="26"/>
        <v>6.9722500000000002E-5</v>
      </c>
      <c r="Z261" s="1">
        <f t="shared" si="23"/>
        <v>1</v>
      </c>
    </row>
    <row r="262" spans="1:26" hidden="1">
      <c r="A262" s="2" t="s">
        <v>767</v>
      </c>
      <c r="B262" s="7">
        <v>2</v>
      </c>
      <c r="C262" s="1" t="s">
        <v>781</v>
      </c>
      <c r="D262" s="19">
        <v>0.2</v>
      </c>
      <c r="E262" s="20" t="s">
        <v>68</v>
      </c>
      <c r="F262" s="11" t="s">
        <v>793</v>
      </c>
      <c r="G262" s="10">
        <v>3.3399999999999999E-2</v>
      </c>
      <c r="H262" s="6">
        <f t="shared" si="27"/>
        <v>2.0874999999999999E-3</v>
      </c>
      <c r="I262" s="1" t="s">
        <v>794</v>
      </c>
      <c r="J262" s="1" t="s">
        <v>771</v>
      </c>
      <c r="K262" s="1" t="s">
        <v>788</v>
      </c>
      <c r="L262" s="1" t="s">
        <v>18</v>
      </c>
      <c r="M262" s="1" t="s">
        <v>1211</v>
      </c>
      <c r="N262" s="1" t="s">
        <v>773</v>
      </c>
      <c r="O262" s="1" t="s">
        <v>20</v>
      </c>
      <c r="P262" s="1" t="s">
        <v>21</v>
      </c>
      <c r="Q262" s="3" t="s">
        <v>380</v>
      </c>
      <c r="R262" s="1" t="s">
        <v>774</v>
      </c>
      <c r="S262" s="1" t="s">
        <v>19</v>
      </c>
      <c r="T262" s="10">
        <f t="shared" si="24"/>
        <v>3.3399999999999999E-2</v>
      </c>
      <c r="U262" s="10">
        <f t="shared" si="28"/>
        <v>2.0874999999999999E-3</v>
      </c>
      <c r="V262" s="4" t="str">
        <f t="shared" si="29"/>
        <v>Cumplida</v>
      </c>
      <c r="W262" s="1" t="s">
        <v>1225</v>
      </c>
      <c r="X262" s="3">
        <f t="shared" si="25"/>
        <v>1</v>
      </c>
      <c r="Y262" s="23">
        <f t="shared" si="26"/>
        <v>6.9722500000000002E-5</v>
      </c>
      <c r="Z262" s="1">
        <f t="shared" si="23"/>
        <v>1</v>
      </c>
    </row>
    <row r="263" spans="1:26" hidden="1">
      <c r="A263" s="2" t="s">
        <v>767</v>
      </c>
      <c r="B263" s="7">
        <v>3</v>
      </c>
      <c r="C263" s="1" t="s">
        <v>795</v>
      </c>
      <c r="D263" s="19">
        <v>0.15</v>
      </c>
      <c r="E263" s="20" t="s">
        <v>38</v>
      </c>
      <c r="F263" s="11" t="s">
        <v>796</v>
      </c>
      <c r="G263" s="10">
        <v>3.7499999999999999E-2</v>
      </c>
      <c r="H263" s="10">
        <f t="shared" si="27"/>
        <v>2.3437499999999999E-3</v>
      </c>
      <c r="I263" s="1" t="s">
        <v>797</v>
      </c>
      <c r="J263" s="1" t="s">
        <v>771</v>
      </c>
      <c r="K263" s="1" t="s">
        <v>798</v>
      </c>
      <c r="L263" s="1" t="s">
        <v>81</v>
      </c>
      <c r="M263" s="1" t="s">
        <v>1211</v>
      </c>
      <c r="N263" s="1" t="s">
        <v>773</v>
      </c>
      <c r="O263" s="1" t="s">
        <v>20</v>
      </c>
      <c r="P263" s="1" t="s">
        <v>21</v>
      </c>
      <c r="Q263" s="3" t="s">
        <v>433</v>
      </c>
      <c r="R263" s="1" t="s">
        <v>774</v>
      </c>
      <c r="S263" s="1" t="s">
        <v>19</v>
      </c>
      <c r="T263" s="25">
        <v>3.7999999999999999E-2</v>
      </c>
      <c r="U263" s="10">
        <f t="shared" si="28"/>
        <v>2.3749999999999999E-3</v>
      </c>
      <c r="V263" s="4" t="str">
        <f t="shared" si="29"/>
        <v>Cumplida</v>
      </c>
      <c r="W263" s="1" t="s">
        <v>1225</v>
      </c>
      <c r="X263" s="3">
        <f t="shared" si="25"/>
        <v>1.0133333333333334</v>
      </c>
      <c r="Y263" s="23">
        <f t="shared" si="26"/>
        <v>8.906249999999999E-5</v>
      </c>
      <c r="Z263" s="1">
        <f t="shared" si="23"/>
        <v>1</v>
      </c>
    </row>
    <row r="264" spans="1:26" hidden="1">
      <c r="A264" s="2" t="s">
        <v>767</v>
      </c>
      <c r="B264" s="7">
        <v>3</v>
      </c>
      <c r="C264" s="1" t="s">
        <v>795</v>
      </c>
      <c r="D264" s="19">
        <v>0.15</v>
      </c>
      <c r="E264" s="20" t="s">
        <v>40</v>
      </c>
      <c r="F264" s="11" t="s">
        <v>799</v>
      </c>
      <c r="G264" s="10">
        <v>3.7499999999999999E-2</v>
      </c>
      <c r="H264" s="10">
        <f t="shared" si="27"/>
        <v>2.3437499999999999E-3</v>
      </c>
      <c r="I264" s="1" t="s">
        <v>800</v>
      </c>
      <c r="J264" s="1" t="s">
        <v>771</v>
      </c>
      <c r="K264" s="1" t="s">
        <v>801</v>
      </c>
      <c r="L264" s="1" t="s">
        <v>65</v>
      </c>
      <c r="M264" s="1" t="s">
        <v>1211</v>
      </c>
      <c r="N264" s="1" t="s">
        <v>773</v>
      </c>
      <c r="O264" s="1" t="s">
        <v>20</v>
      </c>
      <c r="P264" s="1" t="s">
        <v>21</v>
      </c>
      <c r="Q264" s="3" t="s">
        <v>433</v>
      </c>
      <c r="R264" s="1" t="s">
        <v>774</v>
      </c>
      <c r="S264" s="1" t="s">
        <v>19</v>
      </c>
      <c r="T264" s="25">
        <v>3.7999999999999999E-2</v>
      </c>
      <c r="U264" s="10">
        <f t="shared" si="28"/>
        <v>2.3749999999999999E-3</v>
      </c>
      <c r="V264" s="4" t="str">
        <f t="shared" si="29"/>
        <v>Cumplida</v>
      </c>
      <c r="W264" s="1" t="s">
        <v>1225</v>
      </c>
      <c r="X264" s="3">
        <f t="shared" si="25"/>
        <v>1.0133333333333334</v>
      </c>
      <c r="Y264" s="23">
        <f t="shared" si="26"/>
        <v>8.906249999999999E-5</v>
      </c>
      <c r="Z264" s="1">
        <f t="shared" si="23"/>
        <v>1</v>
      </c>
    </row>
    <row r="265" spans="1:26">
      <c r="A265" s="2" t="s">
        <v>767</v>
      </c>
      <c r="B265" s="7">
        <v>3</v>
      </c>
      <c r="C265" s="1" t="s">
        <v>795</v>
      </c>
      <c r="D265" s="19">
        <v>0.15</v>
      </c>
      <c r="E265" s="20" t="s">
        <v>230</v>
      </c>
      <c r="F265" s="11" t="s">
        <v>802</v>
      </c>
      <c r="G265" s="10">
        <v>3.7499999999999999E-2</v>
      </c>
      <c r="H265" s="6">
        <f t="shared" si="27"/>
        <v>2.3437499999999999E-3</v>
      </c>
      <c r="I265" s="1" t="s">
        <v>803</v>
      </c>
      <c r="J265" s="1" t="s">
        <v>771</v>
      </c>
      <c r="K265" s="1" t="s">
        <v>798</v>
      </c>
      <c r="L265" s="1" t="s">
        <v>67</v>
      </c>
      <c r="M265" s="1" t="s">
        <v>1211</v>
      </c>
      <c r="N265" s="1" t="s">
        <v>773</v>
      </c>
      <c r="O265" s="1" t="s">
        <v>20</v>
      </c>
      <c r="P265" s="1" t="s">
        <v>21</v>
      </c>
      <c r="Q265" s="3" t="s">
        <v>433</v>
      </c>
      <c r="R265" s="1" t="s">
        <v>774</v>
      </c>
      <c r="S265" s="1" t="s">
        <v>19</v>
      </c>
      <c r="T265" s="10">
        <v>0</v>
      </c>
      <c r="U265" s="10">
        <f t="shared" si="28"/>
        <v>0</v>
      </c>
      <c r="V265" s="4" t="str">
        <f t="shared" si="29"/>
        <v>Incumplida</v>
      </c>
      <c r="W265" s="1" t="s">
        <v>1217</v>
      </c>
      <c r="X265" s="3">
        <f t="shared" si="25"/>
        <v>0</v>
      </c>
      <c r="Y265" s="23">
        <f t="shared" si="26"/>
        <v>0</v>
      </c>
      <c r="Z265" s="1">
        <f t="shared" si="23"/>
        <v>0</v>
      </c>
    </row>
    <row r="266" spans="1:26">
      <c r="A266" s="2" t="s">
        <v>767</v>
      </c>
      <c r="B266" s="7">
        <v>3</v>
      </c>
      <c r="C266" s="1" t="s">
        <v>795</v>
      </c>
      <c r="D266" s="19">
        <v>0.15</v>
      </c>
      <c r="E266" s="20" t="s">
        <v>233</v>
      </c>
      <c r="F266" s="12" t="s">
        <v>804</v>
      </c>
      <c r="G266" s="10">
        <v>3.7499999999999999E-2</v>
      </c>
      <c r="H266" s="6">
        <f t="shared" si="27"/>
        <v>2.3437499999999999E-3</v>
      </c>
      <c r="I266" s="5" t="s">
        <v>805</v>
      </c>
      <c r="J266" s="1" t="s">
        <v>771</v>
      </c>
      <c r="K266" s="1" t="s">
        <v>798</v>
      </c>
      <c r="L266" s="5" t="s">
        <v>86</v>
      </c>
      <c r="M266" s="1" t="s">
        <v>1211</v>
      </c>
      <c r="N266" s="1" t="s">
        <v>773</v>
      </c>
      <c r="O266" s="1" t="s">
        <v>20</v>
      </c>
      <c r="P266" s="1" t="s">
        <v>21</v>
      </c>
      <c r="Q266" s="3" t="s">
        <v>433</v>
      </c>
      <c r="R266" s="1" t="s">
        <v>774</v>
      </c>
      <c r="S266" s="1" t="s">
        <v>19</v>
      </c>
      <c r="T266" s="10">
        <v>0.02</v>
      </c>
      <c r="U266" s="10">
        <f t="shared" si="28"/>
        <v>1.25E-3</v>
      </c>
      <c r="V266" s="4" t="str">
        <f t="shared" si="29"/>
        <v>Incumplida</v>
      </c>
      <c r="W266" s="1" t="s">
        <v>1217</v>
      </c>
      <c r="X266" s="3">
        <f t="shared" si="25"/>
        <v>0.53333333333333333</v>
      </c>
      <c r="Y266" s="23">
        <f t="shared" si="26"/>
        <v>4.6875000000000001E-5</v>
      </c>
      <c r="Z266" s="1">
        <f t="shared" si="23"/>
        <v>0</v>
      </c>
    </row>
    <row r="267" spans="1:26" hidden="1">
      <c r="A267" s="2" t="s">
        <v>767</v>
      </c>
      <c r="B267" s="7">
        <v>4</v>
      </c>
      <c r="C267" s="1" t="s">
        <v>806</v>
      </c>
      <c r="D267" s="19">
        <v>0.15</v>
      </c>
      <c r="E267" s="20" t="s">
        <v>43</v>
      </c>
      <c r="F267" s="11" t="s">
        <v>796</v>
      </c>
      <c r="G267" s="10">
        <v>3.7499999999999999E-2</v>
      </c>
      <c r="H267" s="10">
        <f t="shared" si="27"/>
        <v>2.3437499999999999E-3</v>
      </c>
      <c r="I267" s="1" t="s">
        <v>807</v>
      </c>
      <c r="J267" s="1" t="s">
        <v>771</v>
      </c>
      <c r="K267" s="1" t="s">
        <v>808</v>
      </c>
      <c r="L267" s="1" t="s">
        <v>51</v>
      </c>
      <c r="M267" s="1" t="s">
        <v>1211</v>
      </c>
      <c r="N267" s="1" t="s">
        <v>773</v>
      </c>
      <c r="O267" s="1" t="s">
        <v>20</v>
      </c>
      <c r="P267" s="1" t="s">
        <v>21</v>
      </c>
      <c r="Q267" s="3" t="s">
        <v>433</v>
      </c>
      <c r="R267" s="1" t="s">
        <v>774</v>
      </c>
      <c r="S267" s="1" t="s">
        <v>19</v>
      </c>
      <c r="T267" s="25">
        <v>3.7999999999999999E-2</v>
      </c>
      <c r="U267" s="10">
        <f t="shared" si="28"/>
        <v>2.3749999999999999E-3</v>
      </c>
      <c r="V267" s="4" t="str">
        <f t="shared" si="29"/>
        <v>Cumplida</v>
      </c>
      <c r="W267" s="1" t="s">
        <v>1225</v>
      </c>
      <c r="X267" s="3">
        <f t="shared" si="25"/>
        <v>1.0133333333333334</v>
      </c>
      <c r="Y267" s="23">
        <f t="shared" si="26"/>
        <v>8.906249999999999E-5</v>
      </c>
      <c r="Z267" s="1">
        <f t="shared" si="23"/>
        <v>1</v>
      </c>
    </row>
    <row r="268" spans="1:26" hidden="1">
      <c r="A268" s="2" t="s">
        <v>767</v>
      </c>
      <c r="B268" s="7">
        <v>4</v>
      </c>
      <c r="C268" s="1" t="s">
        <v>806</v>
      </c>
      <c r="D268" s="19">
        <v>0.15</v>
      </c>
      <c r="E268" s="20" t="s">
        <v>119</v>
      </c>
      <c r="F268" s="11" t="s">
        <v>799</v>
      </c>
      <c r="G268" s="10">
        <v>3.7499999999999999E-2</v>
      </c>
      <c r="H268" s="10">
        <f t="shared" si="27"/>
        <v>2.3437499999999999E-3</v>
      </c>
      <c r="I268" s="1" t="s">
        <v>809</v>
      </c>
      <c r="J268" s="1" t="s">
        <v>771</v>
      </c>
      <c r="K268" s="1" t="s">
        <v>808</v>
      </c>
      <c r="L268" s="1" t="s">
        <v>62</v>
      </c>
      <c r="M268" s="1" t="s">
        <v>1211</v>
      </c>
      <c r="N268" s="1" t="s">
        <v>773</v>
      </c>
      <c r="O268" s="1" t="s">
        <v>20</v>
      </c>
      <c r="P268" s="1" t="s">
        <v>21</v>
      </c>
      <c r="Q268" s="3" t="s">
        <v>433</v>
      </c>
      <c r="R268" s="1" t="s">
        <v>774</v>
      </c>
      <c r="S268" s="1" t="s">
        <v>19</v>
      </c>
      <c r="T268" s="25">
        <v>3.7999999999999999E-2</v>
      </c>
      <c r="U268" s="10">
        <f t="shared" si="28"/>
        <v>2.3749999999999999E-3</v>
      </c>
      <c r="V268" s="4" t="str">
        <f t="shared" si="29"/>
        <v>Cumplida</v>
      </c>
      <c r="W268" s="1" t="s">
        <v>1225</v>
      </c>
      <c r="X268" s="3">
        <f t="shared" si="25"/>
        <v>1.0133333333333334</v>
      </c>
      <c r="Y268" s="23">
        <f t="shared" si="26"/>
        <v>8.906249999999999E-5</v>
      </c>
      <c r="Z268" s="1">
        <f t="shared" si="23"/>
        <v>1</v>
      </c>
    </row>
    <row r="269" spans="1:26" hidden="1">
      <c r="A269" s="2" t="s">
        <v>767</v>
      </c>
      <c r="B269" s="7">
        <v>4</v>
      </c>
      <c r="C269" s="1" t="s">
        <v>806</v>
      </c>
      <c r="D269" s="19">
        <v>0.15</v>
      </c>
      <c r="E269" s="20" t="s">
        <v>120</v>
      </c>
      <c r="F269" s="11" t="s">
        <v>802</v>
      </c>
      <c r="G269" s="10">
        <v>3.7499999999999999E-2</v>
      </c>
      <c r="H269" s="10">
        <f t="shared" si="27"/>
        <v>2.3437499999999999E-3</v>
      </c>
      <c r="I269" s="1" t="s">
        <v>810</v>
      </c>
      <c r="J269" s="1" t="s">
        <v>771</v>
      </c>
      <c r="K269" s="1" t="s">
        <v>808</v>
      </c>
      <c r="L269" s="1" t="s">
        <v>63</v>
      </c>
      <c r="M269" s="1" t="s">
        <v>1211</v>
      </c>
      <c r="N269" s="1" t="s">
        <v>773</v>
      </c>
      <c r="O269" s="1" t="s">
        <v>20</v>
      </c>
      <c r="P269" s="1" t="s">
        <v>21</v>
      </c>
      <c r="Q269" s="3" t="s">
        <v>433</v>
      </c>
      <c r="R269" s="1" t="s">
        <v>774</v>
      </c>
      <c r="S269" s="1" t="s">
        <v>19</v>
      </c>
      <c r="T269" s="25">
        <v>3.7999999999999999E-2</v>
      </c>
      <c r="U269" s="10">
        <f t="shared" si="28"/>
        <v>2.3749999999999999E-3</v>
      </c>
      <c r="V269" s="4" t="str">
        <f t="shared" si="29"/>
        <v>Cumplida</v>
      </c>
      <c r="W269" s="1" t="s">
        <v>1225</v>
      </c>
      <c r="X269" s="3">
        <f t="shared" si="25"/>
        <v>1.0133333333333334</v>
      </c>
      <c r="Y269" s="23">
        <f t="shared" si="26"/>
        <v>8.906249999999999E-5</v>
      </c>
      <c r="Z269" s="1">
        <f t="shared" si="23"/>
        <v>1</v>
      </c>
    </row>
    <row r="270" spans="1:26" hidden="1">
      <c r="A270" s="2" t="s">
        <v>767</v>
      </c>
      <c r="B270" s="7">
        <v>4</v>
      </c>
      <c r="C270" s="1" t="s">
        <v>806</v>
      </c>
      <c r="D270" s="19">
        <v>0.15</v>
      </c>
      <c r="E270" s="20" t="s">
        <v>121</v>
      </c>
      <c r="F270" s="11" t="s">
        <v>804</v>
      </c>
      <c r="G270" s="10">
        <v>3.7499999999999999E-2</v>
      </c>
      <c r="H270" s="10">
        <f t="shared" si="27"/>
        <v>2.3437499999999999E-3</v>
      </c>
      <c r="I270" s="1" t="s">
        <v>811</v>
      </c>
      <c r="J270" s="1" t="s">
        <v>771</v>
      </c>
      <c r="K270" s="1" t="s">
        <v>808</v>
      </c>
      <c r="L270" s="1" t="s">
        <v>63</v>
      </c>
      <c r="M270" s="1" t="s">
        <v>1211</v>
      </c>
      <c r="N270" s="1" t="s">
        <v>773</v>
      </c>
      <c r="O270" s="1" t="s">
        <v>20</v>
      </c>
      <c r="P270" s="1" t="s">
        <v>21</v>
      </c>
      <c r="Q270" s="3" t="s">
        <v>433</v>
      </c>
      <c r="R270" s="1" t="s">
        <v>774</v>
      </c>
      <c r="S270" s="1" t="s">
        <v>19</v>
      </c>
      <c r="T270" s="25">
        <v>3.7999999999999999E-2</v>
      </c>
      <c r="U270" s="10">
        <f t="shared" si="28"/>
        <v>2.3749999999999999E-3</v>
      </c>
      <c r="V270" s="4" t="str">
        <f t="shared" si="29"/>
        <v>Cumplida</v>
      </c>
      <c r="W270" s="1" t="s">
        <v>1225</v>
      </c>
      <c r="X270" s="3">
        <f t="shared" si="25"/>
        <v>1.0133333333333334</v>
      </c>
      <c r="Y270" s="23">
        <f t="shared" si="26"/>
        <v>8.906249999999999E-5</v>
      </c>
      <c r="Z270" s="1">
        <f t="shared" si="23"/>
        <v>1</v>
      </c>
    </row>
    <row r="271" spans="1:26" hidden="1">
      <c r="A271" s="2" t="s">
        <v>767</v>
      </c>
      <c r="B271" s="7">
        <v>5</v>
      </c>
      <c r="C271" s="1" t="s">
        <v>812</v>
      </c>
      <c r="D271" s="19">
        <v>0.15</v>
      </c>
      <c r="E271" s="20" t="s">
        <v>349</v>
      </c>
      <c r="F271" s="11" t="s">
        <v>796</v>
      </c>
      <c r="G271" s="10">
        <v>3.7499999999999999E-2</v>
      </c>
      <c r="H271" s="10">
        <f t="shared" si="27"/>
        <v>2.3437499999999999E-3</v>
      </c>
      <c r="I271" s="1" t="s">
        <v>807</v>
      </c>
      <c r="J271" s="1" t="s">
        <v>771</v>
      </c>
      <c r="K271" s="1" t="s">
        <v>813</v>
      </c>
      <c r="L271" s="1" t="s">
        <v>81</v>
      </c>
      <c r="M271" s="1" t="s">
        <v>19</v>
      </c>
      <c r="N271" s="1" t="s">
        <v>773</v>
      </c>
      <c r="O271" s="1" t="s">
        <v>20</v>
      </c>
      <c r="P271" s="1" t="s">
        <v>21</v>
      </c>
      <c r="Q271" s="3" t="s">
        <v>433</v>
      </c>
      <c r="R271" s="1" t="s">
        <v>774</v>
      </c>
      <c r="S271" s="1" t="s">
        <v>19</v>
      </c>
      <c r="T271" s="25">
        <v>3.7999999999999999E-2</v>
      </c>
      <c r="U271" s="10">
        <f t="shared" si="28"/>
        <v>2.3749999999999999E-3</v>
      </c>
      <c r="V271" s="4" t="str">
        <f t="shared" si="29"/>
        <v>Cumplida</v>
      </c>
      <c r="W271" s="1" t="s">
        <v>1218</v>
      </c>
      <c r="X271" s="3">
        <f t="shared" si="25"/>
        <v>1.0133333333333334</v>
      </c>
      <c r="Y271" s="23">
        <f t="shared" si="26"/>
        <v>8.906249999999999E-5</v>
      </c>
      <c r="Z271" s="1">
        <f t="shared" si="23"/>
        <v>1</v>
      </c>
    </row>
    <row r="272" spans="1:26" hidden="1">
      <c r="A272" s="2" t="s">
        <v>767</v>
      </c>
      <c r="B272" s="7">
        <v>5</v>
      </c>
      <c r="C272" s="1" t="s">
        <v>812</v>
      </c>
      <c r="D272" s="19">
        <v>0.15</v>
      </c>
      <c r="E272" s="20" t="s">
        <v>355</v>
      </c>
      <c r="F272" s="11" t="s">
        <v>799</v>
      </c>
      <c r="G272" s="10">
        <v>3.7499999999999999E-2</v>
      </c>
      <c r="H272" s="10">
        <f t="shared" si="27"/>
        <v>2.3437499999999999E-3</v>
      </c>
      <c r="I272" s="1" t="s">
        <v>809</v>
      </c>
      <c r="J272" s="1" t="s">
        <v>771</v>
      </c>
      <c r="K272" s="1" t="s">
        <v>813</v>
      </c>
      <c r="L272" s="1" t="s">
        <v>67</v>
      </c>
      <c r="M272" s="1" t="s">
        <v>19</v>
      </c>
      <c r="N272" s="1" t="s">
        <v>773</v>
      </c>
      <c r="O272" s="1" t="s">
        <v>20</v>
      </c>
      <c r="P272" s="1" t="s">
        <v>21</v>
      </c>
      <c r="Q272" s="3" t="s">
        <v>433</v>
      </c>
      <c r="R272" s="1" t="s">
        <v>774</v>
      </c>
      <c r="S272" s="1" t="s">
        <v>19</v>
      </c>
      <c r="T272" s="25">
        <v>3.7999999999999999E-2</v>
      </c>
      <c r="U272" s="10">
        <f t="shared" si="28"/>
        <v>2.3749999999999999E-3</v>
      </c>
      <c r="V272" s="4" t="str">
        <f t="shared" si="29"/>
        <v>Cumplida</v>
      </c>
      <c r="W272" s="1" t="s">
        <v>1218</v>
      </c>
      <c r="X272" s="3">
        <f t="shared" si="25"/>
        <v>1.0133333333333334</v>
      </c>
      <c r="Y272" s="23">
        <f t="shared" si="26"/>
        <v>8.906249999999999E-5</v>
      </c>
      <c r="Z272" s="1">
        <f t="shared" si="23"/>
        <v>1</v>
      </c>
    </row>
    <row r="273" spans="1:26">
      <c r="A273" s="2" t="s">
        <v>767</v>
      </c>
      <c r="B273" s="7">
        <v>5</v>
      </c>
      <c r="C273" s="1" t="s">
        <v>812</v>
      </c>
      <c r="D273" s="19">
        <v>0.15</v>
      </c>
      <c r="E273" s="20" t="s">
        <v>359</v>
      </c>
      <c r="F273" s="12" t="s">
        <v>802</v>
      </c>
      <c r="G273" s="10">
        <v>3.7499999999999999E-2</v>
      </c>
      <c r="H273" s="6">
        <f t="shared" si="27"/>
        <v>2.3437499999999999E-3</v>
      </c>
      <c r="I273" s="5" t="s">
        <v>810</v>
      </c>
      <c r="J273" s="1" t="s">
        <v>771</v>
      </c>
      <c r="K273" s="1" t="s">
        <v>813</v>
      </c>
      <c r="L273" s="5" t="s">
        <v>86</v>
      </c>
      <c r="M273" s="1" t="s">
        <v>19</v>
      </c>
      <c r="N273" s="1" t="s">
        <v>773</v>
      </c>
      <c r="O273" s="1" t="s">
        <v>20</v>
      </c>
      <c r="P273" s="1" t="s">
        <v>21</v>
      </c>
      <c r="Q273" s="3" t="s">
        <v>433</v>
      </c>
      <c r="R273" s="1" t="s">
        <v>774</v>
      </c>
      <c r="S273" s="1" t="s">
        <v>19</v>
      </c>
      <c r="T273" s="10">
        <v>2.5000000000000001E-2</v>
      </c>
      <c r="U273" s="10">
        <f t="shared" si="28"/>
        <v>1.5625000000000001E-3</v>
      </c>
      <c r="V273" s="4" t="str">
        <f t="shared" si="29"/>
        <v>Incumplida</v>
      </c>
      <c r="W273" s="1" t="s">
        <v>1218</v>
      </c>
      <c r="X273" s="3">
        <f t="shared" si="25"/>
        <v>0.66666666666666674</v>
      </c>
      <c r="Y273" s="23">
        <f t="shared" si="26"/>
        <v>5.8593749999999998E-5</v>
      </c>
      <c r="Z273" s="1">
        <f t="shared" si="23"/>
        <v>0</v>
      </c>
    </row>
    <row r="274" spans="1:26">
      <c r="A274" s="2" t="s">
        <v>767</v>
      </c>
      <c r="B274" s="7">
        <v>5</v>
      </c>
      <c r="C274" s="1" t="s">
        <v>812</v>
      </c>
      <c r="D274" s="19">
        <v>0.15</v>
      </c>
      <c r="E274" s="20" t="s">
        <v>814</v>
      </c>
      <c r="F274" s="12" t="s">
        <v>804</v>
      </c>
      <c r="G274" s="10">
        <v>3.7499999999999999E-2</v>
      </c>
      <c r="H274" s="6">
        <f t="shared" si="27"/>
        <v>2.3437499999999999E-3</v>
      </c>
      <c r="I274" s="5" t="s">
        <v>811</v>
      </c>
      <c r="J274" s="1" t="s">
        <v>771</v>
      </c>
      <c r="K274" s="1" t="s">
        <v>813</v>
      </c>
      <c r="L274" s="5" t="s">
        <v>23</v>
      </c>
      <c r="M274" s="1" t="s">
        <v>19</v>
      </c>
      <c r="N274" s="1" t="s">
        <v>773</v>
      </c>
      <c r="O274" s="1" t="s">
        <v>20</v>
      </c>
      <c r="P274" s="1" t="s">
        <v>21</v>
      </c>
      <c r="Q274" s="3" t="s">
        <v>433</v>
      </c>
      <c r="R274" s="1" t="s">
        <v>774</v>
      </c>
      <c r="S274" s="1" t="s">
        <v>19</v>
      </c>
      <c r="T274" s="10">
        <v>0.01</v>
      </c>
      <c r="U274" s="10">
        <f t="shared" si="28"/>
        <v>6.2500000000000001E-4</v>
      </c>
      <c r="V274" s="4" t="str">
        <f t="shared" si="29"/>
        <v>Incumplida</v>
      </c>
      <c r="W274" s="1" t="s">
        <v>1219</v>
      </c>
      <c r="X274" s="3">
        <f t="shared" si="25"/>
        <v>0.26666666666666666</v>
      </c>
      <c r="Y274" s="23">
        <f t="shared" si="26"/>
        <v>2.34375E-5</v>
      </c>
      <c r="Z274" s="1">
        <f t="shared" si="23"/>
        <v>0</v>
      </c>
    </row>
    <row r="275" spans="1:26" hidden="1">
      <c r="A275" s="2" t="s">
        <v>767</v>
      </c>
      <c r="B275" s="7">
        <v>6</v>
      </c>
      <c r="C275" s="1" t="s">
        <v>815</v>
      </c>
      <c r="D275" s="19">
        <v>0.05</v>
      </c>
      <c r="E275" s="20" t="s">
        <v>365</v>
      </c>
      <c r="F275" s="11" t="s">
        <v>816</v>
      </c>
      <c r="G275" s="10">
        <v>1.2500000000000001E-2</v>
      </c>
      <c r="H275" s="6">
        <f t="shared" si="27"/>
        <v>7.8125000000000004E-4</v>
      </c>
      <c r="I275" s="1" t="s">
        <v>817</v>
      </c>
      <c r="J275" s="1" t="s">
        <v>771</v>
      </c>
      <c r="K275" s="1" t="s">
        <v>818</v>
      </c>
      <c r="L275" s="1" t="s">
        <v>63</v>
      </c>
      <c r="M275" s="1" t="s">
        <v>19</v>
      </c>
      <c r="N275" s="1" t="s">
        <v>773</v>
      </c>
      <c r="O275" s="1" t="s">
        <v>20</v>
      </c>
      <c r="P275" s="1" t="s">
        <v>21</v>
      </c>
      <c r="Q275" s="3" t="s">
        <v>380</v>
      </c>
      <c r="R275" s="1" t="s">
        <v>774</v>
      </c>
      <c r="S275" s="1" t="s">
        <v>19</v>
      </c>
      <c r="T275" s="10">
        <v>1.2500000000000001E-2</v>
      </c>
      <c r="U275" s="10">
        <f t="shared" si="28"/>
        <v>7.8125000000000004E-4</v>
      </c>
      <c r="V275" s="4" t="str">
        <f t="shared" si="29"/>
        <v>Cumplida</v>
      </c>
      <c r="W275" s="1" t="s">
        <v>1225</v>
      </c>
      <c r="X275" s="3">
        <f t="shared" si="25"/>
        <v>1</v>
      </c>
      <c r="Y275" s="23">
        <f t="shared" si="26"/>
        <v>9.7656250000000019E-6</v>
      </c>
      <c r="Z275" s="1">
        <f t="shared" si="23"/>
        <v>1</v>
      </c>
    </row>
    <row r="276" spans="1:26" hidden="1">
      <c r="A276" s="2" t="s">
        <v>767</v>
      </c>
      <c r="B276" s="7">
        <v>6</v>
      </c>
      <c r="C276" s="1" t="s">
        <v>815</v>
      </c>
      <c r="D276" s="19">
        <v>0.05</v>
      </c>
      <c r="E276" s="20" t="s">
        <v>370</v>
      </c>
      <c r="F276" s="11" t="s">
        <v>819</v>
      </c>
      <c r="G276" s="10">
        <v>1.2500000000000001E-2</v>
      </c>
      <c r="H276" s="6">
        <f t="shared" si="27"/>
        <v>7.8125000000000004E-4</v>
      </c>
      <c r="I276" s="1" t="s">
        <v>817</v>
      </c>
      <c r="J276" s="1" t="s">
        <v>771</v>
      </c>
      <c r="K276" s="1" t="s">
        <v>818</v>
      </c>
      <c r="L276" s="1" t="s">
        <v>65</v>
      </c>
      <c r="M276" s="1" t="s">
        <v>19</v>
      </c>
      <c r="N276" s="1" t="s">
        <v>773</v>
      </c>
      <c r="O276" s="1" t="s">
        <v>20</v>
      </c>
      <c r="P276" s="1" t="s">
        <v>21</v>
      </c>
      <c r="Q276" s="3" t="s">
        <v>380</v>
      </c>
      <c r="R276" s="1" t="s">
        <v>774</v>
      </c>
      <c r="S276" s="1" t="s">
        <v>19</v>
      </c>
      <c r="T276" s="10">
        <v>1.2500000000000001E-2</v>
      </c>
      <c r="U276" s="10">
        <f t="shared" si="28"/>
        <v>7.8125000000000004E-4</v>
      </c>
      <c r="V276" s="4" t="str">
        <f t="shared" si="29"/>
        <v>Cumplida</v>
      </c>
      <c r="W276" s="1" t="s">
        <v>1225</v>
      </c>
      <c r="X276" s="3">
        <f t="shared" si="25"/>
        <v>1</v>
      </c>
      <c r="Y276" s="23">
        <f t="shared" si="26"/>
        <v>9.7656250000000019E-6</v>
      </c>
      <c r="Z276" s="1">
        <f t="shared" si="23"/>
        <v>1</v>
      </c>
    </row>
    <row r="277" spans="1:26" hidden="1">
      <c r="A277" s="2" t="s">
        <v>767</v>
      </c>
      <c r="B277" s="7">
        <v>6</v>
      </c>
      <c r="C277" s="1" t="s">
        <v>815</v>
      </c>
      <c r="D277" s="19">
        <v>0.05</v>
      </c>
      <c r="E277" s="20" t="s">
        <v>371</v>
      </c>
      <c r="F277" s="11" t="s">
        <v>820</v>
      </c>
      <c r="G277" s="10">
        <v>1.2500000000000001E-2</v>
      </c>
      <c r="H277" s="6">
        <f t="shared" si="27"/>
        <v>7.8125000000000004E-4</v>
      </c>
      <c r="I277" s="1" t="s">
        <v>817</v>
      </c>
      <c r="J277" s="1" t="s">
        <v>771</v>
      </c>
      <c r="K277" s="1" t="s">
        <v>818</v>
      </c>
      <c r="L277" s="1" t="s">
        <v>23</v>
      </c>
      <c r="M277" s="1" t="s">
        <v>19</v>
      </c>
      <c r="N277" s="1" t="s">
        <v>773</v>
      </c>
      <c r="O277" s="1" t="s">
        <v>20</v>
      </c>
      <c r="P277" s="1" t="s">
        <v>21</v>
      </c>
      <c r="Q277" s="3" t="s">
        <v>380</v>
      </c>
      <c r="R277" s="1" t="s">
        <v>774</v>
      </c>
      <c r="S277" s="1" t="s">
        <v>19</v>
      </c>
      <c r="T277" s="10">
        <v>1.2500000000000001E-2</v>
      </c>
      <c r="U277" s="10">
        <f t="shared" si="28"/>
        <v>7.8125000000000004E-4</v>
      </c>
      <c r="V277" s="4" t="str">
        <f t="shared" si="29"/>
        <v>Cumplida</v>
      </c>
      <c r="W277" s="1" t="s">
        <v>1225</v>
      </c>
      <c r="X277" s="3">
        <f t="shared" si="25"/>
        <v>1</v>
      </c>
      <c r="Y277" s="23">
        <f t="shared" si="26"/>
        <v>9.7656250000000019E-6</v>
      </c>
      <c r="Z277" s="1">
        <f t="shared" si="23"/>
        <v>1</v>
      </c>
    </row>
    <row r="278" spans="1:26" hidden="1">
      <c r="A278" s="2" t="s">
        <v>767</v>
      </c>
      <c r="B278" s="7">
        <v>6</v>
      </c>
      <c r="C278" s="1" t="s">
        <v>815</v>
      </c>
      <c r="D278" s="19">
        <v>0.05</v>
      </c>
      <c r="E278" s="20" t="s">
        <v>372</v>
      </c>
      <c r="F278" s="11" t="s">
        <v>821</v>
      </c>
      <c r="G278" s="10">
        <v>1.2500000000000001E-2</v>
      </c>
      <c r="H278" s="6">
        <f t="shared" si="27"/>
        <v>7.8125000000000004E-4</v>
      </c>
      <c r="I278" s="1" t="s">
        <v>817</v>
      </c>
      <c r="J278" s="1" t="s">
        <v>771</v>
      </c>
      <c r="K278" s="1" t="s">
        <v>818</v>
      </c>
      <c r="L278" s="1" t="s">
        <v>18</v>
      </c>
      <c r="M278" s="1" t="s">
        <v>19</v>
      </c>
      <c r="N278" s="1" t="s">
        <v>773</v>
      </c>
      <c r="O278" s="1" t="s">
        <v>20</v>
      </c>
      <c r="P278" s="1" t="s">
        <v>21</v>
      </c>
      <c r="Q278" s="1" t="s">
        <v>380</v>
      </c>
      <c r="R278" s="1" t="s">
        <v>774</v>
      </c>
      <c r="S278" s="1" t="s">
        <v>19</v>
      </c>
      <c r="T278" s="10">
        <v>1.2500000000000001E-2</v>
      </c>
      <c r="U278" s="10">
        <f t="shared" si="28"/>
        <v>7.8125000000000004E-4</v>
      </c>
      <c r="V278" s="4" t="str">
        <f t="shared" si="29"/>
        <v>Cumplida</v>
      </c>
      <c r="W278" s="1" t="s">
        <v>1225</v>
      </c>
      <c r="X278" s="3">
        <f t="shared" si="25"/>
        <v>1</v>
      </c>
      <c r="Y278" s="23">
        <f t="shared" si="26"/>
        <v>9.7656250000000019E-6</v>
      </c>
      <c r="Z278" s="1">
        <f t="shared" si="23"/>
        <v>1</v>
      </c>
    </row>
    <row r="279" spans="1:26" hidden="1">
      <c r="A279" s="2" t="s">
        <v>767</v>
      </c>
      <c r="B279" s="7">
        <v>7</v>
      </c>
      <c r="C279" s="1" t="s">
        <v>822</v>
      </c>
      <c r="D279" s="19">
        <v>0.15</v>
      </c>
      <c r="E279" s="20" t="s">
        <v>589</v>
      </c>
      <c r="F279" s="11" t="s">
        <v>823</v>
      </c>
      <c r="G279" s="10">
        <v>0.05</v>
      </c>
      <c r="H279" s="6">
        <f t="shared" si="27"/>
        <v>3.1250000000000002E-3</v>
      </c>
      <c r="I279" s="1" t="s">
        <v>824</v>
      </c>
      <c r="J279" s="1" t="s">
        <v>771</v>
      </c>
      <c r="K279" s="1" t="s">
        <v>825</v>
      </c>
      <c r="L279" s="1" t="s">
        <v>62</v>
      </c>
      <c r="M279" s="1" t="s">
        <v>19</v>
      </c>
      <c r="N279" s="1" t="s">
        <v>773</v>
      </c>
      <c r="O279" s="1" t="s">
        <v>20</v>
      </c>
      <c r="P279" s="1" t="s">
        <v>21</v>
      </c>
      <c r="Q279" s="3" t="s">
        <v>54</v>
      </c>
      <c r="R279" s="1" t="s">
        <v>774</v>
      </c>
      <c r="S279" s="1" t="s">
        <v>19</v>
      </c>
      <c r="T279" s="10">
        <v>0.05</v>
      </c>
      <c r="U279" s="10">
        <f t="shared" si="28"/>
        <v>3.1250000000000002E-3</v>
      </c>
      <c r="V279" s="4" t="str">
        <f t="shared" si="29"/>
        <v>Cumplida</v>
      </c>
      <c r="W279" s="1" t="s">
        <v>1225</v>
      </c>
      <c r="X279" s="3">
        <f t="shared" si="25"/>
        <v>1</v>
      </c>
      <c r="Y279" s="23">
        <f t="shared" si="26"/>
        <v>1.5625000000000003E-4</v>
      </c>
      <c r="Z279" s="1">
        <f t="shared" si="23"/>
        <v>1</v>
      </c>
    </row>
    <row r="280" spans="1:26" hidden="1">
      <c r="A280" s="2" t="s">
        <v>767</v>
      </c>
      <c r="B280" s="7">
        <v>7</v>
      </c>
      <c r="C280" s="1" t="s">
        <v>822</v>
      </c>
      <c r="D280" s="19">
        <v>0.15</v>
      </c>
      <c r="E280" s="20" t="s">
        <v>593</v>
      </c>
      <c r="F280" s="11" t="s">
        <v>826</v>
      </c>
      <c r="G280" s="10">
        <v>1.2999999999999999E-3</v>
      </c>
      <c r="H280" s="6">
        <f t="shared" si="27"/>
        <v>8.1249999999999996E-5</v>
      </c>
      <c r="I280" s="1" t="s">
        <v>827</v>
      </c>
      <c r="J280" s="1" t="s">
        <v>771</v>
      </c>
      <c r="K280" s="1" t="s">
        <v>825</v>
      </c>
      <c r="L280" s="1" t="s">
        <v>63</v>
      </c>
      <c r="M280" s="1" t="s">
        <v>19</v>
      </c>
      <c r="N280" s="1" t="s">
        <v>773</v>
      </c>
      <c r="O280" s="1" t="s">
        <v>20</v>
      </c>
      <c r="P280" s="1" t="s">
        <v>21</v>
      </c>
      <c r="Q280" s="3" t="s">
        <v>54</v>
      </c>
      <c r="R280" s="1" t="s">
        <v>774</v>
      </c>
      <c r="S280" s="1" t="s">
        <v>19</v>
      </c>
      <c r="T280" s="10">
        <v>1.2999999999999999E-3</v>
      </c>
      <c r="U280" s="10">
        <f t="shared" si="28"/>
        <v>8.1249999999999996E-5</v>
      </c>
      <c r="V280" s="4" t="str">
        <f t="shared" si="29"/>
        <v>Cumplida</v>
      </c>
      <c r="W280" s="1" t="s">
        <v>1225</v>
      </c>
      <c r="X280" s="3">
        <f t="shared" si="25"/>
        <v>1</v>
      </c>
      <c r="Y280" s="23">
        <f t="shared" si="26"/>
        <v>1.0562499999999999E-7</v>
      </c>
      <c r="Z280" s="1">
        <f t="shared" si="23"/>
        <v>1</v>
      </c>
    </row>
    <row r="281" spans="1:26" hidden="1">
      <c r="A281" s="2" t="s">
        <v>767</v>
      </c>
      <c r="B281" s="7">
        <v>7</v>
      </c>
      <c r="C281" s="1" t="s">
        <v>822</v>
      </c>
      <c r="D281" s="19">
        <v>0.15</v>
      </c>
      <c r="E281" s="20" t="s">
        <v>668</v>
      </c>
      <c r="F281" s="11" t="s">
        <v>828</v>
      </c>
      <c r="G281" s="10">
        <v>1.2999999999999999E-3</v>
      </c>
      <c r="H281" s="6">
        <f t="shared" si="27"/>
        <v>8.1249999999999996E-5</v>
      </c>
      <c r="I281" s="1" t="s">
        <v>827</v>
      </c>
      <c r="J281" s="1" t="s">
        <v>771</v>
      </c>
      <c r="K281" s="1" t="s">
        <v>825</v>
      </c>
      <c r="L281" s="1" t="s">
        <v>65</v>
      </c>
      <c r="M281" s="1" t="s">
        <v>19</v>
      </c>
      <c r="N281" s="1" t="s">
        <v>773</v>
      </c>
      <c r="O281" s="1" t="s">
        <v>20</v>
      </c>
      <c r="P281" s="1" t="s">
        <v>21</v>
      </c>
      <c r="Q281" s="3" t="s">
        <v>54</v>
      </c>
      <c r="R281" s="1" t="s">
        <v>774</v>
      </c>
      <c r="S281" s="1" t="s">
        <v>19</v>
      </c>
      <c r="T281" s="10">
        <v>1.2999999999999999E-3</v>
      </c>
      <c r="U281" s="10">
        <f t="shared" si="28"/>
        <v>8.1249999999999996E-5</v>
      </c>
      <c r="V281" s="4" t="str">
        <f t="shared" si="29"/>
        <v>Cumplida</v>
      </c>
      <c r="W281" s="1" t="s">
        <v>1225</v>
      </c>
      <c r="X281" s="3">
        <f t="shared" si="25"/>
        <v>1</v>
      </c>
      <c r="Y281" s="23">
        <f t="shared" si="26"/>
        <v>1.0562499999999999E-7</v>
      </c>
      <c r="Z281" s="1">
        <f t="shared" si="23"/>
        <v>1</v>
      </c>
    </row>
    <row r="282" spans="1:26" hidden="1">
      <c r="A282" s="2" t="s">
        <v>767</v>
      </c>
      <c r="B282" s="7">
        <v>7</v>
      </c>
      <c r="C282" s="1" t="s">
        <v>822</v>
      </c>
      <c r="D282" s="19">
        <v>0.15</v>
      </c>
      <c r="E282" s="20" t="s">
        <v>829</v>
      </c>
      <c r="F282" s="11" t="s">
        <v>830</v>
      </c>
      <c r="G282" s="10">
        <v>1.1999999999999999E-3</v>
      </c>
      <c r="H282" s="10">
        <f t="shared" si="27"/>
        <v>7.4999999999999993E-5</v>
      </c>
      <c r="I282" s="1" t="s">
        <v>827</v>
      </c>
      <c r="J282" s="1" t="s">
        <v>771</v>
      </c>
      <c r="K282" s="1" t="s">
        <v>825</v>
      </c>
      <c r="L282" s="1" t="s">
        <v>23</v>
      </c>
      <c r="M282" s="1" t="s">
        <v>19</v>
      </c>
      <c r="N282" s="1" t="s">
        <v>773</v>
      </c>
      <c r="O282" s="1" t="s">
        <v>20</v>
      </c>
      <c r="P282" s="1" t="s">
        <v>21</v>
      </c>
      <c r="Q282" s="3" t="s">
        <v>54</v>
      </c>
      <c r="R282" s="1" t="s">
        <v>774</v>
      </c>
      <c r="S282" s="1" t="s">
        <v>19</v>
      </c>
      <c r="T282" s="25">
        <v>1.2999999999999999E-3</v>
      </c>
      <c r="U282" s="10">
        <f t="shared" si="28"/>
        <v>8.1249999999999996E-5</v>
      </c>
      <c r="V282" s="4" t="str">
        <f t="shared" si="29"/>
        <v>Cumplida</v>
      </c>
      <c r="W282" s="1" t="s">
        <v>1225</v>
      </c>
      <c r="X282" s="3">
        <f t="shared" si="25"/>
        <v>1.0833333333333335</v>
      </c>
      <c r="Y282" s="23">
        <f t="shared" si="26"/>
        <v>9.7499999999999993E-8</v>
      </c>
      <c r="Z282" s="1">
        <f t="shared" si="23"/>
        <v>1</v>
      </c>
    </row>
    <row r="283" spans="1:26" hidden="1">
      <c r="A283" s="2" t="s">
        <v>767</v>
      </c>
      <c r="B283" s="7">
        <v>7</v>
      </c>
      <c r="C283" s="1" t="s">
        <v>822</v>
      </c>
      <c r="D283" s="19">
        <v>0.15</v>
      </c>
      <c r="E283" s="20" t="s">
        <v>831</v>
      </c>
      <c r="F283" s="11" t="s">
        <v>832</v>
      </c>
      <c r="G283" s="10">
        <v>1.1999999999999999E-3</v>
      </c>
      <c r="H283" s="10">
        <f t="shared" si="27"/>
        <v>7.4999999999999993E-5</v>
      </c>
      <c r="I283" s="1" t="s">
        <v>827</v>
      </c>
      <c r="J283" s="1" t="s">
        <v>771</v>
      </c>
      <c r="K283" s="1" t="s">
        <v>825</v>
      </c>
      <c r="L283" s="1" t="s">
        <v>18</v>
      </c>
      <c r="M283" s="1" t="s">
        <v>19</v>
      </c>
      <c r="N283" s="1" t="s">
        <v>773</v>
      </c>
      <c r="O283" s="1" t="s">
        <v>20</v>
      </c>
      <c r="P283" s="1" t="s">
        <v>21</v>
      </c>
      <c r="Q283" s="1" t="s">
        <v>54</v>
      </c>
      <c r="R283" s="1" t="s">
        <v>774</v>
      </c>
      <c r="S283" s="1" t="s">
        <v>19</v>
      </c>
      <c r="T283" s="25">
        <v>1.2999999999999999E-3</v>
      </c>
      <c r="U283" s="10">
        <f t="shared" si="28"/>
        <v>8.1249999999999996E-5</v>
      </c>
      <c r="V283" s="4" t="str">
        <f t="shared" si="29"/>
        <v>Cumplida</v>
      </c>
      <c r="W283" s="1" t="s">
        <v>1225</v>
      </c>
      <c r="X283" s="3">
        <f t="shared" si="25"/>
        <v>1.0833333333333335</v>
      </c>
      <c r="Y283" s="23">
        <f t="shared" si="26"/>
        <v>9.7499999999999993E-8</v>
      </c>
      <c r="Z283" s="1">
        <f t="shared" si="23"/>
        <v>1</v>
      </c>
    </row>
    <row r="284" spans="1:26">
      <c r="A284" s="2" t="s">
        <v>767</v>
      </c>
      <c r="B284" s="7">
        <v>7</v>
      </c>
      <c r="C284" s="1" t="s">
        <v>822</v>
      </c>
      <c r="D284" s="19">
        <v>0.15</v>
      </c>
      <c r="E284" s="20" t="s">
        <v>833</v>
      </c>
      <c r="F284" s="12" t="s">
        <v>834</v>
      </c>
      <c r="G284" s="18">
        <v>3.5000000000000003E-2</v>
      </c>
      <c r="H284" s="6">
        <f t="shared" si="27"/>
        <v>2.1875000000000002E-3</v>
      </c>
      <c r="I284" s="5" t="s">
        <v>835</v>
      </c>
      <c r="J284" s="1" t="s">
        <v>771</v>
      </c>
      <c r="K284" s="1" t="s">
        <v>836</v>
      </c>
      <c r="L284" s="5" t="s">
        <v>64</v>
      </c>
      <c r="M284" s="1" t="s">
        <v>19</v>
      </c>
      <c r="N284" s="1" t="s">
        <v>773</v>
      </c>
      <c r="O284" s="1" t="s">
        <v>20</v>
      </c>
      <c r="P284" s="1" t="s">
        <v>21</v>
      </c>
      <c r="Q284" s="3" t="s">
        <v>54</v>
      </c>
      <c r="R284" s="1" t="s">
        <v>774</v>
      </c>
      <c r="S284" s="1" t="s">
        <v>19</v>
      </c>
      <c r="T284" s="10">
        <v>0</v>
      </c>
      <c r="U284" s="10">
        <f t="shared" si="28"/>
        <v>0</v>
      </c>
      <c r="V284" s="4" t="str">
        <f t="shared" si="29"/>
        <v>Incumplida</v>
      </c>
      <c r="W284" s="1" t="s">
        <v>1220</v>
      </c>
      <c r="X284" s="3">
        <f t="shared" si="25"/>
        <v>0</v>
      </c>
      <c r="Y284" s="23">
        <f t="shared" si="26"/>
        <v>0</v>
      </c>
      <c r="Z284" s="1">
        <f t="shared" si="23"/>
        <v>0</v>
      </c>
    </row>
    <row r="285" spans="1:26" hidden="1">
      <c r="A285" s="2" t="s">
        <v>767</v>
      </c>
      <c r="B285" s="7">
        <v>7</v>
      </c>
      <c r="C285" s="1" t="s">
        <v>822</v>
      </c>
      <c r="D285" s="19">
        <v>0.15</v>
      </c>
      <c r="E285" s="20" t="s">
        <v>837</v>
      </c>
      <c r="F285" s="11" t="s">
        <v>838</v>
      </c>
      <c r="G285" s="10">
        <v>5.0000000000000001E-3</v>
      </c>
      <c r="H285" s="6">
        <f t="shared" si="27"/>
        <v>3.1250000000000001E-4</v>
      </c>
      <c r="I285" s="1" t="s">
        <v>839</v>
      </c>
      <c r="J285" s="1" t="s">
        <v>771</v>
      </c>
      <c r="K285" s="1" t="s">
        <v>825</v>
      </c>
      <c r="L285" s="1" t="s">
        <v>65</v>
      </c>
      <c r="M285" s="1" t="s">
        <v>19</v>
      </c>
      <c r="N285" s="1" t="s">
        <v>773</v>
      </c>
      <c r="O285" s="1" t="s">
        <v>20</v>
      </c>
      <c r="P285" s="1" t="s">
        <v>21</v>
      </c>
      <c r="Q285" s="3" t="s">
        <v>54</v>
      </c>
      <c r="R285" s="1" t="s">
        <v>774</v>
      </c>
      <c r="S285" s="1" t="s">
        <v>19</v>
      </c>
      <c r="T285" s="10">
        <v>5.0000000000000001E-3</v>
      </c>
      <c r="U285" s="10">
        <f t="shared" si="28"/>
        <v>3.1250000000000001E-4</v>
      </c>
      <c r="V285" s="4" t="str">
        <f t="shared" si="29"/>
        <v>Cumplida</v>
      </c>
      <c r="W285" s="1" t="s">
        <v>1225</v>
      </c>
      <c r="X285" s="3">
        <f t="shared" si="25"/>
        <v>1</v>
      </c>
      <c r="Y285" s="23">
        <f t="shared" si="26"/>
        <v>1.5625000000000001E-6</v>
      </c>
      <c r="Z285" s="1">
        <f t="shared" si="23"/>
        <v>1</v>
      </c>
    </row>
    <row r="286" spans="1:26" hidden="1">
      <c r="A286" s="2" t="s">
        <v>767</v>
      </c>
      <c r="B286" s="7">
        <v>7</v>
      </c>
      <c r="C286" s="1" t="s">
        <v>822</v>
      </c>
      <c r="D286" s="19">
        <v>0.15</v>
      </c>
      <c r="E286" s="20" t="s">
        <v>840</v>
      </c>
      <c r="F286" s="11" t="s">
        <v>841</v>
      </c>
      <c r="G286" s="10">
        <v>5.0000000000000001E-3</v>
      </c>
      <c r="H286" s="6">
        <f t="shared" si="27"/>
        <v>3.1250000000000001E-4</v>
      </c>
      <c r="I286" s="1" t="s">
        <v>842</v>
      </c>
      <c r="J286" s="1" t="s">
        <v>771</v>
      </c>
      <c r="K286" s="1" t="s">
        <v>825</v>
      </c>
      <c r="L286" s="1" t="s">
        <v>18</v>
      </c>
      <c r="M286" s="1" t="s">
        <v>19</v>
      </c>
      <c r="N286" s="1" t="s">
        <v>773</v>
      </c>
      <c r="O286" s="1" t="s">
        <v>20</v>
      </c>
      <c r="P286" s="1" t="s">
        <v>21</v>
      </c>
      <c r="Q286" s="1" t="s">
        <v>54</v>
      </c>
      <c r="R286" s="1" t="s">
        <v>774</v>
      </c>
      <c r="S286" s="1" t="s">
        <v>19</v>
      </c>
      <c r="T286" s="10">
        <v>5.0000000000000001E-3</v>
      </c>
      <c r="U286" s="10">
        <f t="shared" si="28"/>
        <v>3.1250000000000001E-4</v>
      </c>
      <c r="V286" s="4" t="str">
        <f t="shared" si="29"/>
        <v>Cumplida</v>
      </c>
      <c r="W286" s="1" t="s">
        <v>1225</v>
      </c>
      <c r="X286" s="3">
        <f t="shared" si="25"/>
        <v>1</v>
      </c>
      <c r="Y286" s="23">
        <f t="shared" si="26"/>
        <v>1.5625000000000001E-6</v>
      </c>
      <c r="Z286" s="1">
        <f t="shared" ref="Z286:Z349" si="30">IF(V286="Cumplida",1,0)</f>
        <v>1</v>
      </c>
    </row>
    <row r="287" spans="1:26" hidden="1">
      <c r="A287" s="2" t="s">
        <v>767</v>
      </c>
      <c r="B287" s="7">
        <v>7</v>
      </c>
      <c r="C287" s="1" t="s">
        <v>822</v>
      </c>
      <c r="D287" s="19">
        <v>0.15</v>
      </c>
      <c r="E287" s="20" t="s">
        <v>843</v>
      </c>
      <c r="F287" s="11" t="s">
        <v>844</v>
      </c>
      <c r="G287" s="10">
        <v>0.05</v>
      </c>
      <c r="H287" s="6">
        <f t="shared" si="27"/>
        <v>3.1250000000000002E-3</v>
      </c>
      <c r="I287" s="1" t="s">
        <v>845</v>
      </c>
      <c r="J287" s="1" t="s">
        <v>771</v>
      </c>
      <c r="K287" s="1" t="s">
        <v>846</v>
      </c>
      <c r="L287" s="1" t="s">
        <v>63</v>
      </c>
      <c r="M287" s="1" t="s">
        <v>19</v>
      </c>
      <c r="N287" s="1" t="s">
        <v>773</v>
      </c>
      <c r="O287" s="1" t="s">
        <v>20</v>
      </c>
      <c r="P287" s="1" t="s">
        <v>21</v>
      </c>
      <c r="Q287" s="3" t="s">
        <v>54</v>
      </c>
      <c r="R287" s="1" t="s">
        <v>774</v>
      </c>
      <c r="S287" s="1" t="s">
        <v>19</v>
      </c>
      <c r="T287" s="10">
        <v>0.05</v>
      </c>
      <c r="U287" s="10">
        <f t="shared" si="28"/>
        <v>3.1250000000000002E-3</v>
      </c>
      <c r="V287" s="4" t="str">
        <f t="shared" si="29"/>
        <v>Cumplida</v>
      </c>
      <c r="W287" s="1" t="s">
        <v>1225</v>
      </c>
      <c r="X287" s="3">
        <f t="shared" si="25"/>
        <v>1</v>
      </c>
      <c r="Y287" s="23">
        <f t="shared" si="26"/>
        <v>1.5625000000000003E-4</v>
      </c>
      <c r="Z287" s="1">
        <f t="shared" si="30"/>
        <v>1</v>
      </c>
    </row>
    <row r="288" spans="1:26" hidden="1">
      <c r="A288" s="2" t="s">
        <v>767</v>
      </c>
      <c r="B288" s="7">
        <v>8</v>
      </c>
      <c r="C288" s="1" t="s">
        <v>847</v>
      </c>
      <c r="D288" s="19">
        <v>0.05</v>
      </c>
      <c r="E288" s="20" t="s">
        <v>595</v>
      </c>
      <c r="F288" s="11" t="s">
        <v>848</v>
      </c>
      <c r="G288" s="10">
        <v>2.5000000000000001E-2</v>
      </c>
      <c r="H288" s="6">
        <f t="shared" si="27"/>
        <v>1.5625000000000001E-3</v>
      </c>
      <c r="I288" s="1" t="s">
        <v>849</v>
      </c>
      <c r="J288" s="1" t="s">
        <v>771</v>
      </c>
      <c r="K288" s="1" t="s">
        <v>850</v>
      </c>
      <c r="L288" s="1" t="s">
        <v>64</v>
      </c>
      <c r="M288" s="1" t="s">
        <v>19</v>
      </c>
      <c r="N288" s="1" t="s">
        <v>773</v>
      </c>
      <c r="O288" s="1" t="s">
        <v>20</v>
      </c>
      <c r="P288" s="1" t="s">
        <v>21</v>
      </c>
      <c r="Q288" s="3" t="s">
        <v>54</v>
      </c>
      <c r="R288" s="1" t="s">
        <v>774</v>
      </c>
      <c r="S288" s="1" t="s">
        <v>19</v>
      </c>
      <c r="T288" s="10">
        <v>2.5000000000000001E-2</v>
      </c>
      <c r="U288" s="10">
        <f t="shared" si="28"/>
        <v>1.5625000000000001E-3</v>
      </c>
      <c r="V288" s="4" t="str">
        <f t="shared" si="29"/>
        <v>Cumplida</v>
      </c>
      <c r="W288" s="1" t="s">
        <v>1225</v>
      </c>
      <c r="X288" s="3">
        <f t="shared" si="25"/>
        <v>1</v>
      </c>
      <c r="Y288" s="23">
        <f t="shared" si="26"/>
        <v>3.9062500000000008E-5</v>
      </c>
      <c r="Z288" s="1">
        <f t="shared" si="30"/>
        <v>1</v>
      </c>
    </row>
    <row r="289" spans="1:26" hidden="1">
      <c r="A289" s="2" t="s">
        <v>767</v>
      </c>
      <c r="B289" s="7">
        <v>8</v>
      </c>
      <c r="C289" s="1" t="s">
        <v>847</v>
      </c>
      <c r="D289" s="19">
        <v>0.05</v>
      </c>
      <c r="E289" s="20" t="s">
        <v>600</v>
      </c>
      <c r="F289" s="11" t="s">
        <v>851</v>
      </c>
      <c r="G289" s="10">
        <v>2.5000000000000001E-2</v>
      </c>
      <c r="H289" s="6">
        <f t="shared" si="27"/>
        <v>1.5625000000000001E-3</v>
      </c>
      <c r="I289" s="1" t="s">
        <v>852</v>
      </c>
      <c r="J289" s="1" t="s">
        <v>771</v>
      </c>
      <c r="K289" s="1" t="s">
        <v>853</v>
      </c>
      <c r="L289" s="1" t="s">
        <v>18</v>
      </c>
      <c r="M289" s="1" t="s">
        <v>19</v>
      </c>
      <c r="N289" s="1" t="s">
        <v>773</v>
      </c>
      <c r="O289" s="1" t="s">
        <v>20</v>
      </c>
      <c r="P289" s="1" t="s">
        <v>21</v>
      </c>
      <c r="Q289" s="3" t="s">
        <v>54</v>
      </c>
      <c r="R289" s="1" t="s">
        <v>774</v>
      </c>
      <c r="S289" s="1" t="s">
        <v>19</v>
      </c>
      <c r="T289" s="10">
        <v>2.5000000000000001E-2</v>
      </c>
      <c r="U289" s="10">
        <f t="shared" si="28"/>
        <v>1.5625000000000001E-3</v>
      </c>
      <c r="V289" s="4" t="str">
        <f t="shared" si="29"/>
        <v>Cumplida</v>
      </c>
      <c r="W289" s="1" t="s">
        <v>1225</v>
      </c>
      <c r="X289" s="3">
        <f t="shared" si="25"/>
        <v>1</v>
      </c>
      <c r="Y289" s="23">
        <f t="shared" si="26"/>
        <v>3.9062500000000008E-5</v>
      </c>
      <c r="Z289" s="1">
        <f t="shared" si="30"/>
        <v>1</v>
      </c>
    </row>
    <row r="290" spans="1:26" hidden="1">
      <c r="A290" s="2" t="s">
        <v>854</v>
      </c>
      <c r="B290" s="7">
        <v>1</v>
      </c>
      <c r="C290" s="1" t="s">
        <v>855</v>
      </c>
      <c r="D290" s="19">
        <v>0.15</v>
      </c>
      <c r="E290" s="20" t="s">
        <v>13</v>
      </c>
      <c r="F290" s="11" t="s">
        <v>856</v>
      </c>
      <c r="G290" s="10">
        <v>0.02</v>
      </c>
      <c r="H290" s="6">
        <f t="shared" si="27"/>
        <v>1.25E-3</v>
      </c>
      <c r="I290" s="1" t="s">
        <v>857</v>
      </c>
      <c r="J290" s="1" t="s">
        <v>858</v>
      </c>
      <c r="K290" s="1" t="s">
        <v>859</v>
      </c>
      <c r="L290" s="1" t="s">
        <v>63</v>
      </c>
      <c r="M290" s="1" t="s">
        <v>19</v>
      </c>
      <c r="N290" s="1" t="s">
        <v>19</v>
      </c>
      <c r="O290" s="1" t="s">
        <v>20</v>
      </c>
      <c r="P290" s="1" t="s">
        <v>21</v>
      </c>
      <c r="Q290" s="3" t="s">
        <v>433</v>
      </c>
      <c r="R290" s="1" t="s">
        <v>860</v>
      </c>
      <c r="S290" s="1" t="s">
        <v>19</v>
      </c>
      <c r="T290" s="10">
        <v>0.02</v>
      </c>
      <c r="U290" s="10">
        <f t="shared" si="28"/>
        <v>1.25E-3</v>
      </c>
      <c r="V290" s="4" t="str">
        <f t="shared" si="29"/>
        <v>Cumplida</v>
      </c>
      <c r="W290" s="1" t="s">
        <v>1225</v>
      </c>
      <c r="X290" s="3">
        <f t="shared" si="25"/>
        <v>1</v>
      </c>
      <c r="Y290" s="23">
        <f t="shared" si="26"/>
        <v>2.5000000000000001E-5</v>
      </c>
      <c r="Z290" s="1">
        <f t="shared" si="30"/>
        <v>1</v>
      </c>
    </row>
    <row r="291" spans="1:26" hidden="1">
      <c r="A291" s="2" t="s">
        <v>854</v>
      </c>
      <c r="B291" s="7">
        <v>1</v>
      </c>
      <c r="C291" s="1" t="s">
        <v>855</v>
      </c>
      <c r="D291" s="19">
        <v>0.15</v>
      </c>
      <c r="E291" s="20" t="s">
        <v>24</v>
      </c>
      <c r="F291" s="12" t="s">
        <v>861</v>
      </c>
      <c r="G291" s="18">
        <v>0.02</v>
      </c>
      <c r="H291" s="10">
        <f t="shared" si="27"/>
        <v>1.25E-3</v>
      </c>
      <c r="I291" s="5" t="s">
        <v>862</v>
      </c>
      <c r="J291" s="1" t="s">
        <v>863</v>
      </c>
      <c r="K291" s="1" t="s">
        <v>859</v>
      </c>
      <c r="L291" s="5" t="s">
        <v>65</v>
      </c>
      <c r="M291" s="1" t="s">
        <v>864</v>
      </c>
      <c r="N291" s="1" t="s">
        <v>19</v>
      </c>
      <c r="O291" s="1" t="s">
        <v>20</v>
      </c>
      <c r="P291" s="1" t="s">
        <v>21</v>
      </c>
      <c r="Q291" s="3" t="s">
        <v>433</v>
      </c>
      <c r="R291" s="1" t="s">
        <v>860</v>
      </c>
      <c r="S291" s="1" t="s">
        <v>19</v>
      </c>
      <c r="T291" s="25">
        <v>0.02</v>
      </c>
      <c r="U291" s="10">
        <f t="shared" si="28"/>
        <v>1.25E-3</v>
      </c>
      <c r="V291" s="4" t="str">
        <f t="shared" si="29"/>
        <v>Cumplida</v>
      </c>
      <c r="W291" s="1" t="s">
        <v>1230</v>
      </c>
      <c r="X291" s="3">
        <f t="shared" si="25"/>
        <v>1</v>
      </c>
      <c r="Y291" s="23">
        <f t="shared" si="26"/>
        <v>2.5000000000000001E-5</v>
      </c>
      <c r="Z291" s="1">
        <f t="shared" si="30"/>
        <v>1</v>
      </c>
    </row>
    <row r="292" spans="1:26" hidden="1">
      <c r="A292" s="2" t="s">
        <v>854</v>
      </c>
      <c r="B292" s="7">
        <v>1</v>
      </c>
      <c r="C292" s="1" t="s">
        <v>855</v>
      </c>
      <c r="D292" s="19">
        <v>0.15</v>
      </c>
      <c r="E292" s="20" t="s">
        <v>130</v>
      </c>
      <c r="F292" s="12" t="s">
        <v>865</v>
      </c>
      <c r="G292" s="18">
        <v>0.02</v>
      </c>
      <c r="H292" s="10">
        <f t="shared" si="27"/>
        <v>1.25E-3</v>
      </c>
      <c r="I292" s="5" t="s">
        <v>866</v>
      </c>
      <c r="J292" s="1" t="s">
        <v>867</v>
      </c>
      <c r="K292" s="1" t="s">
        <v>859</v>
      </c>
      <c r="L292" s="5" t="s">
        <v>18</v>
      </c>
      <c r="M292" s="1" t="s">
        <v>864</v>
      </c>
      <c r="N292" s="1" t="s">
        <v>19</v>
      </c>
      <c r="O292" s="1" t="s">
        <v>20</v>
      </c>
      <c r="P292" s="1" t="s">
        <v>21</v>
      </c>
      <c r="Q292" s="1" t="s">
        <v>433</v>
      </c>
      <c r="R292" s="1" t="s">
        <v>860</v>
      </c>
      <c r="S292" s="1" t="s">
        <v>19</v>
      </c>
      <c r="T292" s="25">
        <v>0.02</v>
      </c>
      <c r="U292" s="10">
        <f t="shared" si="28"/>
        <v>1.25E-3</v>
      </c>
      <c r="V292" s="4" t="str">
        <f t="shared" si="29"/>
        <v>Cumplida</v>
      </c>
      <c r="W292" s="1" t="s">
        <v>1230</v>
      </c>
      <c r="X292" s="3">
        <f t="shared" si="25"/>
        <v>1</v>
      </c>
      <c r="Y292" s="23">
        <f t="shared" si="26"/>
        <v>2.5000000000000001E-5</v>
      </c>
      <c r="Z292" s="1">
        <f t="shared" si="30"/>
        <v>1</v>
      </c>
    </row>
    <row r="293" spans="1:26" hidden="1">
      <c r="A293" s="2" t="s">
        <v>854</v>
      </c>
      <c r="B293" s="7">
        <v>1</v>
      </c>
      <c r="C293" s="1" t="s">
        <v>855</v>
      </c>
      <c r="D293" s="19">
        <v>0.15</v>
      </c>
      <c r="E293" s="20" t="s">
        <v>133</v>
      </c>
      <c r="F293" s="11" t="s">
        <v>868</v>
      </c>
      <c r="G293" s="10">
        <v>0.02</v>
      </c>
      <c r="H293" s="6">
        <f t="shared" si="27"/>
        <v>1.25E-3</v>
      </c>
      <c r="I293" s="1" t="s">
        <v>869</v>
      </c>
      <c r="J293" s="1" t="s">
        <v>870</v>
      </c>
      <c r="K293" s="1" t="s">
        <v>859</v>
      </c>
      <c r="L293" s="1" t="s">
        <v>65</v>
      </c>
      <c r="M293" s="1" t="s">
        <v>864</v>
      </c>
      <c r="N293" s="1" t="s">
        <v>19</v>
      </c>
      <c r="O293" s="1" t="s">
        <v>20</v>
      </c>
      <c r="P293" s="1" t="s">
        <v>21</v>
      </c>
      <c r="Q293" s="3" t="s">
        <v>433</v>
      </c>
      <c r="R293" s="1" t="s">
        <v>860</v>
      </c>
      <c r="S293" s="1" t="s">
        <v>19</v>
      </c>
      <c r="T293" s="10">
        <v>0.02</v>
      </c>
      <c r="U293" s="10">
        <f t="shared" si="28"/>
        <v>1.25E-3</v>
      </c>
      <c r="V293" s="4" t="str">
        <f t="shared" si="29"/>
        <v>Cumplida</v>
      </c>
      <c r="W293" s="1" t="s">
        <v>1225</v>
      </c>
      <c r="X293" s="3">
        <f t="shared" si="25"/>
        <v>1</v>
      </c>
      <c r="Y293" s="23">
        <f t="shared" si="26"/>
        <v>2.5000000000000001E-5</v>
      </c>
      <c r="Z293" s="1">
        <f t="shared" si="30"/>
        <v>1</v>
      </c>
    </row>
    <row r="294" spans="1:26" hidden="1">
      <c r="A294" s="2" t="s">
        <v>854</v>
      </c>
      <c r="B294" s="7">
        <v>1</v>
      </c>
      <c r="C294" s="1" t="s">
        <v>855</v>
      </c>
      <c r="D294" s="19">
        <v>0.15</v>
      </c>
      <c r="E294" s="20" t="s">
        <v>140</v>
      </c>
      <c r="F294" s="12" t="s">
        <v>872</v>
      </c>
      <c r="G294" s="18">
        <v>0.03</v>
      </c>
      <c r="H294" s="10">
        <f t="shared" si="27"/>
        <v>1.8749999999999999E-3</v>
      </c>
      <c r="I294" s="5" t="s">
        <v>869</v>
      </c>
      <c r="J294" s="1" t="s">
        <v>870</v>
      </c>
      <c r="K294" s="1" t="s">
        <v>859</v>
      </c>
      <c r="L294" s="5" t="s">
        <v>23</v>
      </c>
      <c r="M294" s="1" t="s">
        <v>864</v>
      </c>
      <c r="N294" s="1" t="s">
        <v>19</v>
      </c>
      <c r="O294" s="1" t="s">
        <v>20</v>
      </c>
      <c r="P294" s="1" t="s">
        <v>21</v>
      </c>
      <c r="Q294" s="1" t="s">
        <v>433</v>
      </c>
      <c r="R294" s="1" t="s">
        <v>860</v>
      </c>
      <c r="S294" s="1" t="s">
        <v>19</v>
      </c>
      <c r="T294" s="25">
        <v>0.03</v>
      </c>
      <c r="U294" s="10">
        <f t="shared" si="28"/>
        <v>1.8749999999999999E-3</v>
      </c>
      <c r="V294" s="4" t="str">
        <f t="shared" si="29"/>
        <v>Cumplida</v>
      </c>
      <c r="W294" s="1" t="s">
        <v>1230</v>
      </c>
      <c r="X294" s="3">
        <f t="shared" si="25"/>
        <v>1</v>
      </c>
      <c r="Y294" s="23">
        <f t="shared" si="26"/>
        <v>5.6249999999999998E-5</v>
      </c>
      <c r="Z294" s="1">
        <f t="shared" si="30"/>
        <v>1</v>
      </c>
    </row>
    <row r="295" spans="1:26" hidden="1">
      <c r="A295" s="2" t="s">
        <v>854</v>
      </c>
      <c r="B295" s="7">
        <v>1</v>
      </c>
      <c r="C295" s="1" t="s">
        <v>855</v>
      </c>
      <c r="D295" s="19">
        <v>0.15</v>
      </c>
      <c r="E295" s="20" t="s">
        <v>144</v>
      </c>
      <c r="F295" s="12" t="s">
        <v>873</v>
      </c>
      <c r="G295" s="18">
        <v>0.03</v>
      </c>
      <c r="H295" s="10">
        <f t="shared" si="27"/>
        <v>1.8749999999999999E-3</v>
      </c>
      <c r="I295" s="5" t="s">
        <v>869</v>
      </c>
      <c r="J295" s="1" t="s">
        <v>870</v>
      </c>
      <c r="K295" s="1" t="s">
        <v>859</v>
      </c>
      <c r="L295" s="5" t="s">
        <v>18</v>
      </c>
      <c r="M295" s="1" t="s">
        <v>864</v>
      </c>
      <c r="N295" s="1" t="s">
        <v>19</v>
      </c>
      <c r="O295" s="1" t="s">
        <v>20</v>
      </c>
      <c r="P295" s="1" t="s">
        <v>21</v>
      </c>
      <c r="Q295" s="1" t="s">
        <v>433</v>
      </c>
      <c r="R295" s="1" t="s">
        <v>860</v>
      </c>
      <c r="S295" s="1" t="s">
        <v>19</v>
      </c>
      <c r="T295" s="25">
        <v>0.03</v>
      </c>
      <c r="U295" s="10">
        <f t="shared" si="28"/>
        <v>1.8749999999999999E-3</v>
      </c>
      <c r="V295" s="4" t="str">
        <f t="shared" si="29"/>
        <v>Cumplida</v>
      </c>
      <c r="W295" s="1" t="s">
        <v>1230</v>
      </c>
      <c r="X295" s="3">
        <f t="shared" si="25"/>
        <v>1</v>
      </c>
      <c r="Y295" s="23">
        <f t="shared" si="26"/>
        <v>5.6249999999999998E-5</v>
      </c>
      <c r="Z295" s="1">
        <f t="shared" si="30"/>
        <v>1</v>
      </c>
    </row>
    <row r="296" spans="1:26" hidden="1">
      <c r="A296" s="2" t="s">
        <v>854</v>
      </c>
      <c r="B296" s="7">
        <v>1</v>
      </c>
      <c r="C296" s="1" t="s">
        <v>855</v>
      </c>
      <c r="D296" s="19">
        <v>0.15</v>
      </c>
      <c r="E296" s="20" t="s">
        <v>149</v>
      </c>
      <c r="F296" s="11" t="s">
        <v>874</v>
      </c>
      <c r="G296" s="10">
        <v>2.5000000000000001E-3</v>
      </c>
      <c r="H296" s="10">
        <f t="shared" si="27"/>
        <v>1.5625E-4</v>
      </c>
      <c r="I296" s="1" t="s">
        <v>869</v>
      </c>
      <c r="J296" s="1" t="s">
        <v>875</v>
      </c>
      <c r="K296" s="1" t="s">
        <v>859</v>
      </c>
      <c r="L296" s="1" t="s">
        <v>63</v>
      </c>
      <c r="M296" s="1" t="s">
        <v>19</v>
      </c>
      <c r="N296" s="1" t="s">
        <v>19</v>
      </c>
      <c r="O296" s="1" t="s">
        <v>20</v>
      </c>
      <c r="P296" s="1" t="s">
        <v>21</v>
      </c>
      <c r="Q296" s="3" t="s">
        <v>433</v>
      </c>
      <c r="R296" s="1" t="s">
        <v>860</v>
      </c>
      <c r="S296" s="1" t="s">
        <v>19</v>
      </c>
      <c r="T296" s="25">
        <v>0</v>
      </c>
      <c r="U296" s="10">
        <f t="shared" si="28"/>
        <v>0</v>
      </c>
      <c r="V296" s="4" t="str">
        <f t="shared" si="29"/>
        <v>Incumplida</v>
      </c>
      <c r="W296" s="1" t="s">
        <v>1225</v>
      </c>
      <c r="X296" s="3">
        <f t="shared" si="25"/>
        <v>0</v>
      </c>
      <c r="Y296" s="23">
        <f t="shared" si="26"/>
        <v>0</v>
      </c>
      <c r="Z296" s="1">
        <f t="shared" si="30"/>
        <v>0</v>
      </c>
    </row>
    <row r="297" spans="1:26" hidden="1">
      <c r="A297" s="2" t="s">
        <v>854</v>
      </c>
      <c r="B297" s="7">
        <v>1</v>
      </c>
      <c r="C297" s="1" t="s">
        <v>855</v>
      </c>
      <c r="D297" s="19">
        <v>0.15</v>
      </c>
      <c r="E297" s="20" t="s">
        <v>154</v>
      </c>
      <c r="F297" s="11" t="s">
        <v>876</v>
      </c>
      <c r="G297" s="10">
        <v>2.5000000000000001E-3</v>
      </c>
      <c r="H297" s="10">
        <f t="shared" si="27"/>
        <v>1.5625E-4</v>
      </c>
      <c r="I297" s="1" t="s">
        <v>869</v>
      </c>
      <c r="J297" s="1" t="s">
        <v>875</v>
      </c>
      <c r="K297" s="1" t="s">
        <v>859</v>
      </c>
      <c r="L297" s="1" t="s">
        <v>65</v>
      </c>
      <c r="M297" s="1" t="s">
        <v>19</v>
      </c>
      <c r="N297" s="1" t="s">
        <v>19</v>
      </c>
      <c r="O297" s="1" t="s">
        <v>20</v>
      </c>
      <c r="P297" s="1" t="s">
        <v>21</v>
      </c>
      <c r="Q297" s="3" t="s">
        <v>433</v>
      </c>
      <c r="R297" s="1" t="s">
        <v>860</v>
      </c>
      <c r="S297" s="1" t="s">
        <v>19</v>
      </c>
      <c r="T297" s="25">
        <v>0</v>
      </c>
      <c r="U297" s="10">
        <f t="shared" si="28"/>
        <v>0</v>
      </c>
      <c r="V297" s="4" t="str">
        <f t="shared" si="29"/>
        <v>Incumplida</v>
      </c>
      <c r="W297" s="1" t="s">
        <v>1225</v>
      </c>
      <c r="X297" s="3">
        <f t="shared" si="25"/>
        <v>0</v>
      </c>
      <c r="Y297" s="23">
        <f t="shared" si="26"/>
        <v>0</v>
      </c>
      <c r="Z297" s="1">
        <f t="shared" si="30"/>
        <v>0</v>
      </c>
    </row>
    <row r="298" spans="1:26" hidden="1">
      <c r="A298" s="2" t="s">
        <v>854</v>
      </c>
      <c r="B298" s="7">
        <v>1</v>
      </c>
      <c r="C298" s="1" t="s">
        <v>855</v>
      </c>
      <c r="D298" s="19">
        <v>0.15</v>
      </c>
      <c r="E298" s="20" t="s">
        <v>157</v>
      </c>
      <c r="F298" s="12" t="s">
        <v>877</v>
      </c>
      <c r="G298" s="18">
        <v>2.5000000000000001E-3</v>
      </c>
      <c r="H298" s="10">
        <f t="shared" si="27"/>
        <v>1.5625E-4</v>
      </c>
      <c r="I298" s="5" t="s">
        <v>869</v>
      </c>
      <c r="J298" s="1" t="s">
        <v>875</v>
      </c>
      <c r="K298" s="1" t="s">
        <v>859</v>
      </c>
      <c r="L298" s="5" t="s">
        <v>23</v>
      </c>
      <c r="M298" s="1" t="s">
        <v>19</v>
      </c>
      <c r="N298" s="1" t="s">
        <v>19</v>
      </c>
      <c r="O298" s="1" t="s">
        <v>20</v>
      </c>
      <c r="P298" s="1" t="s">
        <v>21</v>
      </c>
      <c r="Q298" s="1" t="s">
        <v>433</v>
      </c>
      <c r="R298" s="1" t="s">
        <v>860</v>
      </c>
      <c r="S298" s="1" t="s">
        <v>19</v>
      </c>
      <c r="T298" s="25">
        <v>2.5000000000000001E-3</v>
      </c>
      <c r="U298" s="10">
        <f t="shared" si="28"/>
        <v>1.5625E-4</v>
      </c>
      <c r="V298" s="4" t="str">
        <f t="shared" si="29"/>
        <v>Cumplida</v>
      </c>
      <c r="W298" s="1" t="s">
        <v>1230</v>
      </c>
      <c r="X298" s="3">
        <f t="shared" si="25"/>
        <v>1</v>
      </c>
      <c r="Y298" s="23">
        <f t="shared" si="26"/>
        <v>3.9062500000000002E-7</v>
      </c>
      <c r="Z298" s="1">
        <f t="shared" si="30"/>
        <v>1</v>
      </c>
    </row>
    <row r="299" spans="1:26" hidden="1">
      <c r="A299" s="2" t="s">
        <v>854</v>
      </c>
      <c r="B299" s="7">
        <v>1</v>
      </c>
      <c r="C299" s="1" t="s">
        <v>855</v>
      </c>
      <c r="D299" s="19">
        <v>0.15</v>
      </c>
      <c r="E299" s="20" t="s">
        <v>159</v>
      </c>
      <c r="F299" s="12" t="s">
        <v>878</v>
      </c>
      <c r="G299" s="18">
        <v>2.5000000000000001E-3</v>
      </c>
      <c r="H299" s="10">
        <f t="shared" si="27"/>
        <v>1.5625E-4</v>
      </c>
      <c r="I299" s="5" t="s">
        <v>869</v>
      </c>
      <c r="J299" s="1" t="s">
        <v>875</v>
      </c>
      <c r="K299" s="1" t="s">
        <v>859</v>
      </c>
      <c r="L299" s="5" t="s">
        <v>18</v>
      </c>
      <c r="M299" s="1" t="s">
        <v>19</v>
      </c>
      <c r="N299" s="1" t="s">
        <v>19</v>
      </c>
      <c r="O299" s="1" t="s">
        <v>20</v>
      </c>
      <c r="P299" s="1" t="s">
        <v>21</v>
      </c>
      <c r="Q299" s="1" t="s">
        <v>433</v>
      </c>
      <c r="R299" s="1" t="s">
        <v>860</v>
      </c>
      <c r="S299" s="1" t="s">
        <v>19</v>
      </c>
      <c r="T299" s="25">
        <v>2.5000000000000001E-3</v>
      </c>
      <c r="U299" s="10">
        <f t="shared" si="28"/>
        <v>1.5625E-4</v>
      </c>
      <c r="V299" s="4" t="str">
        <f t="shared" si="29"/>
        <v>Cumplida</v>
      </c>
      <c r="W299" s="1" t="s">
        <v>1230</v>
      </c>
      <c r="X299" s="3">
        <f t="shared" si="25"/>
        <v>1</v>
      </c>
      <c r="Y299" s="23">
        <f t="shared" si="26"/>
        <v>3.9062500000000002E-7</v>
      </c>
      <c r="Z299" s="1">
        <f t="shared" si="30"/>
        <v>1</v>
      </c>
    </row>
    <row r="300" spans="1:26" hidden="1">
      <c r="A300" s="2" t="s">
        <v>854</v>
      </c>
      <c r="B300" s="7">
        <v>2</v>
      </c>
      <c r="C300" s="1" t="s">
        <v>879</v>
      </c>
      <c r="D300" s="19">
        <v>0.1</v>
      </c>
      <c r="E300" s="20" t="s">
        <v>27</v>
      </c>
      <c r="F300" s="12" t="s">
        <v>880</v>
      </c>
      <c r="G300" s="18">
        <v>0.01</v>
      </c>
      <c r="H300" s="10">
        <f t="shared" si="27"/>
        <v>6.2500000000000001E-4</v>
      </c>
      <c r="I300" s="5" t="s">
        <v>881</v>
      </c>
      <c r="J300" s="1" t="s">
        <v>882</v>
      </c>
      <c r="K300" s="1" t="s">
        <v>859</v>
      </c>
      <c r="L300" s="5" t="s">
        <v>23</v>
      </c>
      <c r="M300" s="1" t="s">
        <v>864</v>
      </c>
      <c r="N300" s="1" t="s">
        <v>883</v>
      </c>
      <c r="O300" s="1" t="s">
        <v>20</v>
      </c>
      <c r="P300" s="1" t="s">
        <v>21</v>
      </c>
      <c r="Q300" s="1" t="s">
        <v>433</v>
      </c>
      <c r="R300" s="1" t="s">
        <v>860</v>
      </c>
      <c r="S300" s="1" t="s">
        <v>19</v>
      </c>
      <c r="T300" s="25">
        <v>0.01</v>
      </c>
      <c r="U300" s="10">
        <f t="shared" si="28"/>
        <v>6.2500000000000001E-4</v>
      </c>
      <c r="V300" s="4" t="str">
        <f t="shared" si="29"/>
        <v>Cumplida</v>
      </c>
      <c r="W300" s="1" t="s">
        <v>1230</v>
      </c>
      <c r="X300" s="3">
        <f t="shared" si="25"/>
        <v>1</v>
      </c>
      <c r="Y300" s="23">
        <f t="shared" si="26"/>
        <v>6.2500000000000003E-6</v>
      </c>
      <c r="Z300" s="1">
        <f t="shared" si="30"/>
        <v>1</v>
      </c>
    </row>
    <row r="301" spans="1:26">
      <c r="A301" s="2" t="s">
        <v>854</v>
      </c>
      <c r="B301" s="7">
        <v>2</v>
      </c>
      <c r="C301" s="1" t="s">
        <v>879</v>
      </c>
      <c r="D301" s="19">
        <v>0.1</v>
      </c>
      <c r="E301" s="20" t="s">
        <v>31</v>
      </c>
      <c r="F301" s="12" t="s">
        <v>884</v>
      </c>
      <c r="G301" s="18">
        <v>0.03</v>
      </c>
      <c r="H301" s="10">
        <f t="shared" si="27"/>
        <v>1.8749999999999999E-3</v>
      </c>
      <c r="I301" s="5" t="s">
        <v>885</v>
      </c>
      <c r="J301" s="1" t="s">
        <v>886</v>
      </c>
      <c r="K301" s="1" t="s">
        <v>859</v>
      </c>
      <c r="L301" s="5" t="s">
        <v>18</v>
      </c>
      <c r="M301" s="1" t="s">
        <v>864</v>
      </c>
      <c r="N301" s="1" t="s">
        <v>883</v>
      </c>
      <c r="O301" s="1" t="s">
        <v>20</v>
      </c>
      <c r="P301" s="1" t="s">
        <v>21</v>
      </c>
      <c r="Q301" s="1" t="s">
        <v>433</v>
      </c>
      <c r="R301" s="1" t="s">
        <v>860</v>
      </c>
      <c r="S301" s="1" t="s">
        <v>19</v>
      </c>
      <c r="T301" s="25">
        <v>1.4999999999999999E-2</v>
      </c>
      <c r="U301" s="10">
        <f t="shared" si="28"/>
        <v>9.3749999999999997E-4</v>
      </c>
      <c r="V301" s="4" t="str">
        <f t="shared" si="29"/>
        <v>Incumplida</v>
      </c>
      <c r="W301" s="1" t="s">
        <v>1230</v>
      </c>
      <c r="X301" s="3">
        <f t="shared" si="25"/>
        <v>0.5</v>
      </c>
      <c r="Y301" s="23">
        <f t="shared" si="26"/>
        <v>2.8124999999999999E-5</v>
      </c>
      <c r="Z301" s="1">
        <f t="shared" si="30"/>
        <v>0</v>
      </c>
    </row>
    <row r="302" spans="1:26">
      <c r="A302" s="2" t="s">
        <v>854</v>
      </c>
      <c r="B302" s="7">
        <v>2</v>
      </c>
      <c r="C302" s="1" t="s">
        <v>879</v>
      </c>
      <c r="D302" s="19">
        <v>0.1</v>
      </c>
      <c r="E302" s="20" t="s">
        <v>35</v>
      </c>
      <c r="F302" s="12" t="s">
        <v>887</v>
      </c>
      <c r="G302" s="18">
        <v>0.01</v>
      </c>
      <c r="H302" s="6">
        <f t="shared" si="27"/>
        <v>6.2500000000000001E-4</v>
      </c>
      <c r="I302" s="5" t="s">
        <v>881</v>
      </c>
      <c r="J302" s="1" t="s">
        <v>882</v>
      </c>
      <c r="K302" s="1" t="s">
        <v>859</v>
      </c>
      <c r="L302" s="5" t="s">
        <v>65</v>
      </c>
      <c r="M302" s="1" t="s">
        <v>864</v>
      </c>
      <c r="N302" s="1" t="s">
        <v>883</v>
      </c>
      <c r="O302" s="1" t="s">
        <v>20</v>
      </c>
      <c r="P302" s="1" t="s">
        <v>21</v>
      </c>
      <c r="Q302" s="3" t="s">
        <v>433</v>
      </c>
      <c r="R302" s="1" t="s">
        <v>860</v>
      </c>
      <c r="S302" s="1" t="s">
        <v>19</v>
      </c>
      <c r="T302" s="10">
        <v>0</v>
      </c>
      <c r="U302" s="10">
        <f t="shared" si="28"/>
        <v>0</v>
      </c>
      <c r="V302" s="4" t="str">
        <f t="shared" si="29"/>
        <v>Incumplida</v>
      </c>
      <c r="W302" s="1" t="s">
        <v>1230</v>
      </c>
      <c r="X302" s="3">
        <f t="shared" si="25"/>
        <v>0</v>
      </c>
      <c r="Y302" s="23">
        <f t="shared" si="26"/>
        <v>0</v>
      </c>
      <c r="Z302" s="1">
        <f t="shared" si="30"/>
        <v>0</v>
      </c>
    </row>
    <row r="303" spans="1:26">
      <c r="A303" s="2" t="s">
        <v>854</v>
      </c>
      <c r="B303" s="7">
        <v>2</v>
      </c>
      <c r="C303" s="1" t="s">
        <v>879</v>
      </c>
      <c r="D303" s="19">
        <v>0.1</v>
      </c>
      <c r="E303" s="20" t="s">
        <v>66</v>
      </c>
      <c r="F303" s="12" t="s">
        <v>888</v>
      </c>
      <c r="G303" s="18">
        <v>0.05</v>
      </c>
      <c r="H303" s="10">
        <f t="shared" si="27"/>
        <v>3.1250000000000002E-3</v>
      </c>
      <c r="I303" s="5" t="s">
        <v>885</v>
      </c>
      <c r="J303" s="1" t="s">
        <v>886</v>
      </c>
      <c r="K303" s="1" t="s">
        <v>859</v>
      </c>
      <c r="L303" s="5" t="s">
        <v>18</v>
      </c>
      <c r="M303" s="1" t="s">
        <v>864</v>
      </c>
      <c r="N303" s="1" t="s">
        <v>883</v>
      </c>
      <c r="O303" s="1" t="s">
        <v>20</v>
      </c>
      <c r="P303" s="1" t="s">
        <v>21</v>
      </c>
      <c r="Q303" s="1" t="s">
        <v>433</v>
      </c>
      <c r="R303" s="1" t="s">
        <v>860</v>
      </c>
      <c r="S303" s="1" t="s">
        <v>19</v>
      </c>
      <c r="T303" s="25">
        <v>0.01</v>
      </c>
      <c r="U303" s="10">
        <f t="shared" si="28"/>
        <v>6.2500000000000001E-4</v>
      </c>
      <c r="V303" s="4" t="str">
        <f t="shared" si="29"/>
        <v>Incumplida</v>
      </c>
      <c r="W303" s="1" t="s">
        <v>1230</v>
      </c>
      <c r="X303" s="3">
        <f t="shared" si="25"/>
        <v>0.19999999999999998</v>
      </c>
      <c r="Y303" s="23">
        <f t="shared" si="26"/>
        <v>3.1250000000000001E-5</v>
      </c>
      <c r="Z303" s="1">
        <f t="shared" si="30"/>
        <v>0</v>
      </c>
    </row>
    <row r="304" spans="1:26" hidden="1">
      <c r="A304" s="2" t="s">
        <v>854</v>
      </c>
      <c r="B304" s="7">
        <v>3</v>
      </c>
      <c r="C304" s="1" t="s">
        <v>889</v>
      </c>
      <c r="D304" s="19">
        <v>0.3</v>
      </c>
      <c r="E304" s="20" t="s">
        <v>38</v>
      </c>
      <c r="F304" s="11" t="s">
        <v>890</v>
      </c>
      <c r="G304" s="10">
        <v>7.4999999999999997E-2</v>
      </c>
      <c r="H304" s="6">
        <f t="shared" si="27"/>
        <v>4.6874999999999998E-3</v>
      </c>
      <c r="I304" s="1" t="s">
        <v>891</v>
      </c>
      <c r="J304" s="1" t="s">
        <v>870</v>
      </c>
      <c r="K304" s="1" t="s">
        <v>859</v>
      </c>
      <c r="L304" s="1" t="s">
        <v>63</v>
      </c>
      <c r="M304" s="1" t="s">
        <v>864</v>
      </c>
      <c r="N304" s="1" t="s">
        <v>19</v>
      </c>
      <c r="O304" s="1" t="s">
        <v>20</v>
      </c>
      <c r="P304" s="1" t="s">
        <v>21</v>
      </c>
      <c r="Q304" s="3" t="s">
        <v>433</v>
      </c>
      <c r="R304" s="1" t="s">
        <v>860</v>
      </c>
      <c r="S304" s="1" t="s">
        <v>19</v>
      </c>
      <c r="T304" s="10">
        <v>7.4999999999999997E-2</v>
      </c>
      <c r="U304" s="10">
        <f t="shared" si="28"/>
        <v>4.6874999999999998E-3</v>
      </c>
      <c r="V304" s="4" t="str">
        <f t="shared" si="29"/>
        <v>Cumplida</v>
      </c>
      <c r="W304" s="1" t="s">
        <v>1225</v>
      </c>
      <c r="X304" s="3">
        <f t="shared" si="25"/>
        <v>1</v>
      </c>
      <c r="Y304" s="23">
        <f t="shared" si="26"/>
        <v>3.5156249999999999E-4</v>
      </c>
      <c r="Z304" s="1">
        <f t="shared" si="30"/>
        <v>1</v>
      </c>
    </row>
    <row r="305" spans="1:26">
      <c r="A305" s="2" t="s">
        <v>854</v>
      </c>
      <c r="B305" s="7">
        <v>3</v>
      </c>
      <c r="C305" s="1" t="s">
        <v>889</v>
      </c>
      <c r="D305" s="19">
        <v>0.3</v>
      </c>
      <c r="E305" s="20" t="s">
        <v>40</v>
      </c>
      <c r="F305" s="12" t="s">
        <v>892</v>
      </c>
      <c r="G305" s="18">
        <v>7.4999999999999997E-2</v>
      </c>
      <c r="H305" s="6">
        <f t="shared" si="27"/>
        <v>4.6874999999999998E-3</v>
      </c>
      <c r="I305" s="5" t="s">
        <v>891</v>
      </c>
      <c r="J305" s="1" t="s">
        <v>870</v>
      </c>
      <c r="K305" s="1" t="s">
        <v>859</v>
      </c>
      <c r="L305" s="5" t="s">
        <v>65</v>
      </c>
      <c r="M305" s="1" t="s">
        <v>864</v>
      </c>
      <c r="N305" s="1" t="s">
        <v>19</v>
      </c>
      <c r="O305" s="1" t="s">
        <v>20</v>
      </c>
      <c r="P305" s="1" t="s">
        <v>21</v>
      </c>
      <c r="Q305" s="3" t="s">
        <v>433</v>
      </c>
      <c r="R305" s="1" t="s">
        <v>860</v>
      </c>
      <c r="S305" s="1" t="s">
        <v>19</v>
      </c>
      <c r="T305" s="10">
        <v>0</v>
      </c>
      <c r="U305" s="10">
        <f t="shared" si="28"/>
        <v>0</v>
      </c>
      <c r="V305" s="4" t="str">
        <f t="shared" si="29"/>
        <v>Incumplida</v>
      </c>
      <c r="W305" s="1" t="s">
        <v>1230</v>
      </c>
      <c r="X305" s="3">
        <f t="shared" si="25"/>
        <v>0</v>
      </c>
      <c r="Y305" s="23">
        <f t="shared" si="26"/>
        <v>0</v>
      </c>
      <c r="Z305" s="1">
        <f t="shared" si="30"/>
        <v>0</v>
      </c>
    </row>
    <row r="306" spans="1:26" hidden="1">
      <c r="A306" s="2" t="s">
        <v>854</v>
      </c>
      <c r="B306" s="7">
        <v>3</v>
      </c>
      <c r="C306" s="1" t="s">
        <v>889</v>
      </c>
      <c r="D306" s="19">
        <v>0.3</v>
      </c>
      <c r="E306" s="20" t="s">
        <v>230</v>
      </c>
      <c r="F306" s="12" t="s">
        <v>893</v>
      </c>
      <c r="G306" s="18">
        <v>7.4999999999999997E-2</v>
      </c>
      <c r="H306" s="10">
        <f t="shared" si="27"/>
        <v>4.6874999999999998E-3</v>
      </c>
      <c r="I306" s="5" t="s">
        <v>891</v>
      </c>
      <c r="J306" s="1" t="s">
        <v>870</v>
      </c>
      <c r="K306" s="1" t="s">
        <v>859</v>
      </c>
      <c r="L306" s="5" t="s">
        <v>23</v>
      </c>
      <c r="M306" s="1" t="s">
        <v>864</v>
      </c>
      <c r="N306" s="1" t="s">
        <v>19</v>
      </c>
      <c r="O306" s="1" t="s">
        <v>20</v>
      </c>
      <c r="P306" s="1" t="s">
        <v>21</v>
      </c>
      <c r="Q306" s="1" t="s">
        <v>433</v>
      </c>
      <c r="R306" s="1" t="s">
        <v>860</v>
      </c>
      <c r="S306" s="1" t="s">
        <v>19</v>
      </c>
      <c r="T306" s="25">
        <v>7.4999999999999997E-2</v>
      </c>
      <c r="U306" s="10">
        <f t="shared" si="28"/>
        <v>4.6874999999999998E-3</v>
      </c>
      <c r="V306" s="4" t="str">
        <f t="shared" si="29"/>
        <v>Cumplida</v>
      </c>
      <c r="W306" s="1" t="s">
        <v>1230</v>
      </c>
      <c r="X306" s="3">
        <f t="shared" si="25"/>
        <v>1</v>
      </c>
      <c r="Y306" s="23">
        <f t="shared" si="26"/>
        <v>3.5156249999999999E-4</v>
      </c>
      <c r="Z306" s="1">
        <f t="shared" si="30"/>
        <v>1</v>
      </c>
    </row>
    <row r="307" spans="1:26" hidden="1">
      <c r="A307" s="2" t="s">
        <v>854</v>
      </c>
      <c r="B307" s="7">
        <v>3</v>
      </c>
      <c r="C307" s="1" t="s">
        <v>889</v>
      </c>
      <c r="D307" s="19">
        <v>0.3</v>
      </c>
      <c r="E307" s="20" t="s">
        <v>233</v>
      </c>
      <c r="F307" s="12" t="s">
        <v>894</v>
      </c>
      <c r="G307" s="18">
        <v>7.4999999999999997E-2</v>
      </c>
      <c r="H307" s="10">
        <f t="shared" si="27"/>
        <v>4.6874999999999998E-3</v>
      </c>
      <c r="I307" s="5" t="s">
        <v>891</v>
      </c>
      <c r="J307" s="1" t="s">
        <v>870</v>
      </c>
      <c r="K307" s="1" t="s">
        <v>859</v>
      </c>
      <c r="L307" s="5" t="s">
        <v>18</v>
      </c>
      <c r="M307" s="1" t="s">
        <v>864</v>
      </c>
      <c r="N307" s="1" t="s">
        <v>19</v>
      </c>
      <c r="O307" s="1" t="s">
        <v>20</v>
      </c>
      <c r="P307" s="1" t="s">
        <v>21</v>
      </c>
      <c r="Q307" s="1" t="s">
        <v>433</v>
      </c>
      <c r="R307" s="1" t="s">
        <v>860</v>
      </c>
      <c r="S307" s="1" t="s">
        <v>19</v>
      </c>
      <c r="T307" s="25">
        <v>7.4999999999999997E-2</v>
      </c>
      <c r="U307" s="10">
        <f t="shared" si="28"/>
        <v>4.6874999999999998E-3</v>
      </c>
      <c r="V307" s="4" t="str">
        <f t="shared" si="29"/>
        <v>Cumplida</v>
      </c>
      <c r="W307" s="1" t="s">
        <v>1230</v>
      </c>
      <c r="X307" s="3">
        <f t="shared" si="25"/>
        <v>1</v>
      </c>
      <c r="Y307" s="23">
        <f t="shared" si="26"/>
        <v>3.5156249999999999E-4</v>
      </c>
      <c r="Z307" s="1">
        <f t="shared" si="30"/>
        <v>1</v>
      </c>
    </row>
    <row r="308" spans="1:26" hidden="1">
      <c r="A308" s="2" t="s">
        <v>854</v>
      </c>
      <c r="B308" s="7">
        <v>4</v>
      </c>
      <c r="C308" s="1" t="s">
        <v>895</v>
      </c>
      <c r="D308" s="19">
        <v>0.25</v>
      </c>
      <c r="E308" s="20" t="s">
        <v>43</v>
      </c>
      <c r="F308" s="11" t="s">
        <v>896</v>
      </c>
      <c r="G308" s="10">
        <v>0.01</v>
      </c>
      <c r="H308" s="6">
        <f t="shared" si="27"/>
        <v>6.2500000000000001E-4</v>
      </c>
      <c r="I308" s="1" t="s">
        <v>897</v>
      </c>
      <c r="J308" s="1" t="s">
        <v>898</v>
      </c>
      <c r="K308" s="1" t="s">
        <v>859</v>
      </c>
      <c r="L308" s="1" t="s">
        <v>63</v>
      </c>
      <c r="M308" s="1" t="s">
        <v>864</v>
      </c>
      <c r="N308" s="1" t="s">
        <v>19</v>
      </c>
      <c r="O308" s="1" t="s">
        <v>20</v>
      </c>
      <c r="P308" s="1" t="s">
        <v>21</v>
      </c>
      <c r="Q308" s="3" t="s">
        <v>433</v>
      </c>
      <c r="R308" s="1" t="s">
        <v>860</v>
      </c>
      <c r="S308" s="1" t="s">
        <v>19</v>
      </c>
      <c r="T308" s="10">
        <v>0.01</v>
      </c>
      <c r="U308" s="10">
        <f t="shared" si="28"/>
        <v>6.2500000000000001E-4</v>
      </c>
      <c r="V308" s="4" t="str">
        <f t="shared" si="29"/>
        <v>Cumplida</v>
      </c>
      <c r="W308" s="1" t="s">
        <v>1225</v>
      </c>
      <c r="X308" s="3">
        <f t="shared" si="25"/>
        <v>1</v>
      </c>
      <c r="Y308" s="23">
        <f t="shared" si="26"/>
        <v>6.2500000000000003E-6</v>
      </c>
      <c r="Z308" s="1">
        <f t="shared" si="30"/>
        <v>1</v>
      </c>
    </row>
    <row r="309" spans="1:26">
      <c r="A309" s="2" t="s">
        <v>854</v>
      </c>
      <c r="B309" s="7">
        <v>4</v>
      </c>
      <c r="C309" s="1" t="s">
        <v>895</v>
      </c>
      <c r="D309" s="19">
        <v>0.25</v>
      </c>
      <c r="E309" s="20" t="s">
        <v>119</v>
      </c>
      <c r="F309" s="12" t="s">
        <v>899</v>
      </c>
      <c r="G309" s="18">
        <v>0.01</v>
      </c>
      <c r="H309" s="6">
        <f t="shared" si="27"/>
        <v>6.2500000000000001E-4</v>
      </c>
      <c r="I309" s="5" t="s">
        <v>900</v>
      </c>
      <c r="J309" s="1" t="s">
        <v>901</v>
      </c>
      <c r="K309" s="1" t="s">
        <v>859</v>
      </c>
      <c r="L309" s="5" t="s">
        <v>63</v>
      </c>
      <c r="M309" s="1" t="s">
        <v>864</v>
      </c>
      <c r="N309" s="1" t="s">
        <v>19</v>
      </c>
      <c r="O309" s="1" t="s">
        <v>20</v>
      </c>
      <c r="P309" s="1" t="s">
        <v>21</v>
      </c>
      <c r="Q309" s="3" t="s">
        <v>433</v>
      </c>
      <c r="R309" s="1" t="s">
        <v>860</v>
      </c>
      <c r="S309" s="1" t="s">
        <v>19</v>
      </c>
      <c r="T309" s="10">
        <v>0</v>
      </c>
      <c r="U309" s="10">
        <f t="shared" si="28"/>
        <v>0</v>
      </c>
      <c r="V309" s="4" t="str">
        <f t="shared" si="29"/>
        <v>Incumplida</v>
      </c>
      <c r="W309" s="1" t="s">
        <v>1230</v>
      </c>
      <c r="X309" s="3">
        <f t="shared" si="25"/>
        <v>0</v>
      </c>
      <c r="Y309" s="23">
        <f t="shared" si="26"/>
        <v>0</v>
      </c>
      <c r="Z309" s="1">
        <f t="shared" si="30"/>
        <v>0</v>
      </c>
    </row>
    <row r="310" spans="1:26" hidden="1">
      <c r="A310" s="2" t="s">
        <v>854</v>
      </c>
      <c r="B310" s="7">
        <v>4</v>
      </c>
      <c r="C310" s="1" t="s">
        <v>895</v>
      </c>
      <c r="D310" s="19">
        <v>0.25</v>
      </c>
      <c r="E310" s="20" t="s">
        <v>120</v>
      </c>
      <c r="F310" s="11" t="s">
        <v>902</v>
      </c>
      <c r="G310" s="10">
        <v>1.4999999999999999E-2</v>
      </c>
      <c r="H310" s="6">
        <f t="shared" si="27"/>
        <v>9.3749999999999997E-4</v>
      </c>
      <c r="I310" s="1" t="s">
        <v>903</v>
      </c>
      <c r="J310" s="1" t="s">
        <v>901</v>
      </c>
      <c r="K310" s="1" t="s">
        <v>859</v>
      </c>
      <c r="L310" s="1" t="s">
        <v>63</v>
      </c>
      <c r="M310" s="1" t="s">
        <v>864</v>
      </c>
      <c r="N310" s="1" t="s">
        <v>19</v>
      </c>
      <c r="O310" s="1" t="s">
        <v>20</v>
      </c>
      <c r="P310" s="1" t="s">
        <v>21</v>
      </c>
      <c r="Q310" s="3" t="s">
        <v>433</v>
      </c>
      <c r="R310" s="1" t="s">
        <v>860</v>
      </c>
      <c r="S310" s="1" t="s">
        <v>19</v>
      </c>
      <c r="T310" s="10">
        <v>1.4999999999999999E-2</v>
      </c>
      <c r="U310" s="10">
        <f t="shared" si="28"/>
        <v>9.3749999999999997E-4</v>
      </c>
      <c r="V310" s="4" t="str">
        <f t="shared" si="29"/>
        <v>Cumplida</v>
      </c>
      <c r="W310" s="1" t="s">
        <v>1225</v>
      </c>
      <c r="X310" s="3">
        <f t="shared" si="25"/>
        <v>1</v>
      </c>
      <c r="Y310" s="23">
        <f t="shared" si="26"/>
        <v>1.40625E-5</v>
      </c>
      <c r="Z310" s="1">
        <f t="shared" si="30"/>
        <v>1</v>
      </c>
    </row>
    <row r="311" spans="1:26">
      <c r="A311" s="2" t="s">
        <v>854</v>
      </c>
      <c r="B311" s="7">
        <v>4</v>
      </c>
      <c r="C311" s="1" t="s">
        <v>895</v>
      </c>
      <c r="D311" s="19">
        <v>0.25</v>
      </c>
      <c r="E311" s="20" t="s">
        <v>121</v>
      </c>
      <c r="F311" s="12" t="s">
        <v>904</v>
      </c>
      <c r="G311" s="18">
        <v>2.5000000000000001E-2</v>
      </c>
      <c r="H311" s="6">
        <f t="shared" si="27"/>
        <v>1.5625000000000001E-3</v>
      </c>
      <c r="I311" s="5" t="s">
        <v>905</v>
      </c>
      <c r="J311" s="1" t="s">
        <v>901</v>
      </c>
      <c r="K311" s="1" t="s">
        <v>859</v>
      </c>
      <c r="L311" s="5" t="s">
        <v>63</v>
      </c>
      <c r="M311" s="1" t="s">
        <v>864</v>
      </c>
      <c r="N311" s="1" t="s">
        <v>19</v>
      </c>
      <c r="O311" s="1" t="s">
        <v>20</v>
      </c>
      <c r="P311" s="1" t="s">
        <v>21</v>
      </c>
      <c r="Q311" s="3" t="s">
        <v>433</v>
      </c>
      <c r="R311" s="1" t="s">
        <v>860</v>
      </c>
      <c r="S311" s="1" t="s">
        <v>19</v>
      </c>
      <c r="T311" s="10">
        <v>0</v>
      </c>
      <c r="U311" s="10">
        <f t="shared" si="28"/>
        <v>0</v>
      </c>
      <c r="V311" s="4" t="str">
        <f t="shared" si="29"/>
        <v>Incumplida</v>
      </c>
      <c r="W311" s="1" t="s">
        <v>1230</v>
      </c>
      <c r="X311" s="3">
        <f t="shared" si="25"/>
        <v>0</v>
      </c>
      <c r="Y311" s="23">
        <f t="shared" si="26"/>
        <v>0</v>
      </c>
      <c r="Z311" s="1">
        <f t="shared" si="30"/>
        <v>0</v>
      </c>
    </row>
    <row r="312" spans="1:26">
      <c r="A312" s="2" t="s">
        <v>854</v>
      </c>
      <c r="B312" s="7">
        <v>4</v>
      </c>
      <c r="C312" s="1" t="s">
        <v>895</v>
      </c>
      <c r="D312" s="19">
        <v>0.25</v>
      </c>
      <c r="E312" s="20" t="s">
        <v>265</v>
      </c>
      <c r="F312" s="12" t="s">
        <v>906</v>
      </c>
      <c r="G312" s="18">
        <v>2.5000000000000001E-3</v>
      </c>
      <c r="H312" s="6">
        <f t="shared" si="27"/>
        <v>1.5625E-4</v>
      </c>
      <c r="I312" s="5" t="s">
        <v>907</v>
      </c>
      <c r="J312" s="1" t="s">
        <v>908</v>
      </c>
      <c r="K312" s="1" t="s">
        <v>859</v>
      </c>
      <c r="L312" s="5" t="s">
        <v>63</v>
      </c>
      <c r="M312" s="1" t="s">
        <v>864</v>
      </c>
      <c r="N312" s="1" t="s">
        <v>19</v>
      </c>
      <c r="O312" s="1" t="s">
        <v>20</v>
      </c>
      <c r="P312" s="1" t="s">
        <v>21</v>
      </c>
      <c r="Q312" s="3" t="s">
        <v>433</v>
      </c>
      <c r="R312" s="1" t="s">
        <v>860</v>
      </c>
      <c r="S312" s="1" t="s">
        <v>19</v>
      </c>
      <c r="T312" s="10">
        <v>0</v>
      </c>
      <c r="U312" s="10">
        <f t="shared" si="28"/>
        <v>0</v>
      </c>
      <c r="V312" s="4" t="str">
        <f t="shared" si="29"/>
        <v>Incumplida</v>
      </c>
      <c r="W312" s="1" t="s">
        <v>1230</v>
      </c>
      <c r="X312" s="3">
        <f t="shared" si="25"/>
        <v>0</v>
      </c>
      <c r="Y312" s="23">
        <f t="shared" si="26"/>
        <v>0</v>
      </c>
      <c r="Z312" s="1">
        <f t="shared" si="30"/>
        <v>0</v>
      </c>
    </row>
    <row r="313" spans="1:26">
      <c r="A313" s="2" t="s">
        <v>854</v>
      </c>
      <c r="B313" s="7">
        <v>4</v>
      </c>
      <c r="C313" s="1" t="s">
        <v>895</v>
      </c>
      <c r="D313" s="19">
        <v>0.25</v>
      </c>
      <c r="E313" s="20" t="s">
        <v>268</v>
      </c>
      <c r="F313" s="12" t="s">
        <v>909</v>
      </c>
      <c r="G313" s="18">
        <v>0.01</v>
      </c>
      <c r="H313" s="6">
        <f t="shared" si="27"/>
        <v>6.2500000000000001E-4</v>
      </c>
      <c r="I313" s="5" t="s">
        <v>897</v>
      </c>
      <c r="J313" s="1" t="s">
        <v>898</v>
      </c>
      <c r="K313" s="1" t="s">
        <v>859</v>
      </c>
      <c r="L313" s="5" t="s">
        <v>65</v>
      </c>
      <c r="M313" s="1" t="s">
        <v>864</v>
      </c>
      <c r="N313" s="1" t="s">
        <v>19</v>
      </c>
      <c r="O313" s="1" t="s">
        <v>20</v>
      </c>
      <c r="P313" s="1" t="s">
        <v>21</v>
      </c>
      <c r="Q313" s="3" t="s">
        <v>433</v>
      </c>
      <c r="R313" s="1" t="s">
        <v>860</v>
      </c>
      <c r="S313" s="1" t="s">
        <v>19</v>
      </c>
      <c r="T313" s="10">
        <v>0</v>
      </c>
      <c r="U313" s="10">
        <f t="shared" si="28"/>
        <v>0</v>
      </c>
      <c r="V313" s="4" t="str">
        <f t="shared" si="29"/>
        <v>Incumplida</v>
      </c>
      <c r="W313" s="1" t="s">
        <v>1230</v>
      </c>
      <c r="X313" s="3">
        <f t="shared" si="25"/>
        <v>0</v>
      </c>
      <c r="Y313" s="23">
        <f t="shared" si="26"/>
        <v>0</v>
      </c>
      <c r="Z313" s="1">
        <f t="shared" si="30"/>
        <v>0</v>
      </c>
    </row>
    <row r="314" spans="1:26">
      <c r="A314" s="2" t="s">
        <v>854</v>
      </c>
      <c r="B314" s="7">
        <v>4</v>
      </c>
      <c r="C314" s="1" t="s">
        <v>895</v>
      </c>
      <c r="D314" s="19">
        <v>0.25</v>
      </c>
      <c r="E314" s="20" t="s">
        <v>487</v>
      </c>
      <c r="F314" s="12" t="s">
        <v>910</v>
      </c>
      <c r="G314" s="18">
        <v>0.01</v>
      </c>
      <c r="H314" s="6">
        <f t="shared" si="27"/>
        <v>6.2500000000000001E-4</v>
      </c>
      <c r="I314" s="5" t="s">
        <v>900</v>
      </c>
      <c r="J314" s="1" t="s">
        <v>901</v>
      </c>
      <c r="K314" s="1" t="s">
        <v>859</v>
      </c>
      <c r="L314" s="5" t="s">
        <v>65</v>
      </c>
      <c r="M314" s="1" t="s">
        <v>864</v>
      </c>
      <c r="N314" s="1" t="s">
        <v>19</v>
      </c>
      <c r="O314" s="1" t="s">
        <v>20</v>
      </c>
      <c r="P314" s="1" t="s">
        <v>21</v>
      </c>
      <c r="Q314" s="3" t="s">
        <v>433</v>
      </c>
      <c r="R314" s="1" t="s">
        <v>860</v>
      </c>
      <c r="S314" s="1" t="s">
        <v>19</v>
      </c>
      <c r="T314" s="10">
        <v>0</v>
      </c>
      <c r="U314" s="10">
        <f t="shared" si="28"/>
        <v>0</v>
      </c>
      <c r="V314" s="4" t="str">
        <f t="shared" si="29"/>
        <v>Incumplida</v>
      </c>
      <c r="W314" s="1" t="s">
        <v>1230</v>
      </c>
      <c r="X314" s="3">
        <f t="shared" si="25"/>
        <v>0</v>
      </c>
      <c r="Y314" s="23">
        <f t="shared" si="26"/>
        <v>0</v>
      </c>
      <c r="Z314" s="1">
        <f t="shared" si="30"/>
        <v>0</v>
      </c>
    </row>
    <row r="315" spans="1:26">
      <c r="A315" s="2" t="s">
        <v>854</v>
      </c>
      <c r="B315" s="7">
        <v>4</v>
      </c>
      <c r="C315" s="1" t="s">
        <v>895</v>
      </c>
      <c r="D315" s="19">
        <v>0.25</v>
      </c>
      <c r="E315" s="20" t="s">
        <v>911</v>
      </c>
      <c r="F315" s="12" t="s">
        <v>912</v>
      </c>
      <c r="G315" s="18">
        <v>1.4999999999999999E-2</v>
      </c>
      <c r="H315" s="6">
        <f t="shared" si="27"/>
        <v>9.3749999999999997E-4</v>
      </c>
      <c r="I315" s="5" t="s">
        <v>903</v>
      </c>
      <c r="J315" s="1" t="s">
        <v>901</v>
      </c>
      <c r="K315" s="1" t="s">
        <v>859</v>
      </c>
      <c r="L315" s="5" t="s">
        <v>65</v>
      </c>
      <c r="M315" s="1" t="s">
        <v>864</v>
      </c>
      <c r="N315" s="1" t="s">
        <v>19</v>
      </c>
      <c r="O315" s="1" t="s">
        <v>20</v>
      </c>
      <c r="P315" s="1" t="s">
        <v>21</v>
      </c>
      <c r="Q315" s="3" t="s">
        <v>433</v>
      </c>
      <c r="R315" s="1" t="s">
        <v>860</v>
      </c>
      <c r="S315" s="1" t="s">
        <v>19</v>
      </c>
      <c r="T315" s="10">
        <v>0</v>
      </c>
      <c r="U315" s="10">
        <f t="shared" si="28"/>
        <v>0</v>
      </c>
      <c r="V315" s="4" t="str">
        <f t="shared" si="29"/>
        <v>Incumplida</v>
      </c>
      <c r="W315" s="1" t="s">
        <v>1230</v>
      </c>
      <c r="X315" s="3">
        <f t="shared" si="25"/>
        <v>0</v>
      </c>
      <c r="Y315" s="23">
        <f t="shared" si="26"/>
        <v>0</v>
      </c>
      <c r="Z315" s="1">
        <f t="shared" si="30"/>
        <v>0</v>
      </c>
    </row>
    <row r="316" spans="1:26">
      <c r="A316" s="2" t="s">
        <v>854</v>
      </c>
      <c r="B316" s="7">
        <v>4</v>
      </c>
      <c r="C316" s="1" t="s">
        <v>895</v>
      </c>
      <c r="D316" s="19">
        <v>0.25</v>
      </c>
      <c r="E316" s="20" t="s">
        <v>913</v>
      </c>
      <c r="F316" s="12" t="s">
        <v>914</v>
      </c>
      <c r="G316" s="18">
        <v>2.5000000000000001E-2</v>
      </c>
      <c r="H316" s="6">
        <f t="shared" si="27"/>
        <v>1.5625000000000001E-3</v>
      </c>
      <c r="I316" s="5" t="s">
        <v>905</v>
      </c>
      <c r="J316" s="1" t="s">
        <v>901</v>
      </c>
      <c r="K316" s="1" t="s">
        <v>859</v>
      </c>
      <c r="L316" s="5" t="s">
        <v>65</v>
      </c>
      <c r="M316" s="1" t="s">
        <v>864</v>
      </c>
      <c r="N316" s="1" t="s">
        <v>19</v>
      </c>
      <c r="O316" s="1" t="s">
        <v>20</v>
      </c>
      <c r="P316" s="1" t="s">
        <v>21</v>
      </c>
      <c r="Q316" s="3" t="s">
        <v>433</v>
      </c>
      <c r="R316" s="1" t="s">
        <v>860</v>
      </c>
      <c r="S316" s="1" t="s">
        <v>19</v>
      </c>
      <c r="T316" s="10">
        <v>0</v>
      </c>
      <c r="U316" s="10">
        <f t="shared" si="28"/>
        <v>0</v>
      </c>
      <c r="V316" s="4" t="str">
        <f t="shared" si="29"/>
        <v>Incumplida</v>
      </c>
      <c r="W316" s="1" t="s">
        <v>1230</v>
      </c>
      <c r="X316" s="3">
        <f t="shared" si="25"/>
        <v>0</v>
      </c>
      <c r="Y316" s="23">
        <f t="shared" si="26"/>
        <v>0</v>
      </c>
      <c r="Z316" s="1">
        <f t="shared" si="30"/>
        <v>0</v>
      </c>
    </row>
    <row r="317" spans="1:26">
      <c r="A317" s="2" t="s">
        <v>854</v>
      </c>
      <c r="B317" s="7">
        <v>4</v>
      </c>
      <c r="C317" s="1" t="s">
        <v>895</v>
      </c>
      <c r="D317" s="19">
        <v>0.25</v>
      </c>
      <c r="E317" s="20" t="s">
        <v>915</v>
      </c>
      <c r="F317" s="12" t="s">
        <v>916</v>
      </c>
      <c r="G317" s="18">
        <v>2.5000000000000001E-3</v>
      </c>
      <c r="H317" s="6">
        <f t="shared" si="27"/>
        <v>1.5625E-4</v>
      </c>
      <c r="I317" s="5" t="s">
        <v>907</v>
      </c>
      <c r="J317" s="1" t="s">
        <v>908</v>
      </c>
      <c r="K317" s="1" t="s">
        <v>859</v>
      </c>
      <c r="L317" s="5" t="s">
        <v>65</v>
      </c>
      <c r="M317" s="1" t="s">
        <v>864</v>
      </c>
      <c r="N317" s="1" t="s">
        <v>19</v>
      </c>
      <c r="O317" s="1" t="s">
        <v>20</v>
      </c>
      <c r="P317" s="1" t="s">
        <v>21</v>
      </c>
      <c r="Q317" s="3" t="s">
        <v>433</v>
      </c>
      <c r="R317" s="1" t="s">
        <v>860</v>
      </c>
      <c r="S317" s="1" t="s">
        <v>19</v>
      </c>
      <c r="T317" s="10">
        <v>0</v>
      </c>
      <c r="U317" s="10">
        <f t="shared" si="28"/>
        <v>0</v>
      </c>
      <c r="V317" s="4" t="str">
        <f t="shared" si="29"/>
        <v>Incumplida</v>
      </c>
      <c r="W317" s="1" t="s">
        <v>1230</v>
      </c>
      <c r="X317" s="3">
        <f t="shared" si="25"/>
        <v>0</v>
      </c>
      <c r="Y317" s="23">
        <f t="shared" si="26"/>
        <v>0</v>
      </c>
      <c r="Z317" s="1">
        <f t="shared" si="30"/>
        <v>0</v>
      </c>
    </row>
    <row r="318" spans="1:26">
      <c r="A318" s="2" t="s">
        <v>854</v>
      </c>
      <c r="B318" s="7">
        <v>4</v>
      </c>
      <c r="C318" s="1" t="s">
        <v>895</v>
      </c>
      <c r="D318" s="19">
        <v>0.25</v>
      </c>
      <c r="E318" s="20" t="s">
        <v>917</v>
      </c>
      <c r="F318" s="12" t="s">
        <v>918</v>
      </c>
      <c r="G318" s="18">
        <v>0.01</v>
      </c>
      <c r="H318" s="10">
        <f t="shared" si="27"/>
        <v>6.2500000000000001E-4</v>
      </c>
      <c r="I318" s="5" t="s">
        <v>897</v>
      </c>
      <c r="J318" s="1" t="s">
        <v>898</v>
      </c>
      <c r="K318" s="1" t="s">
        <v>859</v>
      </c>
      <c r="L318" s="5" t="s">
        <v>23</v>
      </c>
      <c r="M318" s="1" t="s">
        <v>864</v>
      </c>
      <c r="N318" s="1" t="s">
        <v>19</v>
      </c>
      <c r="O318" s="1" t="s">
        <v>20</v>
      </c>
      <c r="P318" s="1" t="s">
        <v>21</v>
      </c>
      <c r="Q318" s="1" t="s">
        <v>433</v>
      </c>
      <c r="R318" s="1" t="s">
        <v>860</v>
      </c>
      <c r="S318" s="1" t="s">
        <v>19</v>
      </c>
      <c r="T318" s="25">
        <v>2.5000000000000001E-3</v>
      </c>
      <c r="U318" s="10">
        <f t="shared" si="28"/>
        <v>1.5625E-4</v>
      </c>
      <c r="V318" s="4" t="str">
        <f t="shared" si="29"/>
        <v>Incumplida</v>
      </c>
      <c r="W318" s="1" t="s">
        <v>1230</v>
      </c>
      <c r="X318" s="3">
        <f t="shared" si="25"/>
        <v>0.25</v>
      </c>
      <c r="Y318" s="23">
        <f t="shared" si="26"/>
        <v>1.5625000000000001E-6</v>
      </c>
      <c r="Z318" s="1">
        <f t="shared" si="30"/>
        <v>0</v>
      </c>
    </row>
    <row r="319" spans="1:26">
      <c r="A319" s="2" t="s">
        <v>854</v>
      </c>
      <c r="B319" s="7">
        <v>4</v>
      </c>
      <c r="C319" s="1" t="s">
        <v>895</v>
      </c>
      <c r="D319" s="19">
        <v>0.25</v>
      </c>
      <c r="E319" s="20" t="s">
        <v>919</v>
      </c>
      <c r="F319" s="12" t="s">
        <v>920</v>
      </c>
      <c r="G319" s="18">
        <v>0.01</v>
      </c>
      <c r="H319" s="6">
        <f t="shared" si="27"/>
        <v>6.2500000000000001E-4</v>
      </c>
      <c r="I319" s="5" t="s">
        <v>900</v>
      </c>
      <c r="J319" s="1" t="s">
        <v>901</v>
      </c>
      <c r="K319" s="1" t="s">
        <v>859</v>
      </c>
      <c r="L319" s="5" t="s">
        <v>23</v>
      </c>
      <c r="M319" s="1" t="s">
        <v>864</v>
      </c>
      <c r="N319" s="1" t="s">
        <v>19</v>
      </c>
      <c r="O319" s="1" t="s">
        <v>20</v>
      </c>
      <c r="P319" s="1" t="s">
        <v>21</v>
      </c>
      <c r="Q319" s="1" t="s">
        <v>433</v>
      </c>
      <c r="R319" s="1" t="s">
        <v>860</v>
      </c>
      <c r="S319" s="1" t="s">
        <v>19</v>
      </c>
      <c r="T319" s="10">
        <v>0</v>
      </c>
      <c r="U319" s="10">
        <f t="shared" si="28"/>
        <v>0</v>
      </c>
      <c r="V319" s="4" t="str">
        <f t="shared" si="29"/>
        <v>Incumplida</v>
      </c>
      <c r="W319" s="1" t="s">
        <v>1230</v>
      </c>
      <c r="X319" s="3">
        <f t="shared" si="25"/>
        <v>0</v>
      </c>
      <c r="Y319" s="23">
        <f t="shared" si="26"/>
        <v>0</v>
      </c>
      <c r="Z319" s="1">
        <f t="shared" si="30"/>
        <v>0</v>
      </c>
    </row>
    <row r="320" spans="1:26">
      <c r="A320" s="2" t="s">
        <v>854</v>
      </c>
      <c r="B320" s="7">
        <v>4</v>
      </c>
      <c r="C320" s="1" t="s">
        <v>895</v>
      </c>
      <c r="D320" s="19">
        <v>0.25</v>
      </c>
      <c r="E320" s="20" t="s">
        <v>921</v>
      </c>
      <c r="F320" s="12" t="s">
        <v>922</v>
      </c>
      <c r="G320" s="18">
        <v>1.4999999999999999E-2</v>
      </c>
      <c r="H320" s="6">
        <f t="shared" si="27"/>
        <v>9.3749999999999997E-4</v>
      </c>
      <c r="I320" s="5" t="s">
        <v>903</v>
      </c>
      <c r="J320" s="1" t="s">
        <v>901</v>
      </c>
      <c r="K320" s="1" t="s">
        <v>859</v>
      </c>
      <c r="L320" s="5" t="s">
        <v>23</v>
      </c>
      <c r="M320" s="1" t="s">
        <v>864</v>
      </c>
      <c r="N320" s="1" t="s">
        <v>19</v>
      </c>
      <c r="O320" s="1" t="s">
        <v>20</v>
      </c>
      <c r="P320" s="1" t="s">
        <v>21</v>
      </c>
      <c r="Q320" s="1" t="s">
        <v>433</v>
      </c>
      <c r="R320" s="1" t="s">
        <v>860</v>
      </c>
      <c r="S320" s="1" t="s">
        <v>19</v>
      </c>
      <c r="T320" s="10">
        <v>0</v>
      </c>
      <c r="U320" s="10">
        <f t="shared" si="28"/>
        <v>0</v>
      </c>
      <c r="V320" s="4" t="str">
        <f t="shared" si="29"/>
        <v>Incumplida</v>
      </c>
      <c r="W320" s="1" t="s">
        <v>1230</v>
      </c>
      <c r="X320" s="3">
        <f t="shared" si="25"/>
        <v>0</v>
      </c>
      <c r="Y320" s="23">
        <f t="shared" si="26"/>
        <v>0</v>
      </c>
      <c r="Z320" s="1">
        <f t="shared" si="30"/>
        <v>0</v>
      </c>
    </row>
    <row r="321" spans="1:26">
      <c r="A321" s="2" t="s">
        <v>854</v>
      </c>
      <c r="B321" s="7">
        <v>4</v>
      </c>
      <c r="C321" s="1" t="s">
        <v>895</v>
      </c>
      <c r="D321" s="19">
        <v>0.25</v>
      </c>
      <c r="E321" s="20" t="s">
        <v>923</v>
      </c>
      <c r="F321" s="12" t="s">
        <v>924</v>
      </c>
      <c r="G321" s="18">
        <v>2.5000000000000001E-2</v>
      </c>
      <c r="H321" s="6">
        <f t="shared" si="27"/>
        <v>1.5625000000000001E-3</v>
      </c>
      <c r="I321" s="5" t="s">
        <v>905</v>
      </c>
      <c r="J321" s="1" t="s">
        <v>901</v>
      </c>
      <c r="K321" s="1" t="s">
        <v>859</v>
      </c>
      <c r="L321" s="5" t="s">
        <v>23</v>
      </c>
      <c r="M321" s="1" t="s">
        <v>864</v>
      </c>
      <c r="N321" s="1" t="s">
        <v>19</v>
      </c>
      <c r="O321" s="1" t="s">
        <v>20</v>
      </c>
      <c r="P321" s="1" t="s">
        <v>21</v>
      </c>
      <c r="Q321" s="1" t="s">
        <v>433</v>
      </c>
      <c r="R321" s="1" t="s">
        <v>860</v>
      </c>
      <c r="S321" s="1" t="s">
        <v>19</v>
      </c>
      <c r="T321" s="10">
        <v>0</v>
      </c>
      <c r="U321" s="10">
        <f t="shared" si="28"/>
        <v>0</v>
      </c>
      <c r="V321" s="4" t="str">
        <f t="shared" si="29"/>
        <v>Incumplida</v>
      </c>
      <c r="W321" s="1" t="s">
        <v>1230</v>
      </c>
      <c r="X321" s="3">
        <f t="shared" si="25"/>
        <v>0</v>
      </c>
      <c r="Y321" s="23">
        <f t="shared" si="26"/>
        <v>0</v>
      </c>
      <c r="Z321" s="1">
        <f t="shared" si="30"/>
        <v>0</v>
      </c>
    </row>
    <row r="322" spans="1:26">
      <c r="A322" s="2" t="s">
        <v>854</v>
      </c>
      <c r="B322" s="7">
        <v>4</v>
      </c>
      <c r="C322" s="1" t="s">
        <v>895</v>
      </c>
      <c r="D322" s="19">
        <v>0.25</v>
      </c>
      <c r="E322" s="20" t="s">
        <v>925</v>
      </c>
      <c r="F322" s="12" t="s">
        <v>926</v>
      </c>
      <c r="G322" s="18">
        <v>2.5000000000000001E-3</v>
      </c>
      <c r="H322" s="6">
        <f t="shared" si="27"/>
        <v>1.5625E-4</v>
      </c>
      <c r="I322" s="5" t="s">
        <v>907</v>
      </c>
      <c r="J322" s="1" t="s">
        <v>908</v>
      </c>
      <c r="K322" s="1" t="s">
        <v>859</v>
      </c>
      <c r="L322" s="5" t="s">
        <v>23</v>
      </c>
      <c r="M322" s="1" t="s">
        <v>864</v>
      </c>
      <c r="N322" s="1" t="s">
        <v>19</v>
      </c>
      <c r="O322" s="1" t="s">
        <v>20</v>
      </c>
      <c r="P322" s="1" t="s">
        <v>21</v>
      </c>
      <c r="Q322" s="1" t="s">
        <v>433</v>
      </c>
      <c r="R322" s="1" t="s">
        <v>860</v>
      </c>
      <c r="S322" s="1" t="s">
        <v>19</v>
      </c>
      <c r="T322" s="10">
        <v>0</v>
      </c>
      <c r="U322" s="10">
        <f t="shared" si="28"/>
        <v>0</v>
      </c>
      <c r="V322" s="4" t="str">
        <f t="shared" si="29"/>
        <v>Incumplida</v>
      </c>
      <c r="W322" s="1" t="s">
        <v>1230</v>
      </c>
      <c r="X322" s="3">
        <f t="shared" ref="X322:X385" si="31">T322/G322</f>
        <v>0</v>
      </c>
      <c r="Y322" s="23">
        <f t="shared" ref="Y322:Y385" si="32">T322*H322</f>
        <v>0</v>
      </c>
      <c r="Z322" s="1">
        <f t="shared" si="30"/>
        <v>0</v>
      </c>
    </row>
    <row r="323" spans="1:26">
      <c r="A323" s="2" t="s">
        <v>854</v>
      </c>
      <c r="B323" s="7">
        <v>4</v>
      </c>
      <c r="C323" s="1" t="s">
        <v>895</v>
      </c>
      <c r="D323" s="19">
        <v>0.25</v>
      </c>
      <c r="E323" s="20" t="s">
        <v>927</v>
      </c>
      <c r="F323" s="12" t="s">
        <v>928</v>
      </c>
      <c r="G323" s="18">
        <v>0.01</v>
      </c>
      <c r="H323" s="10">
        <f t="shared" ref="H323:H386" si="33">G323*(100%/16)</f>
        <v>6.2500000000000001E-4</v>
      </c>
      <c r="I323" s="5" t="s">
        <v>897</v>
      </c>
      <c r="J323" s="1" t="s">
        <v>898</v>
      </c>
      <c r="K323" s="1" t="s">
        <v>859</v>
      </c>
      <c r="L323" s="5" t="s">
        <v>18</v>
      </c>
      <c r="M323" s="1" t="s">
        <v>864</v>
      </c>
      <c r="N323" s="1" t="s">
        <v>19</v>
      </c>
      <c r="O323" s="1" t="s">
        <v>20</v>
      </c>
      <c r="P323" s="1" t="s">
        <v>21</v>
      </c>
      <c r="Q323" s="1" t="s">
        <v>433</v>
      </c>
      <c r="R323" s="1" t="s">
        <v>860</v>
      </c>
      <c r="S323" s="1" t="s">
        <v>19</v>
      </c>
      <c r="T323" s="25">
        <v>7.4999999999999997E-3</v>
      </c>
      <c r="U323" s="10">
        <f t="shared" ref="U323:U386" si="34">T323*(100%/16)</f>
        <v>4.6874999999999998E-4</v>
      </c>
      <c r="V323" s="4" t="str">
        <f t="shared" ref="V323:V386" si="35">IF(T323&gt;=G323,"Cumplida","Incumplida")</f>
        <v>Incumplida</v>
      </c>
      <c r="W323" s="1" t="s">
        <v>1230</v>
      </c>
      <c r="X323" s="3">
        <f t="shared" si="31"/>
        <v>0.75</v>
      </c>
      <c r="Y323" s="23">
        <f t="shared" si="32"/>
        <v>4.6874999999999996E-6</v>
      </c>
      <c r="Z323" s="1">
        <f t="shared" si="30"/>
        <v>0</v>
      </c>
    </row>
    <row r="324" spans="1:26">
      <c r="A324" s="2" t="s">
        <v>854</v>
      </c>
      <c r="B324" s="7">
        <v>4</v>
      </c>
      <c r="C324" s="1" t="s">
        <v>895</v>
      </c>
      <c r="D324" s="19">
        <v>0.25</v>
      </c>
      <c r="E324" s="20" t="s">
        <v>929</v>
      </c>
      <c r="F324" s="12" t="s">
        <v>930</v>
      </c>
      <c r="G324" s="18">
        <v>0.01</v>
      </c>
      <c r="H324" s="6">
        <f t="shared" si="33"/>
        <v>6.2500000000000001E-4</v>
      </c>
      <c r="I324" s="5" t="s">
        <v>900</v>
      </c>
      <c r="J324" s="1" t="s">
        <v>901</v>
      </c>
      <c r="K324" s="1" t="s">
        <v>859</v>
      </c>
      <c r="L324" s="5" t="s">
        <v>18</v>
      </c>
      <c r="M324" s="1" t="s">
        <v>864</v>
      </c>
      <c r="N324" s="1" t="s">
        <v>19</v>
      </c>
      <c r="O324" s="1" t="s">
        <v>20</v>
      </c>
      <c r="P324" s="1" t="s">
        <v>21</v>
      </c>
      <c r="Q324" s="1" t="s">
        <v>433</v>
      </c>
      <c r="R324" s="1" t="s">
        <v>860</v>
      </c>
      <c r="S324" s="1" t="s">
        <v>19</v>
      </c>
      <c r="T324" s="10">
        <v>0</v>
      </c>
      <c r="U324" s="10">
        <f t="shared" si="34"/>
        <v>0</v>
      </c>
      <c r="V324" s="4" t="str">
        <f t="shared" si="35"/>
        <v>Incumplida</v>
      </c>
      <c r="W324" s="1" t="s">
        <v>1230</v>
      </c>
      <c r="X324" s="3">
        <f t="shared" si="31"/>
        <v>0</v>
      </c>
      <c r="Y324" s="23">
        <f t="shared" si="32"/>
        <v>0</v>
      </c>
      <c r="Z324" s="1">
        <f t="shared" si="30"/>
        <v>0</v>
      </c>
    </row>
    <row r="325" spans="1:26">
      <c r="A325" s="2" t="s">
        <v>854</v>
      </c>
      <c r="B325" s="7">
        <v>4</v>
      </c>
      <c r="C325" s="1" t="s">
        <v>895</v>
      </c>
      <c r="D325" s="19">
        <v>0.25</v>
      </c>
      <c r="E325" s="20" t="s">
        <v>931</v>
      </c>
      <c r="F325" s="12" t="s">
        <v>932</v>
      </c>
      <c r="G325" s="18">
        <v>1.4999999999999999E-2</v>
      </c>
      <c r="H325" s="6">
        <f t="shared" si="33"/>
        <v>9.3749999999999997E-4</v>
      </c>
      <c r="I325" s="5" t="s">
        <v>903</v>
      </c>
      <c r="J325" s="1" t="s">
        <v>901</v>
      </c>
      <c r="K325" s="1" t="s">
        <v>859</v>
      </c>
      <c r="L325" s="5" t="s">
        <v>18</v>
      </c>
      <c r="M325" s="1" t="s">
        <v>864</v>
      </c>
      <c r="N325" s="1" t="s">
        <v>19</v>
      </c>
      <c r="O325" s="1" t="s">
        <v>20</v>
      </c>
      <c r="P325" s="1" t="s">
        <v>21</v>
      </c>
      <c r="Q325" s="1" t="s">
        <v>433</v>
      </c>
      <c r="R325" s="1" t="s">
        <v>860</v>
      </c>
      <c r="S325" s="1" t="s">
        <v>19</v>
      </c>
      <c r="T325" s="10">
        <v>0</v>
      </c>
      <c r="U325" s="10">
        <f t="shared" si="34"/>
        <v>0</v>
      </c>
      <c r="V325" s="4" t="str">
        <f t="shared" si="35"/>
        <v>Incumplida</v>
      </c>
      <c r="W325" s="1" t="s">
        <v>1230</v>
      </c>
      <c r="X325" s="3">
        <f t="shared" si="31"/>
        <v>0</v>
      </c>
      <c r="Y325" s="23">
        <f t="shared" si="32"/>
        <v>0</v>
      </c>
      <c r="Z325" s="1">
        <f t="shared" si="30"/>
        <v>0</v>
      </c>
    </row>
    <row r="326" spans="1:26">
      <c r="A326" s="2" t="s">
        <v>854</v>
      </c>
      <c r="B326" s="7">
        <v>4</v>
      </c>
      <c r="C326" s="1" t="s">
        <v>895</v>
      </c>
      <c r="D326" s="19">
        <v>0.25</v>
      </c>
      <c r="E326" s="20" t="s">
        <v>933</v>
      </c>
      <c r="F326" s="12" t="s">
        <v>934</v>
      </c>
      <c r="G326" s="18">
        <v>2.5000000000000001E-2</v>
      </c>
      <c r="H326" s="6">
        <f t="shared" si="33"/>
        <v>1.5625000000000001E-3</v>
      </c>
      <c r="I326" s="5" t="s">
        <v>905</v>
      </c>
      <c r="J326" s="1" t="s">
        <v>901</v>
      </c>
      <c r="K326" s="1" t="s">
        <v>859</v>
      </c>
      <c r="L326" s="5" t="s">
        <v>18</v>
      </c>
      <c r="M326" s="1" t="s">
        <v>864</v>
      </c>
      <c r="N326" s="1" t="s">
        <v>19</v>
      </c>
      <c r="O326" s="1" t="s">
        <v>20</v>
      </c>
      <c r="P326" s="1" t="s">
        <v>21</v>
      </c>
      <c r="Q326" s="1" t="s">
        <v>433</v>
      </c>
      <c r="R326" s="1" t="s">
        <v>860</v>
      </c>
      <c r="S326" s="1" t="s">
        <v>19</v>
      </c>
      <c r="T326" s="10">
        <v>0</v>
      </c>
      <c r="U326" s="10">
        <f t="shared" si="34"/>
        <v>0</v>
      </c>
      <c r="V326" s="4" t="str">
        <f t="shared" si="35"/>
        <v>Incumplida</v>
      </c>
      <c r="W326" s="1" t="s">
        <v>1230</v>
      </c>
      <c r="X326" s="3">
        <f t="shared" si="31"/>
        <v>0</v>
      </c>
      <c r="Y326" s="23">
        <f t="shared" si="32"/>
        <v>0</v>
      </c>
      <c r="Z326" s="1">
        <f t="shared" si="30"/>
        <v>0</v>
      </c>
    </row>
    <row r="327" spans="1:26">
      <c r="A327" s="2" t="s">
        <v>854</v>
      </c>
      <c r="B327" s="7">
        <v>4</v>
      </c>
      <c r="C327" s="1" t="s">
        <v>895</v>
      </c>
      <c r="D327" s="19">
        <v>0.25</v>
      </c>
      <c r="E327" s="20" t="s">
        <v>935</v>
      </c>
      <c r="F327" s="12" t="s">
        <v>936</v>
      </c>
      <c r="G327" s="18">
        <v>2.5000000000000001E-3</v>
      </c>
      <c r="H327" s="6">
        <f t="shared" si="33"/>
        <v>1.5625E-4</v>
      </c>
      <c r="I327" s="5" t="s">
        <v>907</v>
      </c>
      <c r="J327" s="1" t="s">
        <v>908</v>
      </c>
      <c r="K327" s="1" t="s">
        <v>859</v>
      </c>
      <c r="L327" s="5" t="s">
        <v>18</v>
      </c>
      <c r="M327" s="1" t="s">
        <v>864</v>
      </c>
      <c r="N327" s="1" t="s">
        <v>19</v>
      </c>
      <c r="O327" s="1" t="s">
        <v>20</v>
      </c>
      <c r="P327" s="1" t="s">
        <v>21</v>
      </c>
      <c r="Q327" s="1" t="s">
        <v>433</v>
      </c>
      <c r="R327" s="1" t="s">
        <v>860</v>
      </c>
      <c r="S327" s="1" t="s">
        <v>19</v>
      </c>
      <c r="T327" s="10">
        <v>0</v>
      </c>
      <c r="U327" s="10">
        <f t="shared" si="34"/>
        <v>0</v>
      </c>
      <c r="V327" s="4" t="str">
        <f t="shared" si="35"/>
        <v>Incumplida</v>
      </c>
      <c r="W327" s="1" t="s">
        <v>1230</v>
      </c>
      <c r="X327" s="3">
        <f t="shared" si="31"/>
        <v>0</v>
      </c>
      <c r="Y327" s="23">
        <f t="shared" si="32"/>
        <v>0</v>
      </c>
      <c r="Z327" s="1">
        <f t="shared" si="30"/>
        <v>0</v>
      </c>
    </row>
    <row r="328" spans="1:26">
      <c r="A328" s="2" t="s">
        <v>854</v>
      </c>
      <c r="B328" s="7">
        <v>5</v>
      </c>
      <c r="C328" s="1" t="s">
        <v>937</v>
      </c>
      <c r="D328" s="19">
        <v>0.2</v>
      </c>
      <c r="E328" s="20" t="s">
        <v>349</v>
      </c>
      <c r="F328" s="12" t="s">
        <v>938</v>
      </c>
      <c r="G328" s="18">
        <v>3.5000000000000003E-2</v>
      </c>
      <c r="H328" s="6">
        <f t="shared" si="33"/>
        <v>2.1875000000000002E-3</v>
      </c>
      <c r="I328" s="5" t="s">
        <v>939</v>
      </c>
      <c r="J328" s="1" t="s">
        <v>940</v>
      </c>
      <c r="K328" s="1" t="s">
        <v>859</v>
      </c>
      <c r="L328" s="5" t="s">
        <v>63</v>
      </c>
      <c r="M328" s="1" t="s">
        <v>864</v>
      </c>
      <c r="N328" s="1" t="s">
        <v>19</v>
      </c>
      <c r="O328" s="1" t="s">
        <v>20</v>
      </c>
      <c r="P328" s="1" t="s">
        <v>21</v>
      </c>
      <c r="Q328" s="3" t="s">
        <v>433</v>
      </c>
      <c r="R328" s="1" t="s">
        <v>860</v>
      </c>
      <c r="S328" s="1" t="s">
        <v>19</v>
      </c>
      <c r="T328" s="10">
        <v>0</v>
      </c>
      <c r="U328" s="10">
        <f t="shared" si="34"/>
        <v>0</v>
      </c>
      <c r="V328" s="4" t="str">
        <f t="shared" si="35"/>
        <v>Incumplida</v>
      </c>
      <c r="W328" s="1" t="s">
        <v>1230</v>
      </c>
      <c r="X328" s="3">
        <f t="shared" si="31"/>
        <v>0</v>
      </c>
      <c r="Y328" s="23">
        <f t="shared" si="32"/>
        <v>0</v>
      </c>
      <c r="Z328" s="1">
        <f t="shared" si="30"/>
        <v>0</v>
      </c>
    </row>
    <row r="329" spans="1:26" hidden="1">
      <c r="A329" s="2" t="s">
        <v>854</v>
      </c>
      <c r="B329" s="7">
        <v>5</v>
      </c>
      <c r="C329" s="1" t="s">
        <v>937</v>
      </c>
      <c r="D329" s="19">
        <v>0.2</v>
      </c>
      <c r="E329" s="20" t="s">
        <v>355</v>
      </c>
      <c r="F329" s="11" t="s">
        <v>941</v>
      </c>
      <c r="G329" s="10">
        <v>1.4999999999999999E-2</v>
      </c>
      <c r="H329" s="6">
        <f t="shared" si="33"/>
        <v>9.3749999999999997E-4</v>
      </c>
      <c r="I329" s="1" t="s">
        <v>942</v>
      </c>
      <c r="J329" s="1" t="s">
        <v>943</v>
      </c>
      <c r="K329" s="1" t="s">
        <v>859</v>
      </c>
      <c r="L329" s="1" t="s">
        <v>63</v>
      </c>
      <c r="M329" s="1" t="s">
        <v>864</v>
      </c>
      <c r="N329" s="1" t="s">
        <v>19</v>
      </c>
      <c r="O329" s="1" t="s">
        <v>20</v>
      </c>
      <c r="P329" s="1" t="s">
        <v>21</v>
      </c>
      <c r="Q329" s="3" t="s">
        <v>433</v>
      </c>
      <c r="R329" s="1" t="s">
        <v>860</v>
      </c>
      <c r="S329" s="1" t="s">
        <v>19</v>
      </c>
      <c r="T329" s="10">
        <v>1.4999999999999999E-2</v>
      </c>
      <c r="U329" s="10">
        <f t="shared" si="34"/>
        <v>9.3749999999999997E-4</v>
      </c>
      <c r="V329" s="4" t="str">
        <f t="shared" si="35"/>
        <v>Cumplida</v>
      </c>
      <c r="W329" s="1" t="s">
        <v>1225</v>
      </c>
      <c r="X329" s="3">
        <f t="shared" si="31"/>
        <v>1</v>
      </c>
      <c r="Y329" s="23">
        <f t="shared" si="32"/>
        <v>1.40625E-5</v>
      </c>
      <c r="Z329" s="1">
        <f t="shared" si="30"/>
        <v>1</v>
      </c>
    </row>
    <row r="330" spans="1:26" hidden="1">
      <c r="A330" s="2" t="s">
        <v>854</v>
      </c>
      <c r="B330" s="7">
        <v>5</v>
      </c>
      <c r="C330" s="1" t="s">
        <v>937</v>
      </c>
      <c r="D330" s="19">
        <v>0.2</v>
      </c>
      <c r="E330" s="20" t="s">
        <v>359</v>
      </c>
      <c r="F330" s="11" t="s">
        <v>944</v>
      </c>
      <c r="G330" s="10">
        <v>3.5000000000000003E-2</v>
      </c>
      <c r="H330" s="6">
        <f t="shared" si="33"/>
        <v>2.1875000000000002E-3</v>
      </c>
      <c r="I330" s="1" t="s">
        <v>939</v>
      </c>
      <c r="J330" s="1" t="s">
        <v>940</v>
      </c>
      <c r="K330" s="1" t="s">
        <v>859</v>
      </c>
      <c r="L330" s="1" t="s">
        <v>65</v>
      </c>
      <c r="M330" s="1" t="s">
        <v>864</v>
      </c>
      <c r="N330" s="1" t="s">
        <v>19</v>
      </c>
      <c r="O330" s="1" t="s">
        <v>20</v>
      </c>
      <c r="P330" s="1" t="s">
        <v>21</v>
      </c>
      <c r="Q330" s="3" t="s">
        <v>433</v>
      </c>
      <c r="R330" s="1" t="s">
        <v>860</v>
      </c>
      <c r="S330" s="1" t="s">
        <v>19</v>
      </c>
      <c r="T330" s="10">
        <v>3.5000000000000003E-2</v>
      </c>
      <c r="U330" s="10">
        <f t="shared" si="34"/>
        <v>2.1875000000000002E-3</v>
      </c>
      <c r="V330" s="4" t="str">
        <f t="shared" si="35"/>
        <v>Cumplida</v>
      </c>
      <c r="W330" s="1" t="s">
        <v>1225</v>
      </c>
      <c r="X330" s="3">
        <f t="shared" si="31"/>
        <v>1</v>
      </c>
      <c r="Y330" s="23">
        <f t="shared" si="32"/>
        <v>7.6562500000000011E-5</v>
      </c>
      <c r="Z330" s="1">
        <f t="shared" si="30"/>
        <v>1</v>
      </c>
    </row>
    <row r="331" spans="1:26" hidden="1">
      <c r="A331" s="2" t="s">
        <v>854</v>
      </c>
      <c r="B331" s="7">
        <v>5</v>
      </c>
      <c r="C331" s="1" t="s">
        <v>937</v>
      </c>
      <c r="D331" s="19">
        <v>0.2</v>
      </c>
      <c r="E331" s="20" t="s">
        <v>814</v>
      </c>
      <c r="F331" s="11" t="s">
        <v>945</v>
      </c>
      <c r="G331" s="10">
        <v>1.4999999999999999E-2</v>
      </c>
      <c r="H331" s="6">
        <f t="shared" si="33"/>
        <v>9.3749999999999997E-4</v>
      </c>
      <c r="I331" s="1" t="s">
        <v>942</v>
      </c>
      <c r="J331" s="1" t="s">
        <v>943</v>
      </c>
      <c r="K331" s="1" t="s">
        <v>859</v>
      </c>
      <c r="L331" s="1" t="s">
        <v>65</v>
      </c>
      <c r="M331" s="1" t="s">
        <v>864</v>
      </c>
      <c r="N331" s="1" t="s">
        <v>19</v>
      </c>
      <c r="O331" s="1" t="s">
        <v>20</v>
      </c>
      <c r="P331" s="1" t="s">
        <v>21</v>
      </c>
      <c r="Q331" s="3" t="s">
        <v>433</v>
      </c>
      <c r="R331" s="1" t="s">
        <v>860</v>
      </c>
      <c r="S331" s="1" t="s">
        <v>19</v>
      </c>
      <c r="T331" s="10">
        <v>1.4999999999999999E-2</v>
      </c>
      <c r="U331" s="10">
        <f t="shared" si="34"/>
        <v>9.3749999999999997E-4</v>
      </c>
      <c r="V331" s="4" t="str">
        <f t="shared" si="35"/>
        <v>Cumplida</v>
      </c>
      <c r="W331" s="1" t="s">
        <v>1225</v>
      </c>
      <c r="X331" s="3">
        <f t="shared" si="31"/>
        <v>1</v>
      </c>
      <c r="Y331" s="23">
        <f t="shared" si="32"/>
        <v>1.40625E-5</v>
      </c>
      <c r="Z331" s="1">
        <f t="shared" si="30"/>
        <v>1</v>
      </c>
    </row>
    <row r="332" spans="1:26" hidden="1">
      <c r="A332" s="2" t="s">
        <v>854</v>
      </c>
      <c r="B332" s="7">
        <v>5</v>
      </c>
      <c r="C332" s="1" t="s">
        <v>937</v>
      </c>
      <c r="D332" s="19">
        <v>0.2</v>
      </c>
      <c r="E332" s="20" t="s">
        <v>946</v>
      </c>
      <c r="F332" s="12" t="s">
        <v>947</v>
      </c>
      <c r="G332" s="18">
        <v>3.5000000000000003E-2</v>
      </c>
      <c r="H332" s="10">
        <f t="shared" si="33"/>
        <v>2.1875000000000002E-3</v>
      </c>
      <c r="I332" s="5" t="s">
        <v>939</v>
      </c>
      <c r="J332" s="1" t="s">
        <v>940</v>
      </c>
      <c r="K332" s="1" t="s">
        <v>859</v>
      </c>
      <c r="L332" s="5" t="s">
        <v>23</v>
      </c>
      <c r="M332" s="1" t="s">
        <v>864</v>
      </c>
      <c r="N332" s="1" t="s">
        <v>19</v>
      </c>
      <c r="O332" s="1" t="s">
        <v>20</v>
      </c>
      <c r="P332" s="1" t="s">
        <v>21</v>
      </c>
      <c r="Q332" s="1" t="s">
        <v>433</v>
      </c>
      <c r="R332" s="1" t="s">
        <v>860</v>
      </c>
      <c r="S332" s="1" t="s">
        <v>19</v>
      </c>
      <c r="T332" s="25">
        <v>3.5000000000000003E-2</v>
      </c>
      <c r="U332" s="10">
        <f t="shared" si="34"/>
        <v>2.1875000000000002E-3</v>
      </c>
      <c r="V332" s="4" t="str">
        <f t="shared" si="35"/>
        <v>Cumplida</v>
      </c>
      <c r="W332" s="1" t="s">
        <v>1230</v>
      </c>
      <c r="X332" s="3">
        <f t="shared" si="31"/>
        <v>1</v>
      </c>
      <c r="Y332" s="23">
        <f t="shared" si="32"/>
        <v>7.6562500000000011E-5</v>
      </c>
      <c r="Z332" s="1">
        <f t="shared" si="30"/>
        <v>1</v>
      </c>
    </row>
    <row r="333" spans="1:26" hidden="1">
      <c r="A333" s="2" t="s">
        <v>854</v>
      </c>
      <c r="B333" s="7">
        <v>5</v>
      </c>
      <c r="C333" s="1" t="s">
        <v>937</v>
      </c>
      <c r="D333" s="19">
        <v>0.2</v>
      </c>
      <c r="E333" s="20" t="s">
        <v>948</v>
      </c>
      <c r="F333" s="12" t="s">
        <v>949</v>
      </c>
      <c r="G333" s="18">
        <v>1.4999999999999999E-2</v>
      </c>
      <c r="H333" s="10">
        <f t="shared" si="33"/>
        <v>9.3749999999999997E-4</v>
      </c>
      <c r="I333" s="5" t="s">
        <v>942</v>
      </c>
      <c r="J333" s="1" t="s">
        <v>943</v>
      </c>
      <c r="K333" s="1" t="s">
        <v>859</v>
      </c>
      <c r="L333" s="5" t="s">
        <v>23</v>
      </c>
      <c r="M333" s="1" t="s">
        <v>864</v>
      </c>
      <c r="N333" s="1" t="s">
        <v>19</v>
      </c>
      <c r="O333" s="1" t="s">
        <v>20</v>
      </c>
      <c r="P333" s="1" t="s">
        <v>21</v>
      </c>
      <c r="Q333" s="1" t="s">
        <v>433</v>
      </c>
      <c r="R333" s="1" t="s">
        <v>860</v>
      </c>
      <c r="S333" s="1" t="s">
        <v>19</v>
      </c>
      <c r="T333" s="10">
        <v>1.4999999999999999E-2</v>
      </c>
      <c r="U333" s="10">
        <f t="shared" si="34"/>
        <v>9.3749999999999997E-4</v>
      </c>
      <c r="V333" s="4" t="str">
        <f t="shared" si="35"/>
        <v>Cumplida</v>
      </c>
      <c r="W333" s="1" t="s">
        <v>1230</v>
      </c>
      <c r="X333" s="3">
        <f t="shared" si="31"/>
        <v>1</v>
      </c>
      <c r="Y333" s="23">
        <f t="shared" si="32"/>
        <v>1.40625E-5</v>
      </c>
      <c r="Z333" s="1">
        <f t="shared" si="30"/>
        <v>1</v>
      </c>
    </row>
    <row r="334" spans="1:26" hidden="1">
      <c r="A334" s="2" t="s">
        <v>854</v>
      </c>
      <c r="B334" s="7">
        <v>5</v>
      </c>
      <c r="C334" s="1" t="s">
        <v>937</v>
      </c>
      <c r="D334" s="19">
        <v>0.2</v>
      </c>
      <c r="E334" s="20" t="s">
        <v>950</v>
      </c>
      <c r="F334" s="12" t="s">
        <v>951</v>
      </c>
      <c r="G334" s="18">
        <v>3.5000000000000003E-2</v>
      </c>
      <c r="H334" s="10">
        <f t="shared" si="33"/>
        <v>2.1875000000000002E-3</v>
      </c>
      <c r="I334" s="5" t="s">
        <v>939</v>
      </c>
      <c r="J334" s="1" t="s">
        <v>940</v>
      </c>
      <c r="K334" s="1" t="s">
        <v>859</v>
      </c>
      <c r="L334" s="5" t="s">
        <v>18</v>
      </c>
      <c r="M334" s="1" t="s">
        <v>864</v>
      </c>
      <c r="N334" s="1" t="s">
        <v>19</v>
      </c>
      <c r="O334" s="1" t="s">
        <v>20</v>
      </c>
      <c r="P334" s="1" t="s">
        <v>21</v>
      </c>
      <c r="Q334" s="1" t="s">
        <v>433</v>
      </c>
      <c r="R334" s="1" t="s">
        <v>860</v>
      </c>
      <c r="S334" s="1" t="s">
        <v>19</v>
      </c>
      <c r="T334" s="10">
        <v>3.5000000000000003E-2</v>
      </c>
      <c r="U334" s="10">
        <f t="shared" si="34"/>
        <v>2.1875000000000002E-3</v>
      </c>
      <c r="V334" s="4" t="str">
        <f t="shared" si="35"/>
        <v>Cumplida</v>
      </c>
      <c r="W334" s="1" t="s">
        <v>1230</v>
      </c>
      <c r="X334" s="3">
        <f t="shared" si="31"/>
        <v>1</v>
      </c>
      <c r="Y334" s="23">
        <f t="shared" si="32"/>
        <v>7.6562500000000011E-5</v>
      </c>
      <c r="Z334" s="1">
        <f t="shared" si="30"/>
        <v>1</v>
      </c>
    </row>
    <row r="335" spans="1:26" hidden="1">
      <c r="A335" s="2" t="s">
        <v>854</v>
      </c>
      <c r="B335" s="7">
        <v>5</v>
      </c>
      <c r="C335" s="1" t="s">
        <v>937</v>
      </c>
      <c r="D335" s="19">
        <v>0.2</v>
      </c>
      <c r="E335" s="20" t="s">
        <v>952</v>
      </c>
      <c r="F335" s="12" t="s">
        <v>953</v>
      </c>
      <c r="G335" s="18">
        <v>1.4999999999999999E-2</v>
      </c>
      <c r="H335" s="10">
        <f t="shared" si="33"/>
        <v>9.3749999999999997E-4</v>
      </c>
      <c r="I335" s="5" t="s">
        <v>942</v>
      </c>
      <c r="J335" s="1" t="s">
        <v>943</v>
      </c>
      <c r="K335" s="1" t="s">
        <v>859</v>
      </c>
      <c r="L335" s="5" t="s">
        <v>18</v>
      </c>
      <c r="M335" s="1" t="s">
        <v>864</v>
      </c>
      <c r="N335" s="1" t="s">
        <v>19</v>
      </c>
      <c r="O335" s="1" t="s">
        <v>20</v>
      </c>
      <c r="P335" s="1" t="s">
        <v>21</v>
      </c>
      <c r="Q335" s="1" t="s">
        <v>433</v>
      </c>
      <c r="R335" s="1" t="s">
        <v>860</v>
      </c>
      <c r="S335" s="1" t="s">
        <v>19</v>
      </c>
      <c r="T335" s="10">
        <v>3.5000000000000003E-2</v>
      </c>
      <c r="U335" s="10">
        <f t="shared" si="34"/>
        <v>2.1875000000000002E-3</v>
      </c>
      <c r="V335" s="4" t="str">
        <f t="shared" si="35"/>
        <v>Cumplida</v>
      </c>
      <c r="W335" s="1" t="s">
        <v>1230</v>
      </c>
      <c r="X335" s="3">
        <f t="shared" si="31"/>
        <v>2.3333333333333335</v>
      </c>
      <c r="Y335" s="23">
        <f t="shared" si="32"/>
        <v>3.2812500000000005E-5</v>
      </c>
      <c r="Z335" s="1">
        <f t="shared" si="30"/>
        <v>1</v>
      </c>
    </row>
    <row r="336" spans="1:26" hidden="1">
      <c r="A336" s="2" t="s">
        <v>954</v>
      </c>
      <c r="B336" s="7">
        <v>1</v>
      </c>
      <c r="C336" s="1" t="s">
        <v>955</v>
      </c>
      <c r="D336" s="19">
        <v>0.2</v>
      </c>
      <c r="E336" s="20" t="s">
        <v>13</v>
      </c>
      <c r="F336" s="11" t="s">
        <v>956</v>
      </c>
      <c r="G336" s="10">
        <v>0.02</v>
      </c>
      <c r="H336" s="6">
        <f t="shared" si="33"/>
        <v>1.25E-3</v>
      </c>
      <c r="I336" s="1" t="s">
        <v>957</v>
      </c>
      <c r="J336" s="1" t="s">
        <v>958</v>
      </c>
      <c r="K336" s="1" t="s">
        <v>959</v>
      </c>
      <c r="L336" s="1" t="s">
        <v>960</v>
      </c>
      <c r="M336" s="1" t="s">
        <v>864</v>
      </c>
      <c r="N336" s="1" t="s">
        <v>19</v>
      </c>
      <c r="O336" s="1" t="s">
        <v>20</v>
      </c>
      <c r="P336" s="1" t="s">
        <v>21</v>
      </c>
      <c r="Q336" s="3" t="s">
        <v>433</v>
      </c>
      <c r="R336" s="1" t="s">
        <v>860</v>
      </c>
      <c r="S336" s="1" t="s">
        <v>19</v>
      </c>
      <c r="T336" s="10">
        <v>0.02</v>
      </c>
      <c r="U336" s="10">
        <f t="shared" si="34"/>
        <v>1.25E-3</v>
      </c>
      <c r="V336" s="4" t="str">
        <f t="shared" si="35"/>
        <v>Cumplida</v>
      </c>
      <c r="W336" s="1" t="s">
        <v>1225</v>
      </c>
      <c r="X336" s="3">
        <f t="shared" si="31"/>
        <v>1</v>
      </c>
      <c r="Y336" s="23">
        <f t="shared" si="32"/>
        <v>2.5000000000000001E-5</v>
      </c>
      <c r="Z336" s="1">
        <f t="shared" si="30"/>
        <v>1</v>
      </c>
    </row>
    <row r="337" spans="1:26" hidden="1">
      <c r="A337" s="2" t="s">
        <v>954</v>
      </c>
      <c r="B337" s="7">
        <v>1</v>
      </c>
      <c r="C337" s="1" t="s">
        <v>955</v>
      </c>
      <c r="D337" s="19">
        <v>0.2</v>
      </c>
      <c r="E337" s="20" t="s">
        <v>24</v>
      </c>
      <c r="F337" s="11" t="s">
        <v>961</v>
      </c>
      <c r="G337" s="10">
        <v>0.05</v>
      </c>
      <c r="H337" s="6">
        <f t="shared" si="33"/>
        <v>3.1250000000000002E-3</v>
      </c>
      <c r="I337" s="1" t="s">
        <v>961</v>
      </c>
      <c r="J337" s="1" t="s">
        <v>958</v>
      </c>
      <c r="K337" s="1" t="s">
        <v>959</v>
      </c>
      <c r="L337" s="1" t="s">
        <v>65</v>
      </c>
      <c r="M337" s="1" t="s">
        <v>864</v>
      </c>
      <c r="N337" s="1" t="s">
        <v>19</v>
      </c>
      <c r="O337" s="1" t="s">
        <v>20</v>
      </c>
      <c r="P337" s="1" t="s">
        <v>21</v>
      </c>
      <c r="Q337" s="3" t="s">
        <v>433</v>
      </c>
      <c r="R337" s="1" t="s">
        <v>860</v>
      </c>
      <c r="S337" s="1" t="s">
        <v>19</v>
      </c>
      <c r="T337" s="10">
        <v>0.05</v>
      </c>
      <c r="U337" s="10">
        <f t="shared" si="34"/>
        <v>3.1250000000000002E-3</v>
      </c>
      <c r="V337" s="4" t="str">
        <f t="shared" si="35"/>
        <v>Cumplida</v>
      </c>
      <c r="W337" s="1" t="s">
        <v>1225</v>
      </c>
      <c r="X337" s="3">
        <f t="shared" si="31"/>
        <v>1</v>
      </c>
      <c r="Y337" s="23">
        <f t="shared" si="32"/>
        <v>1.5625000000000003E-4</v>
      </c>
      <c r="Z337" s="1">
        <f t="shared" si="30"/>
        <v>1</v>
      </c>
    </row>
    <row r="338" spans="1:26">
      <c r="A338" s="2" t="s">
        <v>954</v>
      </c>
      <c r="B338" s="7">
        <v>1</v>
      </c>
      <c r="C338" s="1" t="s">
        <v>955</v>
      </c>
      <c r="D338" s="19">
        <v>0.2</v>
      </c>
      <c r="E338" s="20" t="s">
        <v>130</v>
      </c>
      <c r="F338" s="12" t="s">
        <v>962</v>
      </c>
      <c r="G338" s="18">
        <v>5.3999999999999999E-2</v>
      </c>
      <c r="H338" s="10">
        <f t="shared" si="33"/>
        <v>3.375E-3</v>
      </c>
      <c r="I338" s="5" t="s">
        <v>963</v>
      </c>
      <c r="J338" s="1" t="s">
        <v>958</v>
      </c>
      <c r="K338" s="1" t="s">
        <v>964</v>
      </c>
      <c r="L338" s="5" t="s">
        <v>86</v>
      </c>
      <c r="M338" s="1" t="s">
        <v>864</v>
      </c>
      <c r="N338" s="1" t="s">
        <v>19</v>
      </c>
      <c r="O338" s="1" t="s">
        <v>20</v>
      </c>
      <c r="P338" s="1" t="s">
        <v>21</v>
      </c>
      <c r="Q338" s="1" t="s">
        <v>433</v>
      </c>
      <c r="R338" s="1" t="s">
        <v>860</v>
      </c>
      <c r="S338" s="1" t="s">
        <v>19</v>
      </c>
      <c r="T338" s="10">
        <v>2.1999999999999999E-2</v>
      </c>
      <c r="U338" s="10">
        <f t="shared" si="34"/>
        <v>1.3749999999999999E-3</v>
      </c>
      <c r="V338" s="4" t="str">
        <f t="shared" si="35"/>
        <v>Incumplida</v>
      </c>
      <c r="W338" s="1" t="s">
        <v>1230</v>
      </c>
      <c r="X338" s="3">
        <f t="shared" si="31"/>
        <v>0.40740740740740738</v>
      </c>
      <c r="Y338" s="23">
        <f t="shared" si="32"/>
        <v>7.4249999999999989E-5</v>
      </c>
      <c r="Z338" s="1">
        <f t="shared" si="30"/>
        <v>0</v>
      </c>
    </row>
    <row r="339" spans="1:26">
      <c r="A339" s="2" t="s">
        <v>954</v>
      </c>
      <c r="B339" s="7">
        <v>1</v>
      </c>
      <c r="C339" s="1" t="s">
        <v>955</v>
      </c>
      <c r="D339" s="19">
        <v>0.2</v>
      </c>
      <c r="E339" s="20" t="s">
        <v>130</v>
      </c>
      <c r="F339" s="12" t="s">
        <v>962</v>
      </c>
      <c r="G339" s="18">
        <v>6.0000000000000001E-3</v>
      </c>
      <c r="H339" s="6">
        <f t="shared" si="33"/>
        <v>3.7500000000000001E-4</v>
      </c>
      <c r="I339" s="5" t="s">
        <v>965</v>
      </c>
      <c r="J339" s="1" t="s">
        <v>958</v>
      </c>
      <c r="K339" s="1" t="s">
        <v>964</v>
      </c>
      <c r="L339" s="5" t="s">
        <v>23</v>
      </c>
      <c r="M339" s="1" t="s">
        <v>864</v>
      </c>
      <c r="N339" s="1" t="s">
        <v>19</v>
      </c>
      <c r="O339" s="1" t="s">
        <v>20</v>
      </c>
      <c r="P339" s="1" t="s">
        <v>21</v>
      </c>
      <c r="Q339" s="1" t="s">
        <v>433</v>
      </c>
      <c r="R339" s="1" t="s">
        <v>860</v>
      </c>
      <c r="S339" s="1" t="s">
        <v>19</v>
      </c>
      <c r="T339" s="10">
        <v>0</v>
      </c>
      <c r="U339" s="10">
        <f t="shared" si="34"/>
        <v>0</v>
      </c>
      <c r="V339" s="4" t="str">
        <f t="shared" si="35"/>
        <v>Incumplida</v>
      </c>
      <c r="W339" s="1" t="s">
        <v>1230</v>
      </c>
      <c r="X339" s="3">
        <f t="shared" si="31"/>
        <v>0</v>
      </c>
      <c r="Y339" s="23">
        <f t="shared" si="32"/>
        <v>0</v>
      </c>
      <c r="Z339" s="1">
        <f t="shared" si="30"/>
        <v>0</v>
      </c>
    </row>
    <row r="340" spans="1:26">
      <c r="A340" s="2" t="s">
        <v>954</v>
      </c>
      <c r="B340" s="7">
        <v>1</v>
      </c>
      <c r="C340" s="1" t="s">
        <v>955</v>
      </c>
      <c r="D340" s="19">
        <v>0.2</v>
      </c>
      <c r="E340" s="20" t="s">
        <v>133</v>
      </c>
      <c r="F340" s="12" t="s">
        <v>966</v>
      </c>
      <c r="G340" s="18">
        <v>7.0000000000000001E-3</v>
      </c>
      <c r="H340" s="6">
        <f t="shared" si="33"/>
        <v>4.3750000000000001E-4</v>
      </c>
      <c r="I340" s="5" t="s">
        <v>967</v>
      </c>
      <c r="J340" s="1" t="s">
        <v>968</v>
      </c>
      <c r="K340" s="1" t="s">
        <v>964</v>
      </c>
      <c r="L340" s="5" t="s">
        <v>91</v>
      </c>
      <c r="M340" s="1" t="s">
        <v>864</v>
      </c>
      <c r="N340" s="1" t="s">
        <v>19</v>
      </c>
      <c r="O340" s="1" t="s">
        <v>20</v>
      </c>
      <c r="P340" s="1" t="s">
        <v>21</v>
      </c>
      <c r="Q340" s="1" t="s">
        <v>433</v>
      </c>
      <c r="R340" s="1" t="s">
        <v>860</v>
      </c>
      <c r="S340" s="1" t="s">
        <v>19</v>
      </c>
      <c r="T340" s="10">
        <v>0</v>
      </c>
      <c r="U340" s="10">
        <f t="shared" si="34"/>
        <v>0</v>
      </c>
      <c r="V340" s="4" t="str">
        <f t="shared" si="35"/>
        <v>Incumplida</v>
      </c>
      <c r="W340" s="1" t="s">
        <v>1230</v>
      </c>
      <c r="X340" s="3">
        <f t="shared" si="31"/>
        <v>0</v>
      </c>
      <c r="Y340" s="23">
        <f t="shared" si="32"/>
        <v>0</v>
      </c>
      <c r="Z340" s="1">
        <f t="shared" si="30"/>
        <v>0</v>
      </c>
    </row>
    <row r="341" spans="1:26">
      <c r="A341" s="2" t="s">
        <v>954</v>
      </c>
      <c r="B341" s="7">
        <v>1</v>
      </c>
      <c r="C341" s="1" t="s">
        <v>955</v>
      </c>
      <c r="D341" s="19">
        <v>0.2</v>
      </c>
      <c r="E341" s="20" t="s">
        <v>140</v>
      </c>
      <c r="F341" s="12" t="s">
        <v>969</v>
      </c>
      <c r="G341" s="18">
        <v>5.6000000000000001E-2</v>
      </c>
      <c r="H341" s="6">
        <f t="shared" si="33"/>
        <v>3.5000000000000001E-3</v>
      </c>
      <c r="I341" s="5" t="s">
        <v>969</v>
      </c>
      <c r="J341" s="1" t="s">
        <v>968</v>
      </c>
      <c r="K341" s="1" t="s">
        <v>964</v>
      </c>
      <c r="L341" s="5" t="s">
        <v>18</v>
      </c>
      <c r="M341" s="1" t="s">
        <v>864</v>
      </c>
      <c r="N341" s="1" t="s">
        <v>19</v>
      </c>
      <c r="O341" s="1" t="s">
        <v>20</v>
      </c>
      <c r="P341" s="1" t="s">
        <v>21</v>
      </c>
      <c r="Q341" s="1" t="s">
        <v>433</v>
      </c>
      <c r="R341" s="1" t="s">
        <v>860</v>
      </c>
      <c r="S341" s="1" t="s">
        <v>19</v>
      </c>
      <c r="T341" s="10">
        <v>0</v>
      </c>
      <c r="U341" s="10">
        <f t="shared" si="34"/>
        <v>0</v>
      </c>
      <c r="V341" s="4" t="str">
        <f t="shared" si="35"/>
        <v>Incumplida</v>
      </c>
      <c r="W341" s="1" t="s">
        <v>1230</v>
      </c>
      <c r="X341" s="3">
        <f t="shared" si="31"/>
        <v>0</v>
      </c>
      <c r="Y341" s="23">
        <f t="shared" si="32"/>
        <v>0</v>
      </c>
      <c r="Z341" s="1">
        <f t="shared" si="30"/>
        <v>0</v>
      </c>
    </row>
    <row r="342" spans="1:26">
      <c r="A342" s="2" t="s">
        <v>954</v>
      </c>
      <c r="B342" s="7">
        <v>1</v>
      </c>
      <c r="C342" s="1" t="s">
        <v>955</v>
      </c>
      <c r="D342" s="19">
        <v>0.2</v>
      </c>
      <c r="E342" s="20" t="s">
        <v>144</v>
      </c>
      <c r="F342" s="12" t="s">
        <v>970</v>
      </c>
      <c r="G342" s="18">
        <v>7.0000000000000001E-3</v>
      </c>
      <c r="H342" s="6">
        <f t="shared" si="33"/>
        <v>4.3750000000000001E-4</v>
      </c>
      <c r="I342" s="5" t="s">
        <v>971</v>
      </c>
      <c r="J342" s="1" t="s">
        <v>968</v>
      </c>
      <c r="K342" s="1" t="s">
        <v>964</v>
      </c>
      <c r="L342" s="5" t="s">
        <v>18</v>
      </c>
      <c r="M342" s="1" t="s">
        <v>864</v>
      </c>
      <c r="N342" s="1" t="s">
        <v>19</v>
      </c>
      <c r="O342" s="1" t="s">
        <v>20</v>
      </c>
      <c r="P342" s="1" t="s">
        <v>21</v>
      </c>
      <c r="Q342" s="1" t="s">
        <v>433</v>
      </c>
      <c r="R342" s="1" t="s">
        <v>860</v>
      </c>
      <c r="S342" s="1" t="s">
        <v>19</v>
      </c>
      <c r="T342" s="10">
        <v>0</v>
      </c>
      <c r="U342" s="10">
        <f t="shared" si="34"/>
        <v>0</v>
      </c>
      <c r="V342" s="4" t="str">
        <f t="shared" si="35"/>
        <v>Incumplida</v>
      </c>
      <c r="W342" s="1" t="s">
        <v>1230</v>
      </c>
      <c r="X342" s="3">
        <f t="shared" si="31"/>
        <v>0</v>
      </c>
      <c r="Y342" s="23">
        <f t="shared" si="32"/>
        <v>0</v>
      </c>
      <c r="Z342" s="1">
        <f t="shared" si="30"/>
        <v>0</v>
      </c>
    </row>
    <row r="343" spans="1:26">
      <c r="A343" s="2" t="s">
        <v>954</v>
      </c>
      <c r="B343" s="7">
        <v>2</v>
      </c>
      <c r="C343" s="1" t="s">
        <v>972</v>
      </c>
      <c r="D343" s="19">
        <v>0.2</v>
      </c>
      <c r="E343" s="20" t="s">
        <v>27</v>
      </c>
      <c r="F343" s="12" t="s">
        <v>972</v>
      </c>
      <c r="G343" s="18">
        <v>1.2500000000000001E-2</v>
      </c>
      <c r="H343" s="6">
        <f t="shared" si="33"/>
        <v>7.8125000000000004E-4</v>
      </c>
      <c r="I343" s="5" t="s">
        <v>973</v>
      </c>
      <c r="J343" s="1" t="s">
        <v>974</v>
      </c>
      <c r="K343" s="1" t="s">
        <v>959</v>
      </c>
      <c r="L343" s="5" t="s">
        <v>63</v>
      </c>
      <c r="M343" s="1" t="s">
        <v>19</v>
      </c>
      <c r="N343" s="1" t="s">
        <v>19</v>
      </c>
      <c r="O343" s="1" t="s">
        <v>20</v>
      </c>
      <c r="P343" s="1" t="s">
        <v>21</v>
      </c>
      <c r="Q343" s="3" t="s">
        <v>433</v>
      </c>
      <c r="R343" s="1" t="s">
        <v>860</v>
      </c>
      <c r="S343" s="1" t="s">
        <v>19</v>
      </c>
      <c r="T343" s="10">
        <v>0</v>
      </c>
      <c r="U343" s="10">
        <f t="shared" si="34"/>
        <v>0</v>
      </c>
      <c r="V343" s="4" t="str">
        <f t="shared" si="35"/>
        <v>Incumplida</v>
      </c>
      <c r="W343" s="1" t="s">
        <v>1230</v>
      </c>
      <c r="X343" s="3">
        <f t="shared" si="31"/>
        <v>0</v>
      </c>
      <c r="Y343" s="23">
        <f t="shared" si="32"/>
        <v>0</v>
      </c>
      <c r="Z343" s="1">
        <f t="shared" si="30"/>
        <v>0</v>
      </c>
    </row>
    <row r="344" spans="1:26">
      <c r="A344" s="2" t="s">
        <v>954</v>
      </c>
      <c r="B344" s="7">
        <v>2</v>
      </c>
      <c r="C344" s="1" t="s">
        <v>972</v>
      </c>
      <c r="D344" s="19">
        <v>0.2</v>
      </c>
      <c r="E344" s="20" t="s">
        <v>29</v>
      </c>
      <c r="F344" s="12" t="s">
        <v>972</v>
      </c>
      <c r="G344" s="18">
        <v>1.2500000000000001E-2</v>
      </c>
      <c r="H344" s="6">
        <f t="shared" si="33"/>
        <v>7.8125000000000004E-4</v>
      </c>
      <c r="I344" s="5" t="s">
        <v>973</v>
      </c>
      <c r="J344" s="1" t="s">
        <v>974</v>
      </c>
      <c r="K344" s="1" t="s">
        <v>959</v>
      </c>
      <c r="L344" s="5" t="s">
        <v>65</v>
      </c>
      <c r="M344" s="1" t="s">
        <v>19</v>
      </c>
      <c r="N344" s="1" t="s">
        <v>19</v>
      </c>
      <c r="O344" s="1" t="s">
        <v>20</v>
      </c>
      <c r="P344" s="1" t="s">
        <v>21</v>
      </c>
      <c r="Q344" s="3" t="s">
        <v>433</v>
      </c>
      <c r="R344" s="1" t="s">
        <v>860</v>
      </c>
      <c r="S344" s="1" t="s">
        <v>19</v>
      </c>
      <c r="T344" s="10">
        <v>0</v>
      </c>
      <c r="U344" s="10">
        <f t="shared" si="34"/>
        <v>0</v>
      </c>
      <c r="V344" s="4" t="str">
        <f t="shared" si="35"/>
        <v>Incumplida</v>
      </c>
      <c r="W344" s="1" t="s">
        <v>1230</v>
      </c>
      <c r="X344" s="3">
        <f t="shared" si="31"/>
        <v>0</v>
      </c>
      <c r="Y344" s="23">
        <f t="shared" si="32"/>
        <v>0</v>
      </c>
      <c r="Z344" s="1">
        <f t="shared" si="30"/>
        <v>0</v>
      </c>
    </row>
    <row r="345" spans="1:26">
      <c r="A345" s="2" t="s">
        <v>954</v>
      </c>
      <c r="B345" s="7">
        <v>2</v>
      </c>
      <c r="C345" s="1" t="s">
        <v>972</v>
      </c>
      <c r="D345" s="19">
        <v>0.2</v>
      </c>
      <c r="E345" s="20" t="s">
        <v>31</v>
      </c>
      <c r="F345" s="12" t="s">
        <v>972</v>
      </c>
      <c r="G345" s="18">
        <v>1.2500000000000001E-2</v>
      </c>
      <c r="H345" s="10">
        <f t="shared" si="33"/>
        <v>7.8125000000000004E-4</v>
      </c>
      <c r="I345" s="5" t="s">
        <v>973</v>
      </c>
      <c r="J345" s="1" t="s">
        <v>974</v>
      </c>
      <c r="K345" s="1" t="s">
        <v>959</v>
      </c>
      <c r="L345" s="5" t="s">
        <v>23</v>
      </c>
      <c r="M345" s="1" t="s">
        <v>19</v>
      </c>
      <c r="N345" s="1" t="s">
        <v>19</v>
      </c>
      <c r="O345" s="1" t="s">
        <v>20</v>
      </c>
      <c r="P345" s="1" t="s">
        <v>21</v>
      </c>
      <c r="Q345" s="1" t="s">
        <v>433</v>
      </c>
      <c r="R345" s="1" t="s">
        <v>860</v>
      </c>
      <c r="S345" s="1" t="s">
        <v>19</v>
      </c>
      <c r="T345" s="10">
        <v>1.2999999999999999E-3</v>
      </c>
      <c r="U345" s="10">
        <f t="shared" si="34"/>
        <v>8.1249999999999996E-5</v>
      </c>
      <c r="V345" s="4" t="str">
        <f t="shared" si="35"/>
        <v>Incumplida</v>
      </c>
      <c r="W345" s="1" t="s">
        <v>1230</v>
      </c>
      <c r="X345" s="3">
        <f t="shared" si="31"/>
        <v>0.104</v>
      </c>
      <c r="Y345" s="23">
        <f t="shared" si="32"/>
        <v>1.0156249999999999E-6</v>
      </c>
      <c r="Z345" s="1">
        <f t="shared" si="30"/>
        <v>0</v>
      </c>
    </row>
    <row r="346" spans="1:26" hidden="1">
      <c r="A346" s="2" t="s">
        <v>954</v>
      </c>
      <c r="B346" s="7">
        <v>2</v>
      </c>
      <c r="C346" s="1" t="s">
        <v>972</v>
      </c>
      <c r="D346" s="19">
        <v>0.2</v>
      </c>
      <c r="E346" s="20" t="s">
        <v>35</v>
      </c>
      <c r="F346" s="12" t="s">
        <v>972</v>
      </c>
      <c r="G346" s="18">
        <v>1.2500000000000001E-2</v>
      </c>
      <c r="H346" s="10">
        <f t="shared" si="33"/>
        <v>7.8125000000000004E-4</v>
      </c>
      <c r="I346" s="5" t="s">
        <v>973</v>
      </c>
      <c r="J346" s="1" t="s">
        <v>974</v>
      </c>
      <c r="K346" s="1" t="s">
        <v>959</v>
      </c>
      <c r="L346" s="5" t="s">
        <v>18</v>
      </c>
      <c r="M346" s="1" t="s">
        <v>19</v>
      </c>
      <c r="N346" s="1" t="s">
        <v>19</v>
      </c>
      <c r="O346" s="1" t="s">
        <v>20</v>
      </c>
      <c r="P346" s="1" t="s">
        <v>21</v>
      </c>
      <c r="Q346" s="1" t="s">
        <v>433</v>
      </c>
      <c r="R346" s="1" t="s">
        <v>860</v>
      </c>
      <c r="S346" s="1" t="s">
        <v>19</v>
      </c>
      <c r="T346" s="10">
        <v>1.2500000000000001E-2</v>
      </c>
      <c r="U346" s="10">
        <f t="shared" si="34"/>
        <v>7.8125000000000004E-4</v>
      </c>
      <c r="V346" s="4" t="str">
        <f t="shared" si="35"/>
        <v>Cumplida</v>
      </c>
      <c r="W346" s="1" t="s">
        <v>1230</v>
      </c>
      <c r="X346" s="3">
        <f t="shared" si="31"/>
        <v>1</v>
      </c>
      <c r="Y346" s="23">
        <f t="shared" si="32"/>
        <v>9.7656250000000019E-6</v>
      </c>
      <c r="Z346" s="1">
        <f t="shared" si="30"/>
        <v>1</v>
      </c>
    </row>
    <row r="347" spans="1:26" hidden="1">
      <c r="A347" s="2" t="s">
        <v>954</v>
      </c>
      <c r="B347" s="7">
        <v>2</v>
      </c>
      <c r="C347" s="1" t="s">
        <v>975</v>
      </c>
      <c r="D347" s="19">
        <v>0.2</v>
      </c>
      <c r="E347" s="20" t="s">
        <v>66</v>
      </c>
      <c r="F347" s="11" t="s">
        <v>975</v>
      </c>
      <c r="G347" s="10">
        <v>1.2500000000000001E-2</v>
      </c>
      <c r="H347" s="6">
        <f t="shared" si="33"/>
        <v>7.8125000000000004E-4</v>
      </c>
      <c r="I347" s="1" t="s">
        <v>973</v>
      </c>
      <c r="J347" s="1" t="s">
        <v>976</v>
      </c>
      <c r="K347" s="1" t="s">
        <v>959</v>
      </c>
      <c r="L347" s="1" t="s">
        <v>63</v>
      </c>
      <c r="M347" s="1" t="s">
        <v>19</v>
      </c>
      <c r="N347" s="1" t="s">
        <v>19</v>
      </c>
      <c r="O347" s="1" t="s">
        <v>20</v>
      </c>
      <c r="P347" s="1" t="s">
        <v>21</v>
      </c>
      <c r="Q347" s="3" t="s">
        <v>433</v>
      </c>
      <c r="R347" s="1" t="s">
        <v>860</v>
      </c>
      <c r="S347" s="1" t="s">
        <v>19</v>
      </c>
      <c r="T347" s="10">
        <v>1.2500000000000001E-2</v>
      </c>
      <c r="U347" s="10">
        <f t="shared" si="34"/>
        <v>7.8125000000000004E-4</v>
      </c>
      <c r="V347" s="4" t="str">
        <f t="shared" si="35"/>
        <v>Cumplida</v>
      </c>
      <c r="W347" s="1" t="s">
        <v>1225</v>
      </c>
      <c r="X347" s="3">
        <f t="shared" si="31"/>
        <v>1</v>
      </c>
      <c r="Y347" s="23">
        <f t="shared" si="32"/>
        <v>9.7656250000000019E-6</v>
      </c>
      <c r="Z347" s="1">
        <f t="shared" si="30"/>
        <v>1</v>
      </c>
    </row>
    <row r="348" spans="1:26">
      <c r="A348" s="2" t="s">
        <v>954</v>
      </c>
      <c r="B348" s="7">
        <v>2</v>
      </c>
      <c r="C348" s="1" t="s">
        <v>975</v>
      </c>
      <c r="D348" s="19">
        <v>0.2</v>
      </c>
      <c r="E348" s="20" t="s">
        <v>68</v>
      </c>
      <c r="F348" s="12" t="s">
        <v>975</v>
      </c>
      <c r="G348" s="18">
        <v>1.2500000000000001E-2</v>
      </c>
      <c r="H348" s="6">
        <f t="shared" si="33"/>
        <v>7.8125000000000004E-4</v>
      </c>
      <c r="I348" s="5" t="s">
        <v>973</v>
      </c>
      <c r="J348" s="1" t="s">
        <v>976</v>
      </c>
      <c r="K348" s="1" t="s">
        <v>959</v>
      </c>
      <c r="L348" s="5" t="s">
        <v>65</v>
      </c>
      <c r="M348" s="1" t="s">
        <v>19</v>
      </c>
      <c r="N348" s="1" t="s">
        <v>19</v>
      </c>
      <c r="O348" s="1" t="s">
        <v>20</v>
      </c>
      <c r="P348" s="1" t="s">
        <v>21</v>
      </c>
      <c r="Q348" s="3" t="s">
        <v>433</v>
      </c>
      <c r="R348" s="1" t="s">
        <v>860</v>
      </c>
      <c r="S348" s="1" t="s">
        <v>19</v>
      </c>
      <c r="T348" s="10">
        <v>0</v>
      </c>
      <c r="U348" s="10">
        <f t="shared" si="34"/>
        <v>0</v>
      </c>
      <c r="V348" s="4" t="str">
        <f t="shared" si="35"/>
        <v>Incumplida</v>
      </c>
      <c r="W348" s="1" t="s">
        <v>1230</v>
      </c>
      <c r="X348" s="3">
        <f t="shared" si="31"/>
        <v>0</v>
      </c>
      <c r="Y348" s="23">
        <f t="shared" si="32"/>
        <v>0</v>
      </c>
      <c r="Z348" s="1">
        <f t="shared" si="30"/>
        <v>0</v>
      </c>
    </row>
    <row r="349" spans="1:26" hidden="1">
      <c r="A349" s="2" t="s">
        <v>954</v>
      </c>
      <c r="B349" s="7">
        <v>2</v>
      </c>
      <c r="C349" s="1" t="s">
        <v>975</v>
      </c>
      <c r="D349" s="19">
        <v>0.2</v>
      </c>
      <c r="E349" s="20" t="s">
        <v>69</v>
      </c>
      <c r="F349" s="12" t="s">
        <v>975</v>
      </c>
      <c r="G349" s="18">
        <v>1.2500000000000001E-2</v>
      </c>
      <c r="H349" s="10">
        <f t="shared" si="33"/>
        <v>7.8125000000000004E-4</v>
      </c>
      <c r="I349" s="5" t="s">
        <v>973</v>
      </c>
      <c r="J349" s="1" t="s">
        <v>976</v>
      </c>
      <c r="K349" s="1" t="s">
        <v>959</v>
      </c>
      <c r="L349" s="5" t="s">
        <v>23</v>
      </c>
      <c r="M349" s="1" t="s">
        <v>19</v>
      </c>
      <c r="N349" s="1" t="s">
        <v>19</v>
      </c>
      <c r="O349" s="1" t="s">
        <v>20</v>
      </c>
      <c r="P349" s="1" t="s">
        <v>21</v>
      </c>
      <c r="Q349" s="1" t="s">
        <v>433</v>
      </c>
      <c r="R349" s="1" t="s">
        <v>860</v>
      </c>
      <c r="S349" s="1" t="s">
        <v>19</v>
      </c>
      <c r="T349" s="10">
        <v>1.2500000000000001E-2</v>
      </c>
      <c r="U349" s="10">
        <f t="shared" si="34"/>
        <v>7.8125000000000004E-4</v>
      </c>
      <c r="V349" s="4" t="str">
        <f t="shared" si="35"/>
        <v>Cumplida</v>
      </c>
      <c r="W349" s="1" t="s">
        <v>1230</v>
      </c>
      <c r="X349" s="3">
        <f t="shared" si="31"/>
        <v>1</v>
      </c>
      <c r="Y349" s="23">
        <f t="shared" si="32"/>
        <v>9.7656250000000019E-6</v>
      </c>
      <c r="Z349" s="1">
        <f t="shared" si="30"/>
        <v>1</v>
      </c>
    </row>
    <row r="350" spans="1:26" hidden="1">
      <c r="A350" s="2" t="s">
        <v>954</v>
      </c>
      <c r="B350" s="7">
        <v>2</v>
      </c>
      <c r="C350" s="1" t="s">
        <v>975</v>
      </c>
      <c r="D350" s="19">
        <v>0.2</v>
      </c>
      <c r="E350" s="20" t="s">
        <v>71</v>
      </c>
      <c r="F350" s="12" t="s">
        <v>975</v>
      </c>
      <c r="G350" s="18">
        <v>1.2500000000000001E-2</v>
      </c>
      <c r="H350" s="10">
        <f t="shared" si="33"/>
        <v>7.8125000000000004E-4</v>
      </c>
      <c r="I350" s="5" t="s">
        <v>973</v>
      </c>
      <c r="J350" s="1" t="s">
        <v>976</v>
      </c>
      <c r="K350" s="1" t="s">
        <v>959</v>
      </c>
      <c r="L350" s="5" t="s">
        <v>18</v>
      </c>
      <c r="M350" s="1" t="s">
        <v>19</v>
      </c>
      <c r="N350" s="1" t="s">
        <v>19</v>
      </c>
      <c r="O350" s="1" t="s">
        <v>20</v>
      </c>
      <c r="P350" s="1" t="s">
        <v>21</v>
      </c>
      <c r="Q350" s="1" t="s">
        <v>433</v>
      </c>
      <c r="R350" s="1" t="s">
        <v>860</v>
      </c>
      <c r="S350" s="1" t="s">
        <v>19</v>
      </c>
      <c r="T350" s="10">
        <v>1.2500000000000001E-2</v>
      </c>
      <c r="U350" s="10">
        <f t="shared" si="34"/>
        <v>7.8125000000000004E-4</v>
      </c>
      <c r="V350" s="4" t="str">
        <f t="shared" si="35"/>
        <v>Cumplida</v>
      </c>
      <c r="W350" s="1" t="s">
        <v>1230</v>
      </c>
      <c r="X350" s="3">
        <f t="shared" si="31"/>
        <v>1</v>
      </c>
      <c r="Y350" s="23">
        <f t="shared" si="32"/>
        <v>9.7656250000000019E-6</v>
      </c>
      <c r="Z350" s="1">
        <f t="shared" ref="Z350:Z413" si="36">IF(V350="Cumplida",1,0)</f>
        <v>1</v>
      </c>
    </row>
    <row r="351" spans="1:26" hidden="1">
      <c r="A351" s="2" t="s">
        <v>954</v>
      </c>
      <c r="B351" s="7">
        <v>2</v>
      </c>
      <c r="C351" s="1" t="s">
        <v>977</v>
      </c>
      <c r="D351" s="19">
        <v>0.2</v>
      </c>
      <c r="E351" s="20" t="s">
        <v>74</v>
      </c>
      <c r="F351" s="11" t="s">
        <v>977</v>
      </c>
      <c r="G351" s="10">
        <v>1.2500000000000001E-2</v>
      </c>
      <c r="H351" s="6">
        <f t="shared" si="33"/>
        <v>7.8125000000000004E-4</v>
      </c>
      <c r="I351" s="1" t="s">
        <v>973</v>
      </c>
      <c r="J351" s="1" t="s">
        <v>978</v>
      </c>
      <c r="K351" s="1" t="s">
        <v>959</v>
      </c>
      <c r="L351" s="1" t="s">
        <v>63</v>
      </c>
      <c r="M351" s="1" t="s">
        <v>19</v>
      </c>
      <c r="N351" s="1" t="s">
        <v>19</v>
      </c>
      <c r="O351" s="1" t="s">
        <v>20</v>
      </c>
      <c r="P351" s="1" t="s">
        <v>21</v>
      </c>
      <c r="Q351" s="3" t="s">
        <v>433</v>
      </c>
      <c r="R351" s="1" t="s">
        <v>860</v>
      </c>
      <c r="S351" s="1" t="s">
        <v>19</v>
      </c>
      <c r="T351" s="10">
        <v>1.2500000000000001E-2</v>
      </c>
      <c r="U351" s="10">
        <f t="shared" si="34"/>
        <v>7.8125000000000004E-4</v>
      </c>
      <c r="V351" s="4" t="str">
        <f t="shared" si="35"/>
        <v>Cumplida</v>
      </c>
      <c r="W351" s="1" t="s">
        <v>1225</v>
      </c>
      <c r="X351" s="3">
        <f t="shared" si="31"/>
        <v>1</v>
      </c>
      <c r="Y351" s="23">
        <f t="shared" si="32"/>
        <v>9.7656250000000019E-6</v>
      </c>
      <c r="Z351" s="1">
        <f t="shared" si="36"/>
        <v>1</v>
      </c>
    </row>
    <row r="352" spans="1:26" hidden="1">
      <c r="A352" s="2" t="s">
        <v>954</v>
      </c>
      <c r="B352" s="7">
        <v>2</v>
      </c>
      <c r="C352" s="1" t="s">
        <v>977</v>
      </c>
      <c r="D352" s="19">
        <v>0.2</v>
      </c>
      <c r="E352" s="20" t="s">
        <v>76</v>
      </c>
      <c r="F352" s="11" t="s">
        <v>977</v>
      </c>
      <c r="G352" s="10">
        <v>1.2500000000000001E-2</v>
      </c>
      <c r="H352" s="6">
        <f t="shared" si="33"/>
        <v>7.8125000000000004E-4</v>
      </c>
      <c r="I352" s="1" t="s">
        <v>973</v>
      </c>
      <c r="J352" s="1" t="s">
        <v>978</v>
      </c>
      <c r="K352" s="1" t="s">
        <v>959</v>
      </c>
      <c r="L352" s="1" t="s">
        <v>65</v>
      </c>
      <c r="M352" s="1" t="s">
        <v>19</v>
      </c>
      <c r="N352" s="1" t="s">
        <v>19</v>
      </c>
      <c r="O352" s="1" t="s">
        <v>20</v>
      </c>
      <c r="P352" s="1" t="s">
        <v>21</v>
      </c>
      <c r="Q352" s="3" t="s">
        <v>433</v>
      </c>
      <c r="R352" s="1" t="s">
        <v>860</v>
      </c>
      <c r="S352" s="1" t="s">
        <v>19</v>
      </c>
      <c r="T352" s="10">
        <v>1.2500000000000001E-2</v>
      </c>
      <c r="U352" s="10">
        <f t="shared" si="34"/>
        <v>7.8125000000000004E-4</v>
      </c>
      <c r="V352" s="4" t="str">
        <f t="shared" si="35"/>
        <v>Cumplida</v>
      </c>
      <c r="W352" s="1" t="s">
        <v>1225</v>
      </c>
      <c r="X352" s="3">
        <f t="shared" si="31"/>
        <v>1</v>
      </c>
      <c r="Y352" s="23">
        <f t="shared" si="32"/>
        <v>9.7656250000000019E-6</v>
      </c>
      <c r="Z352" s="1">
        <f t="shared" si="36"/>
        <v>1</v>
      </c>
    </row>
    <row r="353" spans="1:26">
      <c r="A353" s="2" t="s">
        <v>954</v>
      </c>
      <c r="B353" s="7">
        <v>2</v>
      </c>
      <c r="C353" s="1" t="s">
        <v>977</v>
      </c>
      <c r="D353" s="19">
        <v>0.2</v>
      </c>
      <c r="E353" s="20" t="s">
        <v>78</v>
      </c>
      <c r="F353" s="12" t="s">
        <v>977</v>
      </c>
      <c r="G353" s="18">
        <v>1.2500000000000001E-2</v>
      </c>
      <c r="H353" s="10">
        <f t="shared" si="33"/>
        <v>7.8125000000000004E-4</v>
      </c>
      <c r="I353" s="5" t="s">
        <v>973</v>
      </c>
      <c r="J353" s="1" t="s">
        <v>978</v>
      </c>
      <c r="K353" s="1" t="s">
        <v>959</v>
      </c>
      <c r="L353" s="5" t="s">
        <v>23</v>
      </c>
      <c r="M353" s="1" t="s">
        <v>19</v>
      </c>
      <c r="N353" s="1" t="s">
        <v>19</v>
      </c>
      <c r="O353" s="1" t="s">
        <v>20</v>
      </c>
      <c r="P353" s="1" t="s">
        <v>21</v>
      </c>
      <c r="Q353" s="1" t="s">
        <v>433</v>
      </c>
      <c r="R353" s="1" t="s">
        <v>860</v>
      </c>
      <c r="S353" s="1" t="s">
        <v>19</v>
      </c>
      <c r="T353" s="10">
        <v>6.3E-3</v>
      </c>
      <c r="U353" s="10">
        <f t="shared" si="34"/>
        <v>3.9375E-4</v>
      </c>
      <c r="V353" s="4" t="str">
        <f t="shared" si="35"/>
        <v>Incumplida</v>
      </c>
      <c r="W353" s="1" t="s">
        <v>1230</v>
      </c>
      <c r="X353" s="3">
        <f t="shared" si="31"/>
        <v>0.504</v>
      </c>
      <c r="Y353" s="23">
        <f t="shared" si="32"/>
        <v>4.9218750000000002E-6</v>
      </c>
      <c r="Z353" s="1">
        <f t="shared" si="36"/>
        <v>0</v>
      </c>
    </row>
    <row r="354" spans="1:26" hidden="1">
      <c r="A354" s="2" t="s">
        <v>954</v>
      </c>
      <c r="B354" s="7">
        <v>2</v>
      </c>
      <c r="C354" s="1" t="s">
        <v>977</v>
      </c>
      <c r="D354" s="19">
        <v>0.2</v>
      </c>
      <c r="E354" s="20" t="s">
        <v>80</v>
      </c>
      <c r="F354" s="12" t="s">
        <v>977</v>
      </c>
      <c r="G354" s="18">
        <v>1.2500000000000001E-2</v>
      </c>
      <c r="H354" s="10">
        <f t="shared" si="33"/>
        <v>7.8125000000000004E-4</v>
      </c>
      <c r="I354" s="5" t="s">
        <v>973</v>
      </c>
      <c r="J354" s="1" t="s">
        <v>978</v>
      </c>
      <c r="K354" s="1" t="s">
        <v>959</v>
      </c>
      <c r="L354" s="5" t="s">
        <v>18</v>
      </c>
      <c r="M354" s="1" t="s">
        <v>19</v>
      </c>
      <c r="N354" s="1" t="s">
        <v>19</v>
      </c>
      <c r="O354" s="1" t="s">
        <v>20</v>
      </c>
      <c r="P354" s="1" t="s">
        <v>21</v>
      </c>
      <c r="Q354" s="1" t="s">
        <v>433</v>
      </c>
      <c r="R354" s="1" t="s">
        <v>860</v>
      </c>
      <c r="S354" s="1" t="s">
        <v>19</v>
      </c>
      <c r="T354" s="10">
        <v>1.2500000000000001E-2</v>
      </c>
      <c r="U354" s="10">
        <f t="shared" si="34"/>
        <v>7.8125000000000004E-4</v>
      </c>
      <c r="V354" s="4" t="str">
        <f t="shared" si="35"/>
        <v>Cumplida</v>
      </c>
      <c r="W354" s="1" t="s">
        <v>1230</v>
      </c>
      <c r="X354" s="3">
        <f t="shared" si="31"/>
        <v>1</v>
      </c>
      <c r="Y354" s="23">
        <f t="shared" si="32"/>
        <v>9.7656250000000019E-6</v>
      </c>
      <c r="Z354" s="1">
        <f t="shared" si="36"/>
        <v>1</v>
      </c>
    </row>
    <row r="355" spans="1:26" hidden="1">
      <c r="A355" s="2" t="s">
        <v>954</v>
      </c>
      <c r="B355" s="7">
        <v>2</v>
      </c>
      <c r="C355" s="1" t="s">
        <v>979</v>
      </c>
      <c r="D355" s="19">
        <v>0.2</v>
      </c>
      <c r="E355" s="20" t="s">
        <v>82</v>
      </c>
      <c r="F355" s="11" t="s">
        <v>979</v>
      </c>
      <c r="G355" s="10">
        <v>1.2500000000000001E-2</v>
      </c>
      <c r="H355" s="6">
        <f t="shared" si="33"/>
        <v>7.8125000000000004E-4</v>
      </c>
      <c r="I355" s="1" t="s">
        <v>973</v>
      </c>
      <c r="J355" s="1" t="s">
        <v>980</v>
      </c>
      <c r="K355" s="1" t="s">
        <v>959</v>
      </c>
      <c r="L355" s="1" t="s">
        <v>63</v>
      </c>
      <c r="M355" s="1" t="s">
        <v>19</v>
      </c>
      <c r="N355" s="1" t="s">
        <v>19</v>
      </c>
      <c r="O355" s="1" t="s">
        <v>20</v>
      </c>
      <c r="P355" s="1" t="s">
        <v>21</v>
      </c>
      <c r="Q355" s="3" t="s">
        <v>433</v>
      </c>
      <c r="R355" s="1" t="s">
        <v>860</v>
      </c>
      <c r="S355" s="1" t="s">
        <v>19</v>
      </c>
      <c r="T355" s="10">
        <v>1.2500000000000001E-2</v>
      </c>
      <c r="U355" s="10">
        <f t="shared" si="34"/>
        <v>7.8125000000000004E-4</v>
      </c>
      <c r="V355" s="4" t="str">
        <f t="shared" si="35"/>
        <v>Cumplida</v>
      </c>
      <c r="W355" s="1" t="s">
        <v>1225</v>
      </c>
      <c r="X355" s="3">
        <f t="shared" si="31"/>
        <v>1</v>
      </c>
      <c r="Y355" s="23">
        <f t="shared" si="32"/>
        <v>9.7656250000000019E-6</v>
      </c>
      <c r="Z355" s="1">
        <f t="shared" si="36"/>
        <v>1</v>
      </c>
    </row>
    <row r="356" spans="1:26" hidden="1">
      <c r="A356" s="2" t="s">
        <v>954</v>
      </c>
      <c r="B356" s="7">
        <v>2</v>
      </c>
      <c r="C356" s="1" t="s">
        <v>979</v>
      </c>
      <c r="D356" s="19">
        <v>0.2</v>
      </c>
      <c r="E356" s="20" t="s">
        <v>83</v>
      </c>
      <c r="F356" s="11" t="s">
        <v>979</v>
      </c>
      <c r="G356" s="10">
        <v>1.2500000000000001E-2</v>
      </c>
      <c r="H356" s="6">
        <f t="shared" si="33"/>
        <v>7.8125000000000004E-4</v>
      </c>
      <c r="I356" s="1" t="s">
        <v>973</v>
      </c>
      <c r="J356" s="1" t="s">
        <v>980</v>
      </c>
      <c r="K356" s="1" t="s">
        <v>959</v>
      </c>
      <c r="L356" s="1" t="s">
        <v>65</v>
      </c>
      <c r="M356" s="1" t="s">
        <v>19</v>
      </c>
      <c r="N356" s="1" t="s">
        <v>19</v>
      </c>
      <c r="O356" s="1" t="s">
        <v>20</v>
      </c>
      <c r="P356" s="1" t="s">
        <v>21</v>
      </c>
      <c r="Q356" s="3" t="s">
        <v>433</v>
      </c>
      <c r="R356" s="1" t="s">
        <v>860</v>
      </c>
      <c r="S356" s="1" t="s">
        <v>19</v>
      </c>
      <c r="T356" s="10">
        <v>1.2500000000000001E-2</v>
      </c>
      <c r="U356" s="10">
        <f t="shared" si="34"/>
        <v>7.8125000000000004E-4</v>
      </c>
      <c r="V356" s="4" t="str">
        <f t="shared" si="35"/>
        <v>Cumplida</v>
      </c>
      <c r="W356" s="1" t="s">
        <v>1225</v>
      </c>
      <c r="X356" s="3">
        <f t="shared" si="31"/>
        <v>1</v>
      </c>
      <c r="Y356" s="23">
        <f t="shared" si="32"/>
        <v>9.7656250000000019E-6</v>
      </c>
      <c r="Z356" s="1">
        <f t="shared" si="36"/>
        <v>1</v>
      </c>
    </row>
    <row r="357" spans="1:26" hidden="1">
      <c r="A357" s="2" t="s">
        <v>954</v>
      </c>
      <c r="B357" s="7">
        <v>2</v>
      </c>
      <c r="C357" s="1" t="s">
        <v>979</v>
      </c>
      <c r="D357" s="19">
        <v>0.2</v>
      </c>
      <c r="E357" s="20" t="s">
        <v>85</v>
      </c>
      <c r="F357" s="12" t="s">
        <v>979</v>
      </c>
      <c r="G357" s="18">
        <v>1.2500000000000001E-2</v>
      </c>
      <c r="H357" s="10">
        <f t="shared" si="33"/>
        <v>7.8125000000000004E-4</v>
      </c>
      <c r="I357" s="5" t="s">
        <v>973</v>
      </c>
      <c r="J357" s="1" t="s">
        <v>980</v>
      </c>
      <c r="K357" s="1" t="s">
        <v>959</v>
      </c>
      <c r="L357" s="5" t="s">
        <v>23</v>
      </c>
      <c r="M357" s="1" t="s">
        <v>19</v>
      </c>
      <c r="N357" s="1" t="s">
        <v>19</v>
      </c>
      <c r="O357" s="1" t="s">
        <v>20</v>
      </c>
      <c r="P357" s="1" t="s">
        <v>21</v>
      </c>
      <c r="Q357" s="1" t="s">
        <v>433</v>
      </c>
      <c r="R357" s="1" t="s">
        <v>860</v>
      </c>
      <c r="S357" s="1" t="s">
        <v>19</v>
      </c>
      <c r="T357" s="25" t="e">
        <f>#REF!</f>
        <v>#REF!</v>
      </c>
      <c r="U357" s="10" t="e">
        <f t="shared" si="34"/>
        <v>#REF!</v>
      </c>
      <c r="V357" s="4" t="e">
        <f t="shared" si="35"/>
        <v>#REF!</v>
      </c>
      <c r="W357" s="1" t="s">
        <v>1230</v>
      </c>
      <c r="X357" s="3" t="e">
        <f t="shared" si="31"/>
        <v>#REF!</v>
      </c>
      <c r="Y357" s="23" t="e">
        <f t="shared" si="32"/>
        <v>#REF!</v>
      </c>
      <c r="Z357" s="1" t="e">
        <f t="shared" si="36"/>
        <v>#REF!</v>
      </c>
    </row>
    <row r="358" spans="1:26" hidden="1">
      <c r="A358" s="2" t="s">
        <v>954</v>
      </c>
      <c r="B358" s="7">
        <v>2</v>
      </c>
      <c r="C358" s="1" t="s">
        <v>979</v>
      </c>
      <c r="D358" s="19">
        <v>0.2</v>
      </c>
      <c r="E358" s="20" t="s">
        <v>87</v>
      </c>
      <c r="F358" s="12" t="s">
        <v>979</v>
      </c>
      <c r="G358" s="18">
        <v>1.2500000000000001E-2</v>
      </c>
      <c r="H358" s="10">
        <f t="shared" si="33"/>
        <v>7.8125000000000004E-4</v>
      </c>
      <c r="I358" s="5" t="s">
        <v>973</v>
      </c>
      <c r="J358" s="1" t="s">
        <v>980</v>
      </c>
      <c r="K358" s="1" t="s">
        <v>959</v>
      </c>
      <c r="L358" s="5" t="s">
        <v>18</v>
      </c>
      <c r="M358" s="1" t="s">
        <v>19</v>
      </c>
      <c r="N358" s="1" t="s">
        <v>19</v>
      </c>
      <c r="O358" s="1" t="s">
        <v>20</v>
      </c>
      <c r="P358" s="1" t="s">
        <v>21</v>
      </c>
      <c r="Q358" s="1" t="s">
        <v>433</v>
      </c>
      <c r="R358" s="1" t="s">
        <v>860</v>
      </c>
      <c r="S358" s="1" t="s">
        <v>19</v>
      </c>
      <c r="T358" s="25" t="e">
        <f>#REF!</f>
        <v>#REF!</v>
      </c>
      <c r="U358" s="10" t="e">
        <f t="shared" si="34"/>
        <v>#REF!</v>
      </c>
      <c r="V358" s="4" t="e">
        <f t="shared" si="35"/>
        <v>#REF!</v>
      </c>
      <c r="W358" s="1" t="s">
        <v>1230</v>
      </c>
      <c r="X358" s="3" t="e">
        <f t="shared" si="31"/>
        <v>#REF!</v>
      </c>
      <c r="Y358" s="23" t="e">
        <f t="shared" si="32"/>
        <v>#REF!</v>
      </c>
      <c r="Z358" s="1" t="e">
        <f t="shared" si="36"/>
        <v>#REF!</v>
      </c>
    </row>
    <row r="359" spans="1:26" hidden="1">
      <c r="A359" s="2" t="s">
        <v>954</v>
      </c>
      <c r="B359" s="7">
        <v>3</v>
      </c>
      <c r="C359" s="1" t="s">
        <v>981</v>
      </c>
      <c r="D359" s="19">
        <v>0.2</v>
      </c>
      <c r="E359" s="20" t="s">
        <v>38</v>
      </c>
      <c r="F359" s="11" t="s">
        <v>981</v>
      </c>
      <c r="G359" s="10">
        <v>0.05</v>
      </c>
      <c r="H359" s="6">
        <f t="shared" si="33"/>
        <v>3.1250000000000002E-3</v>
      </c>
      <c r="I359" s="1" t="s">
        <v>981</v>
      </c>
      <c r="J359" s="1" t="s">
        <v>968</v>
      </c>
      <c r="K359" s="1" t="s">
        <v>959</v>
      </c>
      <c r="L359" s="1" t="s">
        <v>63</v>
      </c>
      <c r="M359" s="1" t="s">
        <v>19</v>
      </c>
      <c r="N359" s="1" t="s">
        <v>19</v>
      </c>
      <c r="O359" s="1" t="s">
        <v>20</v>
      </c>
      <c r="P359" s="1" t="s">
        <v>21</v>
      </c>
      <c r="Q359" s="3" t="s">
        <v>433</v>
      </c>
      <c r="R359" s="1" t="s">
        <v>860</v>
      </c>
      <c r="S359" s="1" t="s">
        <v>19</v>
      </c>
      <c r="T359" s="10">
        <v>0.05</v>
      </c>
      <c r="U359" s="10">
        <f t="shared" si="34"/>
        <v>3.1250000000000002E-3</v>
      </c>
      <c r="V359" s="4" t="str">
        <f t="shared" si="35"/>
        <v>Cumplida</v>
      </c>
      <c r="W359" s="1" t="s">
        <v>1225</v>
      </c>
      <c r="X359" s="3">
        <f t="shared" si="31"/>
        <v>1</v>
      </c>
      <c r="Y359" s="23">
        <f t="shared" si="32"/>
        <v>1.5625000000000003E-4</v>
      </c>
      <c r="Z359" s="1">
        <f t="shared" si="36"/>
        <v>1</v>
      </c>
    </row>
    <row r="360" spans="1:26" hidden="1">
      <c r="A360" s="2" t="s">
        <v>954</v>
      </c>
      <c r="B360" s="7">
        <v>3</v>
      </c>
      <c r="C360" s="1" t="s">
        <v>981</v>
      </c>
      <c r="D360" s="19">
        <v>0.2</v>
      </c>
      <c r="E360" s="20" t="s">
        <v>40</v>
      </c>
      <c r="F360" s="11" t="s">
        <v>981</v>
      </c>
      <c r="G360" s="10">
        <v>0.05</v>
      </c>
      <c r="H360" s="6">
        <f t="shared" si="33"/>
        <v>3.1250000000000002E-3</v>
      </c>
      <c r="I360" s="1" t="s">
        <v>981</v>
      </c>
      <c r="J360" s="1" t="s">
        <v>968</v>
      </c>
      <c r="K360" s="1" t="s">
        <v>959</v>
      </c>
      <c r="L360" s="1" t="s">
        <v>65</v>
      </c>
      <c r="M360" s="1" t="s">
        <v>19</v>
      </c>
      <c r="N360" s="1" t="s">
        <v>19</v>
      </c>
      <c r="O360" s="1" t="s">
        <v>20</v>
      </c>
      <c r="P360" s="1" t="s">
        <v>21</v>
      </c>
      <c r="Q360" s="3" t="s">
        <v>433</v>
      </c>
      <c r="R360" s="1" t="s">
        <v>860</v>
      </c>
      <c r="S360" s="1" t="s">
        <v>19</v>
      </c>
      <c r="T360" s="10">
        <v>0.05</v>
      </c>
      <c r="U360" s="10">
        <f t="shared" si="34"/>
        <v>3.1250000000000002E-3</v>
      </c>
      <c r="V360" s="4" t="str">
        <f t="shared" si="35"/>
        <v>Cumplida</v>
      </c>
      <c r="W360" s="1" t="s">
        <v>1225</v>
      </c>
      <c r="X360" s="3">
        <f t="shared" si="31"/>
        <v>1</v>
      </c>
      <c r="Y360" s="23">
        <f t="shared" si="32"/>
        <v>1.5625000000000003E-4</v>
      </c>
      <c r="Z360" s="1">
        <f t="shared" si="36"/>
        <v>1</v>
      </c>
    </row>
    <row r="361" spans="1:26" hidden="1">
      <c r="A361" s="2" t="s">
        <v>954</v>
      </c>
      <c r="B361" s="7">
        <v>3</v>
      </c>
      <c r="C361" s="1" t="s">
        <v>981</v>
      </c>
      <c r="D361" s="19">
        <v>0.2</v>
      </c>
      <c r="E361" s="20" t="s">
        <v>230</v>
      </c>
      <c r="F361" s="12" t="s">
        <v>981</v>
      </c>
      <c r="G361" s="18">
        <v>0.05</v>
      </c>
      <c r="H361" s="10">
        <f t="shared" si="33"/>
        <v>3.1250000000000002E-3</v>
      </c>
      <c r="I361" s="5" t="s">
        <v>981</v>
      </c>
      <c r="J361" s="1" t="s">
        <v>968</v>
      </c>
      <c r="K361" s="1" t="s">
        <v>959</v>
      </c>
      <c r="L361" s="5" t="s">
        <v>23</v>
      </c>
      <c r="M361" s="1" t="s">
        <v>19</v>
      </c>
      <c r="N361" s="1" t="s">
        <v>19</v>
      </c>
      <c r="O361" s="1" t="s">
        <v>20</v>
      </c>
      <c r="P361" s="1" t="s">
        <v>21</v>
      </c>
      <c r="Q361" s="3" t="s">
        <v>433</v>
      </c>
      <c r="R361" s="1" t="s">
        <v>860</v>
      </c>
      <c r="S361" s="1" t="s">
        <v>19</v>
      </c>
      <c r="T361" s="25" t="e">
        <f>#REF!</f>
        <v>#REF!</v>
      </c>
      <c r="U361" s="10" t="e">
        <f t="shared" si="34"/>
        <v>#REF!</v>
      </c>
      <c r="V361" s="4" t="e">
        <f t="shared" si="35"/>
        <v>#REF!</v>
      </c>
      <c r="W361" s="1" t="s">
        <v>1230</v>
      </c>
      <c r="X361" s="3" t="e">
        <f t="shared" si="31"/>
        <v>#REF!</v>
      </c>
      <c r="Y361" s="23" t="e">
        <f t="shared" si="32"/>
        <v>#REF!</v>
      </c>
      <c r="Z361" s="1" t="e">
        <f t="shared" si="36"/>
        <v>#REF!</v>
      </c>
    </row>
    <row r="362" spans="1:26" hidden="1">
      <c r="A362" s="2" t="s">
        <v>954</v>
      </c>
      <c r="B362" s="7">
        <v>3</v>
      </c>
      <c r="C362" s="1" t="s">
        <v>981</v>
      </c>
      <c r="D362" s="19">
        <v>0.2</v>
      </c>
      <c r="E362" s="20" t="s">
        <v>233</v>
      </c>
      <c r="F362" s="12" t="s">
        <v>981</v>
      </c>
      <c r="G362" s="18">
        <v>0.05</v>
      </c>
      <c r="H362" s="10">
        <f t="shared" si="33"/>
        <v>3.1250000000000002E-3</v>
      </c>
      <c r="I362" s="5" t="s">
        <v>981</v>
      </c>
      <c r="J362" s="1" t="s">
        <v>968</v>
      </c>
      <c r="K362" s="1" t="s">
        <v>959</v>
      </c>
      <c r="L362" s="5" t="s">
        <v>18</v>
      </c>
      <c r="M362" s="1" t="s">
        <v>19</v>
      </c>
      <c r="N362" s="1" t="s">
        <v>19</v>
      </c>
      <c r="O362" s="1" t="s">
        <v>20</v>
      </c>
      <c r="P362" s="1" t="s">
        <v>21</v>
      </c>
      <c r="Q362" s="3" t="s">
        <v>433</v>
      </c>
      <c r="R362" s="1" t="s">
        <v>860</v>
      </c>
      <c r="S362" s="1" t="s">
        <v>19</v>
      </c>
      <c r="T362" s="25" t="e">
        <f>#REF!</f>
        <v>#REF!</v>
      </c>
      <c r="U362" s="10" t="e">
        <f t="shared" si="34"/>
        <v>#REF!</v>
      </c>
      <c r="V362" s="4" t="e">
        <f t="shared" si="35"/>
        <v>#REF!</v>
      </c>
      <c r="W362" s="1" t="s">
        <v>1230</v>
      </c>
      <c r="X362" s="3" t="e">
        <f t="shared" si="31"/>
        <v>#REF!</v>
      </c>
      <c r="Y362" s="23" t="e">
        <f t="shared" si="32"/>
        <v>#REF!</v>
      </c>
      <c r="Z362" s="1" t="e">
        <f t="shared" si="36"/>
        <v>#REF!</v>
      </c>
    </row>
    <row r="363" spans="1:26" hidden="1">
      <c r="A363" s="2" t="s">
        <v>954</v>
      </c>
      <c r="B363" s="7">
        <v>4</v>
      </c>
      <c r="C363" s="1" t="s">
        <v>982</v>
      </c>
      <c r="D363" s="19">
        <v>0.2</v>
      </c>
      <c r="E363" s="20" t="s">
        <v>43</v>
      </c>
      <c r="F363" s="11" t="s">
        <v>983</v>
      </c>
      <c r="G363" s="10">
        <v>0.1</v>
      </c>
      <c r="H363" s="6">
        <f t="shared" si="33"/>
        <v>6.2500000000000003E-3</v>
      </c>
      <c r="I363" s="1" t="s">
        <v>983</v>
      </c>
      <c r="J363" s="1" t="s">
        <v>958</v>
      </c>
      <c r="K363" s="1" t="s">
        <v>959</v>
      </c>
      <c r="L363" s="1" t="s">
        <v>81</v>
      </c>
      <c r="M363" s="1" t="s">
        <v>19</v>
      </c>
      <c r="N363" s="1" t="s">
        <v>19</v>
      </c>
      <c r="O363" s="1" t="s">
        <v>20</v>
      </c>
      <c r="P363" s="1" t="s">
        <v>21</v>
      </c>
      <c r="Q363" s="3" t="s">
        <v>433</v>
      </c>
      <c r="R363" s="1" t="s">
        <v>860</v>
      </c>
      <c r="S363" s="1" t="s">
        <v>19</v>
      </c>
      <c r="T363" s="10">
        <v>0.1</v>
      </c>
      <c r="U363" s="10">
        <f t="shared" si="34"/>
        <v>6.2500000000000003E-3</v>
      </c>
      <c r="V363" s="4" t="str">
        <f t="shared" si="35"/>
        <v>Cumplida</v>
      </c>
      <c r="W363" s="1" t="s">
        <v>1225</v>
      </c>
      <c r="X363" s="3">
        <f t="shared" si="31"/>
        <v>1</v>
      </c>
      <c r="Y363" s="23">
        <f t="shared" si="32"/>
        <v>6.2500000000000012E-4</v>
      </c>
      <c r="Z363" s="1">
        <f t="shared" si="36"/>
        <v>1</v>
      </c>
    </row>
    <row r="364" spans="1:26" hidden="1">
      <c r="A364" s="2" t="s">
        <v>954</v>
      </c>
      <c r="B364" s="7">
        <v>4</v>
      </c>
      <c r="C364" s="1" t="s">
        <v>982</v>
      </c>
      <c r="D364" s="19">
        <v>0.2</v>
      </c>
      <c r="E364" s="20" t="s">
        <v>119</v>
      </c>
      <c r="F364" s="12" t="s">
        <v>984</v>
      </c>
      <c r="G364" s="18">
        <v>0.1</v>
      </c>
      <c r="H364" s="10">
        <f t="shared" si="33"/>
        <v>6.2500000000000003E-3</v>
      </c>
      <c r="I364" s="5" t="s">
        <v>985</v>
      </c>
      <c r="J364" s="1" t="s">
        <v>958</v>
      </c>
      <c r="K364" s="1" t="s">
        <v>959</v>
      </c>
      <c r="L364" s="5" t="s">
        <v>18</v>
      </c>
      <c r="M364" s="1" t="s">
        <v>19</v>
      </c>
      <c r="N364" s="1" t="s">
        <v>19</v>
      </c>
      <c r="O364" s="1" t="s">
        <v>20</v>
      </c>
      <c r="P364" s="1" t="s">
        <v>21</v>
      </c>
      <c r="Q364" s="1" t="s">
        <v>433</v>
      </c>
      <c r="R364" s="1" t="s">
        <v>860</v>
      </c>
      <c r="S364" s="1" t="s">
        <v>19</v>
      </c>
      <c r="T364" s="25" t="e">
        <f>#REF!</f>
        <v>#REF!</v>
      </c>
      <c r="U364" s="10" t="e">
        <f t="shared" si="34"/>
        <v>#REF!</v>
      </c>
      <c r="V364" s="4" t="e">
        <f t="shared" si="35"/>
        <v>#REF!</v>
      </c>
      <c r="W364" s="1" t="s">
        <v>1230</v>
      </c>
      <c r="X364" s="3" t="e">
        <f t="shared" si="31"/>
        <v>#REF!</v>
      </c>
      <c r="Y364" s="23" t="e">
        <f t="shared" si="32"/>
        <v>#REF!</v>
      </c>
      <c r="Z364" s="1" t="e">
        <f t="shared" si="36"/>
        <v>#REF!</v>
      </c>
    </row>
    <row r="365" spans="1:26">
      <c r="A365" s="2" t="s">
        <v>954</v>
      </c>
      <c r="B365" s="7">
        <v>5</v>
      </c>
      <c r="C365" s="1" t="s">
        <v>986</v>
      </c>
      <c r="D365" s="19">
        <v>0.2</v>
      </c>
      <c r="E365" s="20" t="s">
        <v>349</v>
      </c>
      <c r="F365" s="12" t="s">
        <v>987</v>
      </c>
      <c r="G365" s="18">
        <v>0.1</v>
      </c>
      <c r="H365" s="6">
        <f t="shared" si="33"/>
        <v>6.2500000000000003E-3</v>
      </c>
      <c r="I365" s="5" t="s">
        <v>988</v>
      </c>
      <c r="J365" s="1" t="s">
        <v>958</v>
      </c>
      <c r="K365" s="1" t="s">
        <v>989</v>
      </c>
      <c r="L365" s="5" t="s">
        <v>81</v>
      </c>
      <c r="M365" s="1" t="s">
        <v>19</v>
      </c>
      <c r="N365" s="1" t="s">
        <v>19</v>
      </c>
      <c r="O365" s="1" t="s">
        <v>20</v>
      </c>
      <c r="P365" s="1" t="s">
        <v>21</v>
      </c>
      <c r="Q365" s="1" t="s">
        <v>433</v>
      </c>
      <c r="R365" s="1" t="s">
        <v>860</v>
      </c>
      <c r="S365" s="1" t="s">
        <v>19</v>
      </c>
      <c r="T365" s="10">
        <v>0</v>
      </c>
      <c r="U365" s="10">
        <f t="shared" si="34"/>
        <v>0</v>
      </c>
      <c r="V365" s="4" t="str">
        <f t="shared" si="35"/>
        <v>Incumplida</v>
      </c>
      <c r="W365" s="1" t="s">
        <v>1230</v>
      </c>
      <c r="X365" s="3">
        <f t="shared" si="31"/>
        <v>0</v>
      </c>
      <c r="Y365" s="23">
        <f t="shared" si="32"/>
        <v>0</v>
      </c>
      <c r="Z365" s="1">
        <f t="shared" si="36"/>
        <v>0</v>
      </c>
    </row>
    <row r="366" spans="1:26">
      <c r="A366" s="2" t="s">
        <v>954</v>
      </c>
      <c r="B366" s="7">
        <v>5</v>
      </c>
      <c r="C366" s="1" t="s">
        <v>986</v>
      </c>
      <c r="D366" s="19">
        <v>0.2</v>
      </c>
      <c r="E366" s="20" t="s">
        <v>355</v>
      </c>
      <c r="F366" s="12" t="s">
        <v>987</v>
      </c>
      <c r="G366" s="18">
        <v>0.1</v>
      </c>
      <c r="H366" s="6">
        <f t="shared" si="33"/>
        <v>6.2500000000000003E-3</v>
      </c>
      <c r="I366" s="5" t="s">
        <v>990</v>
      </c>
      <c r="J366" s="1" t="s">
        <v>958</v>
      </c>
      <c r="K366" s="1" t="s">
        <v>989</v>
      </c>
      <c r="L366" s="5" t="s">
        <v>86</v>
      </c>
      <c r="M366" s="1" t="s">
        <v>19</v>
      </c>
      <c r="N366" s="1" t="s">
        <v>19</v>
      </c>
      <c r="O366" s="1" t="s">
        <v>20</v>
      </c>
      <c r="P366" s="1" t="s">
        <v>21</v>
      </c>
      <c r="Q366" s="1" t="s">
        <v>433</v>
      </c>
      <c r="R366" s="1" t="s">
        <v>860</v>
      </c>
      <c r="S366" s="1" t="s">
        <v>19</v>
      </c>
      <c r="T366" s="10">
        <v>0</v>
      </c>
      <c r="U366" s="10">
        <f t="shared" si="34"/>
        <v>0</v>
      </c>
      <c r="V366" s="4" t="str">
        <f t="shared" si="35"/>
        <v>Incumplida</v>
      </c>
      <c r="W366" s="1" t="s">
        <v>1230</v>
      </c>
      <c r="X366" s="3">
        <f t="shared" si="31"/>
        <v>0</v>
      </c>
      <c r="Y366" s="23">
        <f t="shared" si="32"/>
        <v>0</v>
      </c>
      <c r="Z366" s="1">
        <f t="shared" si="36"/>
        <v>0</v>
      </c>
    </row>
    <row r="367" spans="1:26" hidden="1">
      <c r="A367" s="2" t="s">
        <v>991</v>
      </c>
      <c r="B367" s="7">
        <v>1</v>
      </c>
      <c r="C367" s="1" t="s">
        <v>992</v>
      </c>
      <c r="D367" s="19">
        <v>0.6</v>
      </c>
      <c r="E367" s="20" t="s">
        <v>13</v>
      </c>
      <c r="F367" s="11" t="s">
        <v>993</v>
      </c>
      <c r="G367" s="10">
        <v>0.06</v>
      </c>
      <c r="H367" s="6">
        <f t="shared" si="33"/>
        <v>3.7499999999999999E-3</v>
      </c>
      <c r="I367" s="1" t="s">
        <v>994</v>
      </c>
      <c r="J367" s="1" t="s">
        <v>995</v>
      </c>
      <c r="K367" s="1" t="s">
        <v>996</v>
      </c>
      <c r="L367" s="1" t="s">
        <v>63</v>
      </c>
      <c r="M367" s="1" t="s">
        <v>864</v>
      </c>
      <c r="N367" s="1" t="s">
        <v>19</v>
      </c>
      <c r="O367" s="1" t="s">
        <v>20</v>
      </c>
      <c r="P367" s="1" t="s">
        <v>21</v>
      </c>
      <c r="Q367" s="3" t="s">
        <v>433</v>
      </c>
      <c r="R367" s="1" t="s">
        <v>860</v>
      </c>
      <c r="S367" s="1" t="s">
        <v>19</v>
      </c>
      <c r="T367" s="10">
        <v>0.06</v>
      </c>
      <c r="U367" s="10">
        <f t="shared" si="34"/>
        <v>3.7499999999999999E-3</v>
      </c>
      <c r="V367" s="4" t="str">
        <f t="shared" si="35"/>
        <v>Cumplida</v>
      </c>
      <c r="W367" s="1" t="s">
        <v>1225</v>
      </c>
      <c r="X367" s="3">
        <f t="shared" si="31"/>
        <v>1</v>
      </c>
      <c r="Y367" s="23">
        <f t="shared" si="32"/>
        <v>2.2499999999999999E-4</v>
      </c>
      <c r="Z367" s="1">
        <f t="shared" si="36"/>
        <v>1</v>
      </c>
    </row>
    <row r="368" spans="1:26" hidden="1">
      <c r="A368" s="2" t="s">
        <v>991</v>
      </c>
      <c r="B368" s="7">
        <v>1</v>
      </c>
      <c r="C368" s="1" t="s">
        <v>992</v>
      </c>
      <c r="D368" s="19">
        <v>0.6</v>
      </c>
      <c r="E368" s="20" t="s">
        <v>24</v>
      </c>
      <c r="F368" s="11" t="s">
        <v>997</v>
      </c>
      <c r="G368" s="10">
        <v>0.15</v>
      </c>
      <c r="H368" s="6">
        <f t="shared" si="33"/>
        <v>9.3749999999999997E-3</v>
      </c>
      <c r="I368" s="1" t="s">
        <v>998</v>
      </c>
      <c r="J368" s="1" t="s">
        <v>995</v>
      </c>
      <c r="K368" s="1" t="s">
        <v>996</v>
      </c>
      <c r="L368" s="1" t="s">
        <v>65</v>
      </c>
      <c r="M368" s="1" t="s">
        <v>864</v>
      </c>
      <c r="N368" s="1" t="s">
        <v>19</v>
      </c>
      <c r="O368" s="1" t="s">
        <v>20</v>
      </c>
      <c r="P368" s="1" t="s">
        <v>21</v>
      </c>
      <c r="Q368" s="3" t="s">
        <v>433</v>
      </c>
      <c r="R368" s="1" t="s">
        <v>860</v>
      </c>
      <c r="S368" s="1" t="s">
        <v>19</v>
      </c>
      <c r="T368" s="10">
        <v>0.15</v>
      </c>
      <c r="U368" s="10">
        <f t="shared" si="34"/>
        <v>9.3749999999999997E-3</v>
      </c>
      <c r="V368" s="4" t="str">
        <f t="shared" si="35"/>
        <v>Cumplida</v>
      </c>
      <c r="W368" s="1" t="s">
        <v>1225</v>
      </c>
      <c r="X368" s="3">
        <f t="shared" si="31"/>
        <v>1</v>
      </c>
      <c r="Y368" s="23">
        <f t="shared" si="32"/>
        <v>1.4062499999999999E-3</v>
      </c>
      <c r="Z368" s="1">
        <f t="shared" si="36"/>
        <v>1</v>
      </c>
    </row>
    <row r="369" spans="1:26" hidden="1">
      <c r="A369" s="2" t="s">
        <v>991</v>
      </c>
      <c r="B369" s="7">
        <v>1</v>
      </c>
      <c r="C369" s="1" t="s">
        <v>992</v>
      </c>
      <c r="D369" s="19">
        <v>0.6</v>
      </c>
      <c r="E369" s="20" t="s">
        <v>130</v>
      </c>
      <c r="F369" s="12" t="s">
        <v>999</v>
      </c>
      <c r="G369" s="18">
        <v>0.16200000000000001</v>
      </c>
      <c r="H369" s="10">
        <f t="shared" si="33"/>
        <v>1.0125E-2</v>
      </c>
      <c r="I369" s="5" t="s">
        <v>1000</v>
      </c>
      <c r="J369" s="1" t="s">
        <v>995</v>
      </c>
      <c r="K369" s="1" t="s">
        <v>996</v>
      </c>
      <c r="L369" s="5" t="s">
        <v>86</v>
      </c>
      <c r="M369" s="1" t="s">
        <v>864</v>
      </c>
      <c r="N369" s="1" t="s">
        <v>19</v>
      </c>
      <c r="O369" s="1" t="s">
        <v>20</v>
      </c>
      <c r="P369" s="1" t="s">
        <v>21</v>
      </c>
      <c r="Q369" s="1" t="s">
        <v>433</v>
      </c>
      <c r="R369" s="1" t="s">
        <v>860</v>
      </c>
      <c r="S369" s="1" t="s">
        <v>19</v>
      </c>
      <c r="T369" s="25" t="e">
        <f>#REF!</f>
        <v>#REF!</v>
      </c>
      <c r="U369" s="10" t="e">
        <f t="shared" si="34"/>
        <v>#REF!</v>
      </c>
      <c r="V369" s="4" t="e">
        <f t="shared" si="35"/>
        <v>#REF!</v>
      </c>
      <c r="W369" s="1" t="s">
        <v>1230</v>
      </c>
      <c r="X369" s="3" t="e">
        <f t="shared" si="31"/>
        <v>#REF!</v>
      </c>
      <c r="Y369" s="23" t="e">
        <f t="shared" si="32"/>
        <v>#REF!</v>
      </c>
      <c r="Z369" s="1" t="e">
        <f t="shared" si="36"/>
        <v>#REF!</v>
      </c>
    </row>
    <row r="370" spans="1:26">
      <c r="A370" s="2" t="s">
        <v>991</v>
      </c>
      <c r="B370" s="7">
        <v>1</v>
      </c>
      <c r="C370" s="1" t="s">
        <v>992</v>
      </c>
      <c r="D370" s="19">
        <v>0.6</v>
      </c>
      <c r="E370" s="20" t="s">
        <v>130</v>
      </c>
      <c r="F370" s="12" t="s">
        <v>999</v>
      </c>
      <c r="G370" s="18">
        <v>1.7999999999999999E-2</v>
      </c>
      <c r="H370" s="6">
        <f t="shared" si="33"/>
        <v>1.1249999999999999E-3</v>
      </c>
      <c r="I370" s="5" t="s">
        <v>1001</v>
      </c>
      <c r="J370" s="1" t="s">
        <v>995</v>
      </c>
      <c r="K370" s="1" t="s">
        <v>996</v>
      </c>
      <c r="L370" s="5" t="s">
        <v>23</v>
      </c>
      <c r="M370" s="1" t="s">
        <v>864</v>
      </c>
      <c r="N370" s="1" t="s">
        <v>19</v>
      </c>
      <c r="O370" s="1" t="s">
        <v>20</v>
      </c>
      <c r="P370" s="1" t="s">
        <v>21</v>
      </c>
      <c r="Q370" s="1" t="s">
        <v>433</v>
      </c>
      <c r="R370" s="1" t="s">
        <v>860</v>
      </c>
      <c r="S370" s="1" t="s">
        <v>19</v>
      </c>
      <c r="T370" s="10">
        <v>0</v>
      </c>
      <c r="U370" s="10">
        <f t="shared" si="34"/>
        <v>0</v>
      </c>
      <c r="V370" s="4" t="str">
        <f t="shared" si="35"/>
        <v>Incumplida</v>
      </c>
      <c r="W370" s="1" t="s">
        <v>1230</v>
      </c>
      <c r="X370" s="3">
        <f t="shared" si="31"/>
        <v>0</v>
      </c>
      <c r="Y370" s="23">
        <f t="shared" si="32"/>
        <v>0</v>
      </c>
      <c r="Z370" s="1">
        <f t="shared" si="36"/>
        <v>0</v>
      </c>
    </row>
    <row r="371" spans="1:26">
      <c r="A371" s="2" t="s">
        <v>991</v>
      </c>
      <c r="B371" s="7">
        <v>1</v>
      </c>
      <c r="C371" s="1" t="s">
        <v>992</v>
      </c>
      <c r="D371" s="19">
        <v>0.6</v>
      </c>
      <c r="E371" s="20" t="s">
        <v>133</v>
      </c>
      <c r="F371" s="12" t="s">
        <v>1002</v>
      </c>
      <c r="G371" s="18">
        <v>2.1000000000000001E-2</v>
      </c>
      <c r="H371" s="6">
        <f t="shared" si="33"/>
        <v>1.3125000000000001E-3</v>
      </c>
      <c r="I371" s="5" t="s">
        <v>1003</v>
      </c>
      <c r="J371" s="1" t="s">
        <v>995</v>
      </c>
      <c r="K371" s="1" t="s">
        <v>996</v>
      </c>
      <c r="L371" s="5" t="s">
        <v>91</v>
      </c>
      <c r="M371" s="1" t="s">
        <v>864</v>
      </c>
      <c r="N371" s="1" t="s">
        <v>19</v>
      </c>
      <c r="O371" s="1" t="s">
        <v>20</v>
      </c>
      <c r="P371" s="1" t="s">
        <v>21</v>
      </c>
      <c r="Q371" s="1" t="s">
        <v>433</v>
      </c>
      <c r="R371" s="1" t="s">
        <v>860</v>
      </c>
      <c r="S371" s="1" t="s">
        <v>19</v>
      </c>
      <c r="T371" s="10">
        <v>0</v>
      </c>
      <c r="U371" s="10">
        <f t="shared" si="34"/>
        <v>0</v>
      </c>
      <c r="V371" s="4" t="str">
        <f t="shared" si="35"/>
        <v>Incumplida</v>
      </c>
      <c r="W371" s="1" t="s">
        <v>1230</v>
      </c>
      <c r="X371" s="3">
        <f t="shared" si="31"/>
        <v>0</v>
      </c>
      <c r="Y371" s="23">
        <f t="shared" si="32"/>
        <v>0</v>
      </c>
      <c r="Z371" s="1">
        <f t="shared" si="36"/>
        <v>0</v>
      </c>
    </row>
    <row r="372" spans="1:26" hidden="1">
      <c r="A372" s="2" t="s">
        <v>991</v>
      </c>
      <c r="B372" s="7">
        <v>1</v>
      </c>
      <c r="C372" s="1" t="s">
        <v>992</v>
      </c>
      <c r="D372" s="19">
        <v>0.6</v>
      </c>
      <c r="E372" s="20" t="s">
        <v>133</v>
      </c>
      <c r="F372" s="12" t="s">
        <v>1002</v>
      </c>
      <c r="G372" s="18">
        <v>0.16800000000000001</v>
      </c>
      <c r="H372" s="10">
        <f t="shared" si="33"/>
        <v>1.0500000000000001E-2</v>
      </c>
      <c r="I372" s="5" t="s">
        <v>1004</v>
      </c>
      <c r="J372" s="1" t="s">
        <v>995</v>
      </c>
      <c r="K372" s="1" t="s">
        <v>996</v>
      </c>
      <c r="L372" s="5" t="s">
        <v>18</v>
      </c>
      <c r="M372" s="1" t="s">
        <v>864</v>
      </c>
      <c r="N372" s="1" t="s">
        <v>19</v>
      </c>
      <c r="O372" s="1" t="s">
        <v>20</v>
      </c>
      <c r="P372" s="1" t="s">
        <v>21</v>
      </c>
      <c r="Q372" s="1" t="s">
        <v>433</v>
      </c>
      <c r="R372" s="1" t="s">
        <v>860</v>
      </c>
      <c r="S372" s="1" t="s">
        <v>19</v>
      </c>
      <c r="T372" s="25" t="e">
        <f>#REF!</f>
        <v>#REF!</v>
      </c>
      <c r="U372" s="10" t="e">
        <f t="shared" si="34"/>
        <v>#REF!</v>
      </c>
      <c r="V372" s="4" t="e">
        <f t="shared" si="35"/>
        <v>#REF!</v>
      </c>
      <c r="W372" s="1" t="s">
        <v>1230</v>
      </c>
      <c r="X372" s="3" t="e">
        <f t="shared" si="31"/>
        <v>#REF!</v>
      </c>
      <c r="Y372" s="23" t="e">
        <f t="shared" si="32"/>
        <v>#REF!</v>
      </c>
      <c r="Z372" s="1" t="e">
        <f t="shared" si="36"/>
        <v>#REF!</v>
      </c>
    </row>
    <row r="373" spans="1:26">
      <c r="A373" s="2" t="s">
        <v>991</v>
      </c>
      <c r="B373" s="7">
        <v>1</v>
      </c>
      <c r="C373" s="1" t="s">
        <v>992</v>
      </c>
      <c r="D373" s="19">
        <v>0.6</v>
      </c>
      <c r="E373" s="20" t="s">
        <v>133</v>
      </c>
      <c r="F373" s="12" t="s">
        <v>1002</v>
      </c>
      <c r="G373" s="18">
        <v>2.1000000000000001E-2</v>
      </c>
      <c r="H373" s="6">
        <f t="shared" si="33"/>
        <v>1.3125000000000001E-3</v>
      </c>
      <c r="I373" s="5" t="s">
        <v>1005</v>
      </c>
      <c r="J373" s="1" t="s">
        <v>995</v>
      </c>
      <c r="K373" s="1" t="s">
        <v>996</v>
      </c>
      <c r="L373" s="5" t="s">
        <v>18</v>
      </c>
      <c r="M373" s="1" t="s">
        <v>864</v>
      </c>
      <c r="N373" s="1" t="s">
        <v>19</v>
      </c>
      <c r="O373" s="1" t="s">
        <v>20</v>
      </c>
      <c r="P373" s="1" t="s">
        <v>21</v>
      </c>
      <c r="Q373" s="1" t="s">
        <v>433</v>
      </c>
      <c r="R373" s="1" t="s">
        <v>860</v>
      </c>
      <c r="S373" s="1" t="s">
        <v>19</v>
      </c>
      <c r="T373" s="10">
        <v>0</v>
      </c>
      <c r="U373" s="10">
        <f t="shared" si="34"/>
        <v>0</v>
      </c>
      <c r="V373" s="4" t="str">
        <f t="shared" si="35"/>
        <v>Incumplida</v>
      </c>
      <c r="W373" s="1" t="s">
        <v>1230</v>
      </c>
      <c r="X373" s="3">
        <f t="shared" si="31"/>
        <v>0</v>
      </c>
      <c r="Y373" s="23">
        <f t="shared" si="32"/>
        <v>0</v>
      </c>
      <c r="Z373" s="1">
        <f t="shared" si="36"/>
        <v>0</v>
      </c>
    </row>
    <row r="374" spans="1:26">
      <c r="A374" s="2" t="s">
        <v>991</v>
      </c>
      <c r="B374" s="7">
        <v>2</v>
      </c>
      <c r="C374" s="1" t="s">
        <v>1006</v>
      </c>
      <c r="D374" s="19">
        <v>0.1</v>
      </c>
      <c r="E374" s="20" t="s">
        <v>27</v>
      </c>
      <c r="F374" s="12" t="s">
        <v>1007</v>
      </c>
      <c r="G374" s="18">
        <v>1.2500000000000001E-2</v>
      </c>
      <c r="H374" s="6">
        <f t="shared" si="33"/>
        <v>7.8125000000000004E-4</v>
      </c>
      <c r="I374" s="5" t="s">
        <v>1008</v>
      </c>
      <c r="J374" s="1" t="s">
        <v>1009</v>
      </c>
      <c r="K374" s="1" t="s">
        <v>996</v>
      </c>
      <c r="L374" s="5" t="s">
        <v>63</v>
      </c>
      <c r="M374" s="1" t="s">
        <v>19</v>
      </c>
      <c r="N374" s="1" t="s">
        <v>19</v>
      </c>
      <c r="O374" s="1" t="s">
        <v>20</v>
      </c>
      <c r="P374" s="1" t="s">
        <v>201</v>
      </c>
      <c r="Q374" s="3" t="s">
        <v>380</v>
      </c>
      <c r="R374" s="1" t="s">
        <v>860</v>
      </c>
      <c r="S374" s="1" t="s">
        <v>19</v>
      </c>
      <c r="T374" s="10">
        <v>0</v>
      </c>
      <c r="U374" s="10">
        <f t="shared" si="34"/>
        <v>0</v>
      </c>
      <c r="V374" s="4" t="str">
        <f t="shared" si="35"/>
        <v>Incumplida</v>
      </c>
      <c r="W374" s="1" t="s">
        <v>1230</v>
      </c>
      <c r="X374" s="3">
        <f t="shared" si="31"/>
        <v>0</v>
      </c>
      <c r="Y374" s="23">
        <f t="shared" si="32"/>
        <v>0</v>
      </c>
      <c r="Z374" s="1">
        <f t="shared" si="36"/>
        <v>0</v>
      </c>
    </row>
    <row r="375" spans="1:26" hidden="1">
      <c r="A375" s="2" t="s">
        <v>991</v>
      </c>
      <c r="B375" s="7">
        <v>2</v>
      </c>
      <c r="C375" s="1" t="s">
        <v>1006</v>
      </c>
      <c r="D375" s="19">
        <v>0.1</v>
      </c>
      <c r="E375" s="20" t="s">
        <v>29</v>
      </c>
      <c r="F375" s="11" t="s">
        <v>1010</v>
      </c>
      <c r="G375" s="10">
        <v>1.2500000000000001E-2</v>
      </c>
      <c r="H375" s="6">
        <f t="shared" si="33"/>
        <v>7.8125000000000004E-4</v>
      </c>
      <c r="I375" s="1" t="s">
        <v>1011</v>
      </c>
      <c r="J375" s="1" t="s">
        <v>1012</v>
      </c>
      <c r="K375" s="1" t="s">
        <v>996</v>
      </c>
      <c r="L375" s="1" t="s">
        <v>63</v>
      </c>
      <c r="M375" s="1" t="s">
        <v>19</v>
      </c>
      <c r="N375" s="1" t="s">
        <v>19</v>
      </c>
      <c r="O375" s="1" t="s">
        <v>20</v>
      </c>
      <c r="P375" s="1" t="s">
        <v>201</v>
      </c>
      <c r="Q375" s="3" t="s">
        <v>380</v>
      </c>
      <c r="R375" s="1" t="s">
        <v>860</v>
      </c>
      <c r="S375" s="1" t="s">
        <v>19</v>
      </c>
      <c r="T375" s="10">
        <v>1.2500000000000001E-2</v>
      </c>
      <c r="U375" s="10">
        <f t="shared" si="34"/>
        <v>7.8125000000000004E-4</v>
      </c>
      <c r="V375" s="4" t="str">
        <f t="shared" si="35"/>
        <v>Cumplida</v>
      </c>
      <c r="W375" s="1" t="s">
        <v>1225</v>
      </c>
      <c r="X375" s="3">
        <f t="shared" si="31"/>
        <v>1</v>
      </c>
      <c r="Y375" s="23">
        <f t="shared" si="32"/>
        <v>9.7656250000000019E-6</v>
      </c>
      <c r="Z375" s="1">
        <f t="shared" si="36"/>
        <v>1</v>
      </c>
    </row>
    <row r="376" spans="1:26" hidden="1">
      <c r="A376" s="2" t="s">
        <v>991</v>
      </c>
      <c r="B376" s="7">
        <v>2</v>
      </c>
      <c r="C376" s="1" t="s">
        <v>1006</v>
      </c>
      <c r="D376" s="19">
        <v>0.1</v>
      </c>
      <c r="E376" s="20" t="s">
        <v>31</v>
      </c>
      <c r="F376" s="11" t="s">
        <v>1013</v>
      </c>
      <c r="G376" s="10">
        <v>1.2500000000000001E-2</v>
      </c>
      <c r="H376" s="6">
        <f t="shared" si="33"/>
        <v>7.8125000000000004E-4</v>
      </c>
      <c r="I376" s="1" t="s">
        <v>1008</v>
      </c>
      <c r="J376" s="1" t="s">
        <v>1009</v>
      </c>
      <c r="K376" s="1" t="s">
        <v>996</v>
      </c>
      <c r="L376" s="1" t="s">
        <v>65</v>
      </c>
      <c r="M376" s="1" t="s">
        <v>19</v>
      </c>
      <c r="N376" s="1" t="s">
        <v>19</v>
      </c>
      <c r="O376" s="1" t="s">
        <v>20</v>
      </c>
      <c r="P376" s="1" t="s">
        <v>201</v>
      </c>
      <c r="Q376" s="3" t="s">
        <v>380</v>
      </c>
      <c r="R376" s="1" t="s">
        <v>860</v>
      </c>
      <c r="S376" s="1" t="s">
        <v>19</v>
      </c>
      <c r="T376" s="10">
        <v>1.2500000000000001E-2</v>
      </c>
      <c r="U376" s="10">
        <f t="shared" si="34"/>
        <v>7.8125000000000004E-4</v>
      </c>
      <c r="V376" s="4" t="str">
        <f t="shared" si="35"/>
        <v>Cumplida</v>
      </c>
      <c r="W376" s="1" t="s">
        <v>1225</v>
      </c>
      <c r="X376" s="3">
        <f t="shared" si="31"/>
        <v>1</v>
      </c>
      <c r="Y376" s="23">
        <f t="shared" si="32"/>
        <v>9.7656250000000019E-6</v>
      </c>
      <c r="Z376" s="1">
        <f t="shared" si="36"/>
        <v>1</v>
      </c>
    </row>
    <row r="377" spans="1:26" hidden="1">
      <c r="A377" s="2" t="s">
        <v>991</v>
      </c>
      <c r="B377" s="7">
        <v>2</v>
      </c>
      <c r="C377" s="1" t="s">
        <v>1006</v>
      </c>
      <c r="D377" s="19">
        <v>0.1</v>
      </c>
      <c r="E377" s="20" t="s">
        <v>35</v>
      </c>
      <c r="F377" s="11" t="s">
        <v>1014</v>
      </c>
      <c r="G377" s="10">
        <v>1.2500000000000001E-2</v>
      </c>
      <c r="H377" s="6">
        <f t="shared" si="33"/>
        <v>7.8125000000000004E-4</v>
      </c>
      <c r="I377" s="1" t="s">
        <v>1011</v>
      </c>
      <c r="J377" s="1" t="s">
        <v>1012</v>
      </c>
      <c r="K377" s="1" t="s">
        <v>996</v>
      </c>
      <c r="L377" s="1" t="s">
        <v>65</v>
      </c>
      <c r="M377" s="1" t="s">
        <v>19</v>
      </c>
      <c r="N377" s="1" t="s">
        <v>19</v>
      </c>
      <c r="O377" s="1" t="s">
        <v>20</v>
      </c>
      <c r="P377" s="1" t="s">
        <v>201</v>
      </c>
      <c r="Q377" s="3" t="s">
        <v>380</v>
      </c>
      <c r="R377" s="1" t="s">
        <v>860</v>
      </c>
      <c r="S377" s="1" t="s">
        <v>19</v>
      </c>
      <c r="T377" s="10">
        <v>1.2500000000000001E-2</v>
      </c>
      <c r="U377" s="10">
        <f t="shared" si="34"/>
        <v>7.8125000000000004E-4</v>
      </c>
      <c r="V377" s="4" t="str">
        <f t="shared" si="35"/>
        <v>Cumplida</v>
      </c>
      <c r="W377" s="1" t="s">
        <v>1225</v>
      </c>
      <c r="X377" s="3">
        <f t="shared" si="31"/>
        <v>1</v>
      </c>
      <c r="Y377" s="23">
        <f t="shared" si="32"/>
        <v>9.7656250000000019E-6</v>
      </c>
      <c r="Z377" s="1">
        <f t="shared" si="36"/>
        <v>1</v>
      </c>
    </row>
    <row r="378" spans="1:26" hidden="1">
      <c r="A378" s="2" t="s">
        <v>991</v>
      </c>
      <c r="B378" s="7">
        <v>2</v>
      </c>
      <c r="C378" s="1" t="s">
        <v>1006</v>
      </c>
      <c r="D378" s="19">
        <v>0.1</v>
      </c>
      <c r="E378" s="20" t="s">
        <v>66</v>
      </c>
      <c r="F378" s="12" t="s">
        <v>1015</v>
      </c>
      <c r="G378" s="18">
        <v>1.2500000000000001E-2</v>
      </c>
      <c r="H378" s="10">
        <f t="shared" si="33"/>
        <v>7.8125000000000004E-4</v>
      </c>
      <c r="I378" s="5" t="s">
        <v>1008</v>
      </c>
      <c r="J378" s="1" t="s">
        <v>1009</v>
      </c>
      <c r="K378" s="1" t="s">
        <v>996</v>
      </c>
      <c r="L378" s="5" t="s">
        <v>23</v>
      </c>
      <c r="M378" s="1" t="s">
        <v>19</v>
      </c>
      <c r="N378" s="1" t="s">
        <v>19</v>
      </c>
      <c r="O378" s="1" t="s">
        <v>20</v>
      </c>
      <c r="P378" s="1" t="s">
        <v>201</v>
      </c>
      <c r="Q378" s="1" t="s">
        <v>380</v>
      </c>
      <c r="R378" s="1" t="s">
        <v>860</v>
      </c>
      <c r="S378" s="1" t="s">
        <v>19</v>
      </c>
      <c r="T378" s="25" t="e">
        <f>#REF!</f>
        <v>#REF!</v>
      </c>
      <c r="U378" s="10" t="e">
        <f t="shared" si="34"/>
        <v>#REF!</v>
      </c>
      <c r="V378" s="4" t="e">
        <f t="shared" si="35"/>
        <v>#REF!</v>
      </c>
      <c r="W378" s="1" t="s">
        <v>1230</v>
      </c>
      <c r="X378" s="3" t="e">
        <f t="shared" si="31"/>
        <v>#REF!</v>
      </c>
      <c r="Y378" s="23" t="e">
        <f t="shared" si="32"/>
        <v>#REF!</v>
      </c>
      <c r="Z378" s="1" t="e">
        <f t="shared" si="36"/>
        <v>#REF!</v>
      </c>
    </row>
    <row r="379" spans="1:26" hidden="1">
      <c r="A379" s="2" t="s">
        <v>991</v>
      </c>
      <c r="B379" s="7">
        <v>2</v>
      </c>
      <c r="C379" s="1" t="s">
        <v>1006</v>
      </c>
      <c r="D379" s="19">
        <v>0.1</v>
      </c>
      <c r="E379" s="20" t="s">
        <v>68</v>
      </c>
      <c r="F379" s="12" t="s">
        <v>1016</v>
      </c>
      <c r="G379" s="18">
        <v>1.2500000000000001E-2</v>
      </c>
      <c r="H379" s="10">
        <f t="shared" si="33"/>
        <v>7.8125000000000004E-4</v>
      </c>
      <c r="I379" s="5" t="s">
        <v>1011</v>
      </c>
      <c r="J379" s="1" t="s">
        <v>1012</v>
      </c>
      <c r="K379" s="1" t="s">
        <v>996</v>
      </c>
      <c r="L379" s="5" t="s">
        <v>23</v>
      </c>
      <c r="M379" s="1" t="s">
        <v>19</v>
      </c>
      <c r="N379" s="1" t="s">
        <v>19</v>
      </c>
      <c r="O379" s="1" t="s">
        <v>20</v>
      </c>
      <c r="P379" s="1" t="s">
        <v>201</v>
      </c>
      <c r="Q379" s="1" t="s">
        <v>380</v>
      </c>
      <c r="R379" s="1" t="s">
        <v>860</v>
      </c>
      <c r="S379" s="1" t="s">
        <v>19</v>
      </c>
      <c r="T379" s="25" t="e">
        <f>#REF!</f>
        <v>#REF!</v>
      </c>
      <c r="U379" s="10" t="e">
        <f t="shared" si="34"/>
        <v>#REF!</v>
      </c>
      <c r="V379" s="4" t="e">
        <f t="shared" si="35"/>
        <v>#REF!</v>
      </c>
      <c r="W379" s="1" t="s">
        <v>1230</v>
      </c>
      <c r="X379" s="3" t="e">
        <f t="shared" si="31"/>
        <v>#REF!</v>
      </c>
      <c r="Y379" s="23" t="e">
        <f t="shared" si="32"/>
        <v>#REF!</v>
      </c>
      <c r="Z379" s="1" t="e">
        <f t="shared" si="36"/>
        <v>#REF!</v>
      </c>
    </row>
    <row r="380" spans="1:26" hidden="1">
      <c r="A380" s="2" t="s">
        <v>991</v>
      </c>
      <c r="B380" s="7">
        <v>2</v>
      </c>
      <c r="C380" s="1" t="s">
        <v>1006</v>
      </c>
      <c r="D380" s="19">
        <v>0.1</v>
      </c>
      <c r="E380" s="20" t="s">
        <v>69</v>
      </c>
      <c r="F380" s="12" t="s">
        <v>1017</v>
      </c>
      <c r="G380" s="18">
        <v>1.2500000000000001E-2</v>
      </c>
      <c r="H380" s="10">
        <f t="shared" si="33"/>
        <v>7.8125000000000004E-4</v>
      </c>
      <c r="I380" s="5" t="s">
        <v>1008</v>
      </c>
      <c r="J380" s="1" t="s">
        <v>1009</v>
      </c>
      <c r="K380" s="1" t="s">
        <v>996</v>
      </c>
      <c r="L380" s="5" t="s">
        <v>18</v>
      </c>
      <c r="M380" s="1" t="s">
        <v>19</v>
      </c>
      <c r="N380" s="1" t="s">
        <v>19</v>
      </c>
      <c r="O380" s="1" t="s">
        <v>20</v>
      </c>
      <c r="P380" s="1" t="s">
        <v>201</v>
      </c>
      <c r="Q380" s="1" t="s">
        <v>380</v>
      </c>
      <c r="R380" s="1" t="s">
        <v>860</v>
      </c>
      <c r="S380" s="1" t="s">
        <v>19</v>
      </c>
      <c r="T380" s="25" t="e">
        <f>#REF!</f>
        <v>#REF!</v>
      </c>
      <c r="U380" s="10" t="e">
        <f t="shared" si="34"/>
        <v>#REF!</v>
      </c>
      <c r="V380" s="4" t="e">
        <f t="shared" si="35"/>
        <v>#REF!</v>
      </c>
      <c r="W380" s="1" t="s">
        <v>1230</v>
      </c>
      <c r="X380" s="3" t="e">
        <f t="shared" si="31"/>
        <v>#REF!</v>
      </c>
      <c r="Y380" s="23" t="e">
        <f t="shared" si="32"/>
        <v>#REF!</v>
      </c>
      <c r="Z380" s="1" t="e">
        <f t="shared" si="36"/>
        <v>#REF!</v>
      </c>
    </row>
    <row r="381" spans="1:26" hidden="1">
      <c r="A381" s="2" t="s">
        <v>991</v>
      </c>
      <c r="B381" s="7">
        <v>2</v>
      </c>
      <c r="C381" s="1" t="s">
        <v>1006</v>
      </c>
      <c r="D381" s="19">
        <v>0.1</v>
      </c>
      <c r="E381" s="20" t="s">
        <v>71</v>
      </c>
      <c r="F381" s="12" t="s">
        <v>1018</v>
      </c>
      <c r="G381" s="18">
        <v>1.2500000000000001E-2</v>
      </c>
      <c r="H381" s="10">
        <f t="shared" si="33"/>
        <v>7.8125000000000004E-4</v>
      </c>
      <c r="I381" s="5" t="s">
        <v>1011</v>
      </c>
      <c r="J381" s="1" t="s">
        <v>1012</v>
      </c>
      <c r="K381" s="1" t="s">
        <v>996</v>
      </c>
      <c r="L381" s="5" t="s">
        <v>18</v>
      </c>
      <c r="M381" s="1" t="s">
        <v>19</v>
      </c>
      <c r="N381" s="1" t="s">
        <v>19</v>
      </c>
      <c r="O381" s="1" t="s">
        <v>20</v>
      </c>
      <c r="P381" s="1" t="s">
        <v>201</v>
      </c>
      <c r="Q381" s="1" t="s">
        <v>380</v>
      </c>
      <c r="R381" s="1" t="s">
        <v>860</v>
      </c>
      <c r="S381" s="1" t="s">
        <v>19</v>
      </c>
      <c r="T381" s="25" t="e">
        <f>#REF!</f>
        <v>#REF!</v>
      </c>
      <c r="U381" s="10" t="e">
        <f t="shared" si="34"/>
        <v>#REF!</v>
      </c>
      <c r="V381" s="4" t="e">
        <f t="shared" si="35"/>
        <v>#REF!</v>
      </c>
      <c r="W381" s="1" t="s">
        <v>1230</v>
      </c>
      <c r="X381" s="3" t="e">
        <f t="shared" si="31"/>
        <v>#REF!</v>
      </c>
      <c r="Y381" s="23" t="e">
        <f t="shared" si="32"/>
        <v>#REF!</v>
      </c>
      <c r="Z381" s="1" t="e">
        <f t="shared" si="36"/>
        <v>#REF!</v>
      </c>
    </row>
    <row r="382" spans="1:26" hidden="1">
      <c r="A382" s="2" t="s">
        <v>991</v>
      </c>
      <c r="B382" s="7">
        <v>3</v>
      </c>
      <c r="C382" s="1" t="s">
        <v>1019</v>
      </c>
      <c r="D382" s="19">
        <v>0.1</v>
      </c>
      <c r="E382" s="20" t="s">
        <v>38</v>
      </c>
      <c r="F382" s="11" t="s">
        <v>1020</v>
      </c>
      <c r="G382" s="10">
        <v>1.2500000000000001E-2</v>
      </c>
      <c r="H382" s="6">
        <f t="shared" si="33"/>
        <v>7.8125000000000004E-4</v>
      </c>
      <c r="I382" s="1" t="s">
        <v>1021</v>
      </c>
      <c r="J382" s="1" t="s">
        <v>1009</v>
      </c>
      <c r="K382" s="1" t="s">
        <v>996</v>
      </c>
      <c r="L382" s="1" t="s">
        <v>63</v>
      </c>
      <c r="M382" s="1" t="s">
        <v>19</v>
      </c>
      <c r="N382" s="1" t="s">
        <v>19</v>
      </c>
      <c r="O382" s="1" t="s">
        <v>20</v>
      </c>
      <c r="P382" s="1" t="s">
        <v>201</v>
      </c>
      <c r="Q382" s="3" t="s">
        <v>380</v>
      </c>
      <c r="R382" s="1" t="s">
        <v>860</v>
      </c>
      <c r="S382" s="1" t="s">
        <v>19</v>
      </c>
      <c r="T382" s="10">
        <v>1.2500000000000001E-2</v>
      </c>
      <c r="U382" s="10">
        <f t="shared" si="34"/>
        <v>7.8125000000000004E-4</v>
      </c>
      <c r="V382" s="4" t="str">
        <f t="shared" si="35"/>
        <v>Cumplida</v>
      </c>
      <c r="W382" s="1" t="s">
        <v>1225</v>
      </c>
      <c r="X382" s="3">
        <f t="shared" si="31"/>
        <v>1</v>
      </c>
      <c r="Y382" s="23">
        <f t="shared" si="32"/>
        <v>9.7656250000000019E-6</v>
      </c>
      <c r="Z382" s="1">
        <f t="shared" si="36"/>
        <v>1</v>
      </c>
    </row>
    <row r="383" spans="1:26">
      <c r="A383" s="2" t="s">
        <v>991</v>
      </c>
      <c r="B383" s="7">
        <v>3</v>
      </c>
      <c r="C383" s="1" t="s">
        <v>1019</v>
      </c>
      <c r="D383" s="19">
        <v>0.1</v>
      </c>
      <c r="E383" s="20" t="s">
        <v>40</v>
      </c>
      <c r="F383" s="12" t="s">
        <v>1022</v>
      </c>
      <c r="G383" s="18">
        <v>1.2500000000000001E-2</v>
      </c>
      <c r="H383" s="6">
        <f t="shared" si="33"/>
        <v>7.8125000000000004E-4</v>
      </c>
      <c r="I383" s="5" t="s">
        <v>1023</v>
      </c>
      <c r="J383" s="1" t="s">
        <v>1012</v>
      </c>
      <c r="K383" s="1" t="s">
        <v>996</v>
      </c>
      <c r="L383" s="5" t="s">
        <v>63</v>
      </c>
      <c r="M383" s="1" t="s">
        <v>19</v>
      </c>
      <c r="N383" s="1" t="s">
        <v>19</v>
      </c>
      <c r="O383" s="1" t="s">
        <v>20</v>
      </c>
      <c r="P383" s="1" t="s">
        <v>201</v>
      </c>
      <c r="Q383" s="3" t="s">
        <v>380</v>
      </c>
      <c r="R383" s="1" t="s">
        <v>860</v>
      </c>
      <c r="S383" s="1" t="s">
        <v>19</v>
      </c>
      <c r="T383" s="10">
        <v>0</v>
      </c>
      <c r="U383" s="10">
        <f t="shared" si="34"/>
        <v>0</v>
      </c>
      <c r="V383" s="4" t="str">
        <f t="shared" si="35"/>
        <v>Incumplida</v>
      </c>
      <c r="W383" s="1" t="s">
        <v>1230</v>
      </c>
      <c r="X383" s="3">
        <f t="shared" si="31"/>
        <v>0</v>
      </c>
      <c r="Y383" s="23">
        <f t="shared" si="32"/>
        <v>0</v>
      </c>
      <c r="Z383" s="1">
        <f t="shared" si="36"/>
        <v>0</v>
      </c>
    </row>
    <row r="384" spans="1:26" hidden="1">
      <c r="A384" s="2" t="s">
        <v>991</v>
      </c>
      <c r="B384" s="7">
        <v>3</v>
      </c>
      <c r="C384" s="1" t="s">
        <v>1019</v>
      </c>
      <c r="D384" s="19">
        <v>0.1</v>
      </c>
      <c r="E384" s="20" t="s">
        <v>230</v>
      </c>
      <c r="F384" s="11" t="s">
        <v>1024</v>
      </c>
      <c r="G384" s="10">
        <v>1.2500000000000001E-2</v>
      </c>
      <c r="H384" s="6">
        <f t="shared" si="33"/>
        <v>7.8125000000000004E-4</v>
      </c>
      <c r="I384" s="1" t="s">
        <v>1021</v>
      </c>
      <c r="J384" s="1" t="s">
        <v>1009</v>
      </c>
      <c r="K384" s="1" t="s">
        <v>996</v>
      </c>
      <c r="L384" s="1" t="s">
        <v>65</v>
      </c>
      <c r="M384" s="1" t="s">
        <v>19</v>
      </c>
      <c r="N384" s="1" t="s">
        <v>19</v>
      </c>
      <c r="O384" s="1" t="s">
        <v>20</v>
      </c>
      <c r="P384" s="1" t="s">
        <v>201</v>
      </c>
      <c r="Q384" s="3" t="s">
        <v>380</v>
      </c>
      <c r="R384" s="1" t="s">
        <v>860</v>
      </c>
      <c r="S384" s="1" t="s">
        <v>19</v>
      </c>
      <c r="T384" s="10">
        <v>1.2500000000000001E-2</v>
      </c>
      <c r="U384" s="10">
        <f t="shared" si="34"/>
        <v>7.8125000000000004E-4</v>
      </c>
      <c r="V384" s="4" t="str">
        <f t="shared" si="35"/>
        <v>Cumplida</v>
      </c>
      <c r="W384" s="1" t="s">
        <v>1225</v>
      </c>
      <c r="X384" s="3">
        <f t="shared" si="31"/>
        <v>1</v>
      </c>
      <c r="Y384" s="23">
        <f t="shared" si="32"/>
        <v>9.7656250000000019E-6</v>
      </c>
      <c r="Z384" s="1">
        <f t="shared" si="36"/>
        <v>1</v>
      </c>
    </row>
    <row r="385" spans="1:26" hidden="1">
      <c r="A385" s="2" t="s">
        <v>991</v>
      </c>
      <c r="B385" s="7">
        <v>3</v>
      </c>
      <c r="C385" s="1" t="s">
        <v>1019</v>
      </c>
      <c r="D385" s="19">
        <v>0.1</v>
      </c>
      <c r="E385" s="20" t="s">
        <v>233</v>
      </c>
      <c r="F385" s="11" t="s">
        <v>1025</v>
      </c>
      <c r="G385" s="10">
        <v>1.2500000000000001E-2</v>
      </c>
      <c r="H385" s="6">
        <f t="shared" si="33"/>
        <v>7.8125000000000004E-4</v>
      </c>
      <c r="I385" s="1" t="s">
        <v>1023</v>
      </c>
      <c r="J385" s="1" t="s">
        <v>1012</v>
      </c>
      <c r="K385" s="1" t="s">
        <v>996</v>
      </c>
      <c r="L385" s="1" t="s">
        <v>65</v>
      </c>
      <c r="M385" s="1" t="s">
        <v>19</v>
      </c>
      <c r="N385" s="1" t="s">
        <v>19</v>
      </c>
      <c r="O385" s="1" t="s">
        <v>20</v>
      </c>
      <c r="P385" s="1" t="s">
        <v>201</v>
      </c>
      <c r="Q385" s="3" t="s">
        <v>380</v>
      </c>
      <c r="R385" s="1" t="s">
        <v>860</v>
      </c>
      <c r="S385" s="1" t="s">
        <v>19</v>
      </c>
      <c r="T385" s="10">
        <v>1.2500000000000001E-2</v>
      </c>
      <c r="U385" s="10">
        <f t="shared" si="34"/>
        <v>7.8125000000000004E-4</v>
      </c>
      <c r="V385" s="4" t="str">
        <f t="shared" si="35"/>
        <v>Cumplida</v>
      </c>
      <c r="W385" s="1" t="s">
        <v>1225</v>
      </c>
      <c r="X385" s="3">
        <f t="shared" si="31"/>
        <v>1</v>
      </c>
      <c r="Y385" s="23">
        <f t="shared" si="32"/>
        <v>9.7656250000000019E-6</v>
      </c>
      <c r="Z385" s="1">
        <f t="shared" si="36"/>
        <v>1</v>
      </c>
    </row>
    <row r="386" spans="1:26" hidden="1">
      <c r="A386" s="2" t="s">
        <v>991</v>
      </c>
      <c r="B386" s="7">
        <v>3</v>
      </c>
      <c r="C386" s="1" t="s">
        <v>1019</v>
      </c>
      <c r="D386" s="19">
        <v>0.1</v>
      </c>
      <c r="E386" s="20" t="s">
        <v>236</v>
      </c>
      <c r="F386" s="12" t="s">
        <v>1026</v>
      </c>
      <c r="G386" s="18">
        <v>1.2500000000000001E-2</v>
      </c>
      <c r="H386" s="10">
        <f t="shared" si="33"/>
        <v>7.8125000000000004E-4</v>
      </c>
      <c r="I386" s="5" t="s">
        <v>1021</v>
      </c>
      <c r="J386" s="1" t="s">
        <v>1009</v>
      </c>
      <c r="K386" s="1" t="s">
        <v>996</v>
      </c>
      <c r="L386" s="5" t="s">
        <v>23</v>
      </c>
      <c r="M386" s="1" t="s">
        <v>19</v>
      </c>
      <c r="N386" s="1" t="s">
        <v>19</v>
      </c>
      <c r="O386" s="1" t="s">
        <v>20</v>
      </c>
      <c r="P386" s="1" t="s">
        <v>201</v>
      </c>
      <c r="Q386" s="1" t="s">
        <v>380</v>
      </c>
      <c r="R386" s="1" t="s">
        <v>860</v>
      </c>
      <c r="S386" s="1" t="s">
        <v>19</v>
      </c>
      <c r="T386" s="25" t="e">
        <f>#REF!</f>
        <v>#REF!</v>
      </c>
      <c r="U386" s="10" t="e">
        <f t="shared" si="34"/>
        <v>#REF!</v>
      </c>
      <c r="V386" s="4" t="e">
        <f t="shared" si="35"/>
        <v>#REF!</v>
      </c>
      <c r="W386" s="1" t="s">
        <v>1230</v>
      </c>
      <c r="X386" s="3" t="e">
        <f t="shared" ref="X386:X449" si="37">T386/G386</f>
        <v>#REF!</v>
      </c>
      <c r="Y386" s="23" t="e">
        <f t="shared" ref="Y386:Y449" si="38">T386*H386</f>
        <v>#REF!</v>
      </c>
      <c r="Z386" s="1" t="e">
        <f t="shared" si="36"/>
        <v>#REF!</v>
      </c>
    </row>
    <row r="387" spans="1:26" hidden="1">
      <c r="A387" s="2" t="s">
        <v>991</v>
      </c>
      <c r="B387" s="7">
        <v>3</v>
      </c>
      <c r="C387" s="1" t="s">
        <v>1019</v>
      </c>
      <c r="D387" s="19">
        <v>0.1</v>
      </c>
      <c r="E387" s="20" t="s">
        <v>239</v>
      </c>
      <c r="F387" s="12" t="s">
        <v>1027</v>
      </c>
      <c r="G387" s="18">
        <v>1.2500000000000001E-2</v>
      </c>
      <c r="H387" s="10">
        <f t="shared" ref="H387:H450" si="39">G387*(100%/16)</f>
        <v>7.8125000000000004E-4</v>
      </c>
      <c r="I387" s="5" t="s">
        <v>1023</v>
      </c>
      <c r="J387" s="1" t="s">
        <v>1012</v>
      </c>
      <c r="K387" s="1" t="s">
        <v>996</v>
      </c>
      <c r="L387" s="5" t="s">
        <v>23</v>
      </c>
      <c r="M387" s="1" t="s">
        <v>19</v>
      </c>
      <c r="N387" s="1" t="s">
        <v>19</v>
      </c>
      <c r="O387" s="1" t="s">
        <v>20</v>
      </c>
      <c r="P387" s="1" t="s">
        <v>201</v>
      </c>
      <c r="Q387" s="1" t="s">
        <v>380</v>
      </c>
      <c r="R387" s="1" t="s">
        <v>860</v>
      </c>
      <c r="S387" s="1" t="s">
        <v>19</v>
      </c>
      <c r="T387" s="25" t="e">
        <f>#REF!</f>
        <v>#REF!</v>
      </c>
      <c r="U387" s="10" t="e">
        <f t="shared" ref="U387:U450" si="40">T387*(100%/16)</f>
        <v>#REF!</v>
      </c>
      <c r="V387" s="4" t="e">
        <f t="shared" ref="V387:V450" si="41">IF(T387&gt;=G387,"Cumplida","Incumplida")</f>
        <v>#REF!</v>
      </c>
      <c r="W387" s="1" t="s">
        <v>1230</v>
      </c>
      <c r="X387" s="3" t="e">
        <f t="shared" si="37"/>
        <v>#REF!</v>
      </c>
      <c r="Y387" s="23" t="e">
        <f t="shared" si="38"/>
        <v>#REF!</v>
      </c>
      <c r="Z387" s="1" t="e">
        <f t="shared" si="36"/>
        <v>#REF!</v>
      </c>
    </row>
    <row r="388" spans="1:26" hidden="1">
      <c r="A388" s="2" t="s">
        <v>991</v>
      </c>
      <c r="B388" s="7">
        <v>3</v>
      </c>
      <c r="C388" s="1" t="s">
        <v>1019</v>
      </c>
      <c r="D388" s="19">
        <v>0.1</v>
      </c>
      <c r="E388" s="20" t="s">
        <v>242</v>
      </c>
      <c r="F388" s="12" t="s">
        <v>1028</v>
      </c>
      <c r="G388" s="18">
        <v>1.2500000000000001E-2</v>
      </c>
      <c r="H388" s="10">
        <f t="shared" si="39"/>
        <v>7.8125000000000004E-4</v>
      </c>
      <c r="I388" s="5" t="s">
        <v>1021</v>
      </c>
      <c r="J388" s="1" t="s">
        <v>1009</v>
      </c>
      <c r="K388" s="1" t="s">
        <v>996</v>
      </c>
      <c r="L388" s="5" t="s">
        <v>18</v>
      </c>
      <c r="M388" s="1" t="s">
        <v>19</v>
      </c>
      <c r="N388" s="1" t="s">
        <v>19</v>
      </c>
      <c r="O388" s="1" t="s">
        <v>20</v>
      </c>
      <c r="P388" s="1" t="s">
        <v>201</v>
      </c>
      <c r="Q388" s="1" t="s">
        <v>380</v>
      </c>
      <c r="R388" s="1" t="s">
        <v>860</v>
      </c>
      <c r="S388" s="1" t="s">
        <v>19</v>
      </c>
      <c r="T388" s="25" t="e">
        <f>#REF!</f>
        <v>#REF!</v>
      </c>
      <c r="U388" s="10" t="e">
        <f t="shared" si="40"/>
        <v>#REF!</v>
      </c>
      <c r="V388" s="4" t="e">
        <f t="shared" si="41"/>
        <v>#REF!</v>
      </c>
      <c r="W388" s="1" t="s">
        <v>1230</v>
      </c>
      <c r="X388" s="3" t="e">
        <f t="shared" si="37"/>
        <v>#REF!</v>
      </c>
      <c r="Y388" s="23" t="e">
        <f t="shared" si="38"/>
        <v>#REF!</v>
      </c>
      <c r="Z388" s="1" t="e">
        <f t="shared" si="36"/>
        <v>#REF!</v>
      </c>
    </row>
    <row r="389" spans="1:26" hidden="1">
      <c r="A389" s="2" t="s">
        <v>991</v>
      </c>
      <c r="B389" s="7">
        <v>3</v>
      </c>
      <c r="C389" s="1" t="s">
        <v>1019</v>
      </c>
      <c r="D389" s="19">
        <v>0.1</v>
      </c>
      <c r="E389" s="20" t="s">
        <v>245</v>
      </c>
      <c r="F389" s="12" t="s">
        <v>1029</v>
      </c>
      <c r="G389" s="18">
        <v>1.2500000000000001E-2</v>
      </c>
      <c r="H389" s="10">
        <f t="shared" si="39"/>
        <v>7.8125000000000004E-4</v>
      </c>
      <c r="I389" s="5" t="s">
        <v>1023</v>
      </c>
      <c r="J389" s="1" t="s">
        <v>1012</v>
      </c>
      <c r="K389" s="1" t="s">
        <v>996</v>
      </c>
      <c r="L389" s="5" t="s">
        <v>18</v>
      </c>
      <c r="M389" s="1" t="s">
        <v>19</v>
      </c>
      <c r="N389" s="1" t="s">
        <v>19</v>
      </c>
      <c r="O389" s="1" t="s">
        <v>20</v>
      </c>
      <c r="P389" s="1" t="s">
        <v>201</v>
      </c>
      <c r="Q389" s="1" t="s">
        <v>380</v>
      </c>
      <c r="R389" s="1" t="s">
        <v>860</v>
      </c>
      <c r="S389" s="1" t="s">
        <v>19</v>
      </c>
      <c r="T389" s="25" t="e">
        <f>#REF!</f>
        <v>#REF!</v>
      </c>
      <c r="U389" s="10" t="e">
        <f t="shared" si="40"/>
        <v>#REF!</v>
      </c>
      <c r="V389" s="4" t="e">
        <f t="shared" si="41"/>
        <v>#REF!</v>
      </c>
      <c r="W389" s="1" t="s">
        <v>1230</v>
      </c>
      <c r="X389" s="3" t="e">
        <f t="shared" si="37"/>
        <v>#REF!</v>
      </c>
      <c r="Y389" s="23" t="e">
        <f t="shared" si="38"/>
        <v>#REF!</v>
      </c>
      <c r="Z389" s="1" t="e">
        <f t="shared" si="36"/>
        <v>#REF!</v>
      </c>
    </row>
    <row r="390" spans="1:26">
      <c r="A390" s="2" t="s">
        <v>991</v>
      </c>
      <c r="B390" s="7">
        <v>4</v>
      </c>
      <c r="C390" s="1" t="s">
        <v>1030</v>
      </c>
      <c r="D390" s="19">
        <v>0.05</v>
      </c>
      <c r="E390" s="20" t="s">
        <v>43</v>
      </c>
      <c r="F390" s="12" t="s">
        <v>1031</v>
      </c>
      <c r="G390" s="18">
        <v>0.05</v>
      </c>
      <c r="H390" s="6">
        <f t="shared" si="39"/>
        <v>3.1250000000000002E-3</v>
      </c>
      <c r="I390" s="5" t="s">
        <v>1032</v>
      </c>
      <c r="J390" s="1" t="s">
        <v>1033</v>
      </c>
      <c r="K390" s="1" t="s">
        <v>996</v>
      </c>
      <c r="L390" s="5" t="s">
        <v>63</v>
      </c>
      <c r="M390" s="1" t="s">
        <v>19</v>
      </c>
      <c r="N390" s="1" t="s">
        <v>19</v>
      </c>
      <c r="O390" s="1" t="s">
        <v>20</v>
      </c>
      <c r="P390" s="1" t="s">
        <v>201</v>
      </c>
      <c r="Q390" s="3" t="s">
        <v>380</v>
      </c>
      <c r="R390" s="1" t="s">
        <v>860</v>
      </c>
      <c r="S390" s="1" t="s">
        <v>19</v>
      </c>
      <c r="T390" s="10">
        <v>0</v>
      </c>
      <c r="U390" s="10">
        <f t="shared" si="40"/>
        <v>0</v>
      </c>
      <c r="V390" s="4" t="str">
        <f t="shared" si="41"/>
        <v>Incumplida</v>
      </c>
      <c r="W390" s="1" t="s">
        <v>1230</v>
      </c>
      <c r="X390" s="3">
        <f t="shared" si="37"/>
        <v>0</v>
      </c>
      <c r="Y390" s="23">
        <f t="shared" si="38"/>
        <v>0</v>
      </c>
      <c r="Z390" s="1">
        <f t="shared" si="36"/>
        <v>0</v>
      </c>
    </row>
    <row r="391" spans="1:26">
      <c r="A391" s="2" t="s">
        <v>991</v>
      </c>
      <c r="B391" s="7">
        <v>5</v>
      </c>
      <c r="C391" s="1" t="s">
        <v>1034</v>
      </c>
      <c r="D391" s="19">
        <v>0.1</v>
      </c>
      <c r="E391" s="20" t="s">
        <v>349</v>
      </c>
      <c r="F391" s="12" t="s">
        <v>1035</v>
      </c>
      <c r="G391" s="18">
        <v>1.4999999999999999E-2</v>
      </c>
      <c r="H391" s="6">
        <f t="shared" si="39"/>
        <v>9.3749999999999997E-4</v>
      </c>
      <c r="I391" s="5" t="s">
        <v>1036</v>
      </c>
      <c r="J391" s="1" t="s">
        <v>886</v>
      </c>
      <c r="K391" s="1" t="s">
        <v>996</v>
      </c>
      <c r="L391" s="5" t="s">
        <v>63</v>
      </c>
      <c r="M391" s="1" t="s">
        <v>19</v>
      </c>
      <c r="N391" s="1" t="s">
        <v>19</v>
      </c>
      <c r="O391" s="1" t="s">
        <v>20</v>
      </c>
      <c r="P391" s="1" t="s">
        <v>201</v>
      </c>
      <c r="Q391" s="1" t="s">
        <v>380</v>
      </c>
      <c r="R391" s="1" t="s">
        <v>860</v>
      </c>
      <c r="S391" s="1" t="s">
        <v>19</v>
      </c>
      <c r="T391" s="10">
        <v>0</v>
      </c>
      <c r="U391" s="10">
        <f t="shared" si="40"/>
        <v>0</v>
      </c>
      <c r="V391" s="4" t="str">
        <f t="shared" si="41"/>
        <v>Incumplida</v>
      </c>
      <c r="W391" s="1" t="s">
        <v>1230</v>
      </c>
      <c r="X391" s="3">
        <f t="shared" si="37"/>
        <v>0</v>
      </c>
      <c r="Y391" s="23">
        <f t="shared" si="38"/>
        <v>0</v>
      </c>
      <c r="Z391" s="1">
        <f t="shared" si="36"/>
        <v>0</v>
      </c>
    </row>
    <row r="392" spans="1:26" hidden="1">
      <c r="A392" s="2" t="s">
        <v>991</v>
      </c>
      <c r="B392" s="7">
        <v>5</v>
      </c>
      <c r="C392" s="1" t="s">
        <v>1034</v>
      </c>
      <c r="D392" s="19">
        <v>0.1</v>
      </c>
      <c r="E392" s="20" t="s">
        <v>355</v>
      </c>
      <c r="F392" s="11" t="s">
        <v>1035</v>
      </c>
      <c r="G392" s="10">
        <v>5.5E-2</v>
      </c>
      <c r="H392" s="6">
        <f t="shared" si="39"/>
        <v>3.4375E-3</v>
      </c>
      <c r="I392" s="1" t="s">
        <v>1036</v>
      </c>
      <c r="J392" s="1" t="s">
        <v>886</v>
      </c>
      <c r="K392" s="1" t="s">
        <v>996</v>
      </c>
      <c r="L392" s="1" t="s">
        <v>65</v>
      </c>
      <c r="M392" s="1" t="s">
        <v>19</v>
      </c>
      <c r="N392" s="1" t="s">
        <v>19</v>
      </c>
      <c r="O392" s="1" t="s">
        <v>20</v>
      </c>
      <c r="P392" s="1" t="s">
        <v>201</v>
      </c>
      <c r="Q392" s="3" t="s">
        <v>380</v>
      </c>
      <c r="R392" s="1" t="s">
        <v>860</v>
      </c>
      <c r="S392" s="1" t="s">
        <v>19</v>
      </c>
      <c r="T392" s="10">
        <v>5.5E-2</v>
      </c>
      <c r="U392" s="10">
        <f t="shared" si="40"/>
        <v>3.4375E-3</v>
      </c>
      <c r="V392" s="4" t="str">
        <f t="shared" si="41"/>
        <v>Cumplida</v>
      </c>
      <c r="W392" s="1" t="s">
        <v>1225</v>
      </c>
      <c r="X392" s="3">
        <f t="shared" si="37"/>
        <v>1</v>
      </c>
      <c r="Y392" s="23">
        <f t="shared" si="38"/>
        <v>1.8906249999999999E-4</v>
      </c>
      <c r="Z392" s="1">
        <f t="shared" si="36"/>
        <v>1</v>
      </c>
    </row>
    <row r="393" spans="1:26" hidden="1">
      <c r="A393" s="2" t="s">
        <v>991</v>
      </c>
      <c r="B393" s="7">
        <v>5</v>
      </c>
      <c r="C393" s="1" t="s">
        <v>1034</v>
      </c>
      <c r="D393" s="19">
        <v>0.1</v>
      </c>
      <c r="E393" s="20" t="s">
        <v>359</v>
      </c>
      <c r="F393" s="11" t="s">
        <v>1037</v>
      </c>
      <c r="G393" s="10">
        <v>0.03</v>
      </c>
      <c r="H393" s="6">
        <f t="shared" si="39"/>
        <v>1.8749999999999999E-3</v>
      </c>
      <c r="I393" s="1" t="s">
        <v>1038</v>
      </c>
      <c r="J393" s="1" t="s">
        <v>886</v>
      </c>
      <c r="K393" s="1" t="s">
        <v>996</v>
      </c>
      <c r="L393" s="1" t="s">
        <v>65</v>
      </c>
      <c r="M393" s="1" t="s">
        <v>19</v>
      </c>
      <c r="N393" s="1" t="s">
        <v>19</v>
      </c>
      <c r="O393" s="1" t="s">
        <v>20</v>
      </c>
      <c r="P393" s="1" t="s">
        <v>201</v>
      </c>
      <c r="Q393" s="3" t="s">
        <v>380</v>
      </c>
      <c r="R393" s="1" t="s">
        <v>860</v>
      </c>
      <c r="S393" s="1" t="s">
        <v>19</v>
      </c>
      <c r="T393" s="10">
        <v>0.03</v>
      </c>
      <c r="U393" s="10">
        <f t="shared" si="40"/>
        <v>1.8749999999999999E-3</v>
      </c>
      <c r="V393" s="4" t="str">
        <f t="shared" si="41"/>
        <v>Cumplida</v>
      </c>
      <c r="W393" s="1" t="s">
        <v>1225</v>
      </c>
      <c r="X393" s="3">
        <f t="shared" si="37"/>
        <v>1</v>
      </c>
      <c r="Y393" s="23">
        <f t="shared" si="38"/>
        <v>5.6249999999999998E-5</v>
      </c>
      <c r="Z393" s="1">
        <f t="shared" si="36"/>
        <v>1</v>
      </c>
    </row>
    <row r="394" spans="1:26">
      <c r="A394" s="2" t="s">
        <v>991</v>
      </c>
      <c r="B394" s="7">
        <v>6</v>
      </c>
      <c r="C394" s="1" t="s">
        <v>1039</v>
      </c>
      <c r="D394" s="19">
        <v>0.05</v>
      </c>
      <c r="E394" s="20" t="s">
        <v>365</v>
      </c>
      <c r="F394" s="12" t="s">
        <v>1040</v>
      </c>
      <c r="G394" s="18">
        <v>1.2500000000000001E-2</v>
      </c>
      <c r="H394" s="6">
        <f t="shared" si="39"/>
        <v>7.8125000000000004E-4</v>
      </c>
      <c r="I394" s="5" t="s">
        <v>1041</v>
      </c>
      <c r="J394" s="1" t="s">
        <v>886</v>
      </c>
      <c r="K394" s="1" t="s">
        <v>996</v>
      </c>
      <c r="L394" s="5" t="s">
        <v>63</v>
      </c>
      <c r="M394" s="1" t="s">
        <v>19</v>
      </c>
      <c r="N394" s="1" t="s">
        <v>19</v>
      </c>
      <c r="O394" s="1" t="s">
        <v>20</v>
      </c>
      <c r="P394" s="1" t="s">
        <v>201</v>
      </c>
      <c r="Q394" s="3" t="s">
        <v>380</v>
      </c>
      <c r="R394" s="1" t="s">
        <v>860</v>
      </c>
      <c r="S394" s="1" t="s">
        <v>19</v>
      </c>
      <c r="T394" s="10">
        <v>0</v>
      </c>
      <c r="U394" s="10">
        <f t="shared" si="40"/>
        <v>0</v>
      </c>
      <c r="V394" s="4" t="str">
        <f t="shared" si="41"/>
        <v>Incumplida</v>
      </c>
      <c r="W394" s="1" t="s">
        <v>1230</v>
      </c>
      <c r="X394" s="3">
        <f t="shared" si="37"/>
        <v>0</v>
      </c>
      <c r="Y394" s="23">
        <f t="shared" si="38"/>
        <v>0</v>
      </c>
      <c r="Z394" s="1">
        <f t="shared" si="36"/>
        <v>0</v>
      </c>
    </row>
    <row r="395" spans="1:26" hidden="1">
      <c r="A395" s="2" t="s">
        <v>991</v>
      </c>
      <c r="B395" s="7">
        <v>6</v>
      </c>
      <c r="C395" s="1" t="s">
        <v>1039</v>
      </c>
      <c r="D395" s="19">
        <v>0.05</v>
      </c>
      <c r="E395" s="20" t="s">
        <v>370</v>
      </c>
      <c r="F395" s="11" t="s">
        <v>1042</v>
      </c>
      <c r="G395" s="10">
        <v>1.2500000000000001E-2</v>
      </c>
      <c r="H395" s="6">
        <f t="shared" si="39"/>
        <v>7.8125000000000004E-4</v>
      </c>
      <c r="I395" s="1" t="s">
        <v>1041</v>
      </c>
      <c r="J395" s="1" t="s">
        <v>886</v>
      </c>
      <c r="K395" s="1" t="s">
        <v>996</v>
      </c>
      <c r="L395" s="1" t="s">
        <v>65</v>
      </c>
      <c r="M395" s="1" t="s">
        <v>19</v>
      </c>
      <c r="N395" s="1" t="s">
        <v>19</v>
      </c>
      <c r="O395" s="1" t="s">
        <v>20</v>
      </c>
      <c r="P395" s="1" t="s">
        <v>201</v>
      </c>
      <c r="Q395" s="3" t="s">
        <v>380</v>
      </c>
      <c r="R395" s="1" t="s">
        <v>860</v>
      </c>
      <c r="S395" s="1" t="s">
        <v>19</v>
      </c>
      <c r="T395" s="10">
        <v>1.2500000000000001E-2</v>
      </c>
      <c r="U395" s="10">
        <f t="shared" si="40"/>
        <v>7.8125000000000004E-4</v>
      </c>
      <c r="V395" s="4" t="str">
        <f t="shared" si="41"/>
        <v>Cumplida</v>
      </c>
      <c r="W395" s="1" t="s">
        <v>1225</v>
      </c>
      <c r="X395" s="3">
        <f t="shared" si="37"/>
        <v>1</v>
      </c>
      <c r="Y395" s="23">
        <f t="shared" si="38"/>
        <v>9.7656250000000019E-6</v>
      </c>
      <c r="Z395" s="1">
        <f t="shared" si="36"/>
        <v>1</v>
      </c>
    </row>
    <row r="396" spans="1:26" hidden="1">
      <c r="A396" s="2" t="s">
        <v>991</v>
      </c>
      <c r="B396" s="7">
        <v>6</v>
      </c>
      <c r="C396" s="1" t="s">
        <v>1039</v>
      </c>
      <c r="D396" s="19">
        <v>0.05</v>
      </c>
      <c r="E396" s="20" t="s">
        <v>371</v>
      </c>
      <c r="F396" s="12" t="s">
        <v>1043</v>
      </c>
      <c r="G396" s="18">
        <v>1.2500000000000001E-2</v>
      </c>
      <c r="H396" s="10">
        <f t="shared" si="39"/>
        <v>7.8125000000000004E-4</v>
      </c>
      <c r="I396" s="5" t="s">
        <v>1041</v>
      </c>
      <c r="J396" s="1" t="s">
        <v>886</v>
      </c>
      <c r="K396" s="1" t="s">
        <v>996</v>
      </c>
      <c r="L396" s="5" t="s">
        <v>23</v>
      </c>
      <c r="M396" s="1" t="s">
        <v>19</v>
      </c>
      <c r="N396" s="1" t="s">
        <v>19</v>
      </c>
      <c r="O396" s="1" t="s">
        <v>20</v>
      </c>
      <c r="P396" s="1" t="s">
        <v>201</v>
      </c>
      <c r="Q396" s="1" t="s">
        <v>380</v>
      </c>
      <c r="R396" s="1" t="s">
        <v>860</v>
      </c>
      <c r="S396" s="1" t="s">
        <v>19</v>
      </c>
      <c r="T396" s="25" t="e">
        <f>#REF!</f>
        <v>#REF!</v>
      </c>
      <c r="U396" s="10" t="e">
        <f t="shared" si="40"/>
        <v>#REF!</v>
      </c>
      <c r="V396" s="4" t="e">
        <f t="shared" si="41"/>
        <v>#REF!</v>
      </c>
      <c r="W396" s="1" t="s">
        <v>1230</v>
      </c>
      <c r="X396" s="3" t="e">
        <f t="shared" si="37"/>
        <v>#REF!</v>
      </c>
      <c r="Y396" s="23" t="e">
        <f t="shared" si="38"/>
        <v>#REF!</v>
      </c>
      <c r="Z396" s="1" t="e">
        <f t="shared" si="36"/>
        <v>#REF!</v>
      </c>
    </row>
    <row r="397" spans="1:26" hidden="1">
      <c r="A397" s="2" t="s">
        <v>991</v>
      </c>
      <c r="B397" s="7">
        <v>6</v>
      </c>
      <c r="C397" s="1" t="s">
        <v>1039</v>
      </c>
      <c r="D397" s="19">
        <v>0.05</v>
      </c>
      <c r="E397" s="20" t="s">
        <v>372</v>
      </c>
      <c r="F397" s="12" t="s">
        <v>1044</v>
      </c>
      <c r="G397" s="18">
        <v>1.2500000000000001E-2</v>
      </c>
      <c r="H397" s="10">
        <f t="shared" si="39"/>
        <v>7.8125000000000004E-4</v>
      </c>
      <c r="I397" s="5" t="s">
        <v>1041</v>
      </c>
      <c r="J397" s="1" t="s">
        <v>886</v>
      </c>
      <c r="K397" s="1" t="s">
        <v>996</v>
      </c>
      <c r="L397" s="5" t="s">
        <v>18</v>
      </c>
      <c r="M397" s="1" t="s">
        <v>19</v>
      </c>
      <c r="N397" s="1" t="s">
        <v>19</v>
      </c>
      <c r="O397" s="1" t="s">
        <v>20</v>
      </c>
      <c r="P397" s="1" t="s">
        <v>201</v>
      </c>
      <c r="Q397" s="1" t="s">
        <v>380</v>
      </c>
      <c r="R397" s="1" t="s">
        <v>860</v>
      </c>
      <c r="S397" s="1" t="s">
        <v>19</v>
      </c>
      <c r="T397" s="25" t="e">
        <f>#REF!</f>
        <v>#REF!</v>
      </c>
      <c r="U397" s="10" t="e">
        <f t="shared" si="40"/>
        <v>#REF!</v>
      </c>
      <c r="V397" s="4" t="e">
        <f t="shared" si="41"/>
        <v>#REF!</v>
      </c>
      <c r="W397" s="1" t="s">
        <v>1230</v>
      </c>
      <c r="X397" s="3" t="e">
        <f t="shared" si="37"/>
        <v>#REF!</v>
      </c>
      <c r="Y397" s="23" t="e">
        <f t="shared" si="38"/>
        <v>#REF!</v>
      </c>
      <c r="Z397" s="1" t="e">
        <f t="shared" si="36"/>
        <v>#REF!</v>
      </c>
    </row>
    <row r="398" spans="1:26">
      <c r="A398" s="2" t="s">
        <v>1045</v>
      </c>
      <c r="B398" s="7">
        <v>1</v>
      </c>
      <c r="C398" s="1" t="s">
        <v>1046</v>
      </c>
      <c r="D398" s="19">
        <v>0.25</v>
      </c>
      <c r="E398" s="20" t="s">
        <v>13</v>
      </c>
      <c r="F398" s="12" t="s">
        <v>1047</v>
      </c>
      <c r="G398" s="18">
        <v>0.1</v>
      </c>
      <c r="H398" s="6">
        <f t="shared" si="39"/>
        <v>6.2500000000000003E-3</v>
      </c>
      <c r="I398" s="5" t="s">
        <v>1048</v>
      </c>
      <c r="J398" s="1" t="s">
        <v>1049</v>
      </c>
      <c r="K398" s="1" t="s">
        <v>1050</v>
      </c>
      <c r="L398" s="5" t="s">
        <v>960</v>
      </c>
      <c r="M398" s="1" t="s">
        <v>1051</v>
      </c>
      <c r="N398" s="1" t="s">
        <v>883</v>
      </c>
      <c r="O398" s="1" t="s">
        <v>20</v>
      </c>
      <c r="P398" s="1" t="s">
        <v>21</v>
      </c>
      <c r="Q398" s="3" t="s">
        <v>433</v>
      </c>
      <c r="R398" s="1" t="s">
        <v>860</v>
      </c>
      <c r="S398" s="1" t="s">
        <v>19</v>
      </c>
      <c r="T398" s="10">
        <v>0</v>
      </c>
      <c r="U398" s="10">
        <f t="shared" si="40"/>
        <v>0</v>
      </c>
      <c r="V398" s="4" t="str">
        <f t="shared" si="41"/>
        <v>Incumplida</v>
      </c>
      <c r="W398" s="1" t="s">
        <v>1230</v>
      </c>
      <c r="X398" s="3">
        <f t="shared" si="37"/>
        <v>0</v>
      </c>
      <c r="Y398" s="23">
        <f t="shared" si="38"/>
        <v>0</v>
      </c>
      <c r="Z398" s="1">
        <f t="shared" si="36"/>
        <v>0</v>
      </c>
    </row>
    <row r="399" spans="1:26">
      <c r="A399" s="2" t="s">
        <v>1045</v>
      </c>
      <c r="B399" s="7">
        <v>1</v>
      </c>
      <c r="C399" s="1" t="s">
        <v>1046</v>
      </c>
      <c r="D399" s="19">
        <v>0.25</v>
      </c>
      <c r="E399" s="20" t="s">
        <v>24</v>
      </c>
      <c r="F399" s="12" t="s">
        <v>1052</v>
      </c>
      <c r="G399" s="18">
        <v>0.1</v>
      </c>
      <c r="H399" s="6">
        <f t="shared" si="39"/>
        <v>6.2500000000000003E-3</v>
      </c>
      <c r="I399" s="5" t="s">
        <v>1053</v>
      </c>
      <c r="J399" s="1" t="s">
        <v>1054</v>
      </c>
      <c r="K399" s="1" t="s">
        <v>1050</v>
      </c>
      <c r="L399" s="5" t="s">
        <v>1055</v>
      </c>
      <c r="M399" s="1" t="s">
        <v>1051</v>
      </c>
      <c r="N399" s="1" t="s">
        <v>883</v>
      </c>
      <c r="O399" s="1" t="s">
        <v>20</v>
      </c>
      <c r="P399" s="1" t="s">
        <v>21</v>
      </c>
      <c r="Q399" s="3" t="s">
        <v>433</v>
      </c>
      <c r="R399" s="1" t="s">
        <v>860</v>
      </c>
      <c r="S399" s="1" t="s">
        <v>19</v>
      </c>
      <c r="T399" s="10">
        <v>0</v>
      </c>
      <c r="U399" s="10">
        <f t="shared" si="40"/>
        <v>0</v>
      </c>
      <c r="V399" s="4" t="str">
        <f t="shared" si="41"/>
        <v>Incumplida</v>
      </c>
      <c r="W399" s="1" t="s">
        <v>1230</v>
      </c>
      <c r="X399" s="3">
        <f t="shared" si="37"/>
        <v>0</v>
      </c>
      <c r="Y399" s="23">
        <f t="shared" si="38"/>
        <v>0</v>
      </c>
      <c r="Z399" s="1">
        <f t="shared" si="36"/>
        <v>0</v>
      </c>
    </row>
    <row r="400" spans="1:26" hidden="1">
      <c r="A400" s="2" t="s">
        <v>1045</v>
      </c>
      <c r="B400" s="7">
        <v>1</v>
      </c>
      <c r="C400" s="1" t="s">
        <v>1046</v>
      </c>
      <c r="D400" s="19">
        <v>0.25</v>
      </c>
      <c r="E400" s="20" t="s">
        <v>130</v>
      </c>
      <c r="F400" s="12" t="s">
        <v>1056</v>
      </c>
      <c r="G400" s="18">
        <v>0.04</v>
      </c>
      <c r="H400" s="10">
        <f t="shared" si="39"/>
        <v>2.5000000000000001E-3</v>
      </c>
      <c r="I400" s="5" t="s">
        <v>1057</v>
      </c>
      <c r="J400" s="1" t="s">
        <v>1058</v>
      </c>
      <c r="K400" s="1" t="s">
        <v>1050</v>
      </c>
      <c r="L400" s="5" t="s">
        <v>871</v>
      </c>
      <c r="M400" s="1" t="s">
        <v>1051</v>
      </c>
      <c r="N400" s="1" t="s">
        <v>883</v>
      </c>
      <c r="O400" s="1" t="s">
        <v>20</v>
      </c>
      <c r="P400" s="1" t="s">
        <v>21</v>
      </c>
      <c r="Q400" s="3" t="s">
        <v>433</v>
      </c>
      <c r="R400" s="1" t="s">
        <v>860</v>
      </c>
      <c r="S400" s="1" t="s">
        <v>19</v>
      </c>
      <c r="T400" s="25" t="e">
        <f>#REF!</f>
        <v>#REF!</v>
      </c>
      <c r="U400" s="10" t="e">
        <f t="shared" si="40"/>
        <v>#REF!</v>
      </c>
      <c r="V400" s="4" t="e">
        <f t="shared" si="41"/>
        <v>#REF!</v>
      </c>
      <c r="W400" s="1" t="s">
        <v>1230</v>
      </c>
      <c r="X400" s="3" t="e">
        <f t="shared" si="37"/>
        <v>#REF!</v>
      </c>
      <c r="Y400" s="23" t="e">
        <f t="shared" si="38"/>
        <v>#REF!</v>
      </c>
      <c r="Z400" s="1" t="e">
        <f t="shared" si="36"/>
        <v>#REF!</v>
      </c>
    </row>
    <row r="401" spans="1:26" hidden="1">
      <c r="A401" s="2" t="s">
        <v>1045</v>
      </c>
      <c r="B401" s="7">
        <v>1</v>
      </c>
      <c r="C401" s="1" t="s">
        <v>1046</v>
      </c>
      <c r="D401" s="19">
        <v>0.25</v>
      </c>
      <c r="E401" s="20" t="s">
        <v>133</v>
      </c>
      <c r="F401" s="12" t="s">
        <v>1059</v>
      </c>
      <c r="G401" s="18">
        <v>0.01</v>
      </c>
      <c r="H401" s="10">
        <f t="shared" si="39"/>
        <v>6.2500000000000001E-4</v>
      </c>
      <c r="I401" s="5" t="s">
        <v>1060</v>
      </c>
      <c r="J401" s="1" t="s">
        <v>1054</v>
      </c>
      <c r="K401" s="1" t="s">
        <v>1050</v>
      </c>
      <c r="L401" s="5" t="s">
        <v>871</v>
      </c>
      <c r="M401" s="1" t="s">
        <v>1051</v>
      </c>
      <c r="N401" s="1" t="s">
        <v>883</v>
      </c>
      <c r="O401" s="1" t="s">
        <v>20</v>
      </c>
      <c r="P401" s="1" t="s">
        <v>21</v>
      </c>
      <c r="Q401" s="3" t="s">
        <v>433</v>
      </c>
      <c r="R401" s="1" t="s">
        <v>860</v>
      </c>
      <c r="S401" s="1" t="s">
        <v>19</v>
      </c>
      <c r="T401" s="25" t="e">
        <f>#REF!</f>
        <v>#REF!</v>
      </c>
      <c r="U401" s="10" t="e">
        <f t="shared" si="40"/>
        <v>#REF!</v>
      </c>
      <c r="V401" s="4" t="e">
        <f t="shared" si="41"/>
        <v>#REF!</v>
      </c>
      <c r="W401" s="1" t="s">
        <v>1230</v>
      </c>
      <c r="X401" s="3" t="e">
        <f t="shared" si="37"/>
        <v>#REF!</v>
      </c>
      <c r="Y401" s="23" t="e">
        <f t="shared" si="38"/>
        <v>#REF!</v>
      </c>
      <c r="Z401" s="1" t="e">
        <f t="shared" si="36"/>
        <v>#REF!</v>
      </c>
    </row>
    <row r="402" spans="1:26" hidden="1">
      <c r="A402" s="2" t="s">
        <v>1045</v>
      </c>
      <c r="B402" s="7">
        <v>2</v>
      </c>
      <c r="C402" s="1" t="s">
        <v>1061</v>
      </c>
      <c r="D402" s="19">
        <v>0.6</v>
      </c>
      <c r="E402" s="20" t="s">
        <v>27</v>
      </c>
      <c r="F402" s="11" t="s">
        <v>1062</v>
      </c>
      <c r="G402" s="10">
        <v>0.15</v>
      </c>
      <c r="H402" s="6">
        <f t="shared" si="39"/>
        <v>9.3749999999999997E-3</v>
      </c>
      <c r="I402" s="1" t="s">
        <v>1063</v>
      </c>
      <c r="J402" s="1" t="s">
        <v>1054</v>
      </c>
      <c r="K402" s="1" t="s">
        <v>1050</v>
      </c>
      <c r="L402" s="1" t="s">
        <v>62</v>
      </c>
      <c r="M402" s="1" t="s">
        <v>1051</v>
      </c>
      <c r="N402" s="1" t="s">
        <v>883</v>
      </c>
      <c r="O402" s="1" t="s">
        <v>20</v>
      </c>
      <c r="P402" s="1" t="s">
        <v>21</v>
      </c>
      <c r="Q402" s="3" t="s">
        <v>433</v>
      </c>
      <c r="R402" s="1" t="s">
        <v>860</v>
      </c>
      <c r="S402" s="1" t="s">
        <v>19</v>
      </c>
      <c r="T402" s="10">
        <v>0.15</v>
      </c>
      <c r="U402" s="10">
        <f t="shared" si="40"/>
        <v>9.3749999999999997E-3</v>
      </c>
      <c r="V402" s="4" t="str">
        <f t="shared" si="41"/>
        <v>Cumplida</v>
      </c>
      <c r="W402" s="1" t="s">
        <v>1225</v>
      </c>
      <c r="X402" s="3">
        <f t="shared" si="37"/>
        <v>1</v>
      </c>
      <c r="Y402" s="23">
        <f t="shared" si="38"/>
        <v>1.4062499999999999E-3</v>
      </c>
      <c r="Z402" s="1">
        <f t="shared" si="36"/>
        <v>1</v>
      </c>
    </row>
    <row r="403" spans="1:26">
      <c r="A403" s="2" t="s">
        <v>1045</v>
      </c>
      <c r="B403" s="7">
        <v>2</v>
      </c>
      <c r="C403" s="1" t="s">
        <v>1061</v>
      </c>
      <c r="D403" s="19">
        <v>0.6</v>
      </c>
      <c r="E403" s="20" t="s">
        <v>29</v>
      </c>
      <c r="F403" s="12" t="s">
        <v>1064</v>
      </c>
      <c r="G403" s="18">
        <v>0.15</v>
      </c>
      <c r="H403" s="6">
        <f t="shared" si="39"/>
        <v>9.3749999999999997E-3</v>
      </c>
      <c r="I403" s="5" t="s">
        <v>1065</v>
      </c>
      <c r="J403" s="1" t="s">
        <v>1054</v>
      </c>
      <c r="K403" s="1" t="s">
        <v>1050</v>
      </c>
      <c r="L403" s="5" t="s">
        <v>62</v>
      </c>
      <c r="M403" s="1" t="s">
        <v>1066</v>
      </c>
      <c r="N403" s="1" t="s">
        <v>19</v>
      </c>
      <c r="O403" s="1" t="s">
        <v>20</v>
      </c>
      <c r="P403" s="1" t="s">
        <v>21</v>
      </c>
      <c r="Q403" s="3" t="s">
        <v>433</v>
      </c>
      <c r="R403" s="1" t="s">
        <v>860</v>
      </c>
      <c r="S403" s="1" t="s">
        <v>19</v>
      </c>
      <c r="T403" s="10">
        <v>0</v>
      </c>
      <c r="U403" s="10">
        <f t="shared" si="40"/>
        <v>0</v>
      </c>
      <c r="V403" s="4" t="str">
        <f t="shared" si="41"/>
        <v>Incumplida</v>
      </c>
      <c r="W403" s="1" t="s">
        <v>1230</v>
      </c>
      <c r="X403" s="3">
        <f t="shared" si="37"/>
        <v>0</v>
      </c>
      <c r="Y403" s="23">
        <f t="shared" si="38"/>
        <v>0</v>
      </c>
      <c r="Z403" s="1">
        <f t="shared" si="36"/>
        <v>0</v>
      </c>
    </row>
    <row r="404" spans="1:26" hidden="1">
      <c r="A404" s="2" t="s">
        <v>1045</v>
      </c>
      <c r="B404" s="7">
        <v>2</v>
      </c>
      <c r="C404" s="1" t="s">
        <v>1061</v>
      </c>
      <c r="D404" s="19">
        <v>0.6</v>
      </c>
      <c r="E404" s="20" t="s">
        <v>31</v>
      </c>
      <c r="F404" s="11" t="s">
        <v>1067</v>
      </c>
      <c r="G404" s="10">
        <v>0.1</v>
      </c>
      <c r="H404" s="6">
        <f t="shared" si="39"/>
        <v>6.2500000000000003E-3</v>
      </c>
      <c r="I404" s="1" t="s">
        <v>1068</v>
      </c>
      <c r="J404" s="1" t="s">
        <v>1054</v>
      </c>
      <c r="K404" s="1" t="s">
        <v>1050</v>
      </c>
      <c r="L404" s="1" t="s">
        <v>62</v>
      </c>
      <c r="M404" s="1" t="s">
        <v>1066</v>
      </c>
      <c r="N404" s="1" t="s">
        <v>19</v>
      </c>
      <c r="O404" s="1" t="s">
        <v>20</v>
      </c>
      <c r="P404" s="1" t="s">
        <v>21</v>
      </c>
      <c r="Q404" s="3" t="s">
        <v>433</v>
      </c>
      <c r="R404" s="1" t="s">
        <v>860</v>
      </c>
      <c r="S404" s="1" t="s">
        <v>19</v>
      </c>
      <c r="T404" s="10">
        <v>0.1</v>
      </c>
      <c r="U404" s="10">
        <f t="shared" si="40"/>
        <v>6.2500000000000003E-3</v>
      </c>
      <c r="V404" s="4" t="str">
        <f t="shared" si="41"/>
        <v>Cumplida</v>
      </c>
      <c r="W404" s="1" t="s">
        <v>1225</v>
      </c>
      <c r="X404" s="3">
        <f t="shared" si="37"/>
        <v>1</v>
      </c>
      <c r="Y404" s="23">
        <f t="shared" si="38"/>
        <v>6.2500000000000012E-4</v>
      </c>
      <c r="Z404" s="1">
        <f t="shared" si="36"/>
        <v>1</v>
      </c>
    </row>
    <row r="405" spans="1:26">
      <c r="A405" s="2" t="s">
        <v>1045</v>
      </c>
      <c r="B405" s="7">
        <v>2</v>
      </c>
      <c r="C405" s="1" t="s">
        <v>1061</v>
      </c>
      <c r="D405" s="19">
        <v>0.6</v>
      </c>
      <c r="E405" s="20" t="s">
        <v>35</v>
      </c>
      <c r="F405" s="12" t="s">
        <v>1069</v>
      </c>
      <c r="G405" s="18">
        <v>0.05</v>
      </c>
      <c r="H405" s="6">
        <f t="shared" si="39"/>
        <v>3.1250000000000002E-3</v>
      </c>
      <c r="I405" s="5" t="s">
        <v>1068</v>
      </c>
      <c r="J405" s="1" t="s">
        <v>1054</v>
      </c>
      <c r="K405" s="1" t="s">
        <v>1050</v>
      </c>
      <c r="L405" s="5" t="s">
        <v>65</v>
      </c>
      <c r="M405" s="1" t="s">
        <v>1066</v>
      </c>
      <c r="N405" s="1" t="s">
        <v>19</v>
      </c>
      <c r="O405" s="1" t="s">
        <v>20</v>
      </c>
      <c r="P405" s="1" t="s">
        <v>21</v>
      </c>
      <c r="Q405" s="3" t="s">
        <v>433</v>
      </c>
      <c r="R405" s="1" t="s">
        <v>860</v>
      </c>
      <c r="S405" s="1" t="s">
        <v>19</v>
      </c>
      <c r="T405" s="10">
        <v>0</v>
      </c>
      <c r="U405" s="10">
        <f t="shared" si="40"/>
        <v>0</v>
      </c>
      <c r="V405" s="4" t="str">
        <f t="shared" si="41"/>
        <v>Incumplida</v>
      </c>
      <c r="W405" s="1" t="s">
        <v>1230</v>
      </c>
      <c r="X405" s="3">
        <f t="shared" si="37"/>
        <v>0</v>
      </c>
      <c r="Y405" s="23">
        <f t="shared" si="38"/>
        <v>0</v>
      </c>
      <c r="Z405" s="1">
        <f t="shared" si="36"/>
        <v>0</v>
      </c>
    </row>
    <row r="406" spans="1:26">
      <c r="A406" s="2" t="s">
        <v>1045</v>
      </c>
      <c r="B406" s="7">
        <v>2</v>
      </c>
      <c r="C406" s="1" t="s">
        <v>1061</v>
      </c>
      <c r="D406" s="19">
        <v>0.6</v>
      </c>
      <c r="E406" s="20" t="s">
        <v>66</v>
      </c>
      <c r="F406" s="12" t="s">
        <v>1070</v>
      </c>
      <c r="G406" s="18">
        <v>0.05</v>
      </c>
      <c r="H406" s="6">
        <f t="shared" si="39"/>
        <v>3.1250000000000002E-3</v>
      </c>
      <c r="I406" s="5" t="s">
        <v>1071</v>
      </c>
      <c r="J406" s="1" t="s">
        <v>1054</v>
      </c>
      <c r="K406" s="1" t="s">
        <v>1050</v>
      </c>
      <c r="L406" s="5" t="s">
        <v>62</v>
      </c>
      <c r="M406" s="1" t="s">
        <v>1066</v>
      </c>
      <c r="N406" s="1" t="s">
        <v>19</v>
      </c>
      <c r="O406" s="1" t="s">
        <v>20</v>
      </c>
      <c r="P406" s="1" t="s">
        <v>21</v>
      </c>
      <c r="Q406" s="3" t="s">
        <v>433</v>
      </c>
      <c r="R406" s="1" t="s">
        <v>860</v>
      </c>
      <c r="S406" s="1" t="s">
        <v>19</v>
      </c>
      <c r="T406" s="10">
        <v>0</v>
      </c>
      <c r="U406" s="10">
        <f t="shared" si="40"/>
        <v>0</v>
      </c>
      <c r="V406" s="4" t="str">
        <f t="shared" si="41"/>
        <v>Incumplida</v>
      </c>
      <c r="W406" s="1" t="s">
        <v>1230</v>
      </c>
      <c r="X406" s="3">
        <f t="shared" si="37"/>
        <v>0</v>
      </c>
      <c r="Y406" s="23">
        <f t="shared" si="38"/>
        <v>0</v>
      </c>
      <c r="Z406" s="1">
        <f t="shared" si="36"/>
        <v>0</v>
      </c>
    </row>
    <row r="407" spans="1:26">
      <c r="A407" s="2" t="s">
        <v>1045</v>
      </c>
      <c r="B407" s="7">
        <v>2</v>
      </c>
      <c r="C407" s="1" t="s">
        <v>1061</v>
      </c>
      <c r="D407" s="19">
        <v>0.6</v>
      </c>
      <c r="E407" s="20" t="s">
        <v>68</v>
      </c>
      <c r="F407" s="12" t="s">
        <v>1072</v>
      </c>
      <c r="G407" s="18">
        <v>0.05</v>
      </c>
      <c r="H407" s="6">
        <f t="shared" si="39"/>
        <v>3.1250000000000002E-3</v>
      </c>
      <c r="I407" s="5" t="s">
        <v>1073</v>
      </c>
      <c r="J407" s="1" t="s">
        <v>1054</v>
      </c>
      <c r="K407" s="1" t="s">
        <v>1050</v>
      </c>
      <c r="L407" s="5" t="s">
        <v>81</v>
      </c>
      <c r="M407" s="1" t="s">
        <v>1066</v>
      </c>
      <c r="N407" s="1" t="s">
        <v>19</v>
      </c>
      <c r="O407" s="1" t="s">
        <v>20</v>
      </c>
      <c r="P407" s="1" t="s">
        <v>21</v>
      </c>
      <c r="Q407" s="3" t="s">
        <v>433</v>
      </c>
      <c r="R407" s="1" t="s">
        <v>860</v>
      </c>
      <c r="S407" s="1" t="s">
        <v>19</v>
      </c>
      <c r="T407" s="10">
        <v>0</v>
      </c>
      <c r="U407" s="10">
        <f t="shared" si="40"/>
        <v>0</v>
      </c>
      <c r="V407" s="4" t="str">
        <f t="shared" si="41"/>
        <v>Incumplida</v>
      </c>
      <c r="W407" s="1" t="s">
        <v>1230</v>
      </c>
      <c r="X407" s="3">
        <f t="shared" si="37"/>
        <v>0</v>
      </c>
      <c r="Y407" s="23">
        <f t="shared" si="38"/>
        <v>0</v>
      </c>
      <c r="Z407" s="1">
        <f t="shared" si="36"/>
        <v>0</v>
      </c>
    </row>
    <row r="408" spans="1:26">
      <c r="A408" s="2" t="s">
        <v>1045</v>
      </c>
      <c r="B408" s="7">
        <v>2</v>
      </c>
      <c r="C408" s="1" t="s">
        <v>1061</v>
      </c>
      <c r="D408" s="19">
        <v>0.6</v>
      </c>
      <c r="E408" s="20" t="s">
        <v>69</v>
      </c>
      <c r="F408" s="12" t="s">
        <v>1074</v>
      </c>
      <c r="G408" s="18">
        <v>0.05</v>
      </c>
      <c r="H408" s="6">
        <f t="shared" si="39"/>
        <v>3.1250000000000002E-3</v>
      </c>
      <c r="I408" s="5" t="s">
        <v>1073</v>
      </c>
      <c r="J408" s="1" t="s">
        <v>1054</v>
      </c>
      <c r="K408" s="1" t="s">
        <v>1050</v>
      </c>
      <c r="L408" s="5" t="s">
        <v>65</v>
      </c>
      <c r="M408" s="1" t="s">
        <v>1066</v>
      </c>
      <c r="N408" s="1" t="s">
        <v>19</v>
      </c>
      <c r="O408" s="1" t="s">
        <v>20</v>
      </c>
      <c r="P408" s="1" t="s">
        <v>21</v>
      </c>
      <c r="Q408" s="3" t="s">
        <v>433</v>
      </c>
      <c r="R408" s="1" t="s">
        <v>860</v>
      </c>
      <c r="S408" s="1" t="s">
        <v>19</v>
      </c>
      <c r="T408" s="10">
        <v>0</v>
      </c>
      <c r="U408" s="10">
        <f t="shared" si="40"/>
        <v>0</v>
      </c>
      <c r="V408" s="4" t="str">
        <f t="shared" si="41"/>
        <v>Incumplida</v>
      </c>
      <c r="W408" s="1" t="s">
        <v>1230</v>
      </c>
      <c r="X408" s="3">
        <f t="shared" si="37"/>
        <v>0</v>
      </c>
      <c r="Y408" s="23">
        <f t="shared" si="38"/>
        <v>0</v>
      </c>
      <c r="Z408" s="1">
        <f t="shared" si="36"/>
        <v>0</v>
      </c>
    </row>
    <row r="409" spans="1:26" hidden="1">
      <c r="A409" s="2" t="s">
        <v>1045</v>
      </c>
      <c r="B409" s="7">
        <v>3</v>
      </c>
      <c r="C409" s="1" t="s">
        <v>1075</v>
      </c>
      <c r="D409" s="19">
        <v>0.15</v>
      </c>
      <c r="E409" s="20" t="s">
        <v>38</v>
      </c>
      <c r="F409" s="11" t="s">
        <v>1076</v>
      </c>
      <c r="G409" s="10">
        <v>2.5000000000000001E-2</v>
      </c>
      <c r="H409" s="6">
        <f t="shared" si="39"/>
        <v>1.5625000000000001E-3</v>
      </c>
      <c r="I409" s="1" t="s">
        <v>1077</v>
      </c>
      <c r="J409" s="1" t="s">
        <v>1054</v>
      </c>
      <c r="K409" s="1" t="s">
        <v>1050</v>
      </c>
      <c r="L409" s="1" t="s">
        <v>81</v>
      </c>
      <c r="M409" s="1" t="s">
        <v>1078</v>
      </c>
      <c r="N409" s="1" t="s">
        <v>19</v>
      </c>
      <c r="O409" s="1" t="s">
        <v>20</v>
      </c>
      <c r="P409" s="1" t="s">
        <v>21</v>
      </c>
      <c r="Q409" s="3" t="s">
        <v>433</v>
      </c>
      <c r="R409" s="1" t="s">
        <v>860</v>
      </c>
      <c r="S409" s="1" t="s">
        <v>19</v>
      </c>
      <c r="T409" s="10">
        <v>2.5000000000000001E-2</v>
      </c>
      <c r="U409" s="10">
        <f t="shared" si="40"/>
        <v>1.5625000000000001E-3</v>
      </c>
      <c r="V409" s="4" t="str">
        <f t="shared" si="41"/>
        <v>Cumplida</v>
      </c>
      <c r="W409" s="1" t="s">
        <v>1225</v>
      </c>
      <c r="X409" s="3">
        <f t="shared" si="37"/>
        <v>1</v>
      </c>
      <c r="Y409" s="23">
        <f t="shared" si="38"/>
        <v>3.9062500000000008E-5</v>
      </c>
      <c r="Z409" s="1">
        <f t="shared" si="36"/>
        <v>1</v>
      </c>
    </row>
    <row r="410" spans="1:26" hidden="1">
      <c r="A410" s="2" t="s">
        <v>1045</v>
      </c>
      <c r="B410" s="7">
        <v>3</v>
      </c>
      <c r="C410" s="1" t="s">
        <v>1075</v>
      </c>
      <c r="D410" s="19">
        <v>0.15</v>
      </c>
      <c r="E410" s="20" t="s">
        <v>40</v>
      </c>
      <c r="F410" s="12" t="s">
        <v>1079</v>
      </c>
      <c r="G410" s="18">
        <v>2.5000000000000001E-2</v>
      </c>
      <c r="H410" s="10">
        <f t="shared" si="39"/>
        <v>1.5625000000000001E-3</v>
      </c>
      <c r="I410" s="5" t="s">
        <v>1080</v>
      </c>
      <c r="J410" s="1" t="s">
        <v>1054</v>
      </c>
      <c r="K410" s="1" t="s">
        <v>1050</v>
      </c>
      <c r="L410" s="5" t="s">
        <v>65</v>
      </c>
      <c r="M410" s="1" t="s">
        <v>1078</v>
      </c>
      <c r="N410" s="1" t="s">
        <v>19</v>
      </c>
      <c r="O410" s="1" t="s">
        <v>20</v>
      </c>
      <c r="P410" s="1" t="s">
        <v>21</v>
      </c>
      <c r="Q410" s="3" t="s">
        <v>433</v>
      </c>
      <c r="R410" s="1" t="s">
        <v>860</v>
      </c>
      <c r="S410" s="1" t="s">
        <v>19</v>
      </c>
      <c r="T410" s="25" t="e">
        <f>#REF!</f>
        <v>#REF!</v>
      </c>
      <c r="U410" s="10" t="e">
        <f t="shared" si="40"/>
        <v>#REF!</v>
      </c>
      <c r="V410" s="4" t="e">
        <f t="shared" si="41"/>
        <v>#REF!</v>
      </c>
      <c r="W410" s="1" t="s">
        <v>1230</v>
      </c>
      <c r="X410" s="3" t="e">
        <f t="shared" si="37"/>
        <v>#REF!</v>
      </c>
      <c r="Y410" s="23" t="e">
        <f t="shared" si="38"/>
        <v>#REF!</v>
      </c>
      <c r="Z410" s="1" t="e">
        <f t="shared" si="36"/>
        <v>#REF!</v>
      </c>
    </row>
    <row r="411" spans="1:26" hidden="1">
      <c r="A411" s="2" t="s">
        <v>1045</v>
      </c>
      <c r="B411" s="7">
        <v>3</v>
      </c>
      <c r="C411" s="1" t="s">
        <v>1075</v>
      </c>
      <c r="D411" s="19">
        <v>0.15</v>
      </c>
      <c r="E411" s="20" t="s">
        <v>230</v>
      </c>
      <c r="F411" s="12" t="s">
        <v>1081</v>
      </c>
      <c r="G411" s="18">
        <v>0.03</v>
      </c>
      <c r="H411" s="10">
        <f t="shared" si="39"/>
        <v>1.8749999999999999E-3</v>
      </c>
      <c r="I411" s="5" t="s">
        <v>1082</v>
      </c>
      <c r="J411" s="1" t="s">
        <v>1083</v>
      </c>
      <c r="K411" s="1" t="s">
        <v>1050</v>
      </c>
      <c r="L411" s="5" t="s">
        <v>65</v>
      </c>
      <c r="M411" s="1" t="s">
        <v>1078</v>
      </c>
      <c r="N411" s="1" t="s">
        <v>19</v>
      </c>
      <c r="O411" s="1" t="s">
        <v>20</v>
      </c>
      <c r="P411" s="1" t="s">
        <v>21</v>
      </c>
      <c r="Q411" s="3" t="s">
        <v>433</v>
      </c>
      <c r="R411" s="1" t="s">
        <v>860</v>
      </c>
      <c r="S411" s="1" t="s">
        <v>19</v>
      </c>
      <c r="T411" s="25" t="e">
        <f>#REF!</f>
        <v>#REF!</v>
      </c>
      <c r="U411" s="10" t="e">
        <f t="shared" si="40"/>
        <v>#REF!</v>
      </c>
      <c r="V411" s="4" t="e">
        <f t="shared" si="41"/>
        <v>#REF!</v>
      </c>
      <c r="W411" s="1" t="s">
        <v>1230</v>
      </c>
      <c r="X411" s="3" t="e">
        <f t="shared" si="37"/>
        <v>#REF!</v>
      </c>
      <c r="Y411" s="23" t="e">
        <f t="shared" si="38"/>
        <v>#REF!</v>
      </c>
      <c r="Z411" s="1" t="e">
        <f t="shared" si="36"/>
        <v>#REF!</v>
      </c>
    </row>
    <row r="412" spans="1:26" hidden="1">
      <c r="A412" s="2" t="s">
        <v>1045</v>
      </c>
      <c r="B412" s="7">
        <v>3</v>
      </c>
      <c r="C412" s="1" t="s">
        <v>1075</v>
      </c>
      <c r="D412" s="19">
        <v>0.15</v>
      </c>
      <c r="E412" s="20" t="s">
        <v>233</v>
      </c>
      <c r="F412" s="12" t="s">
        <v>1084</v>
      </c>
      <c r="G412" s="18">
        <v>0.03</v>
      </c>
      <c r="H412" s="10">
        <f t="shared" si="39"/>
        <v>1.8749999999999999E-3</v>
      </c>
      <c r="I412" s="5" t="s">
        <v>1082</v>
      </c>
      <c r="J412" s="1" t="s">
        <v>1083</v>
      </c>
      <c r="K412" s="1" t="s">
        <v>1050</v>
      </c>
      <c r="L412" s="5" t="s">
        <v>23</v>
      </c>
      <c r="M412" s="1" t="s">
        <v>1078</v>
      </c>
      <c r="N412" s="1" t="s">
        <v>19</v>
      </c>
      <c r="O412" s="1" t="s">
        <v>20</v>
      </c>
      <c r="P412" s="1" t="s">
        <v>21</v>
      </c>
      <c r="Q412" s="1" t="s">
        <v>433</v>
      </c>
      <c r="R412" s="1" t="s">
        <v>860</v>
      </c>
      <c r="S412" s="1" t="s">
        <v>19</v>
      </c>
      <c r="T412" s="25" t="e">
        <f>#REF!</f>
        <v>#REF!</v>
      </c>
      <c r="U412" s="10" t="e">
        <f t="shared" si="40"/>
        <v>#REF!</v>
      </c>
      <c r="V412" s="4" t="e">
        <f t="shared" si="41"/>
        <v>#REF!</v>
      </c>
      <c r="W412" s="1" t="s">
        <v>1230</v>
      </c>
      <c r="X412" s="3" t="e">
        <f t="shared" si="37"/>
        <v>#REF!</v>
      </c>
      <c r="Y412" s="23" t="e">
        <f t="shared" si="38"/>
        <v>#REF!</v>
      </c>
      <c r="Z412" s="1" t="e">
        <f t="shared" si="36"/>
        <v>#REF!</v>
      </c>
    </row>
    <row r="413" spans="1:26" hidden="1">
      <c r="A413" s="2" t="s">
        <v>1045</v>
      </c>
      <c r="B413" s="7">
        <v>3</v>
      </c>
      <c r="C413" s="1" t="s">
        <v>1075</v>
      </c>
      <c r="D413" s="19">
        <v>0.15</v>
      </c>
      <c r="E413" s="20" t="s">
        <v>236</v>
      </c>
      <c r="F413" s="12" t="s">
        <v>1085</v>
      </c>
      <c r="G413" s="18">
        <v>0.03</v>
      </c>
      <c r="H413" s="10">
        <f t="shared" si="39"/>
        <v>1.8749999999999999E-3</v>
      </c>
      <c r="I413" s="5" t="s">
        <v>1082</v>
      </c>
      <c r="J413" s="1" t="s">
        <v>1083</v>
      </c>
      <c r="K413" s="1" t="s">
        <v>1050</v>
      </c>
      <c r="L413" s="5" t="s">
        <v>18</v>
      </c>
      <c r="M413" s="1" t="s">
        <v>1078</v>
      </c>
      <c r="N413" s="1" t="s">
        <v>19</v>
      </c>
      <c r="O413" s="1" t="s">
        <v>20</v>
      </c>
      <c r="P413" s="1" t="s">
        <v>21</v>
      </c>
      <c r="Q413" s="1" t="s">
        <v>433</v>
      </c>
      <c r="R413" s="1" t="s">
        <v>860</v>
      </c>
      <c r="S413" s="1" t="s">
        <v>19</v>
      </c>
      <c r="T413" s="25" t="e">
        <f>#REF!</f>
        <v>#REF!</v>
      </c>
      <c r="U413" s="10" t="e">
        <f t="shared" si="40"/>
        <v>#REF!</v>
      </c>
      <c r="V413" s="4" t="e">
        <f t="shared" si="41"/>
        <v>#REF!</v>
      </c>
      <c r="W413" s="1" t="s">
        <v>1230</v>
      </c>
      <c r="X413" s="3" t="e">
        <f t="shared" si="37"/>
        <v>#REF!</v>
      </c>
      <c r="Y413" s="23" t="e">
        <f t="shared" si="38"/>
        <v>#REF!</v>
      </c>
      <c r="Z413" s="1" t="e">
        <f t="shared" si="36"/>
        <v>#REF!</v>
      </c>
    </row>
    <row r="414" spans="1:26" hidden="1">
      <c r="A414" s="2" t="s">
        <v>1045</v>
      </c>
      <c r="B414" s="7">
        <v>3</v>
      </c>
      <c r="C414" s="1" t="s">
        <v>1075</v>
      </c>
      <c r="D414" s="19">
        <v>0.15</v>
      </c>
      <c r="E414" s="20" t="s">
        <v>236</v>
      </c>
      <c r="F414" s="12" t="s">
        <v>1086</v>
      </c>
      <c r="G414" s="18">
        <v>0.01</v>
      </c>
      <c r="H414" s="10">
        <f t="shared" si="39"/>
        <v>6.2500000000000001E-4</v>
      </c>
      <c r="I414" s="5" t="s">
        <v>1087</v>
      </c>
      <c r="J414" s="1" t="s">
        <v>1054</v>
      </c>
      <c r="K414" s="1" t="s">
        <v>1050</v>
      </c>
      <c r="L414" s="5" t="s">
        <v>18</v>
      </c>
      <c r="M414" s="1" t="s">
        <v>1078</v>
      </c>
      <c r="N414" s="1" t="s">
        <v>19</v>
      </c>
      <c r="O414" s="1" t="s">
        <v>20</v>
      </c>
      <c r="P414" s="1" t="s">
        <v>21</v>
      </c>
      <c r="Q414" s="1" t="s">
        <v>433</v>
      </c>
      <c r="R414" s="1" t="s">
        <v>860</v>
      </c>
      <c r="S414" s="1" t="s">
        <v>19</v>
      </c>
      <c r="T414" s="25" t="e">
        <f>#REF!</f>
        <v>#REF!</v>
      </c>
      <c r="U414" s="10" t="e">
        <f t="shared" si="40"/>
        <v>#REF!</v>
      </c>
      <c r="V414" s="4" t="e">
        <f t="shared" si="41"/>
        <v>#REF!</v>
      </c>
      <c r="W414" s="1" t="s">
        <v>1230</v>
      </c>
      <c r="X414" s="3" t="e">
        <f t="shared" si="37"/>
        <v>#REF!</v>
      </c>
      <c r="Y414" s="23" t="e">
        <f t="shared" si="38"/>
        <v>#REF!</v>
      </c>
      <c r="Z414" s="1" t="e">
        <f t="shared" ref="Z414:Z477" si="42">IF(V414="Cumplida",1,0)</f>
        <v>#REF!</v>
      </c>
    </row>
    <row r="415" spans="1:26" hidden="1">
      <c r="A415" s="2" t="s">
        <v>1088</v>
      </c>
      <c r="B415" s="7">
        <v>1</v>
      </c>
      <c r="C415" s="1" t="s">
        <v>1089</v>
      </c>
      <c r="D415" s="19">
        <v>0.35</v>
      </c>
      <c r="E415" s="20" t="s">
        <v>1149</v>
      </c>
      <c r="F415" s="11" t="s">
        <v>1090</v>
      </c>
      <c r="G415" s="10">
        <v>1.2500000000000001E-2</v>
      </c>
      <c r="H415" s="6">
        <f t="shared" si="39"/>
        <v>7.8125000000000004E-4</v>
      </c>
      <c r="I415" s="1" t="s">
        <v>1091</v>
      </c>
      <c r="J415" s="1" t="s">
        <v>1092</v>
      </c>
      <c r="K415" s="1" t="s">
        <v>1093</v>
      </c>
      <c r="L415" s="1" t="s">
        <v>63</v>
      </c>
      <c r="M415" s="1" t="s">
        <v>445</v>
      </c>
      <c r="N415" s="1" t="s">
        <v>1094</v>
      </c>
      <c r="O415" s="1" t="s">
        <v>20</v>
      </c>
      <c r="P415" s="1" t="s">
        <v>21</v>
      </c>
      <c r="Q415" s="3" t="s">
        <v>433</v>
      </c>
      <c r="R415" s="1" t="s">
        <v>418</v>
      </c>
      <c r="S415" s="1" t="s">
        <v>19</v>
      </c>
      <c r="T415" s="10">
        <v>1.2500000000000001E-2</v>
      </c>
      <c r="U415" s="10">
        <f t="shared" si="40"/>
        <v>7.8125000000000004E-4</v>
      </c>
      <c r="V415" s="4" t="str">
        <f t="shared" si="41"/>
        <v>Cumplida</v>
      </c>
      <c r="W415" s="1" t="s">
        <v>1225</v>
      </c>
      <c r="X415" s="3">
        <f t="shared" si="37"/>
        <v>1</v>
      </c>
      <c r="Y415" s="23">
        <f t="shared" si="38"/>
        <v>9.7656250000000019E-6</v>
      </c>
      <c r="Z415" s="1">
        <f t="shared" si="42"/>
        <v>1</v>
      </c>
    </row>
    <row r="416" spans="1:26" hidden="1">
      <c r="A416" s="2" t="s">
        <v>1088</v>
      </c>
      <c r="B416" s="7">
        <v>1</v>
      </c>
      <c r="C416" s="1" t="s">
        <v>1089</v>
      </c>
      <c r="D416" s="19">
        <v>0.35</v>
      </c>
      <c r="E416" s="20" t="s">
        <v>1150</v>
      </c>
      <c r="F416" s="11" t="s">
        <v>1090</v>
      </c>
      <c r="G416" s="10">
        <v>1.2500000000000001E-2</v>
      </c>
      <c r="H416" s="6">
        <f t="shared" si="39"/>
        <v>7.8125000000000004E-4</v>
      </c>
      <c r="I416" s="1" t="s">
        <v>1091</v>
      </c>
      <c r="J416" s="1" t="s">
        <v>1092</v>
      </c>
      <c r="K416" s="1" t="s">
        <v>1093</v>
      </c>
      <c r="L416" s="1" t="s">
        <v>65</v>
      </c>
      <c r="M416" s="1" t="s">
        <v>445</v>
      </c>
      <c r="N416" s="1" t="s">
        <v>1094</v>
      </c>
      <c r="O416" s="1" t="s">
        <v>20</v>
      </c>
      <c r="P416" s="1" t="s">
        <v>21</v>
      </c>
      <c r="Q416" s="3" t="s">
        <v>433</v>
      </c>
      <c r="R416" s="1" t="s">
        <v>418</v>
      </c>
      <c r="S416" s="1" t="s">
        <v>19</v>
      </c>
      <c r="T416" s="10">
        <v>1.2500000000000001E-2</v>
      </c>
      <c r="U416" s="10">
        <f t="shared" si="40"/>
        <v>7.8125000000000004E-4</v>
      </c>
      <c r="V416" s="4" t="str">
        <f t="shared" si="41"/>
        <v>Cumplida</v>
      </c>
      <c r="W416" s="1" t="s">
        <v>1225</v>
      </c>
      <c r="X416" s="3">
        <f t="shared" si="37"/>
        <v>1</v>
      </c>
      <c r="Y416" s="23">
        <f t="shared" si="38"/>
        <v>9.7656250000000019E-6</v>
      </c>
      <c r="Z416" s="1">
        <f t="shared" si="42"/>
        <v>1</v>
      </c>
    </row>
    <row r="417" spans="1:26" hidden="1">
      <c r="A417" s="2" t="s">
        <v>1088</v>
      </c>
      <c r="B417" s="7">
        <v>1</v>
      </c>
      <c r="C417" s="1" t="s">
        <v>1089</v>
      </c>
      <c r="D417" s="19">
        <v>0.35</v>
      </c>
      <c r="E417" s="20" t="s">
        <v>1151</v>
      </c>
      <c r="F417" s="11" t="s">
        <v>1090</v>
      </c>
      <c r="G417" s="10">
        <v>1.2500000000000001E-2</v>
      </c>
      <c r="H417" s="6">
        <f t="shared" si="39"/>
        <v>7.8125000000000004E-4</v>
      </c>
      <c r="I417" s="1" t="s">
        <v>1091</v>
      </c>
      <c r="J417" s="1" t="s">
        <v>1092</v>
      </c>
      <c r="K417" s="1" t="s">
        <v>1093</v>
      </c>
      <c r="L417" s="1" t="s">
        <v>23</v>
      </c>
      <c r="M417" s="1" t="s">
        <v>445</v>
      </c>
      <c r="N417" s="1" t="s">
        <v>1094</v>
      </c>
      <c r="O417" s="1" t="s">
        <v>20</v>
      </c>
      <c r="P417" s="1" t="s">
        <v>21</v>
      </c>
      <c r="Q417" s="3" t="s">
        <v>433</v>
      </c>
      <c r="R417" s="1" t="s">
        <v>418</v>
      </c>
      <c r="S417" s="1" t="s">
        <v>19</v>
      </c>
      <c r="T417" s="10">
        <v>1.2500000000000001E-2</v>
      </c>
      <c r="U417" s="10">
        <f t="shared" si="40"/>
        <v>7.8125000000000004E-4</v>
      </c>
      <c r="V417" s="4" t="str">
        <f t="shared" si="41"/>
        <v>Cumplida</v>
      </c>
      <c r="W417" s="1" t="s">
        <v>1225</v>
      </c>
      <c r="X417" s="3">
        <f t="shared" si="37"/>
        <v>1</v>
      </c>
      <c r="Y417" s="23">
        <f t="shared" si="38"/>
        <v>9.7656250000000019E-6</v>
      </c>
      <c r="Z417" s="1">
        <f t="shared" si="42"/>
        <v>1</v>
      </c>
    </row>
    <row r="418" spans="1:26" hidden="1">
      <c r="A418" s="2" t="s">
        <v>1088</v>
      </c>
      <c r="B418" s="7">
        <v>1</v>
      </c>
      <c r="C418" s="1" t="s">
        <v>1089</v>
      </c>
      <c r="D418" s="19">
        <v>0.35</v>
      </c>
      <c r="E418" s="20" t="s">
        <v>1152</v>
      </c>
      <c r="F418" s="11" t="s">
        <v>1090</v>
      </c>
      <c r="G418" s="10">
        <v>1.2500000000000001E-2</v>
      </c>
      <c r="H418" s="6">
        <f t="shared" si="39"/>
        <v>7.8125000000000004E-4</v>
      </c>
      <c r="I418" s="1" t="s">
        <v>1091</v>
      </c>
      <c r="J418" s="1" t="s">
        <v>1092</v>
      </c>
      <c r="K418" s="1" t="s">
        <v>1093</v>
      </c>
      <c r="L418" s="1" t="s">
        <v>18</v>
      </c>
      <c r="M418" s="1" t="s">
        <v>445</v>
      </c>
      <c r="N418" s="1" t="s">
        <v>1094</v>
      </c>
      <c r="O418" s="1" t="s">
        <v>20</v>
      </c>
      <c r="P418" s="1" t="s">
        <v>21</v>
      </c>
      <c r="Q418" s="3" t="s">
        <v>433</v>
      </c>
      <c r="R418" s="1" t="s">
        <v>418</v>
      </c>
      <c r="S418" s="1" t="s">
        <v>19</v>
      </c>
      <c r="T418" s="10">
        <v>1.2500000000000001E-2</v>
      </c>
      <c r="U418" s="10">
        <f t="shared" si="40"/>
        <v>7.8125000000000004E-4</v>
      </c>
      <c r="V418" s="4" t="str">
        <f t="shared" si="41"/>
        <v>Cumplida</v>
      </c>
      <c r="W418" s="1" t="s">
        <v>1225</v>
      </c>
      <c r="X418" s="3">
        <f t="shared" si="37"/>
        <v>1</v>
      </c>
      <c r="Y418" s="23">
        <f t="shared" si="38"/>
        <v>9.7656250000000019E-6</v>
      </c>
      <c r="Z418" s="1">
        <f t="shared" si="42"/>
        <v>1</v>
      </c>
    </row>
    <row r="419" spans="1:26" hidden="1">
      <c r="A419" s="2" t="s">
        <v>1088</v>
      </c>
      <c r="B419" s="7">
        <v>1</v>
      </c>
      <c r="C419" s="1" t="s">
        <v>1089</v>
      </c>
      <c r="D419" s="19">
        <v>0.35</v>
      </c>
      <c r="E419" s="20" t="s">
        <v>1153</v>
      </c>
      <c r="F419" s="11" t="s">
        <v>1095</v>
      </c>
      <c r="G419" s="10">
        <v>1.2500000000000001E-2</v>
      </c>
      <c r="H419" s="6">
        <f t="shared" si="39"/>
        <v>7.8125000000000004E-4</v>
      </c>
      <c r="I419" s="1" t="s">
        <v>1091</v>
      </c>
      <c r="J419" s="1" t="s">
        <v>1092</v>
      </c>
      <c r="K419" s="1" t="s">
        <v>1096</v>
      </c>
      <c r="L419" s="1" t="s">
        <v>63</v>
      </c>
      <c r="M419" s="1" t="s">
        <v>445</v>
      </c>
      <c r="N419" s="1" t="s">
        <v>1094</v>
      </c>
      <c r="O419" s="1" t="s">
        <v>20</v>
      </c>
      <c r="P419" s="1" t="s">
        <v>21</v>
      </c>
      <c r="Q419" s="3" t="s">
        <v>433</v>
      </c>
      <c r="R419" s="1" t="s">
        <v>418</v>
      </c>
      <c r="S419" s="1" t="s">
        <v>19</v>
      </c>
      <c r="T419" s="10">
        <v>1.2500000000000001E-2</v>
      </c>
      <c r="U419" s="10">
        <f t="shared" si="40"/>
        <v>7.8125000000000004E-4</v>
      </c>
      <c r="V419" s="4" t="str">
        <f t="shared" si="41"/>
        <v>Cumplida</v>
      </c>
      <c r="W419" s="1" t="s">
        <v>1225</v>
      </c>
      <c r="X419" s="3">
        <f t="shared" si="37"/>
        <v>1</v>
      </c>
      <c r="Y419" s="23">
        <f t="shared" si="38"/>
        <v>9.7656250000000019E-6</v>
      </c>
      <c r="Z419" s="1">
        <f t="shared" si="42"/>
        <v>1</v>
      </c>
    </row>
    <row r="420" spans="1:26" hidden="1">
      <c r="A420" s="2" t="s">
        <v>1088</v>
      </c>
      <c r="B420" s="7">
        <v>1</v>
      </c>
      <c r="C420" s="1" t="s">
        <v>1089</v>
      </c>
      <c r="D420" s="19">
        <v>0.35</v>
      </c>
      <c r="E420" s="20" t="s">
        <v>1154</v>
      </c>
      <c r="F420" s="11" t="s">
        <v>1095</v>
      </c>
      <c r="G420" s="10">
        <v>1.2500000000000001E-2</v>
      </c>
      <c r="H420" s="6">
        <f t="shared" si="39"/>
        <v>7.8125000000000004E-4</v>
      </c>
      <c r="I420" s="1" t="s">
        <v>1091</v>
      </c>
      <c r="J420" s="1" t="s">
        <v>1092</v>
      </c>
      <c r="K420" s="1" t="s">
        <v>1096</v>
      </c>
      <c r="L420" s="1" t="s">
        <v>65</v>
      </c>
      <c r="M420" s="1" t="s">
        <v>445</v>
      </c>
      <c r="N420" s="1" t="s">
        <v>1094</v>
      </c>
      <c r="O420" s="1" t="s">
        <v>20</v>
      </c>
      <c r="P420" s="1" t="s">
        <v>21</v>
      </c>
      <c r="Q420" s="3" t="s">
        <v>433</v>
      </c>
      <c r="R420" s="1" t="s">
        <v>418</v>
      </c>
      <c r="S420" s="1" t="s">
        <v>19</v>
      </c>
      <c r="T420" s="10">
        <v>1.2500000000000001E-2</v>
      </c>
      <c r="U420" s="10">
        <f t="shared" si="40"/>
        <v>7.8125000000000004E-4</v>
      </c>
      <c r="V420" s="4" t="str">
        <f t="shared" si="41"/>
        <v>Cumplida</v>
      </c>
      <c r="W420" s="1" t="s">
        <v>1225</v>
      </c>
      <c r="X420" s="3">
        <f t="shared" si="37"/>
        <v>1</v>
      </c>
      <c r="Y420" s="23">
        <f t="shared" si="38"/>
        <v>9.7656250000000019E-6</v>
      </c>
      <c r="Z420" s="1">
        <f t="shared" si="42"/>
        <v>1</v>
      </c>
    </row>
    <row r="421" spans="1:26" hidden="1">
      <c r="A421" s="2" t="s">
        <v>1088</v>
      </c>
      <c r="B421" s="7">
        <v>1</v>
      </c>
      <c r="C421" s="1" t="s">
        <v>1089</v>
      </c>
      <c r="D421" s="19">
        <v>0.35</v>
      </c>
      <c r="E421" s="20" t="s">
        <v>1155</v>
      </c>
      <c r="F421" s="11" t="s">
        <v>1095</v>
      </c>
      <c r="G421" s="10">
        <v>1.2500000000000001E-2</v>
      </c>
      <c r="H421" s="6">
        <f t="shared" si="39"/>
        <v>7.8125000000000004E-4</v>
      </c>
      <c r="I421" s="1" t="s">
        <v>1091</v>
      </c>
      <c r="J421" s="1" t="s">
        <v>1092</v>
      </c>
      <c r="K421" s="1" t="s">
        <v>1096</v>
      </c>
      <c r="L421" s="1" t="s">
        <v>23</v>
      </c>
      <c r="M421" s="1" t="s">
        <v>445</v>
      </c>
      <c r="N421" s="1" t="s">
        <v>1094</v>
      </c>
      <c r="O421" s="1" t="s">
        <v>20</v>
      </c>
      <c r="P421" s="1" t="s">
        <v>21</v>
      </c>
      <c r="Q421" s="3" t="s">
        <v>433</v>
      </c>
      <c r="R421" s="1" t="s">
        <v>418</v>
      </c>
      <c r="S421" s="1" t="s">
        <v>19</v>
      </c>
      <c r="T421" s="10">
        <v>1.2500000000000001E-2</v>
      </c>
      <c r="U421" s="10">
        <f t="shared" si="40"/>
        <v>7.8125000000000004E-4</v>
      </c>
      <c r="V421" s="4" t="str">
        <f t="shared" si="41"/>
        <v>Cumplida</v>
      </c>
      <c r="W421" s="1" t="s">
        <v>1225</v>
      </c>
      <c r="X421" s="3">
        <f t="shared" si="37"/>
        <v>1</v>
      </c>
      <c r="Y421" s="23">
        <f t="shared" si="38"/>
        <v>9.7656250000000019E-6</v>
      </c>
      <c r="Z421" s="1">
        <f t="shared" si="42"/>
        <v>1</v>
      </c>
    </row>
    <row r="422" spans="1:26" hidden="1">
      <c r="A422" s="2" t="s">
        <v>1088</v>
      </c>
      <c r="B422" s="7">
        <v>1</v>
      </c>
      <c r="C422" s="1" t="s">
        <v>1089</v>
      </c>
      <c r="D422" s="19">
        <v>0.35</v>
      </c>
      <c r="E422" s="20" t="s">
        <v>1156</v>
      </c>
      <c r="F422" s="11" t="s">
        <v>1095</v>
      </c>
      <c r="G422" s="10">
        <v>1.2500000000000001E-2</v>
      </c>
      <c r="H422" s="6">
        <f t="shared" si="39"/>
        <v>7.8125000000000004E-4</v>
      </c>
      <c r="I422" s="1" t="s">
        <v>1091</v>
      </c>
      <c r="J422" s="1" t="s">
        <v>1092</v>
      </c>
      <c r="K422" s="1" t="s">
        <v>1096</v>
      </c>
      <c r="L422" s="1" t="s">
        <v>18</v>
      </c>
      <c r="M422" s="1" t="s">
        <v>445</v>
      </c>
      <c r="N422" s="1" t="s">
        <v>1094</v>
      </c>
      <c r="O422" s="1" t="s">
        <v>20</v>
      </c>
      <c r="P422" s="1" t="s">
        <v>21</v>
      </c>
      <c r="Q422" s="3" t="s">
        <v>433</v>
      </c>
      <c r="R422" s="1" t="s">
        <v>418</v>
      </c>
      <c r="S422" s="1" t="s">
        <v>19</v>
      </c>
      <c r="T422" s="10">
        <v>1.2500000000000001E-2</v>
      </c>
      <c r="U422" s="10">
        <f t="shared" si="40"/>
        <v>7.8125000000000004E-4</v>
      </c>
      <c r="V422" s="4" t="str">
        <f t="shared" si="41"/>
        <v>Cumplida</v>
      </c>
      <c r="W422" s="1" t="s">
        <v>1225</v>
      </c>
      <c r="X422" s="3">
        <f t="shared" si="37"/>
        <v>1</v>
      </c>
      <c r="Y422" s="23">
        <f t="shared" si="38"/>
        <v>9.7656250000000019E-6</v>
      </c>
      <c r="Z422" s="1">
        <f t="shared" si="42"/>
        <v>1</v>
      </c>
    </row>
    <row r="423" spans="1:26" hidden="1">
      <c r="A423" s="2" t="s">
        <v>1088</v>
      </c>
      <c r="B423" s="7">
        <v>1</v>
      </c>
      <c r="C423" s="1" t="s">
        <v>1089</v>
      </c>
      <c r="D423" s="19">
        <v>0.35</v>
      </c>
      <c r="E423" s="20" t="s">
        <v>1157</v>
      </c>
      <c r="F423" s="11" t="s">
        <v>1097</v>
      </c>
      <c r="G423" s="10">
        <v>1.2500000000000001E-2</v>
      </c>
      <c r="H423" s="6">
        <f t="shared" si="39"/>
        <v>7.8125000000000004E-4</v>
      </c>
      <c r="I423" s="1" t="s">
        <v>1091</v>
      </c>
      <c r="J423" s="1" t="s">
        <v>1092</v>
      </c>
      <c r="K423" s="1" t="s">
        <v>1098</v>
      </c>
      <c r="L423" s="1" t="s">
        <v>63</v>
      </c>
      <c r="M423" s="1" t="s">
        <v>445</v>
      </c>
      <c r="N423" s="1" t="s">
        <v>1094</v>
      </c>
      <c r="O423" s="1" t="s">
        <v>20</v>
      </c>
      <c r="P423" s="1" t="s">
        <v>21</v>
      </c>
      <c r="Q423" s="3" t="s">
        <v>433</v>
      </c>
      <c r="R423" s="1" t="s">
        <v>418</v>
      </c>
      <c r="S423" s="1" t="s">
        <v>19</v>
      </c>
      <c r="T423" s="10">
        <v>1.2500000000000001E-2</v>
      </c>
      <c r="U423" s="10">
        <f t="shared" si="40"/>
        <v>7.8125000000000004E-4</v>
      </c>
      <c r="V423" s="4" t="str">
        <f t="shared" si="41"/>
        <v>Cumplida</v>
      </c>
      <c r="W423" s="1" t="s">
        <v>1225</v>
      </c>
      <c r="X423" s="3">
        <f t="shared" si="37"/>
        <v>1</v>
      </c>
      <c r="Y423" s="23">
        <f t="shared" si="38"/>
        <v>9.7656250000000019E-6</v>
      </c>
      <c r="Z423" s="1">
        <f t="shared" si="42"/>
        <v>1</v>
      </c>
    </row>
    <row r="424" spans="1:26" hidden="1">
      <c r="A424" s="2" t="s">
        <v>1088</v>
      </c>
      <c r="B424" s="7">
        <v>1</v>
      </c>
      <c r="C424" s="1" t="s">
        <v>1089</v>
      </c>
      <c r="D424" s="19">
        <v>0.35</v>
      </c>
      <c r="E424" s="20" t="s">
        <v>13</v>
      </c>
      <c r="F424" s="11" t="s">
        <v>1097</v>
      </c>
      <c r="G424" s="10">
        <v>1.2500000000000001E-2</v>
      </c>
      <c r="H424" s="6">
        <f t="shared" si="39"/>
        <v>7.8125000000000004E-4</v>
      </c>
      <c r="I424" s="1" t="s">
        <v>1091</v>
      </c>
      <c r="J424" s="1" t="s">
        <v>1092</v>
      </c>
      <c r="K424" s="1" t="s">
        <v>1098</v>
      </c>
      <c r="L424" s="1" t="s">
        <v>65</v>
      </c>
      <c r="M424" s="1" t="s">
        <v>445</v>
      </c>
      <c r="N424" s="1" t="s">
        <v>1094</v>
      </c>
      <c r="O424" s="1" t="s">
        <v>20</v>
      </c>
      <c r="P424" s="1" t="s">
        <v>21</v>
      </c>
      <c r="Q424" s="3" t="s">
        <v>433</v>
      </c>
      <c r="R424" s="1" t="s">
        <v>418</v>
      </c>
      <c r="S424" s="1" t="s">
        <v>19</v>
      </c>
      <c r="T424" s="10">
        <v>1.2500000000000001E-2</v>
      </c>
      <c r="U424" s="10">
        <f t="shared" si="40"/>
        <v>7.8125000000000004E-4</v>
      </c>
      <c r="V424" s="4" t="str">
        <f t="shared" si="41"/>
        <v>Cumplida</v>
      </c>
      <c r="W424" s="1" t="s">
        <v>1225</v>
      </c>
      <c r="X424" s="3">
        <f t="shared" si="37"/>
        <v>1</v>
      </c>
      <c r="Y424" s="23">
        <f t="shared" si="38"/>
        <v>9.7656250000000019E-6</v>
      </c>
      <c r="Z424" s="1">
        <f t="shared" si="42"/>
        <v>1</v>
      </c>
    </row>
    <row r="425" spans="1:26" hidden="1">
      <c r="A425" s="2" t="s">
        <v>1088</v>
      </c>
      <c r="B425" s="7">
        <v>1</v>
      </c>
      <c r="C425" s="1" t="s">
        <v>1089</v>
      </c>
      <c r="D425" s="19">
        <v>0.35</v>
      </c>
      <c r="E425" s="20" t="s">
        <v>161</v>
      </c>
      <c r="F425" s="11" t="s">
        <v>1097</v>
      </c>
      <c r="G425" s="10">
        <v>1.2500000000000001E-2</v>
      </c>
      <c r="H425" s="6">
        <f t="shared" si="39"/>
        <v>7.8125000000000004E-4</v>
      </c>
      <c r="I425" s="1" t="s">
        <v>1091</v>
      </c>
      <c r="J425" s="1" t="s">
        <v>1092</v>
      </c>
      <c r="K425" s="1" t="s">
        <v>1098</v>
      </c>
      <c r="L425" s="1" t="s">
        <v>23</v>
      </c>
      <c r="M425" s="1" t="s">
        <v>445</v>
      </c>
      <c r="N425" s="1" t="s">
        <v>1094</v>
      </c>
      <c r="O425" s="1" t="s">
        <v>20</v>
      </c>
      <c r="P425" s="1" t="s">
        <v>21</v>
      </c>
      <c r="Q425" s="3" t="s">
        <v>433</v>
      </c>
      <c r="R425" s="1" t="s">
        <v>418</v>
      </c>
      <c r="S425" s="1" t="s">
        <v>19</v>
      </c>
      <c r="T425" s="10">
        <v>1.2500000000000001E-2</v>
      </c>
      <c r="U425" s="10">
        <f t="shared" si="40"/>
        <v>7.8125000000000004E-4</v>
      </c>
      <c r="V425" s="4" t="str">
        <f t="shared" si="41"/>
        <v>Cumplida</v>
      </c>
      <c r="W425" s="1" t="s">
        <v>1225</v>
      </c>
      <c r="X425" s="3">
        <f t="shared" si="37"/>
        <v>1</v>
      </c>
      <c r="Y425" s="23">
        <f t="shared" si="38"/>
        <v>9.7656250000000019E-6</v>
      </c>
      <c r="Z425" s="1">
        <f t="shared" si="42"/>
        <v>1</v>
      </c>
    </row>
    <row r="426" spans="1:26" hidden="1">
      <c r="A426" s="2" t="s">
        <v>1088</v>
      </c>
      <c r="B426" s="7">
        <v>1</v>
      </c>
      <c r="C426" s="1" t="s">
        <v>1089</v>
      </c>
      <c r="D426" s="19">
        <v>0.35</v>
      </c>
      <c r="E426" s="20" t="s">
        <v>165</v>
      </c>
      <c r="F426" s="11" t="s">
        <v>1097</v>
      </c>
      <c r="G426" s="10">
        <v>1.2500000000000001E-2</v>
      </c>
      <c r="H426" s="6">
        <f t="shared" si="39"/>
        <v>7.8125000000000004E-4</v>
      </c>
      <c r="I426" s="1" t="s">
        <v>1091</v>
      </c>
      <c r="J426" s="1" t="s">
        <v>1092</v>
      </c>
      <c r="K426" s="1" t="s">
        <v>1098</v>
      </c>
      <c r="L426" s="1" t="s">
        <v>18</v>
      </c>
      <c r="M426" s="1" t="s">
        <v>445</v>
      </c>
      <c r="N426" s="1" t="s">
        <v>1094</v>
      </c>
      <c r="O426" s="1" t="s">
        <v>20</v>
      </c>
      <c r="P426" s="1" t="s">
        <v>21</v>
      </c>
      <c r="Q426" s="3" t="s">
        <v>433</v>
      </c>
      <c r="R426" s="1" t="s">
        <v>418</v>
      </c>
      <c r="S426" s="1" t="s">
        <v>19</v>
      </c>
      <c r="T426" s="10">
        <v>1.2500000000000001E-2</v>
      </c>
      <c r="U426" s="10">
        <f t="shared" si="40"/>
        <v>7.8125000000000004E-4</v>
      </c>
      <c r="V426" s="4" t="str">
        <f t="shared" si="41"/>
        <v>Cumplida</v>
      </c>
      <c r="W426" s="1" t="s">
        <v>1225</v>
      </c>
      <c r="X426" s="3">
        <f t="shared" si="37"/>
        <v>1</v>
      </c>
      <c r="Y426" s="23">
        <f t="shared" si="38"/>
        <v>9.7656250000000019E-6</v>
      </c>
      <c r="Z426" s="1">
        <f t="shared" si="42"/>
        <v>1</v>
      </c>
    </row>
    <row r="427" spans="1:26" hidden="1">
      <c r="A427" s="2" t="s">
        <v>1088</v>
      </c>
      <c r="B427" s="7">
        <v>1</v>
      </c>
      <c r="C427" s="1" t="s">
        <v>1089</v>
      </c>
      <c r="D427" s="19">
        <v>0.35</v>
      </c>
      <c r="E427" s="20" t="s">
        <v>167</v>
      </c>
      <c r="F427" s="11" t="s">
        <v>1099</v>
      </c>
      <c r="G427" s="10">
        <v>1.2500000000000001E-2</v>
      </c>
      <c r="H427" s="6">
        <f t="shared" si="39"/>
        <v>7.8125000000000004E-4</v>
      </c>
      <c r="I427" s="1" t="s">
        <v>1091</v>
      </c>
      <c r="J427" s="1" t="s">
        <v>1092</v>
      </c>
      <c r="K427" s="1" t="s">
        <v>1100</v>
      </c>
      <c r="L427" s="1" t="s">
        <v>63</v>
      </c>
      <c r="M427" s="1" t="s">
        <v>445</v>
      </c>
      <c r="N427" s="1" t="s">
        <v>1094</v>
      </c>
      <c r="O427" s="1" t="s">
        <v>20</v>
      </c>
      <c r="P427" s="1" t="s">
        <v>21</v>
      </c>
      <c r="Q427" s="3" t="s">
        <v>433</v>
      </c>
      <c r="R427" s="1" t="s">
        <v>418</v>
      </c>
      <c r="S427" s="1" t="s">
        <v>19</v>
      </c>
      <c r="T427" s="10">
        <v>1.2500000000000001E-2</v>
      </c>
      <c r="U427" s="10">
        <f t="shared" si="40"/>
        <v>7.8125000000000004E-4</v>
      </c>
      <c r="V427" s="4" t="str">
        <f t="shared" si="41"/>
        <v>Cumplida</v>
      </c>
      <c r="W427" s="1" t="s">
        <v>1225</v>
      </c>
      <c r="X427" s="3">
        <f t="shared" si="37"/>
        <v>1</v>
      </c>
      <c r="Y427" s="23">
        <f t="shared" si="38"/>
        <v>9.7656250000000019E-6</v>
      </c>
      <c r="Z427" s="1">
        <f t="shared" si="42"/>
        <v>1</v>
      </c>
    </row>
    <row r="428" spans="1:26" hidden="1">
      <c r="A428" s="2" t="s">
        <v>1088</v>
      </c>
      <c r="B428" s="7">
        <v>1</v>
      </c>
      <c r="C428" s="1" t="s">
        <v>1089</v>
      </c>
      <c r="D428" s="19">
        <v>0.35</v>
      </c>
      <c r="E428" s="20" t="s">
        <v>169</v>
      </c>
      <c r="F428" s="11" t="s">
        <v>1099</v>
      </c>
      <c r="G428" s="10">
        <v>1.2500000000000001E-2</v>
      </c>
      <c r="H428" s="6">
        <f t="shared" si="39"/>
        <v>7.8125000000000004E-4</v>
      </c>
      <c r="I428" s="1" t="s">
        <v>1091</v>
      </c>
      <c r="J428" s="1" t="s">
        <v>1092</v>
      </c>
      <c r="K428" s="1" t="s">
        <v>1100</v>
      </c>
      <c r="L428" s="1" t="s">
        <v>65</v>
      </c>
      <c r="M428" s="1" t="s">
        <v>445</v>
      </c>
      <c r="N428" s="1" t="s">
        <v>1094</v>
      </c>
      <c r="O428" s="1" t="s">
        <v>20</v>
      </c>
      <c r="P428" s="1" t="s">
        <v>21</v>
      </c>
      <c r="Q428" s="3" t="s">
        <v>433</v>
      </c>
      <c r="R428" s="1" t="s">
        <v>418</v>
      </c>
      <c r="S428" s="1" t="s">
        <v>19</v>
      </c>
      <c r="T428" s="10">
        <v>1.2500000000000001E-2</v>
      </c>
      <c r="U428" s="10">
        <f t="shared" si="40"/>
        <v>7.8125000000000004E-4</v>
      </c>
      <c r="V428" s="4" t="str">
        <f t="shared" si="41"/>
        <v>Cumplida</v>
      </c>
      <c r="W428" s="1" t="s">
        <v>1225</v>
      </c>
      <c r="X428" s="3">
        <f t="shared" si="37"/>
        <v>1</v>
      </c>
      <c r="Y428" s="23">
        <f t="shared" si="38"/>
        <v>9.7656250000000019E-6</v>
      </c>
      <c r="Z428" s="1">
        <f t="shared" si="42"/>
        <v>1</v>
      </c>
    </row>
    <row r="429" spans="1:26" hidden="1">
      <c r="A429" s="2" t="s">
        <v>1088</v>
      </c>
      <c r="B429" s="7">
        <v>1</v>
      </c>
      <c r="C429" s="1" t="s">
        <v>1089</v>
      </c>
      <c r="D429" s="19">
        <v>0.35</v>
      </c>
      <c r="E429" s="20" t="s">
        <v>171</v>
      </c>
      <c r="F429" s="11" t="s">
        <v>1099</v>
      </c>
      <c r="G429" s="10">
        <v>1.2500000000000001E-2</v>
      </c>
      <c r="H429" s="6">
        <f t="shared" si="39"/>
        <v>7.8125000000000004E-4</v>
      </c>
      <c r="I429" s="1" t="s">
        <v>1091</v>
      </c>
      <c r="J429" s="1" t="s">
        <v>1092</v>
      </c>
      <c r="K429" s="1" t="s">
        <v>1100</v>
      </c>
      <c r="L429" s="1" t="s">
        <v>23</v>
      </c>
      <c r="M429" s="1" t="s">
        <v>445</v>
      </c>
      <c r="N429" s="1" t="s">
        <v>1094</v>
      </c>
      <c r="O429" s="1" t="s">
        <v>20</v>
      </c>
      <c r="P429" s="1" t="s">
        <v>21</v>
      </c>
      <c r="Q429" s="3" t="s">
        <v>433</v>
      </c>
      <c r="R429" s="1" t="s">
        <v>418</v>
      </c>
      <c r="S429" s="1" t="s">
        <v>19</v>
      </c>
      <c r="T429" s="10">
        <v>1.2500000000000001E-2</v>
      </c>
      <c r="U429" s="10">
        <f t="shared" si="40"/>
        <v>7.8125000000000004E-4</v>
      </c>
      <c r="V429" s="4" t="str">
        <f t="shared" si="41"/>
        <v>Cumplida</v>
      </c>
      <c r="W429" s="1" t="s">
        <v>1225</v>
      </c>
      <c r="X429" s="3">
        <f t="shared" si="37"/>
        <v>1</v>
      </c>
      <c r="Y429" s="23">
        <f t="shared" si="38"/>
        <v>9.7656250000000019E-6</v>
      </c>
      <c r="Z429" s="1">
        <f t="shared" si="42"/>
        <v>1</v>
      </c>
    </row>
    <row r="430" spans="1:26" hidden="1">
      <c r="A430" s="2" t="s">
        <v>1088</v>
      </c>
      <c r="B430" s="7">
        <v>1</v>
      </c>
      <c r="C430" s="1" t="s">
        <v>1089</v>
      </c>
      <c r="D430" s="19">
        <v>0.35</v>
      </c>
      <c r="E430" s="20" t="s">
        <v>177</v>
      </c>
      <c r="F430" s="11" t="s">
        <v>1099</v>
      </c>
      <c r="G430" s="10">
        <v>1.2500000000000001E-2</v>
      </c>
      <c r="H430" s="6">
        <f t="shared" si="39"/>
        <v>7.8125000000000004E-4</v>
      </c>
      <c r="I430" s="1" t="s">
        <v>1091</v>
      </c>
      <c r="J430" s="1" t="s">
        <v>1092</v>
      </c>
      <c r="K430" s="1" t="s">
        <v>1100</v>
      </c>
      <c r="L430" s="1" t="s">
        <v>18</v>
      </c>
      <c r="M430" s="1" t="s">
        <v>445</v>
      </c>
      <c r="N430" s="1" t="s">
        <v>1094</v>
      </c>
      <c r="O430" s="1" t="s">
        <v>20</v>
      </c>
      <c r="P430" s="1" t="s">
        <v>21</v>
      </c>
      <c r="Q430" s="3" t="s">
        <v>433</v>
      </c>
      <c r="R430" s="1" t="s">
        <v>418</v>
      </c>
      <c r="S430" s="1" t="s">
        <v>19</v>
      </c>
      <c r="T430" s="10">
        <v>1.2500000000000001E-2</v>
      </c>
      <c r="U430" s="10">
        <f t="shared" si="40"/>
        <v>7.8125000000000004E-4</v>
      </c>
      <c r="V430" s="4" t="str">
        <f t="shared" si="41"/>
        <v>Cumplida</v>
      </c>
      <c r="W430" s="1" t="s">
        <v>1225</v>
      </c>
      <c r="X430" s="3">
        <f t="shared" si="37"/>
        <v>1</v>
      </c>
      <c r="Y430" s="23">
        <f t="shared" si="38"/>
        <v>9.7656250000000019E-6</v>
      </c>
      <c r="Z430" s="1">
        <f t="shared" si="42"/>
        <v>1</v>
      </c>
    </row>
    <row r="431" spans="1:26" hidden="1">
      <c r="A431" s="2" t="s">
        <v>1088</v>
      </c>
      <c r="B431" s="7">
        <v>1</v>
      </c>
      <c r="C431" s="1" t="s">
        <v>1089</v>
      </c>
      <c r="D431" s="19">
        <v>0.35</v>
      </c>
      <c r="E431" s="20" t="s">
        <v>181</v>
      </c>
      <c r="F431" s="11" t="s">
        <v>1101</v>
      </c>
      <c r="G431" s="10">
        <v>1.2500000000000001E-2</v>
      </c>
      <c r="H431" s="6">
        <f t="shared" si="39"/>
        <v>7.8125000000000004E-4</v>
      </c>
      <c r="I431" s="1" t="s">
        <v>1091</v>
      </c>
      <c r="J431" s="1" t="s">
        <v>1092</v>
      </c>
      <c r="K431" s="1" t="s">
        <v>1102</v>
      </c>
      <c r="L431" s="1" t="s">
        <v>63</v>
      </c>
      <c r="M431" s="1" t="s">
        <v>445</v>
      </c>
      <c r="N431" s="1" t="s">
        <v>1094</v>
      </c>
      <c r="O431" s="1" t="s">
        <v>20</v>
      </c>
      <c r="P431" s="1" t="s">
        <v>21</v>
      </c>
      <c r="Q431" s="3" t="s">
        <v>433</v>
      </c>
      <c r="R431" s="1" t="s">
        <v>418</v>
      </c>
      <c r="S431" s="1" t="s">
        <v>19</v>
      </c>
      <c r="T431" s="10">
        <v>1.2500000000000001E-2</v>
      </c>
      <c r="U431" s="10">
        <f t="shared" si="40"/>
        <v>7.8125000000000004E-4</v>
      </c>
      <c r="V431" s="4" t="str">
        <f t="shared" si="41"/>
        <v>Cumplida</v>
      </c>
      <c r="W431" s="1" t="s">
        <v>1225</v>
      </c>
      <c r="X431" s="3">
        <f t="shared" si="37"/>
        <v>1</v>
      </c>
      <c r="Y431" s="23">
        <f t="shared" si="38"/>
        <v>9.7656250000000019E-6</v>
      </c>
      <c r="Z431" s="1">
        <f t="shared" si="42"/>
        <v>1</v>
      </c>
    </row>
    <row r="432" spans="1:26" hidden="1">
      <c r="A432" s="2" t="s">
        <v>1088</v>
      </c>
      <c r="B432" s="7">
        <v>1</v>
      </c>
      <c r="C432" s="1" t="s">
        <v>1089</v>
      </c>
      <c r="D432" s="19">
        <v>0.35</v>
      </c>
      <c r="E432" s="20" t="s">
        <v>183</v>
      </c>
      <c r="F432" s="11" t="s">
        <v>1101</v>
      </c>
      <c r="G432" s="10">
        <v>1.2500000000000001E-2</v>
      </c>
      <c r="H432" s="6">
        <f t="shared" si="39"/>
        <v>7.8125000000000004E-4</v>
      </c>
      <c r="I432" s="1" t="s">
        <v>1091</v>
      </c>
      <c r="J432" s="1" t="s">
        <v>1092</v>
      </c>
      <c r="K432" s="1" t="s">
        <v>1102</v>
      </c>
      <c r="L432" s="1" t="s">
        <v>65</v>
      </c>
      <c r="M432" s="1" t="s">
        <v>445</v>
      </c>
      <c r="N432" s="1" t="s">
        <v>1094</v>
      </c>
      <c r="O432" s="1" t="s">
        <v>20</v>
      </c>
      <c r="P432" s="1" t="s">
        <v>21</v>
      </c>
      <c r="Q432" s="3" t="s">
        <v>433</v>
      </c>
      <c r="R432" s="1" t="s">
        <v>418</v>
      </c>
      <c r="S432" s="1" t="s">
        <v>19</v>
      </c>
      <c r="T432" s="10">
        <v>1.2500000000000001E-2</v>
      </c>
      <c r="U432" s="10">
        <f t="shared" si="40"/>
        <v>7.8125000000000004E-4</v>
      </c>
      <c r="V432" s="4" t="str">
        <f t="shared" si="41"/>
        <v>Cumplida</v>
      </c>
      <c r="W432" s="1" t="s">
        <v>1225</v>
      </c>
      <c r="X432" s="3">
        <f t="shared" si="37"/>
        <v>1</v>
      </c>
      <c r="Y432" s="23">
        <f t="shared" si="38"/>
        <v>9.7656250000000019E-6</v>
      </c>
      <c r="Z432" s="1">
        <f t="shared" si="42"/>
        <v>1</v>
      </c>
    </row>
    <row r="433" spans="1:26" hidden="1">
      <c r="A433" s="2" t="s">
        <v>1088</v>
      </c>
      <c r="B433" s="7">
        <v>1</v>
      </c>
      <c r="C433" s="1" t="s">
        <v>1089</v>
      </c>
      <c r="D433" s="19">
        <v>0.35</v>
      </c>
      <c r="E433" s="20" t="s">
        <v>188</v>
      </c>
      <c r="F433" s="11" t="s">
        <v>1101</v>
      </c>
      <c r="G433" s="10">
        <v>1.2500000000000001E-2</v>
      </c>
      <c r="H433" s="6">
        <f t="shared" si="39"/>
        <v>7.8125000000000004E-4</v>
      </c>
      <c r="I433" s="1" t="s">
        <v>1091</v>
      </c>
      <c r="J433" s="1" t="s">
        <v>1092</v>
      </c>
      <c r="K433" s="1" t="s">
        <v>1102</v>
      </c>
      <c r="L433" s="1" t="s">
        <v>23</v>
      </c>
      <c r="M433" s="1" t="s">
        <v>445</v>
      </c>
      <c r="N433" s="1" t="s">
        <v>1094</v>
      </c>
      <c r="O433" s="1" t="s">
        <v>20</v>
      </c>
      <c r="P433" s="1" t="s">
        <v>21</v>
      </c>
      <c r="Q433" s="3" t="s">
        <v>433</v>
      </c>
      <c r="R433" s="1" t="s">
        <v>418</v>
      </c>
      <c r="S433" s="1" t="s">
        <v>19</v>
      </c>
      <c r="T433" s="10">
        <v>1.2500000000000001E-2</v>
      </c>
      <c r="U433" s="10">
        <f t="shared" si="40"/>
        <v>7.8125000000000004E-4</v>
      </c>
      <c r="V433" s="4" t="str">
        <f t="shared" si="41"/>
        <v>Cumplida</v>
      </c>
      <c r="W433" s="1" t="s">
        <v>1225</v>
      </c>
      <c r="X433" s="3">
        <f t="shared" si="37"/>
        <v>1</v>
      </c>
      <c r="Y433" s="23">
        <f t="shared" si="38"/>
        <v>9.7656250000000019E-6</v>
      </c>
      <c r="Z433" s="1">
        <f t="shared" si="42"/>
        <v>1</v>
      </c>
    </row>
    <row r="434" spans="1:26" hidden="1">
      <c r="A434" s="2" t="s">
        <v>1088</v>
      </c>
      <c r="B434" s="7">
        <v>1</v>
      </c>
      <c r="C434" s="1" t="s">
        <v>1089</v>
      </c>
      <c r="D434" s="19">
        <v>0.35</v>
      </c>
      <c r="E434" s="20" t="s">
        <v>24</v>
      </c>
      <c r="F434" s="11" t="s">
        <v>1101</v>
      </c>
      <c r="G434" s="10">
        <v>1.2500000000000001E-2</v>
      </c>
      <c r="H434" s="6">
        <f t="shared" si="39"/>
        <v>7.8125000000000004E-4</v>
      </c>
      <c r="I434" s="1" t="s">
        <v>1091</v>
      </c>
      <c r="J434" s="1" t="s">
        <v>1092</v>
      </c>
      <c r="K434" s="1" t="s">
        <v>1102</v>
      </c>
      <c r="L434" s="1" t="s">
        <v>18</v>
      </c>
      <c r="M434" s="1" t="s">
        <v>445</v>
      </c>
      <c r="N434" s="1" t="s">
        <v>1094</v>
      </c>
      <c r="O434" s="1" t="s">
        <v>20</v>
      </c>
      <c r="P434" s="1" t="s">
        <v>21</v>
      </c>
      <c r="Q434" s="3" t="s">
        <v>433</v>
      </c>
      <c r="R434" s="1" t="s">
        <v>418</v>
      </c>
      <c r="S434" s="1" t="s">
        <v>19</v>
      </c>
      <c r="T434" s="10">
        <v>1.2500000000000001E-2</v>
      </c>
      <c r="U434" s="10">
        <f t="shared" si="40"/>
        <v>7.8125000000000004E-4</v>
      </c>
      <c r="V434" s="4" t="str">
        <f t="shared" si="41"/>
        <v>Cumplida</v>
      </c>
      <c r="W434" s="1" t="s">
        <v>1225</v>
      </c>
      <c r="X434" s="3">
        <f t="shared" si="37"/>
        <v>1</v>
      </c>
      <c r="Y434" s="23">
        <f t="shared" si="38"/>
        <v>9.7656250000000019E-6</v>
      </c>
      <c r="Z434" s="1">
        <f t="shared" si="42"/>
        <v>1</v>
      </c>
    </row>
    <row r="435" spans="1:26" hidden="1">
      <c r="A435" s="2" t="s">
        <v>1088</v>
      </c>
      <c r="B435" s="7">
        <v>1</v>
      </c>
      <c r="C435" s="1" t="s">
        <v>1089</v>
      </c>
      <c r="D435" s="19">
        <v>0.35</v>
      </c>
      <c r="E435" s="20" t="s">
        <v>196</v>
      </c>
      <c r="F435" s="11" t="s">
        <v>1103</v>
      </c>
      <c r="G435" s="10">
        <v>1.2500000000000001E-2</v>
      </c>
      <c r="H435" s="6">
        <f t="shared" si="39"/>
        <v>7.8125000000000004E-4</v>
      </c>
      <c r="I435" s="1" t="s">
        <v>1091</v>
      </c>
      <c r="J435" s="1" t="s">
        <v>1092</v>
      </c>
      <c r="K435" s="1" t="s">
        <v>1102</v>
      </c>
      <c r="L435" s="1" t="s">
        <v>63</v>
      </c>
      <c r="M435" s="1" t="s">
        <v>445</v>
      </c>
      <c r="N435" s="1" t="s">
        <v>1094</v>
      </c>
      <c r="O435" s="1" t="s">
        <v>20</v>
      </c>
      <c r="P435" s="1" t="s">
        <v>21</v>
      </c>
      <c r="Q435" s="3" t="s">
        <v>433</v>
      </c>
      <c r="R435" s="1" t="s">
        <v>418</v>
      </c>
      <c r="S435" s="1" t="s">
        <v>19</v>
      </c>
      <c r="T435" s="10">
        <v>1.2500000000000001E-2</v>
      </c>
      <c r="U435" s="10">
        <f t="shared" si="40"/>
        <v>7.8125000000000004E-4</v>
      </c>
      <c r="V435" s="4" t="str">
        <f t="shared" si="41"/>
        <v>Cumplida</v>
      </c>
      <c r="W435" s="1" t="s">
        <v>1225</v>
      </c>
      <c r="X435" s="3">
        <f t="shared" si="37"/>
        <v>1</v>
      </c>
      <c r="Y435" s="23">
        <f t="shared" si="38"/>
        <v>9.7656250000000019E-6</v>
      </c>
      <c r="Z435" s="1">
        <f t="shared" si="42"/>
        <v>1</v>
      </c>
    </row>
    <row r="436" spans="1:26" hidden="1">
      <c r="A436" s="2" t="s">
        <v>1088</v>
      </c>
      <c r="B436" s="7">
        <v>1</v>
      </c>
      <c r="C436" s="1" t="s">
        <v>1089</v>
      </c>
      <c r="D436" s="19">
        <v>0.35</v>
      </c>
      <c r="E436" s="20" t="s">
        <v>202</v>
      </c>
      <c r="F436" s="11" t="s">
        <v>1103</v>
      </c>
      <c r="G436" s="10">
        <v>1.2500000000000001E-2</v>
      </c>
      <c r="H436" s="6">
        <f t="shared" si="39"/>
        <v>7.8125000000000004E-4</v>
      </c>
      <c r="I436" s="1" t="s">
        <v>1091</v>
      </c>
      <c r="J436" s="1" t="s">
        <v>1092</v>
      </c>
      <c r="K436" s="1" t="s">
        <v>1102</v>
      </c>
      <c r="L436" s="1" t="s">
        <v>65</v>
      </c>
      <c r="M436" s="1" t="s">
        <v>445</v>
      </c>
      <c r="N436" s="1" t="s">
        <v>1094</v>
      </c>
      <c r="O436" s="1" t="s">
        <v>20</v>
      </c>
      <c r="P436" s="1" t="s">
        <v>21</v>
      </c>
      <c r="Q436" s="3" t="s">
        <v>433</v>
      </c>
      <c r="R436" s="1" t="s">
        <v>418</v>
      </c>
      <c r="S436" s="1" t="s">
        <v>19</v>
      </c>
      <c r="T436" s="10">
        <v>1.2500000000000001E-2</v>
      </c>
      <c r="U436" s="10">
        <f t="shared" si="40"/>
        <v>7.8125000000000004E-4</v>
      </c>
      <c r="V436" s="4" t="str">
        <f t="shared" si="41"/>
        <v>Cumplida</v>
      </c>
      <c r="W436" s="1" t="s">
        <v>1225</v>
      </c>
      <c r="X436" s="3">
        <f t="shared" si="37"/>
        <v>1</v>
      </c>
      <c r="Y436" s="23">
        <f t="shared" si="38"/>
        <v>9.7656250000000019E-6</v>
      </c>
      <c r="Z436" s="1">
        <f t="shared" si="42"/>
        <v>1</v>
      </c>
    </row>
    <row r="437" spans="1:26" hidden="1">
      <c r="A437" s="2" t="s">
        <v>1088</v>
      </c>
      <c r="B437" s="7">
        <v>1</v>
      </c>
      <c r="C437" s="1" t="s">
        <v>1089</v>
      </c>
      <c r="D437" s="19">
        <v>0.35</v>
      </c>
      <c r="E437" s="20" t="s">
        <v>527</v>
      </c>
      <c r="F437" s="11" t="s">
        <v>1103</v>
      </c>
      <c r="G437" s="10">
        <v>1.2500000000000001E-2</v>
      </c>
      <c r="H437" s="6">
        <f t="shared" si="39"/>
        <v>7.8125000000000004E-4</v>
      </c>
      <c r="I437" s="1" t="s">
        <v>1091</v>
      </c>
      <c r="J437" s="1" t="s">
        <v>1092</v>
      </c>
      <c r="K437" s="1" t="s">
        <v>1102</v>
      </c>
      <c r="L437" s="1" t="s">
        <v>23</v>
      </c>
      <c r="M437" s="1" t="s">
        <v>445</v>
      </c>
      <c r="N437" s="1" t="s">
        <v>1094</v>
      </c>
      <c r="O437" s="1" t="s">
        <v>20</v>
      </c>
      <c r="P437" s="1" t="s">
        <v>21</v>
      </c>
      <c r="Q437" s="3" t="s">
        <v>433</v>
      </c>
      <c r="R437" s="1" t="s">
        <v>418</v>
      </c>
      <c r="S437" s="1" t="s">
        <v>19</v>
      </c>
      <c r="T437" s="10">
        <v>1.2500000000000001E-2</v>
      </c>
      <c r="U437" s="10">
        <f t="shared" si="40"/>
        <v>7.8125000000000004E-4</v>
      </c>
      <c r="V437" s="4" t="str">
        <f t="shared" si="41"/>
        <v>Cumplida</v>
      </c>
      <c r="W437" s="1" t="s">
        <v>1225</v>
      </c>
      <c r="X437" s="3">
        <f t="shared" si="37"/>
        <v>1</v>
      </c>
      <c r="Y437" s="23">
        <f t="shared" si="38"/>
        <v>9.7656250000000019E-6</v>
      </c>
      <c r="Z437" s="1">
        <f t="shared" si="42"/>
        <v>1</v>
      </c>
    </row>
    <row r="438" spans="1:26" hidden="1">
      <c r="A438" s="2" t="s">
        <v>1088</v>
      </c>
      <c r="B438" s="7">
        <v>1</v>
      </c>
      <c r="C438" s="1" t="s">
        <v>1089</v>
      </c>
      <c r="D438" s="19">
        <v>0.35</v>
      </c>
      <c r="E438" s="20" t="s">
        <v>529</v>
      </c>
      <c r="F438" s="11" t="s">
        <v>1103</v>
      </c>
      <c r="G438" s="10">
        <v>1.2500000000000001E-2</v>
      </c>
      <c r="H438" s="6">
        <f t="shared" si="39"/>
        <v>7.8125000000000004E-4</v>
      </c>
      <c r="I438" s="1" t="s">
        <v>1091</v>
      </c>
      <c r="J438" s="1" t="s">
        <v>1092</v>
      </c>
      <c r="K438" s="1" t="s">
        <v>1102</v>
      </c>
      <c r="L438" s="1" t="s">
        <v>18</v>
      </c>
      <c r="M438" s="1" t="s">
        <v>445</v>
      </c>
      <c r="N438" s="1" t="s">
        <v>1094</v>
      </c>
      <c r="O438" s="1" t="s">
        <v>20</v>
      </c>
      <c r="P438" s="1" t="s">
        <v>21</v>
      </c>
      <c r="Q438" s="3" t="s">
        <v>433</v>
      </c>
      <c r="R438" s="1" t="s">
        <v>418</v>
      </c>
      <c r="S438" s="1" t="s">
        <v>19</v>
      </c>
      <c r="T438" s="10">
        <v>1.2500000000000001E-2</v>
      </c>
      <c r="U438" s="10">
        <f t="shared" si="40"/>
        <v>7.8125000000000004E-4</v>
      </c>
      <c r="V438" s="4" t="str">
        <f t="shared" si="41"/>
        <v>Cumplida</v>
      </c>
      <c r="W438" s="1" t="s">
        <v>1225</v>
      </c>
      <c r="X438" s="3">
        <f t="shared" si="37"/>
        <v>1</v>
      </c>
      <c r="Y438" s="23">
        <f t="shared" si="38"/>
        <v>9.7656250000000019E-6</v>
      </c>
      <c r="Z438" s="1">
        <f t="shared" si="42"/>
        <v>1</v>
      </c>
    </row>
    <row r="439" spans="1:26" hidden="1">
      <c r="A439" s="2" t="s">
        <v>1088</v>
      </c>
      <c r="B439" s="7">
        <v>1</v>
      </c>
      <c r="C439" s="1" t="s">
        <v>1089</v>
      </c>
      <c r="D439" s="19">
        <v>0.35</v>
      </c>
      <c r="E439" s="20" t="s">
        <v>533</v>
      </c>
      <c r="F439" s="11" t="s">
        <v>1104</v>
      </c>
      <c r="G439" s="10">
        <v>1.2500000000000001E-2</v>
      </c>
      <c r="H439" s="6">
        <f t="shared" si="39"/>
        <v>7.8125000000000004E-4</v>
      </c>
      <c r="I439" s="1" t="s">
        <v>1091</v>
      </c>
      <c r="J439" s="1" t="s">
        <v>1092</v>
      </c>
      <c r="K439" s="1" t="s">
        <v>1105</v>
      </c>
      <c r="L439" s="1" t="s">
        <v>63</v>
      </c>
      <c r="M439" s="1" t="s">
        <v>445</v>
      </c>
      <c r="N439" s="1" t="s">
        <v>1094</v>
      </c>
      <c r="O439" s="1" t="s">
        <v>20</v>
      </c>
      <c r="P439" s="1" t="s">
        <v>21</v>
      </c>
      <c r="Q439" s="3" t="s">
        <v>433</v>
      </c>
      <c r="R439" s="1" t="s">
        <v>418</v>
      </c>
      <c r="S439" s="1" t="s">
        <v>19</v>
      </c>
      <c r="T439" s="10">
        <v>1.2500000000000001E-2</v>
      </c>
      <c r="U439" s="10">
        <f t="shared" si="40"/>
        <v>7.8125000000000004E-4</v>
      </c>
      <c r="V439" s="4" t="str">
        <f t="shared" si="41"/>
        <v>Cumplida</v>
      </c>
      <c r="W439" s="1" t="s">
        <v>1225</v>
      </c>
      <c r="X439" s="3">
        <f t="shared" si="37"/>
        <v>1</v>
      </c>
      <c r="Y439" s="23">
        <f t="shared" si="38"/>
        <v>9.7656250000000019E-6</v>
      </c>
      <c r="Z439" s="1">
        <f t="shared" si="42"/>
        <v>1</v>
      </c>
    </row>
    <row r="440" spans="1:26" hidden="1">
      <c r="A440" s="2" t="s">
        <v>1088</v>
      </c>
      <c r="B440" s="7">
        <v>1</v>
      </c>
      <c r="C440" s="1" t="s">
        <v>1089</v>
      </c>
      <c r="D440" s="19">
        <v>0.35</v>
      </c>
      <c r="E440" s="20" t="s">
        <v>538</v>
      </c>
      <c r="F440" s="11" t="s">
        <v>1104</v>
      </c>
      <c r="G440" s="10">
        <v>1.2500000000000001E-2</v>
      </c>
      <c r="H440" s="6">
        <f t="shared" si="39"/>
        <v>7.8125000000000004E-4</v>
      </c>
      <c r="I440" s="1" t="s">
        <v>1091</v>
      </c>
      <c r="J440" s="1" t="s">
        <v>1092</v>
      </c>
      <c r="K440" s="1" t="s">
        <v>1105</v>
      </c>
      <c r="L440" s="1" t="s">
        <v>871</v>
      </c>
      <c r="M440" s="1" t="s">
        <v>445</v>
      </c>
      <c r="N440" s="1" t="s">
        <v>1094</v>
      </c>
      <c r="O440" s="1" t="s">
        <v>20</v>
      </c>
      <c r="P440" s="1" t="s">
        <v>21</v>
      </c>
      <c r="Q440" s="3" t="s">
        <v>433</v>
      </c>
      <c r="R440" s="1" t="s">
        <v>418</v>
      </c>
      <c r="S440" s="1" t="s">
        <v>19</v>
      </c>
      <c r="T440" s="10">
        <v>1.2500000000000001E-2</v>
      </c>
      <c r="U440" s="10">
        <f t="shared" si="40"/>
        <v>7.8125000000000004E-4</v>
      </c>
      <c r="V440" s="4" t="str">
        <f t="shared" si="41"/>
        <v>Cumplida</v>
      </c>
      <c r="W440" s="1" t="s">
        <v>1225</v>
      </c>
      <c r="X440" s="3">
        <f t="shared" si="37"/>
        <v>1</v>
      </c>
      <c r="Y440" s="23">
        <f t="shared" si="38"/>
        <v>9.7656250000000019E-6</v>
      </c>
      <c r="Z440" s="1">
        <f t="shared" si="42"/>
        <v>1</v>
      </c>
    </row>
    <row r="441" spans="1:26" hidden="1">
      <c r="A441" s="2" t="s">
        <v>1088</v>
      </c>
      <c r="B441" s="7">
        <v>1</v>
      </c>
      <c r="C441" s="1" t="s">
        <v>1089</v>
      </c>
      <c r="D441" s="19">
        <v>0.35</v>
      </c>
      <c r="E441" s="20" t="s">
        <v>539</v>
      </c>
      <c r="F441" s="11" t="s">
        <v>1104</v>
      </c>
      <c r="G441" s="10">
        <v>1.2500000000000001E-2</v>
      </c>
      <c r="H441" s="6">
        <f t="shared" si="39"/>
        <v>7.8125000000000004E-4</v>
      </c>
      <c r="I441" s="1" t="s">
        <v>1091</v>
      </c>
      <c r="J441" s="1" t="s">
        <v>1092</v>
      </c>
      <c r="K441" s="1" t="s">
        <v>1105</v>
      </c>
      <c r="L441" s="1" t="s">
        <v>23</v>
      </c>
      <c r="M441" s="1" t="s">
        <v>445</v>
      </c>
      <c r="N441" s="1" t="s">
        <v>1094</v>
      </c>
      <c r="O441" s="1" t="s">
        <v>20</v>
      </c>
      <c r="P441" s="1" t="s">
        <v>21</v>
      </c>
      <c r="Q441" s="3" t="s">
        <v>433</v>
      </c>
      <c r="R441" s="1" t="s">
        <v>418</v>
      </c>
      <c r="S441" s="1" t="s">
        <v>19</v>
      </c>
      <c r="T441" s="10">
        <v>1.2500000000000001E-2</v>
      </c>
      <c r="U441" s="10">
        <f t="shared" si="40"/>
        <v>7.8125000000000004E-4</v>
      </c>
      <c r="V441" s="4" t="str">
        <f t="shared" si="41"/>
        <v>Cumplida</v>
      </c>
      <c r="W441" s="1" t="s">
        <v>1225</v>
      </c>
      <c r="X441" s="3">
        <f t="shared" si="37"/>
        <v>1</v>
      </c>
      <c r="Y441" s="23">
        <f t="shared" si="38"/>
        <v>9.7656250000000019E-6</v>
      </c>
      <c r="Z441" s="1">
        <f t="shared" si="42"/>
        <v>1</v>
      </c>
    </row>
    <row r="442" spans="1:26" hidden="1">
      <c r="A442" s="2" t="s">
        <v>1088</v>
      </c>
      <c r="B442" s="7">
        <v>1</v>
      </c>
      <c r="C442" s="1" t="s">
        <v>1089</v>
      </c>
      <c r="D442" s="19">
        <v>0.35</v>
      </c>
      <c r="E442" s="20" t="s">
        <v>540</v>
      </c>
      <c r="F442" s="11" t="s">
        <v>1104</v>
      </c>
      <c r="G442" s="10">
        <v>1.2500000000000001E-2</v>
      </c>
      <c r="H442" s="6">
        <f t="shared" si="39"/>
        <v>7.8125000000000004E-4</v>
      </c>
      <c r="I442" s="1" t="s">
        <v>1091</v>
      </c>
      <c r="J442" s="1" t="s">
        <v>1092</v>
      </c>
      <c r="K442" s="1" t="s">
        <v>1105</v>
      </c>
      <c r="L442" s="1" t="s">
        <v>18</v>
      </c>
      <c r="M442" s="1" t="s">
        <v>445</v>
      </c>
      <c r="N442" s="1" t="s">
        <v>1094</v>
      </c>
      <c r="O442" s="1" t="s">
        <v>20</v>
      </c>
      <c r="P442" s="1" t="s">
        <v>21</v>
      </c>
      <c r="Q442" s="3" t="s">
        <v>433</v>
      </c>
      <c r="R442" s="1" t="s">
        <v>418</v>
      </c>
      <c r="S442" s="1" t="s">
        <v>19</v>
      </c>
      <c r="T442" s="10">
        <v>1.2500000000000001E-2</v>
      </c>
      <c r="U442" s="10">
        <f t="shared" si="40"/>
        <v>7.8125000000000004E-4</v>
      </c>
      <c r="V442" s="4" t="str">
        <f t="shared" si="41"/>
        <v>Cumplida</v>
      </c>
      <c r="W442" s="1" t="s">
        <v>1225</v>
      </c>
      <c r="X442" s="3">
        <f t="shared" si="37"/>
        <v>1</v>
      </c>
      <c r="Y442" s="23">
        <f t="shared" si="38"/>
        <v>9.7656250000000019E-6</v>
      </c>
      <c r="Z442" s="1">
        <f t="shared" si="42"/>
        <v>1</v>
      </c>
    </row>
    <row r="443" spans="1:26" hidden="1">
      <c r="A443" s="2" t="s">
        <v>1088</v>
      </c>
      <c r="B443" s="7">
        <v>2</v>
      </c>
      <c r="C443" s="1" t="s">
        <v>1106</v>
      </c>
      <c r="D443" s="19">
        <v>0.1</v>
      </c>
      <c r="E443" s="20" t="s">
        <v>1158</v>
      </c>
      <c r="F443" s="11" t="s">
        <v>1107</v>
      </c>
      <c r="G443" s="10">
        <v>1.2500000000000001E-2</v>
      </c>
      <c r="H443" s="6">
        <f t="shared" si="39"/>
        <v>7.8125000000000004E-4</v>
      </c>
      <c r="I443" s="1" t="s">
        <v>1108</v>
      </c>
      <c r="J443" s="1" t="s">
        <v>1109</v>
      </c>
      <c r="K443" s="1" t="s">
        <v>1110</v>
      </c>
      <c r="L443" s="1" t="s">
        <v>63</v>
      </c>
      <c r="M443" s="1" t="s">
        <v>445</v>
      </c>
      <c r="N443" s="1" t="s">
        <v>1094</v>
      </c>
      <c r="O443" s="1" t="s">
        <v>20</v>
      </c>
      <c r="P443" s="1" t="s">
        <v>21</v>
      </c>
      <c r="Q443" s="3" t="s">
        <v>433</v>
      </c>
      <c r="R443" s="1" t="s">
        <v>418</v>
      </c>
      <c r="S443" s="1" t="s">
        <v>19</v>
      </c>
      <c r="T443" s="10">
        <v>1.2500000000000001E-2</v>
      </c>
      <c r="U443" s="10">
        <f t="shared" si="40"/>
        <v>7.8125000000000004E-4</v>
      </c>
      <c r="V443" s="4" t="str">
        <f t="shared" si="41"/>
        <v>Cumplida</v>
      </c>
      <c r="W443" s="1" t="s">
        <v>1225</v>
      </c>
      <c r="X443" s="3">
        <f t="shared" si="37"/>
        <v>1</v>
      </c>
      <c r="Y443" s="23">
        <f t="shared" si="38"/>
        <v>9.7656250000000019E-6</v>
      </c>
      <c r="Z443" s="1">
        <f t="shared" si="42"/>
        <v>1</v>
      </c>
    </row>
    <row r="444" spans="1:26" hidden="1">
      <c r="A444" s="2" t="s">
        <v>1088</v>
      </c>
      <c r="B444" s="7">
        <v>2</v>
      </c>
      <c r="C444" s="1" t="s">
        <v>1106</v>
      </c>
      <c r="D444" s="19">
        <v>0.1</v>
      </c>
      <c r="E444" s="20" t="s">
        <v>1159</v>
      </c>
      <c r="F444" s="11" t="s">
        <v>1107</v>
      </c>
      <c r="G444" s="10">
        <v>1.2500000000000001E-2</v>
      </c>
      <c r="H444" s="6">
        <f t="shared" si="39"/>
        <v>7.8125000000000004E-4</v>
      </c>
      <c r="I444" s="1" t="s">
        <v>1108</v>
      </c>
      <c r="J444" s="1" t="s">
        <v>1109</v>
      </c>
      <c r="K444" s="1" t="s">
        <v>1110</v>
      </c>
      <c r="L444" s="1" t="s">
        <v>65</v>
      </c>
      <c r="M444" s="1" t="s">
        <v>445</v>
      </c>
      <c r="N444" s="1" t="s">
        <v>1094</v>
      </c>
      <c r="O444" s="1" t="s">
        <v>20</v>
      </c>
      <c r="P444" s="1" t="s">
        <v>21</v>
      </c>
      <c r="Q444" s="3" t="s">
        <v>433</v>
      </c>
      <c r="R444" s="1" t="s">
        <v>418</v>
      </c>
      <c r="S444" s="1" t="s">
        <v>19</v>
      </c>
      <c r="T444" s="10">
        <v>1.2500000000000001E-2</v>
      </c>
      <c r="U444" s="10">
        <f t="shared" si="40"/>
        <v>7.8125000000000004E-4</v>
      </c>
      <c r="V444" s="4" t="str">
        <f t="shared" si="41"/>
        <v>Cumplida</v>
      </c>
      <c r="W444" s="1" t="s">
        <v>1225</v>
      </c>
      <c r="X444" s="3">
        <f t="shared" si="37"/>
        <v>1</v>
      </c>
      <c r="Y444" s="23">
        <f t="shared" si="38"/>
        <v>9.7656250000000019E-6</v>
      </c>
      <c r="Z444" s="1">
        <f t="shared" si="42"/>
        <v>1</v>
      </c>
    </row>
    <row r="445" spans="1:26" hidden="1">
      <c r="A445" s="2" t="s">
        <v>1088</v>
      </c>
      <c r="B445" s="7">
        <v>2</v>
      </c>
      <c r="C445" s="1" t="s">
        <v>1106</v>
      </c>
      <c r="D445" s="19">
        <v>0.1</v>
      </c>
      <c r="E445" s="20" t="s">
        <v>1160</v>
      </c>
      <c r="F445" s="11" t="s">
        <v>1107</v>
      </c>
      <c r="G445" s="10">
        <v>1.2500000000000001E-2</v>
      </c>
      <c r="H445" s="6">
        <f t="shared" si="39"/>
        <v>7.8125000000000004E-4</v>
      </c>
      <c r="I445" s="1" t="s">
        <v>1108</v>
      </c>
      <c r="J445" s="1" t="s">
        <v>1109</v>
      </c>
      <c r="K445" s="1" t="s">
        <v>1110</v>
      </c>
      <c r="L445" s="1" t="s">
        <v>23</v>
      </c>
      <c r="M445" s="1" t="s">
        <v>445</v>
      </c>
      <c r="N445" s="1" t="s">
        <v>1094</v>
      </c>
      <c r="O445" s="1" t="s">
        <v>20</v>
      </c>
      <c r="P445" s="1" t="s">
        <v>21</v>
      </c>
      <c r="Q445" s="3" t="s">
        <v>433</v>
      </c>
      <c r="R445" s="1" t="s">
        <v>418</v>
      </c>
      <c r="S445" s="1" t="s">
        <v>19</v>
      </c>
      <c r="T445" s="10">
        <v>1.2500000000000001E-2</v>
      </c>
      <c r="U445" s="10">
        <f t="shared" si="40"/>
        <v>7.8125000000000004E-4</v>
      </c>
      <c r="V445" s="4" t="str">
        <f t="shared" si="41"/>
        <v>Cumplida</v>
      </c>
      <c r="W445" s="1" t="s">
        <v>1225</v>
      </c>
      <c r="X445" s="3">
        <f t="shared" si="37"/>
        <v>1</v>
      </c>
      <c r="Y445" s="23">
        <f t="shared" si="38"/>
        <v>9.7656250000000019E-6</v>
      </c>
      <c r="Z445" s="1">
        <f t="shared" si="42"/>
        <v>1</v>
      </c>
    </row>
    <row r="446" spans="1:26" hidden="1">
      <c r="A446" s="2" t="s">
        <v>1088</v>
      </c>
      <c r="B446" s="7">
        <v>2</v>
      </c>
      <c r="C446" s="1" t="s">
        <v>1106</v>
      </c>
      <c r="D446" s="19">
        <v>0.1</v>
      </c>
      <c r="E446" s="20" t="s">
        <v>1161</v>
      </c>
      <c r="F446" s="11" t="s">
        <v>1107</v>
      </c>
      <c r="G446" s="10">
        <v>1.2500000000000001E-2</v>
      </c>
      <c r="H446" s="6">
        <f t="shared" si="39"/>
        <v>7.8125000000000004E-4</v>
      </c>
      <c r="I446" s="1" t="s">
        <v>1108</v>
      </c>
      <c r="J446" s="1" t="s">
        <v>1109</v>
      </c>
      <c r="K446" s="1" t="s">
        <v>1110</v>
      </c>
      <c r="L446" s="1" t="s">
        <v>18</v>
      </c>
      <c r="M446" s="1" t="s">
        <v>445</v>
      </c>
      <c r="N446" s="1" t="s">
        <v>1094</v>
      </c>
      <c r="O446" s="1" t="s">
        <v>20</v>
      </c>
      <c r="P446" s="1" t="s">
        <v>21</v>
      </c>
      <c r="Q446" s="3" t="s">
        <v>433</v>
      </c>
      <c r="R446" s="1" t="s">
        <v>418</v>
      </c>
      <c r="S446" s="1" t="s">
        <v>19</v>
      </c>
      <c r="T446" s="10">
        <v>1.2500000000000001E-2</v>
      </c>
      <c r="U446" s="10">
        <f t="shared" si="40"/>
        <v>7.8125000000000004E-4</v>
      </c>
      <c r="V446" s="4" t="str">
        <f t="shared" si="41"/>
        <v>Cumplida</v>
      </c>
      <c r="W446" s="1" t="s">
        <v>1225</v>
      </c>
      <c r="X446" s="3">
        <f t="shared" si="37"/>
        <v>1</v>
      </c>
      <c r="Y446" s="23">
        <f t="shared" si="38"/>
        <v>9.7656250000000019E-6</v>
      </c>
      <c r="Z446" s="1">
        <f t="shared" si="42"/>
        <v>1</v>
      </c>
    </row>
    <row r="447" spans="1:26" hidden="1">
      <c r="A447" s="2" t="s">
        <v>1088</v>
      </c>
      <c r="B447" s="7">
        <v>2</v>
      </c>
      <c r="C447" s="1" t="s">
        <v>1106</v>
      </c>
      <c r="D447" s="19">
        <v>0.1</v>
      </c>
      <c r="E447" s="20" t="s">
        <v>1162</v>
      </c>
      <c r="F447" s="11" t="s">
        <v>1111</v>
      </c>
      <c r="G447" s="10">
        <v>1.2500000000000001E-2</v>
      </c>
      <c r="H447" s="6">
        <f t="shared" si="39"/>
        <v>7.8125000000000004E-4</v>
      </c>
      <c r="I447" s="1" t="s">
        <v>1108</v>
      </c>
      <c r="J447" s="1" t="s">
        <v>620</v>
      </c>
      <c r="K447" s="1" t="s">
        <v>1112</v>
      </c>
      <c r="L447" s="1" t="s">
        <v>63</v>
      </c>
      <c r="M447" s="1" t="s">
        <v>445</v>
      </c>
      <c r="N447" s="1" t="s">
        <v>1094</v>
      </c>
      <c r="O447" s="1" t="s">
        <v>20</v>
      </c>
      <c r="P447" s="1" t="s">
        <v>21</v>
      </c>
      <c r="Q447" s="3" t="s">
        <v>433</v>
      </c>
      <c r="R447" s="1" t="s">
        <v>418</v>
      </c>
      <c r="S447" s="1" t="s">
        <v>19</v>
      </c>
      <c r="T447" s="10">
        <v>1.2500000000000001E-2</v>
      </c>
      <c r="U447" s="10">
        <f t="shared" si="40"/>
        <v>7.8125000000000004E-4</v>
      </c>
      <c r="V447" s="4" t="str">
        <f t="shared" si="41"/>
        <v>Cumplida</v>
      </c>
      <c r="W447" s="1" t="s">
        <v>1225</v>
      </c>
      <c r="X447" s="3">
        <f t="shared" si="37"/>
        <v>1</v>
      </c>
      <c r="Y447" s="23">
        <f t="shared" si="38"/>
        <v>9.7656250000000019E-6</v>
      </c>
      <c r="Z447" s="1">
        <f t="shared" si="42"/>
        <v>1</v>
      </c>
    </row>
    <row r="448" spans="1:26" hidden="1">
      <c r="A448" s="2" t="s">
        <v>1088</v>
      </c>
      <c r="B448" s="7">
        <v>2</v>
      </c>
      <c r="C448" s="1" t="s">
        <v>1106</v>
      </c>
      <c r="D448" s="19">
        <v>0.1</v>
      </c>
      <c r="E448" s="20" t="s">
        <v>1163</v>
      </c>
      <c r="F448" s="11" t="s">
        <v>1111</v>
      </c>
      <c r="G448" s="10">
        <v>1.2500000000000001E-2</v>
      </c>
      <c r="H448" s="6">
        <f t="shared" si="39"/>
        <v>7.8125000000000004E-4</v>
      </c>
      <c r="I448" s="1" t="s">
        <v>1108</v>
      </c>
      <c r="J448" s="1" t="s">
        <v>620</v>
      </c>
      <c r="K448" s="1" t="s">
        <v>1112</v>
      </c>
      <c r="L448" s="1" t="s">
        <v>65</v>
      </c>
      <c r="M448" s="1" t="s">
        <v>445</v>
      </c>
      <c r="N448" s="1" t="s">
        <v>1094</v>
      </c>
      <c r="O448" s="1" t="s">
        <v>20</v>
      </c>
      <c r="P448" s="1" t="s">
        <v>21</v>
      </c>
      <c r="Q448" s="3" t="s">
        <v>433</v>
      </c>
      <c r="R448" s="1" t="s">
        <v>418</v>
      </c>
      <c r="S448" s="1" t="s">
        <v>19</v>
      </c>
      <c r="T448" s="10">
        <v>1.2500000000000001E-2</v>
      </c>
      <c r="U448" s="10">
        <f t="shared" si="40"/>
        <v>7.8125000000000004E-4</v>
      </c>
      <c r="V448" s="4" t="str">
        <f t="shared" si="41"/>
        <v>Cumplida</v>
      </c>
      <c r="W448" s="1" t="s">
        <v>1225</v>
      </c>
      <c r="X448" s="3">
        <f t="shared" si="37"/>
        <v>1</v>
      </c>
      <c r="Y448" s="23">
        <f t="shared" si="38"/>
        <v>9.7656250000000019E-6</v>
      </c>
      <c r="Z448" s="1">
        <f t="shared" si="42"/>
        <v>1</v>
      </c>
    </row>
    <row r="449" spans="1:26" hidden="1">
      <c r="A449" s="2" t="s">
        <v>1088</v>
      </c>
      <c r="B449" s="7">
        <v>2</v>
      </c>
      <c r="C449" s="1" t="s">
        <v>1106</v>
      </c>
      <c r="D449" s="19">
        <v>0.1</v>
      </c>
      <c r="E449" s="20" t="s">
        <v>1164</v>
      </c>
      <c r="F449" s="11" t="s">
        <v>1111</v>
      </c>
      <c r="G449" s="10">
        <v>1.2500000000000001E-2</v>
      </c>
      <c r="H449" s="6">
        <f t="shared" si="39"/>
        <v>7.8125000000000004E-4</v>
      </c>
      <c r="I449" s="1" t="s">
        <v>1108</v>
      </c>
      <c r="J449" s="1" t="s">
        <v>620</v>
      </c>
      <c r="K449" s="1" t="s">
        <v>1112</v>
      </c>
      <c r="L449" s="1" t="s">
        <v>23</v>
      </c>
      <c r="M449" s="1" t="s">
        <v>445</v>
      </c>
      <c r="N449" s="1" t="s">
        <v>1094</v>
      </c>
      <c r="O449" s="1" t="s">
        <v>20</v>
      </c>
      <c r="P449" s="1" t="s">
        <v>21</v>
      </c>
      <c r="Q449" s="3" t="s">
        <v>433</v>
      </c>
      <c r="R449" s="1" t="s">
        <v>418</v>
      </c>
      <c r="S449" s="1" t="s">
        <v>19</v>
      </c>
      <c r="T449" s="10">
        <v>1.2500000000000001E-2</v>
      </c>
      <c r="U449" s="10">
        <f t="shared" si="40"/>
        <v>7.8125000000000004E-4</v>
      </c>
      <c r="V449" s="4" t="str">
        <f t="shared" si="41"/>
        <v>Cumplida</v>
      </c>
      <c r="W449" s="1" t="s">
        <v>1225</v>
      </c>
      <c r="X449" s="3">
        <f t="shared" si="37"/>
        <v>1</v>
      </c>
      <c r="Y449" s="23">
        <f t="shared" si="38"/>
        <v>9.7656250000000019E-6</v>
      </c>
      <c r="Z449" s="1">
        <f t="shared" si="42"/>
        <v>1</v>
      </c>
    </row>
    <row r="450" spans="1:26" hidden="1">
      <c r="A450" s="2" t="s">
        <v>1088</v>
      </c>
      <c r="B450" s="7">
        <v>2</v>
      </c>
      <c r="C450" s="1" t="s">
        <v>1106</v>
      </c>
      <c r="D450" s="19">
        <v>0.1</v>
      </c>
      <c r="E450" s="20" t="s">
        <v>1165</v>
      </c>
      <c r="F450" s="11" t="s">
        <v>1111</v>
      </c>
      <c r="G450" s="10">
        <v>1.2500000000000001E-2</v>
      </c>
      <c r="H450" s="6">
        <f t="shared" si="39"/>
        <v>7.8125000000000004E-4</v>
      </c>
      <c r="I450" s="1" t="s">
        <v>1108</v>
      </c>
      <c r="J450" s="1" t="s">
        <v>620</v>
      </c>
      <c r="K450" s="1" t="s">
        <v>1112</v>
      </c>
      <c r="L450" s="1" t="s">
        <v>18</v>
      </c>
      <c r="M450" s="1" t="s">
        <v>445</v>
      </c>
      <c r="N450" s="1" t="s">
        <v>1094</v>
      </c>
      <c r="O450" s="1" t="s">
        <v>20</v>
      </c>
      <c r="P450" s="1" t="s">
        <v>21</v>
      </c>
      <c r="Q450" s="3" t="s">
        <v>433</v>
      </c>
      <c r="R450" s="1" t="s">
        <v>418</v>
      </c>
      <c r="S450" s="1" t="s">
        <v>19</v>
      </c>
      <c r="T450" s="10">
        <v>1.2500000000000001E-2</v>
      </c>
      <c r="U450" s="10">
        <f t="shared" si="40"/>
        <v>7.8125000000000004E-4</v>
      </c>
      <c r="V450" s="4" t="str">
        <f t="shared" si="41"/>
        <v>Cumplida</v>
      </c>
      <c r="W450" s="1" t="s">
        <v>1225</v>
      </c>
      <c r="X450" s="3">
        <f t="shared" ref="X450:X511" si="43">T450/G450</f>
        <v>1</v>
      </c>
      <c r="Y450" s="23">
        <f t="shared" ref="Y450:Y511" si="44">T450*H450</f>
        <v>9.7656250000000019E-6</v>
      </c>
      <c r="Z450" s="1">
        <f t="shared" si="42"/>
        <v>1</v>
      </c>
    </row>
    <row r="451" spans="1:26" hidden="1">
      <c r="A451" s="2" t="s">
        <v>1088</v>
      </c>
      <c r="B451" s="7">
        <v>3</v>
      </c>
      <c r="C451" s="1" t="s">
        <v>1113</v>
      </c>
      <c r="D451" s="19">
        <v>0.15</v>
      </c>
      <c r="E451" s="20" t="s">
        <v>1166</v>
      </c>
      <c r="F451" s="11" t="s">
        <v>1114</v>
      </c>
      <c r="G451" s="10">
        <v>3.0000000000000001E-3</v>
      </c>
      <c r="H451" s="6">
        <f t="shared" ref="H451:H511" si="45">G451*(100%/16)</f>
        <v>1.875E-4</v>
      </c>
      <c r="I451" s="1" t="s">
        <v>1108</v>
      </c>
      <c r="J451" s="1" t="s">
        <v>620</v>
      </c>
      <c r="K451" s="1" t="s">
        <v>1093</v>
      </c>
      <c r="L451" s="1" t="s">
        <v>63</v>
      </c>
      <c r="M451" s="1" t="s">
        <v>445</v>
      </c>
      <c r="N451" s="1" t="s">
        <v>1094</v>
      </c>
      <c r="O451" s="1" t="s">
        <v>20</v>
      </c>
      <c r="P451" s="1" t="s">
        <v>21</v>
      </c>
      <c r="Q451" s="3" t="s">
        <v>433</v>
      </c>
      <c r="R451" s="1" t="s">
        <v>418</v>
      </c>
      <c r="S451" s="1" t="s">
        <v>19</v>
      </c>
      <c r="T451" s="10">
        <v>3.0000000000000001E-3</v>
      </c>
      <c r="U451" s="10">
        <f t="shared" ref="U451:U502" si="46">T451*(100%/16)</f>
        <v>1.875E-4</v>
      </c>
      <c r="V451" s="4" t="str">
        <f t="shared" ref="V451:V511" si="47">IF(T451&gt;=G451,"Cumplida","Incumplida")</f>
        <v>Cumplida</v>
      </c>
      <c r="W451" s="1" t="s">
        <v>1225</v>
      </c>
      <c r="X451" s="3">
        <f t="shared" si="43"/>
        <v>1</v>
      </c>
      <c r="Y451" s="23">
        <f t="shared" si="44"/>
        <v>5.6250000000000001E-7</v>
      </c>
      <c r="Z451" s="1">
        <f t="shared" si="42"/>
        <v>1</v>
      </c>
    </row>
    <row r="452" spans="1:26" hidden="1">
      <c r="A452" s="2" t="s">
        <v>1088</v>
      </c>
      <c r="B452" s="7">
        <v>3</v>
      </c>
      <c r="C452" s="1" t="s">
        <v>1113</v>
      </c>
      <c r="D452" s="19">
        <v>0.15</v>
      </c>
      <c r="E452" s="20" t="s">
        <v>1167</v>
      </c>
      <c r="F452" s="11" t="s">
        <v>1114</v>
      </c>
      <c r="G452" s="10">
        <v>3.0000000000000001E-3</v>
      </c>
      <c r="H452" s="6">
        <f t="shared" si="45"/>
        <v>1.875E-4</v>
      </c>
      <c r="I452" s="1" t="s">
        <v>1108</v>
      </c>
      <c r="J452" s="1" t="s">
        <v>620</v>
      </c>
      <c r="K452" s="1" t="s">
        <v>1093</v>
      </c>
      <c r="L452" s="1" t="s">
        <v>65</v>
      </c>
      <c r="M452" s="1" t="s">
        <v>445</v>
      </c>
      <c r="N452" s="1" t="s">
        <v>1094</v>
      </c>
      <c r="O452" s="1" t="s">
        <v>20</v>
      </c>
      <c r="P452" s="1" t="s">
        <v>21</v>
      </c>
      <c r="Q452" s="3" t="s">
        <v>433</v>
      </c>
      <c r="R452" s="1" t="s">
        <v>418</v>
      </c>
      <c r="S452" s="1" t="s">
        <v>19</v>
      </c>
      <c r="T452" s="10">
        <v>3.0000000000000001E-3</v>
      </c>
      <c r="U452" s="10">
        <f t="shared" si="46"/>
        <v>1.875E-4</v>
      </c>
      <c r="V452" s="4" t="str">
        <f t="shared" si="47"/>
        <v>Cumplida</v>
      </c>
      <c r="W452" s="1" t="s">
        <v>1225</v>
      </c>
      <c r="X452" s="3">
        <f t="shared" si="43"/>
        <v>1</v>
      </c>
      <c r="Y452" s="23">
        <f t="shared" si="44"/>
        <v>5.6250000000000001E-7</v>
      </c>
      <c r="Z452" s="1">
        <f t="shared" si="42"/>
        <v>1</v>
      </c>
    </row>
    <row r="453" spans="1:26" hidden="1">
      <c r="A453" s="2" t="s">
        <v>1088</v>
      </c>
      <c r="B453" s="7">
        <v>3</v>
      </c>
      <c r="C453" s="1" t="s">
        <v>1113</v>
      </c>
      <c r="D453" s="19">
        <v>0.15</v>
      </c>
      <c r="E453" s="20" t="s">
        <v>1168</v>
      </c>
      <c r="F453" s="11" t="s">
        <v>1114</v>
      </c>
      <c r="G453" s="10">
        <v>1.2999999999999999E-2</v>
      </c>
      <c r="H453" s="6">
        <f t="shared" si="45"/>
        <v>8.1249999999999996E-4</v>
      </c>
      <c r="I453" s="1" t="s">
        <v>1108</v>
      </c>
      <c r="J453" s="1" t="s">
        <v>620</v>
      </c>
      <c r="K453" s="1" t="s">
        <v>1093</v>
      </c>
      <c r="L453" s="1" t="s">
        <v>23</v>
      </c>
      <c r="M453" s="1" t="s">
        <v>445</v>
      </c>
      <c r="N453" s="1" t="s">
        <v>1094</v>
      </c>
      <c r="O453" s="1" t="s">
        <v>20</v>
      </c>
      <c r="P453" s="1" t="s">
        <v>21</v>
      </c>
      <c r="Q453" s="3" t="s">
        <v>433</v>
      </c>
      <c r="R453" s="1" t="s">
        <v>418</v>
      </c>
      <c r="S453" s="1" t="s">
        <v>19</v>
      </c>
      <c r="T453" s="10">
        <v>1.2999999999999999E-2</v>
      </c>
      <c r="U453" s="10">
        <f t="shared" si="46"/>
        <v>8.1249999999999996E-4</v>
      </c>
      <c r="V453" s="4" t="str">
        <f t="shared" si="47"/>
        <v>Cumplida</v>
      </c>
      <c r="W453" s="1" t="s">
        <v>1225</v>
      </c>
      <c r="X453" s="3">
        <f t="shared" si="43"/>
        <v>1</v>
      </c>
      <c r="Y453" s="23">
        <f t="shared" si="44"/>
        <v>1.0562499999999999E-5</v>
      </c>
      <c r="Z453" s="1">
        <f t="shared" si="42"/>
        <v>1</v>
      </c>
    </row>
    <row r="454" spans="1:26" hidden="1">
      <c r="A454" s="2" t="s">
        <v>1088</v>
      </c>
      <c r="B454" s="7">
        <v>3</v>
      </c>
      <c r="C454" s="1" t="s">
        <v>1113</v>
      </c>
      <c r="D454" s="19">
        <v>0.15</v>
      </c>
      <c r="E454" s="20" t="s">
        <v>1169</v>
      </c>
      <c r="F454" s="11" t="s">
        <v>1114</v>
      </c>
      <c r="G454" s="10">
        <v>1.2999999999999999E-2</v>
      </c>
      <c r="H454" s="6">
        <f t="shared" si="45"/>
        <v>8.1249999999999996E-4</v>
      </c>
      <c r="I454" s="1" t="s">
        <v>1108</v>
      </c>
      <c r="J454" s="1" t="s">
        <v>620</v>
      </c>
      <c r="K454" s="1" t="s">
        <v>1093</v>
      </c>
      <c r="L454" s="1" t="s">
        <v>18</v>
      </c>
      <c r="M454" s="1" t="s">
        <v>445</v>
      </c>
      <c r="N454" s="1" t="s">
        <v>1094</v>
      </c>
      <c r="O454" s="1" t="s">
        <v>20</v>
      </c>
      <c r="P454" s="1" t="s">
        <v>21</v>
      </c>
      <c r="Q454" s="3" t="s">
        <v>433</v>
      </c>
      <c r="R454" s="1" t="s">
        <v>418</v>
      </c>
      <c r="S454" s="1" t="s">
        <v>19</v>
      </c>
      <c r="T454" s="10">
        <v>1.2999999999999999E-2</v>
      </c>
      <c r="U454" s="10">
        <f t="shared" si="46"/>
        <v>8.1249999999999996E-4</v>
      </c>
      <c r="V454" s="4" t="str">
        <f t="shared" si="47"/>
        <v>Cumplida</v>
      </c>
      <c r="W454" s="1" t="s">
        <v>1225</v>
      </c>
      <c r="X454" s="3">
        <f t="shared" si="43"/>
        <v>1</v>
      </c>
      <c r="Y454" s="23">
        <f t="shared" si="44"/>
        <v>1.0562499999999999E-5</v>
      </c>
      <c r="Z454" s="1">
        <f t="shared" si="42"/>
        <v>1</v>
      </c>
    </row>
    <row r="455" spans="1:26" hidden="1">
      <c r="A455" s="2" t="s">
        <v>1088</v>
      </c>
      <c r="B455" s="7">
        <v>3</v>
      </c>
      <c r="C455" s="1" t="s">
        <v>1113</v>
      </c>
      <c r="D455" s="19">
        <v>0.15</v>
      </c>
      <c r="E455" s="20" t="s">
        <v>1170</v>
      </c>
      <c r="F455" s="12" t="s">
        <v>1115</v>
      </c>
      <c r="G455" s="18">
        <v>7.0000000000000001E-3</v>
      </c>
      <c r="H455" s="6">
        <f t="shared" si="45"/>
        <v>4.3750000000000001E-4</v>
      </c>
      <c r="I455" s="5" t="s">
        <v>1108</v>
      </c>
      <c r="J455" s="1" t="s">
        <v>620</v>
      </c>
      <c r="K455" s="1" t="s">
        <v>1096</v>
      </c>
      <c r="L455" s="5" t="s">
        <v>63</v>
      </c>
      <c r="M455" s="1" t="s">
        <v>445</v>
      </c>
      <c r="N455" s="1" t="s">
        <v>1094</v>
      </c>
      <c r="O455" s="1" t="s">
        <v>20</v>
      </c>
      <c r="P455" s="1" t="s">
        <v>21</v>
      </c>
      <c r="Q455" s="3" t="s">
        <v>433</v>
      </c>
      <c r="R455" s="1" t="s">
        <v>418</v>
      </c>
      <c r="S455" s="1" t="s">
        <v>19</v>
      </c>
      <c r="T455" s="10">
        <v>7.0000000000000001E-3</v>
      </c>
      <c r="U455" s="10">
        <f t="shared" si="46"/>
        <v>4.3750000000000001E-4</v>
      </c>
      <c r="V455" s="4" t="str">
        <f t="shared" si="47"/>
        <v>Cumplida</v>
      </c>
      <c r="W455" s="1" t="s">
        <v>1221</v>
      </c>
      <c r="X455" s="3">
        <f t="shared" si="43"/>
        <v>1</v>
      </c>
      <c r="Y455" s="23">
        <f t="shared" si="44"/>
        <v>3.0625000000000003E-6</v>
      </c>
      <c r="Z455" s="1">
        <f t="shared" si="42"/>
        <v>1</v>
      </c>
    </row>
    <row r="456" spans="1:26" hidden="1">
      <c r="A456" s="2" t="s">
        <v>1088</v>
      </c>
      <c r="B456" s="7">
        <v>3</v>
      </c>
      <c r="C456" s="1" t="s">
        <v>1113</v>
      </c>
      <c r="D456" s="19">
        <v>0.15</v>
      </c>
      <c r="E456" s="20" t="s">
        <v>1171</v>
      </c>
      <c r="F456" s="12" t="s">
        <v>1202</v>
      </c>
      <c r="G456" s="18">
        <v>7.0000000000000001E-3</v>
      </c>
      <c r="H456" s="6">
        <f t="shared" si="45"/>
        <v>4.3750000000000001E-4</v>
      </c>
      <c r="I456" s="5" t="s">
        <v>1108</v>
      </c>
      <c r="J456" s="1" t="s">
        <v>620</v>
      </c>
      <c r="K456" s="1" t="s">
        <v>1096</v>
      </c>
      <c r="L456" s="5" t="s">
        <v>65</v>
      </c>
      <c r="M456" s="1" t="s">
        <v>445</v>
      </c>
      <c r="N456" s="1" t="s">
        <v>1094</v>
      </c>
      <c r="O456" s="1" t="s">
        <v>20</v>
      </c>
      <c r="P456" s="1" t="s">
        <v>21</v>
      </c>
      <c r="Q456" s="3" t="s">
        <v>433</v>
      </c>
      <c r="R456" s="1" t="s">
        <v>418</v>
      </c>
      <c r="S456" s="1" t="s">
        <v>19</v>
      </c>
      <c r="T456" s="10">
        <v>7.0000000000000001E-3</v>
      </c>
      <c r="U456" s="10">
        <f t="shared" si="46"/>
        <v>4.3750000000000001E-4</v>
      </c>
      <c r="V456" s="4" t="str">
        <f t="shared" si="47"/>
        <v>Cumplida</v>
      </c>
      <c r="W456" s="1" t="s">
        <v>1221</v>
      </c>
      <c r="X456" s="3">
        <f t="shared" si="43"/>
        <v>1</v>
      </c>
      <c r="Y456" s="23">
        <f t="shared" si="44"/>
        <v>3.0625000000000003E-6</v>
      </c>
      <c r="Z456" s="1">
        <f t="shared" si="42"/>
        <v>1</v>
      </c>
    </row>
    <row r="457" spans="1:26" hidden="1">
      <c r="A457" s="2" t="s">
        <v>1088</v>
      </c>
      <c r="B457" s="7">
        <v>3</v>
      </c>
      <c r="C457" s="1" t="s">
        <v>1113</v>
      </c>
      <c r="D457" s="19">
        <v>0.15</v>
      </c>
      <c r="E457" s="20" t="s">
        <v>1172</v>
      </c>
      <c r="F457" s="12" t="s">
        <v>1115</v>
      </c>
      <c r="G457" s="18">
        <v>7.0000000000000001E-3</v>
      </c>
      <c r="H457" s="6">
        <f t="shared" si="45"/>
        <v>4.3750000000000001E-4</v>
      </c>
      <c r="I457" s="5" t="s">
        <v>1108</v>
      </c>
      <c r="J457" s="1" t="s">
        <v>620</v>
      </c>
      <c r="K457" s="1" t="s">
        <v>1096</v>
      </c>
      <c r="L457" s="5" t="s">
        <v>23</v>
      </c>
      <c r="M457" s="1" t="s">
        <v>445</v>
      </c>
      <c r="N457" s="1" t="s">
        <v>1094</v>
      </c>
      <c r="O457" s="1" t="s">
        <v>20</v>
      </c>
      <c r="P457" s="1" t="s">
        <v>21</v>
      </c>
      <c r="Q457" s="3" t="s">
        <v>433</v>
      </c>
      <c r="R457" s="1" t="s">
        <v>418</v>
      </c>
      <c r="S457" s="1" t="s">
        <v>19</v>
      </c>
      <c r="T457" s="10">
        <v>7.0000000000000001E-3</v>
      </c>
      <c r="U457" s="10">
        <f t="shared" si="46"/>
        <v>4.3750000000000001E-4</v>
      </c>
      <c r="V457" s="4" t="str">
        <f t="shared" si="47"/>
        <v>Cumplida</v>
      </c>
      <c r="W457" s="1" t="s">
        <v>1221</v>
      </c>
      <c r="X457" s="3">
        <f t="shared" si="43"/>
        <v>1</v>
      </c>
      <c r="Y457" s="23">
        <f t="shared" si="44"/>
        <v>3.0625000000000003E-6</v>
      </c>
      <c r="Z457" s="1">
        <f t="shared" si="42"/>
        <v>1</v>
      </c>
    </row>
    <row r="458" spans="1:26" hidden="1">
      <c r="A458" s="2" t="s">
        <v>1088</v>
      </c>
      <c r="B458" s="7">
        <v>3</v>
      </c>
      <c r="C458" s="1" t="s">
        <v>1113</v>
      </c>
      <c r="D458" s="19">
        <v>0.15</v>
      </c>
      <c r="E458" s="20" t="s">
        <v>1173</v>
      </c>
      <c r="F458" s="12" t="s">
        <v>1115</v>
      </c>
      <c r="G458" s="18">
        <v>7.0000000000000001E-3</v>
      </c>
      <c r="H458" s="6">
        <f t="shared" si="45"/>
        <v>4.3750000000000001E-4</v>
      </c>
      <c r="I458" s="5" t="s">
        <v>1108</v>
      </c>
      <c r="J458" s="1" t="s">
        <v>620</v>
      </c>
      <c r="K458" s="1" t="s">
        <v>1096</v>
      </c>
      <c r="L458" s="5" t="s">
        <v>18</v>
      </c>
      <c r="M458" s="1" t="s">
        <v>445</v>
      </c>
      <c r="N458" s="1" t="s">
        <v>1094</v>
      </c>
      <c r="O458" s="1" t="s">
        <v>20</v>
      </c>
      <c r="P458" s="1" t="s">
        <v>21</v>
      </c>
      <c r="Q458" s="3" t="s">
        <v>433</v>
      </c>
      <c r="R458" s="1" t="s">
        <v>418</v>
      </c>
      <c r="S458" s="1" t="s">
        <v>19</v>
      </c>
      <c r="T458" s="10">
        <v>7.0000000000000001E-3</v>
      </c>
      <c r="U458" s="10">
        <f t="shared" si="46"/>
        <v>4.3750000000000001E-4</v>
      </c>
      <c r="V458" s="4" t="str">
        <f t="shared" si="47"/>
        <v>Cumplida</v>
      </c>
      <c r="W458" s="1" t="s">
        <v>1221</v>
      </c>
      <c r="X458" s="3">
        <f t="shared" si="43"/>
        <v>1</v>
      </c>
      <c r="Y458" s="23">
        <f t="shared" si="44"/>
        <v>3.0625000000000003E-6</v>
      </c>
      <c r="Z458" s="1">
        <f t="shared" si="42"/>
        <v>1</v>
      </c>
    </row>
    <row r="459" spans="1:26" hidden="1">
      <c r="A459" s="2" t="s">
        <v>1088</v>
      </c>
      <c r="B459" s="7">
        <v>3</v>
      </c>
      <c r="C459" s="1" t="s">
        <v>1113</v>
      </c>
      <c r="D459" s="19">
        <v>0.15</v>
      </c>
      <c r="E459" s="20" t="s">
        <v>1174</v>
      </c>
      <c r="F459" s="12" t="s">
        <v>1116</v>
      </c>
      <c r="G459" s="18">
        <v>5.0000000000000001E-3</v>
      </c>
      <c r="H459" s="6">
        <f t="shared" si="45"/>
        <v>3.1250000000000001E-4</v>
      </c>
      <c r="I459" s="5" t="s">
        <v>1108</v>
      </c>
      <c r="J459" s="1" t="s">
        <v>620</v>
      </c>
      <c r="K459" s="1" t="s">
        <v>1102</v>
      </c>
      <c r="L459" s="5" t="s">
        <v>63</v>
      </c>
      <c r="M459" s="1" t="s">
        <v>445</v>
      </c>
      <c r="N459" s="1" t="s">
        <v>1094</v>
      </c>
      <c r="O459" s="1" t="s">
        <v>20</v>
      </c>
      <c r="P459" s="1" t="s">
        <v>21</v>
      </c>
      <c r="Q459" s="3" t="s">
        <v>433</v>
      </c>
      <c r="R459" s="1" t="s">
        <v>418</v>
      </c>
      <c r="S459" s="1" t="s">
        <v>19</v>
      </c>
      <c r="T459" s="10">
        <v>5.0000000000000001E-3</v>
      </c>
      <c r="U459" s="10">
        <f t="shared" si="46"/>
        <v>3.1250000000000001E-4</v>
      </c>
      <c r="V459" s="4" t="str">
        <f t="shared" si="47"/>
        <v>Cumplida</v>
      </c>
      <c r="W459" s="1" t="s">
        <v>1225</v>
      </c>
      <c r="X459" s="3">
        <f t="shared" si="43"/>
        <v>1</v>
      </c>
      <c r="Y459" s="23">
        <f t="shared" si="44"/>
        <v>1.5625000000000001E-6</v>
      </c>
      <c r="Z459" s="1">
        <f t="shared" si="42"/>
        <v>1</v>
      </c>
    </row>
    <row r="460" spans="1:26" hidden="1">
      <c r="A460" s="2" t="s">
        <v>1088</v>
      </c>
      <c r="B460" s="7">
        <v>3</v>
      </c>
      <c r="C460" s="1" t="s">
        <v>1113</v>
      </c>
      <c r="D460" s="19">
        <v>0.15</v>
      </c>
      <c r="E460" s="20" t="s">
        <v>251</v>
      </c>
      <c r="F460" s="11" t="s">
        <v>1116</v>
      </c>
      <c r="G460" s="10">
        <v>5.0000000000000001E-3</v>
      </c>
      <c r="H460" s="6">
        <f t="shared" si="45"/>
        <v>3.1250000000000001E-4</v>
      </c>
      <c r="I460" s="1" t="s">
        <v>1108</v>
      </c>
      <c r="J460" s="1" t="s">
        <v>620</v>
      </c>
      <c r="K460" s="1" t="s">
        <v>1102</v>
      </c>
      <c r="L460" s="1" t="s">
        <v>65</v>
      </c>
      <c r="M460" s="1" t="s">
        <v>445</v>
      </c>
      <c r="N460" s="1" t="s">
        <v>1094</v>
      </c>
      <c r="O460" s="1" t="s">
        <v>20</v>
      </c>
      <c r="P460" s="1" t="s">
        <v>21</v>
      </c>
      <c r="Q460" s="3" t="s">
        <v>433</v>
      </c>
      <c r="R460" s="1" t="s">
        <v>418</v>
      </c>
      <c r="S460" s="1" t="s">
        <v>19</v>
      </c>
      <c r="T460" s="10">
        <v>5.0000000000000001E-3</v>
      </c>
      <c r="U460" s="10">
        <f t="shared" si="46"/>
        <v>3.1250000000000001E-4</v>
      </c>
      <c r="V460" s="4" t="str">
        <f t="shared" si="47"/>
        <v>Cumplida</v>
      </c>
      <c r="W460" s="1" t="s">
        <v>1225</v>
      </c>
      <c r="X460" s="3">
        <f t="shared" si="43"/>
        <v>1</v>
      </c>
      <c r="Y460" s="23">
        <f t="shared" si="44"/>
        <v>1.5625000000000001E-6</v>
      </c>
      <c r="Z460" s="1">
        <f t="shared" si="42"/>
        <v>1</v>
      </c>
    </row>
    <row r="461" spans="1:26" hidden="1">
      <c r="A461" s="2" t="s">
        <v>1088</v>
      </c>
      <c r="B461" s="7">
        <v>3</v>
      </c>
      <c r="C461" s="1" t="s">
        <v>1113</v>
      </c>
      <c r="D461" s="19">
        <v>0.15</v>
      </c>
      <c r="E461" s="20" t="s">
        <v>1175</v>
      </c>
      <c r="F461" s="11" t="s">
        <v>1116</v>
      </c>
      <c r="G461" s="10">
        <v>5.0000000000000001E-3</v>
      </c>
      <c r="H461" s="6">
        <f t="shared" si="45"/>
        <v>3.1250000000000001E-4</v>
      </c>
      <c r="I461" s="1" t="s">
        <v>1108</v>
      </c>
      <c r="J461" s="1" t="s">
        <v>620</v>
      </c>
      <c r="K461" s="1" t="s">
        <v>1102</v>
      </c>
      <c r="L461" s="1" t="s">
        <v>23</v>
      </c>
      <c r="M461" s="1" t="s">
        <v>445</v>
      </c>
      <c r="N461" s="1" t="s">
        <v>1094</v>
      </c>
      <c r="O461" s="1" t="s">
        <v>20</v>
      </c>
      <c r="P461" s="1" t="s">
        <v>21</v>
      </c>
      <c r="Q461" s="3" t="s">
        <v>433</v>
      </c>
      <c r="R461" s="1" t="s">
        <v>418</v>
      </c>
      <c r="S461" s="1" t="s">
        <v>19</v>
      </c>
      <c r="T461" s="10">
        <v>5.0000000000000001E-3</v>
      </c>
      <c r="U461" s="10">
        <f t="shared" si="46"/>
        <v>3.1250000000000001E-4</v>
      </c>
      <c r="V461" s="4" t="str">
        <f t="shared" si="47"/>
        <v>Cumplida</v>
      </c>
      <c r="W461" s="1" t="s">
        <v>1225</v>
      </c>
      <c r="X461" s="3">
        <f t="shared" si="43"/>
        <v>1</v>
      </c>
      <c r="Y461" s="23">
        <f t="shared" si="44"/>
        <v>1.5625000000000001E-6</v>
      </c>
      <c r="Z461" s="1">
        <f t="shared" si="42"/>
        <v>1</v>
      </c>
    </row>
    <row r="462" spans="1:26" hidden="1">
      <c r="A462" s="2" t="s">
        <v>1088</v>
      </c>
      <c r="B462" s="7">
        <v>3</v>
      </c>
      <c r="C462" s="1" t="s">
        <v>1113</v>
      </c>
      <c r="D462" s="19">
        <v>0.15</v>
      </c>
      <c r="E462" s="20" t="s">
        <v>1176</v>
      </c>
      <c r="F462" s="11" t="s">
        <v>1116</v>
      </c>
      <c r="G462" s="10">
        <v>1.4999999999999999E-2</v>
      </c>
      <c r="H462" s="6">
        <f t="shared" si="45"/>
        <v>9.3749999999999997E-4</v>
      </c>
      <c r="I462" s="1" t="s">
        <v>1108</v>
      </c>
      <c r="J462" s="1" t="s">
        <v>620</v>
      </c>
      <c r="K462" s="1" t="s">
        <v>1102</v>
      </c>
      <c r="L462" s="1" t="s">
        <v>18</v>
      </c>
      <c r="M462" s="1" t="s">
        <v>445</v>
      </c>
      <c r="N462" s="1" t="s">
        <v>1094</v>
      </c>
      <c r="O462" s="1" t="s">
        <v>20</v>
      </c>
      <c r="P462" s="1" t="s">
        <v>21</v>
      </c>
      <c r="Q462" s="3" t="s">
        <v>433</v>
      </c>
      <c r="R462" s="1" t="s">
        <v>418</v>
      </c>
      <c r="S462" s="1" t="s">
        <v>19</v>
      </c>
      <c r="T462" s="10">
        <v>1.4999999999999999E-2</v>
      </c>
      <c r="U462" s="10">
        <f t="shared" si="46"/>
        <v>9.3749999999999997E-4</v>
      </c>
      <c r="V462" s="4" t="str">
        <f t="shared" si="47"/>
        <v>Cumplida</v>
      </c>
      <c r="W462" s="1" t="s">
        <v>1225</v>
      </c>
      <c r="X462" s="3">
        <f t="shared" si="43"/>
        <v>1</v>
      </c>
      <c r="Y462" s="23">
        <f t="shared" si="44"/>
        <v>1.40625E-5</v>
      </c>
      <c r="Z462" s="1">
        <f t="shared" si="42"/>
        <v>1</v>
      </c>
    </row>
    <row r="463" spans="1:26" hidden="1">
      <c r="A463" s="2" t="s">
        <v>1088</v>
      </c>
      <c r="B463" s="7">
        <v>3</v>
      </c>
      <c r="C463" s="1" t="s">
        <v>1113</v>
      </c>
      <c r="D463" s="19">
        <v>0.15</v>
      </c>
      <c r="E463" s="20" t="s">
        <v>1177</v>
      </c>
      <c r="F463" s="12" t="s">
        <v>1117</v>
      </c>
      <c r="G463" s="18">
        <v>5.0000000000000001E-3</v>
      </c>
      <c r="H463" s="6">
        <f t="shared" si="45"/>
        <v>3.1250000000000001E-4</v>
      </c>
      <c r="I463" s="5" t="s">
        <v>1108</v>
      </c>
      <c r="J463" s="1" t="s">
        <v>620</v>
      </c>
      <c r="K463" s="1" t="s">
        <v>1100</v>
      </c>
      <c r="L463" s="5" t="s">
        <v>63</v>
      </c>
      <c r="M463" s="1" t="s">
        <v>445</v>
      </c>
      <c r="N463" s="1" t="s">
        <v>1094</v>
      </c>
      <c r="O463" s="1" t="s">
        <v>20</v>
      </c>
      <c r="P463" s="1" t="s">
        <v>21</v>
      </c>
      <c r="Q463" s="3" t="s">
        <v>433</v>
      </c>
      <c r="R463" s="1" t="s">
        <v>418</v>
      </c>
      <c r="S463" s="1" t="s">
        <v>19</v>
      </c>
      <c r="T463" s="10">
        <v>5.0000000000000001E-3</v>
      </c>
      <c r="U463" s="10">
        <f t="shared" si="46"/>
        <v>3.1250000000000001E-4</v>
      </c>
      <c r="V463" s="4" t="str">
        <f t="shared" si="47"/>
        <v>Cumplida</v>
      </c>
      <c r="W463" s="1" t="s">
        <v>1225</v>
      </c>
      <c r="X463" s="3">
        <f t="shared" si="43"/>
        <v>1</v>
      </c>
      <c r="Y463" s="23">
        <f t="shared" si="44"/>
        <v>1.5625000000000001E-6</v>
      </c>
      <c r="Z463" s="1">
        <f t="shared" si="42"/>
        <v>1</v>
      </c>
    </row>
    <row r="464" spans="1:26" hidden="1">
      <c r="A464" s="2" t="s">
        <v>1088</v>
      </c>
      <c r="B464" s="7">
        <v>3</v>
      </c>
      <c r="C464" s="1" t="s">
        <v>1113</v>
      </c>
      <c r="D464" s="19">
        <v>0.15</v>
      </c>
      <c r="E464" s="20" t="s">
        <v>1178</v>
      </c>
      <c r="F464" s="11" t="s">
        <v>1117</v>
      </c>
      <c r="G464" s="10">
        <v>5.0000000000000001E-3</v>
      </c>
      <c r="H464" s="6">
        <f t="shared" si="45"/>
        <v>3.1250000000000001E-4</v>
      </c>
      <c r="I464" s="1" t="s">
        <v>1108</v>
      </c>
      <c r="J464" s="1" t="s">
        <v>620</v>
      </c>
      <c r="K464" s="1" t="s">
        <v>1100</v>
      </c>
      <c r="L464" s="1" t="s">
        <v>65</v>
      </c>
      <c r="M464" s="1" t="s">
        <v>445</v>
      </c>
      <c r="N464" s="1" t="s">
        <v>1094</v>
      </c>
      <c r="O464" s="1" t="s">
        <v>20</v>
      </c>
      <c r="P464" s="1" t="s">
        <v>21</v>
      </c>
      <c r="Q464" s="3" t="s">
        <v>433</v>
      </c>
      <c r="R464" s="1" t="s">
        <v>418</v>
      </c>
      <c r="S464" s="1" t="s">
        <v>19</v>
      </c>
      <c r="T464" s="10">
        <v>5.0000000000000001E-3</v>
      </c>
      <c r="U464" s="10">
        <f t="shared" si="46"/>
        <v>3.1250000000000001E-4</v>
      </c>
      <c r="V464" s="4" t="str">
        <f t="shared" si="47"/>
        <v>Cumplida</v>
      </c>
      <c r="W464" s="1" t="s">
        <v>1225</v>
      </c>
      <c r="X464" s="3">
        <f t="shared" si="43"/>
        <v>1</v>
      </c>
      <c r="Y464" s="23">
        <f t="shared" si="44"/>
        <v>1.5625000000000001E-6</v>
      </c>
      <c r="Z464" s="1">
        <f t="shared" si="42"/>
        <v>1</v>
      </c>
    </row>
    <row r="465" spans="1:26" hidden="1">
      <c r="A465" s="2" t="s">
        <v>1088</v>
      </c>
      <c r="B465" s="7">
        <v>3</v>
      </c>
      <c r="C465" s="1" t="s">
        <v>1113</v>
      </c>
      <c r="D465" s="19">
        <v>0.15</v>
      </c>
      <c r="E465" s="20" t="s">
        <v>1179</v>
      </c>
      <c r="F465" s="11" t="s">
        <v>1117</v>
      </c>
      <c r="G465" s="10">
        <v>5.0000000000000001E-3</v>
      </c>
      <c r="H465" s="6">
        <f t="shared" si="45"/>
        <v>3.1250000000000001E-4</v>
      </c>
      <c r="I465" s="1" t="s">
        <v>1108</v>
      </c>
      <c r="J465" s="1" t="s">
        <v>620</v>
      </c>
      <c r="K465" s="1" t="s">
        <v>1100</v>
      </c>
      <c r="L465" s="1" t="s">
        <v>23</v>
      </c>
      <c r="M465" s="1" t="s">
        <v>445</v>
      </c>
      <c r="N465" s="1" t="s">
        <v>1094</v>
      </c>
      <c r="O465" s="1" t="s">
        <v>20</v>
      </c>
      <c r="P465" s="1" t="s">
        <v>21</v>
      </c>
      <c r="Q465" s="3" t="s">
        <v>433</v>
      </c>
      <c r="R465" s="1" t="s">
        <v>418</v>
      </c>
      <c r="S465" s="1" t="s">
        <v>19</v>
      </c>
      <c r="T465" s="10">
        <v>5.0000000000000001E-3</v>
      </c>
      <c r="U465" s="10">
        <f t="shared" si="46"/>
        <v>3.1250000000000001E-4</v>
      </c>
      <c r="V465" s="4" t="str">
        <f t="shared" si="47"/>
        <v>Cumplida</v>
      </c>
      <c r="W465" s="1" t="s">
        <v>1225</v>
      </c>
      <c r="X465" s="3">
        <f t="shared" si="43"/>
        <v>1</v>
      </c>
      <c r="Y465" s="23">
        <f t="shared" si="44"/>
        <v>1.5625000000000001E-6</v>
      </c>
      <c r="Z465" s="1">
        <f t="shared" si="42"/>
        <v>1</v>
      </c>
    </row>
    <row r="466" spans="1:26" hidden="1">
      <c r="A466" s="2" t="s">
        <v>1088</v>
      </c>
      <c r="B466" s="7">
        <v>3</v>
      </c>
      <c r="C466" s="1" t="s">
        <v>1113</v>
      </c>
      <c r="D466" s="19">
        <v>0.15</v>
      </c>
      <c r="E466" s="20" t="s">
        <v>1180</v>
      </c>
      <c r="F466" s="11" t="s">
        <v>1117</v>
      </c>
      <c r="G466" s="10">
        <v>1.4999999999999999E-2</v>
      </c>
      <c r="H466" s="6">
        <f t="shared" si="45"/>
        <v>9.3749999999999997E-4</v>
      </c>
      <c r="I466" s="1" t="s">
        <v>1108</v>
      </c>
      <c r="J466" s="1" t="s">
        <v>620</v>
      </c>
      <c r="K466" s="1" t="s">
        <v>1100</v>
      </c>
      <c r="L466" s="1" t="s">
        <v>18</v>
      </c>
      <c r="M466" s="1" t="s">
        <v>445</v>
      </c>
      <c r="N466" s="1" t="s">
        <v>1094</v>
      </c>
      <c r="O466" s="1" t="s">
        <v>20</v>
      </c>
      <c r="P466" s="1" t="s">
        <v>21</v>
      </c>
      <c r="Q466" s="3" t="s">
        <v>433</v>
      </c>
      <c r="R466" s="1" t="s">
        <v>418</v>
      </c>
      <c r="S466" s="1" t="s">
        <v>19</v>
      </c>
      <c r="T466" s="10">
        <v>1.4999999999999999E-2</v>
      </c>
      <c r="U466" s="10">
        <f t="shared" si="46"/>
        <v>9.3749999999999997E-4</v>
      </c>
      <c r="V466" s="4" t="str">
        <f t="shared" si="47"/>
        <v>Cumplida</v>
      </c>
      <c r="W466" s="1" t="s">
        <v>1225</v>
      </c>
      <c r="X466" s="3">
        <f t="shared" si="43"/>
        <v>1</v>
      </c>
      <c r="Y466" s="23">
        <f t="shared" si="44"/>
        <v>1.40625E-5</v>
      </c>
      <c r="Z466" s="1">
        <f t="shared" si="42"/>
        <v>1</v>
      </c>
    </row>
    <row r="467" spans="1:26">
      <c r="A467" s="2" t="s">
        <v>1088</v>
      </c>
      <c r="B467" s="7">
        <v>3</v>
      </c>
      <c r="C467" s="1" t="s">
        <v>1113</v>
      </c>
      <c r="D467" s="19">
        <v>0.15</v>
      </c>
      <c r="E467" s="20" t="s">
        <v>1181</v>
      </c>
      <c r="F467" s="12" t="s">
        <v>1118</v>
      </c>
      <c r="G467" s="18">
        <v>7.4999999999999997E-3</v>
      </c>
      <c r="H467" s="6">
        <f t="shared" si="45"/>
        <v>4.6874999999999998E-4</v>
      </c>
      <c r="I467" s="5" t="s">
        <v>1108</v>
      </c>
      <c r="J467" s="1" t="s">
        <v>620</v>
      </c>
      <c r="K467" s="1" t="s">
        <v>1096</v>
      </c>
      <c r="L467" s="5" t="s">
        <v>63</v>
      </c>
      <c r="M467" s="1" t="s">
        <v>445</v>
      </c>
      <c r="N467" s="1" t="s">
        <v>1094</v>
      </c>
      <c r="O467" s="1" t="s">
        <v>20</v>
      </c>
      <c r="P467" s="1" t="s">
        <v>21</v>
      </c>
      <c r="Q467" s="3" t="s">
        <v>433</v>
      </c>
      <c r="R467" s="1" t="s">
        <v>418</v>
      </c>
      <c r="S467" s="1" t="s">
        <v>19</v>
      </c>
      <c r="T467" s="10">
        <v>6.0000000000000001E-3</v>
      </c>
      <c r="U467" s="10">
        <f t="shared" si="46"/>
        <v>3.7500000000000001E-4</v>
      </c>
      <c r="V467" s="4" t="str">
        <f t="shared" si="47"/>
        <v>Incumplida</v>
      </c>
      <c r="W467" s="1" t="s">
        <v>1221</v>
      </c>
      <c r="X467" s="3">
        <f t="shared" si="43"/>
        <v>0.8</v>
      </c>
      <c r="Y467" s="23">
        <f t="shared" si="44"/>
        <v>2.8124999999999998E-6</v>
      </c>
      <c r="Z467" s="1">
        <f t="shared" si="42"/>
        <v>0</v>
      </c>
    </row>
    <row r="468" spans="1:26">
      <c r="A468" s="2" t="s">
        <v>1088</v>
      </c>
      <c r="B468" s="7">
        <v>3</v>
      </c>
      <c r="C468" s="1" t="s">
        <v>1113</v>
      </c>
      <c r="D468" s="19">
        <v>0.15</v>
      </c>
      <c r="E468" s="20" t="s">
        <v>1182</v>
      </c>
      <c r="F468" s="12" t="s">
        <v>1118</v>
      </c>
      <c r="G468" s="18">
        <v>7.4999999999999997E-3</v>
      </c>
      <c r="H468" s="6">
        <f t="shared" si="45"/>
        <v>4.6874999999999998E-4</v>
      </c>
      <c r="I468" s="5" t="s">
        <v>1108</v>
      </c>
      <c r="J468" s="1" t="s">
        <v>620</v>
      </c>
      <c r="K468" s="1" t="s">
        <v>1096</v>
      </c>
      <c r="L468" s="5" t="s">
        <v>65</v>
      </c>
      <c r="M468" s="1" t="s">
        <v>445</v>
      </c>
      <c r="N468" s="1" t="s">
        <v>1094</v>
      </c>
      <c r="O468" s="1" t="s">
        <v>20</v>
      </c>
      <c r="P468" s="1" t="s">
        <v>21</v>
      </c>
      <c r="Q468" s="3" t="s">
        <v>433</v>
      </c>
      <c r="R468" s="1" t="s">
        <v>418</v>
      </c>
      <c r="S468" s="1" t="s">
        <v>19</v>
      </c>
      <c r="T468" s="10">
        <v>6.0000000000000001E-3</v>
      </c>
      <c r="U468" s="10">
        <f t="shared" si="46"/>
        <v>3.7500000000000001E-4</v>
      </c>
      <c r="V468" s="4" t="str">
        <f t="shared" si="47"/>
        <v>Incumplida</v>
      </c>
      <c r="W468" s="1" t="s">
        <v>1221</v>
      </c>
      <c r="X468" s="3">
        <f t="shared" si="43"/>
        <v>0.8</v>
      </c>
      <c r="Y468" s="23">
        <f t="shared" si="44"/>
        <v>2.8124999999999998E-6</v>
      </c>
      <c r="Z468" s="1">
        <f t="shared" si="42"/>
        <v>0</v>
      </c>
    </row>
    <row r="469" spans="1:26">
      <c r="A469" s="2" t="s">
        <v>1088</v>
      </c>
      <c r="B469" s="7">
        <v>3</v>
      </c>
      <c r="C469" s="1" t="s">
        <v>1113</v>
      </c>
      <c r="D469" s="19">
        <v>0.15</v>
      </c>
      <c r="E469" s="20" t="s">
        <v>1183</v>
      </c>
      <c r="F469" s="12" t="s">
        <v>1118</v>
      </c>
      <c r="G469" s="18">
        <v>7.4999999999999997E-3</v>
      </c>
      <c r="H469" s="6">
        <f t="shared" si="45"/>
        <v>4.6874999999999998E-4</v>
      </c>
      <c r="I469" s="5" t="s">
        <v>1108</v>
      </c>
      <c r="J469" s="1" t="s">
        <v>620</v>
      </c>
      <c r="K469" s="1" t="s">
        <v>1096</v>
      </c>
      <c r="L469" s="5" t="s">
        <v>23</v>
      </c>
      <c r="M469" s="1" t="s">
        <v>445</v>
      </c>
      <c r="N469" s="1" t="s">
        <v>1094</v>
      </c>
      <c r="O469" s="1" t="s">
        <v>20</v>
      </c>
      <c r="P469" s="1" t="s">
        <v>21</v>
      </c>
      <c r="Q469" s="3" t="s">
        <v>433</v>
      </c>
      <c r="R469" s="1" t="s">
        <v>418</v>
      </c>
      <c r="S469" s="1" t="s">
        <v>19</v>
      </c>
      <c r="T469" s="10">
        <v>6.0000000000000001E-3</v>
      </c>
      <c r="U469" s="10">
        <f t="shared" si="46"/>
        <v>3.7500000000000001E-4</v>
      </c>
      <c r="V469" s="4" t="str">
        <f t="shared" si="47"/>
        <v>Incumplida</v>
      </c>
      <c r="W469" s="1" t="s">
        <v>1221</v>
      </c>
      <c r="X469" s="3">
        <f t="shared" si="43"/>
        <v>0.8</v>
      </c>
      <c r="Y469" s="23">
        <f t="shared" si="44"/>
        <v>2.8124999999999998E-6</v>
      </c>
      <c r="Z469" s="1">
        <f t="shared" si="42"/>
        <v>0</v>
      </c>
    </row>
    <row r="470" spans="1:26">
      <c r="A470" s="2" t="s">
        <v>1088</v>
      </c>
      <c r="B470" s="7">
        <v>3</v>
      </c>
      <c r="C470" s="1" t="s">
        <v>1113</v>
      </c>
      <c r="D470" s="19">
        <v>0.15</v>
      </c>
      <c r="E470" s="20" t="s">
        <v>1227</v>
      </c>
      <c r="F470" s="12" t="s">
        <v>1118</v>
      </c>
      <c r="G470" s="18">
        <v>7.4999999999999997E-3</v>
      </c>
      <c r="H470" s="6">
        <f t="shared" si="45"/>
        <v>4.6874999999999998E-4</v>
      </c>
      <c r="I470" s="5" t="s">
        <v>1108</v>
      </c>
      <c r="J470" s="1" t="s">
        <v>620</v>
      </c>
      <c r="K470" s="1" t="s">
        <v>1096</v>
      </c>
      <c r="L470" s="5" t="s">
        <v>18</v>
      </c>
      <c r="M470" s="1" t="s">
        <v>445</v>
      </c>
      <c r="N470" s="1" t="s">
        <v>1094</v>
      </c>
      <c r="O470" s="1" t="s">
        <v>20</v>
      </c>
      <c r="P470" s="1" t="s">
        <v>21</v>
      </c>
      <c r="Q470" s="3" t="s">
        <v>433</v>
      </c>
      <c r="R470" s="1" t="s">
        <v>418</v>
      </c>
      <c r="S470" s="1" t="s">
        <v>19</v>
      </c>
      <c r="T470" s="10">
        <v>6.0000000000000001E-3</v>
      </c>
      <c r="U470" s="10">
        <f t="shared" si="46"/>
        <v>3.7500000000000001E-4</v>
      </c>
      <c r="V470" s="4" t="str">
        <f t="shared" si="47"/>
        <v>Incumplida</v>
      </c>
      <c r="W470" s="1" t="s">
        <v>1221</v>
      </c>
      <c r="X470" s="3">
        <f t="shared" si="43"/>
        <v>0.8</v>
      </c>
      <c r="Y470" s="23">
        <f t="shared" si="44"/>
        <v>2.8124999999999998E-6</v>
      </c>
      <c r="Z470" s="1">
        <f t="shared" si="42"/>
        <v>0</v>
      </c>
    </row>
    <row r="471" spans="1:26" hidden="1">
      <c r="A471" s="2" t="s">
        <v>1088</v>
      </c>
      <c r="B471" s="7">
        <v>4</v>
      </c>
      <c r="C471" s="1" t="s">
        <v>1119</v>
      </c>
      <c r="D471" s="19">
        <v>0.2</v>
      </c>
      <c r="E471" s="20" t="s">
        <v>43</v>
      </c>
      <c r="F471" s="12" t="s">
        <v>1120</v>
      </c>
      <c r="G471" s="18">
        <v>5.0000000000000001E-3</v>
      </c>
      <c r="H471" s="6">
        <f t="shared" si="45"/>
        <v>3.1250000000000001E-4</v>
      </c>
      <c r="I471" s="5" t="s">
        <v>1121</v>
      </c>
      <c r="J471" s="1" t="s">
        <v>620</v>
      </c>
      <c r="K471" s="1" t="s">
        <v>1122</v>
      </c>
      <c r="L471" s="5" t="s">
        <v>63</v>
      </c>
      <c r="M471" s="1" t="s">
        <v>1123</v>
      </c>
      <c r="N471" s="1" t="s">
        <v>1094</v>
      </c>
      <c r="O471" s="1" t="s">
        <v>20</v>
      </c>
      <c r="P471" s="1" t="s">
        <v>21</v>
      </c>
      <c r="Q471" s="3" t="s">
        <v>433</v>
      </c>
      <c r="R471" s="1" t="s">
        <v>418</v>
      </c>
      <c r="S471" s="1" t="s">
        <v>19</v>
      </c>
      <c r="T471" s="10">
        <v>5.0000000000000001E-3</v>
      </c>
      <c r="U471" s="10">
        <f t="shared" si="46"/>
        <v>3.1250000000000001E-4</v>
      </c>
      <c r="V471" s="4" t="str">
        <f t="shared" si="47"/>
        <v>Cumplida</v>
      </c>
      <c r="W471" s="1" t="s">
        <v>1225</v>
      </c>
      <c r="X471" s="3">
        <f t="shared" si="43"/>
        <v>1</v>
      </c>
      <c r="Y471" s="23">
        <f t="shared" si="44"/>
        <v>1.5625000000000001E-6</v>
      </c>
      <c r="Z471" s="1">
        <f t="shared" si="42"/>
        <v>1</v>
      </c>
    </row>
    <row r="472" spans="1:26" hidden="1">
      <c r="A472" s="2" t="s">
        <v>1088</v>
      </c>
      <c r="B472" s="7">
        <v>4</v>
      </c>
      <c r="C472" s="1" t="s">
        <v>1119</v>
      </c>
      <c r="D472" s="19">
        <v>0.2</v>
      </c>
      <c r="E472" s="20" t="s">
        <v>119</v>
      </c>
      <c r="F472" s="12" t="s">
        <v>1120</v>
      </c>
      <c r="G472" s="18">
        <v>5.0000000000000001E-3</v>
      </c>
      <c r="H472" s="6">
        <f t="shared" si="45"/>
        <v>3.1250000000000001E-4</v>
      </c>
      <c r="I472" s="5" t="s">
        <v>1121</v>
      </c>
      <c r="J472" s="1" t="s">
        <v>620</v>
      </c>
      <c r="K472" s="1" t="s">
        <v>1122</v>
      </c>
      <c r="L472" s="5" t="s">
        <v>65</v>
      </c>
      <c r="M472" s="1" t="s">
        <v>1123</v>
      </c>
      <c r="N472" s="1" t="s">
        <v>1094</v>
      </c>
      <c r="O472" s="1" t="s">
        <v>20</v>
      </c>
      <c r="P472" s="1" t="s">
        <v>21</v>
      </c>
      <c r="Q472" s="3" t="s">
        <v>433</v>
      </c>
      <c r="R472" s="1" t="s">
        <v>418</v>
      </c>
      <c r="S472" s="1" t="s">
        <v>19</v>
      </c>
      <c r="T472" s="10">
        <v>5.0000000000000001E-3</v>
      </c>
      <c r="U472" s="10">
        <f t="shared" si="46"/>
        <v>3.1250000000000001E-4</v>
      </c>
      <c r="V472" s="4" t="str">
        <f t="shared" si="47"/>
        <v>Cumplida</v>
      </c>
      <c r="W472" s="1" t="s">
        <v>1225</v>
      </c>
      <c r="X472" s="3">
        <f t="shared" si="43"/>
        <v>1</v>
      </c>
      <c r="Y472" s="23">
        <f t="shared" si="44"/>
        <v>1.5625000000000001E-6</v>
      </c>
      <c r="Z472" s="1">
        <f t="shared" si="42"/>
        <v>1</v>
      </c>
    </row>
    <row r="473" spans="1:26" hidden="1">
      <c r="A473" s="2" t="s">
        <v>1088</v>
      </c>
      <c r="B473" s="7">
        <v>4</v>
      </c>
      <c r="C473" s="1" t="s">
        <v>1119</v>
      </c>
      <c r="D473" s="19">
        <v>0.2</v>
      </c>
      <c r="E473" s="20" t="s">
        <v>120</v>
      </c>
      <c r="F473" s="11" t="s">
        <v>1120</v>
      </c>
      <c r="G473" s="10">
        <v>0.01</v>
      </c>
      <c r="H473" s="6">
        <f t="shared" si="45"/>
        <v>6.2500000000000001E-4</v>
      </c>
      <c r="I473" s="1" t="s">
        <v>1121</v>
      </c>
      <c r="J473" s="1" t="s">
        <v>620</v>
      </c>
      <c r="K473" s="1" t="s">
        <v>1122</v>
      </c>
      <c r="L473" s="1" t="s">
        <v>18</v>
      </c>
      <c r="M473" s="1" t="s">
        <v>1123</v>
      </c>
      <c r="N473" s="1" t="s">
        <v>1094</v>
      </c>
      <c r="O473" s="1" t="s">
        <v>20</v>
      </c>
      <c r="P473" s="1" t="s">
        <v>21</v>
      </c>
      <c r="Q473" s="1" t="s">
        <v>433</v>
      </c>
      <c r="R473" s="1" t="s">
        <v>418</v>
      </c>
      <c r="S473" s="1" t="s">
        <v>19</v>
      </c>
      <c r="T473" s="10">
        <v>0.01</v>
      </c>
      <c r="U473" s="10">
        <f t="shared" si="46"/>
        <v>6.2500000000000001E-4</v>
      </c>
      <c r="V473" s="4" t="str">
        <f t="shared" si="47"/>
        <v>Cumplida</v>
      </c>
      <c r="W473" s="1" t="s">
        <v>1225</v>
      </c>
      <c r="X473" s="3">
        <f t="shared" si="43"/>
        <v>1</v>
      </c>
      <c r="Y473" s="23">
        <f t="shared" si="44"/>
        <v>6.2500000000000003E-6</v>
      </c>
      <c r="Z473" s="1">
        <f t="shared" si="42"/>
        <v>1</v>
      </c>
    </row>
    <row r="474" spans="1:26" hidden="1">
      <c r="A474" s="2" t="s">
        <v>1088</v>
      </c>
      <c r="B474" s="7">
        <v>4</v>
      </c>
      <c r="C474" s="1" t="s">
        <v>1119</v>
      </c>
      <c r="D474" s="19">
        <v>0.2</v>
      </c>
      <c r="E474" s="20" t="s">
        <v>265</v>
      </c>
      <c r="F474" s="11" t="s">
        <v>1124</v>
      </c>
      <c r="G474" s="10">
        <v>5.0000000000000001E-3</v>
      </c>
      <c r="H474" s="6">
        <f t="shared" si="45"/>
        <v>3.1250000000000001E-4</v>
      </c>
      <c r="I474" s="1" t="s">
        <v>1125</v>
      </c>
      <c r="J474" s="1" t="s">
        <v>1126</v>
      </c>
      <c r="K474" s="1" t="s">
        <v>1122</v>
      </c>
      <c r="L474" s="1" t="s">
        <v>63</v>
      </c>
      <c r="M474" s="1" t="s">
        <v>1123</v>
      </c>
      <c r="N474" s="1" t="s">
        <v>1094</v>
      </c>
      <c r="O474" s="1" t="s">
        <v>20</v>
      </c>
      <c r="P474" s="1" t="s">
        <v>21</v>
      </c>
      <c r="Q474" s="3" t="s">
        <v>433</v>
      </c>
      <c r="R474" s="1" t="s">
        <v>418</v>
      </c>
      <c r="S474" s="1" t="s">
        <v>19</v>
      </c>
      <c r="T474" s="10">
        <v>5.0000000000000001E-3</v>
      </c>
      <c r="U474" s="10">
        <f t="shared" si="46"/>
        <v>3.1250000000000001E-4</v>
      </c>
      <c r="V474" s="4" t="str">
        <f t="shared" si="47"/>
        <v>Cumplida</v>
      </c>
      <c r="W474" s="1" t="s">
        <v>1225</v>
      </c>
      <c r="X474" s="3">
        <f t="shared" si="43"/>
        <v>1</v>
      </c>
      <c r="Y474" s="23">
        <f t="shared" si="44"/>
        <v>1.5625000000000001E-6</v>
      </c>
      <c r="Z474" s="1">
        <f t="shared" si="42"/>
        <v>1</v>
      </c>
    </row>
    <row r="475" spans="1:26" hidden="1">
      <c r="A475" s="2" t="s">
        <v>1088</v>
      </c>
      <c r="B475" s="7">
        <v>4</v>
      </c>
      <c r="C475" s="1" t="s">
        <v>1119</v>
      </c>
      <c r="D475" s="19">
        <v>0.2</v>
      </c>
      <c r="E475" s="20" t="s">
        <v>265</v>
      </c>
      <c r="F475" s="11" t="s">
        <v>1124</v>
      </c>
      <c r="G475" s="10">
        <v>5.0000000000000001E-3</v>
      </c>
      <c r="H475" s="6">
        <f t="shared" si="45"/>
        <v>3.1250000000000001E-4</v>
      </c>
      <c r="I475" s="1" t="s">
        <v>1125</v>
      </c>
      <c r="J475" s="1" t="s">
        <v>1126</v>
      </c>
      <c r="K475" s="1" t="s">
        <v>1122</v>
      </c>
      <c r="L475" s="1" t="s">
        <v>65</v>
      </c>
      <c r="M475" s="1" t="s">
        <v>1123</v>
      </c>
      <c r="N475" s="1" t="s">
        <v>1094</v>
      </c>
      <c r="O475" s="1" t="s">
        <v>20</v>
      </c>
      <c r="P475" s="1" t="s">
        <v>21</v>
      </c>
      <c r="Q475" s="3" t="s">
        <v>433</v>
      </c>
      <c r="R475" s="1" t="s">
        <v>418</v>
      </c>
      <c r="S475" s="1" t="s">
        <v>19</v>
      </c>
      <c r="T475" s="10">
        <v>5.0000000000000001E-3</v>
      </c>
      <c r="U475" s="10">
        <f t="shared" si="46"/>
        <v>3.1250000000000001E-4</v>
      </c>
      <c r="V475" s="4" t="str">
        <f t="shared" si="47"/>
        <v>Cumplida</v>
      </c>
      <c r="W475" s="1" t="s">
        <v>1225</v>
      </c>
      <c r="X475" s="3">
        <f t="shared" si="43"/>
        <v>1</v>
      </c>
      <c r="Y475" s="23">
        <f t="shared" si="44"/>
        <v>1.5625000000000001E-6</v>
      </c>
      <c r="Z475" s="1">
        <f t="shared" si="42"/>
        <v>1</v>
      </c>
    </row>
    <row r="476" spans="1:26" hidden="1">
      <c r="A476" s="2" t="s">
        <v>1088</v>
      </c>
      <c r="B476" s="7">
        <v>4</v>
      </c>
      <c r="C476" s="1" t="s">
        <v>1119</v>
      </c>
      <c r="D476" s="19">
        <v>0.2</v>
      </c>
      <c r="E476" s="20" t="s">
        <v>268</v>
      </c>
      <c r="F476" s="11" t="s">
        <v>1124</v>
      </c>
      <c r="G476" s="10">
        <v>5.0000000000000001E-3</v>
      </c>
      <c r="H476" s="6">
        <f t="shared" si="45"/>
        <v>3.1250000000000001E-4</v>
      </c>
      <c r="I476" s="1" t="s">
        <v>1125</v>
      </c>
      <c r="J476" s="1" t="s">
        <v>1126</v>
      </c>
      <c r="K476" s="1" t="s">
        <v>1122</v>
      </c>
      <c r="L476" s="1" t="s">
        <v>23</v>
      </c>
      <c r="M476" s="1" t="s">
        <v>1123</v>
      </c>
      <c r="N476" s="1" t="s">
        <v>1094</v>
      </c>
      <c r="O476" s="1" t="s">
        <v>20</v>
      </c>
      <c r="P476" s="1" t="s">
        <v>21</v>
      </c>
      <c r="Q476" s="3" t="s">
        <v>433</v>
      </c>
      <c r="R476" s="1" t="s">
        <v>418</v>
      </c>
      <c r="S476" s="1" t="s">
        <v>19</v>
      </c>
      <c r="T476" s="10">
        <v>5.0000000000000001E-3</v>
      </c>
      <c r="U476" s="10">
        <f t="shared" si="46"/>
        <v>3.1250000000000001E-4</v>
      </c>
      <c r="V476" s="4" t="str">
        <f t="shared" si="47"/>
        <v>Cumplida</v>
      </c>
      <c r="W476" s="1" t="s">
        <v>1225</v>
      </c>
      <c r="X476" s="3">
        <f t="shared" si="43"/>
        <v>1</v>
      </c>
      <c r="Y476" s="23">
        <f t="shared" si="44"/>
        <v>1.5625000000000001E-6</v>
      </c>
      <c r="Z476" s="1">
        <f t="shared" si="42"/>
        <v>1</v>
      </c>
    </row>
    <row r="477" spans="1:26" hidden="1">
      <c r="A477" s="2" t="s">
        <v>1088</v>
      </c>
      <c r="B477" s="7">
        <v>4</v>
      </c>
      <c r="C477" s="1" t="s">
        <v>1119</v>
      </c>
      <c r="D477" s="19">
        <v>0.2</v>
      </c>
      <c r="E477" s="20" t="s">
        <v>487</v>
      </c>
      <c r="F477" s="11" t="s">
        <v>1124</v>
      </c>
      <c r="G477" s="10">
        <v>5.0000000000000001E-3</v>
      </c>
      <c r="H477" s="6">
        <f t="shared" si="45"/>
        <v>3.1250000000000001E-4</v>
      </c>
      <c r="I477" s="1" t="s">
        <v>1125</v>
      </c>
      <c r="J477" s="1" t="s">
        <v>1126</v>
      </c>
      <c r="K477" s="1" t="s">
        <v>1122</v>
      </c>
      <c r="L477" s="1" t="s">
        <v>18</v>
      </c>
      <c r="M477" s="1" t="s">
        <v>1123</v>
      </c>
      <c r="N477" s="1" t="s">
        <v>1094</v>
      </c>
      <c r="O477" s="1" t="s">
        <v>20</v>
      </c>
      <c r="P477" s="1" t="s">
        <v>21</v>
      </c>
      <c r="Q477" s="3" t="s">
        <v>433</v>
      </c>
      <c r="R477" s="1" t="s">
        <v>418</v>
      </c>
      <c r="S477" s="1" t="s">
        <v>19</v>
      </c>
      <c r="T477" s="10">
        <v>5.0000000000000001E-3</v>
      </c>
      <c r="U477" s="10">
        <f t="shared" si="46"/>
        <v>3.1250000000000001E-4</v>
      </c>
      <c r="V477" s="4" t="str">
        <f t="shared" si="47"/>
        <v>Cumplida</v>
      </c>
      <c r="W477" s="1" t="s">
        <v>1225</v>
      </c>
      <c r="X477" s="3">
        <f t="shared" si="43"/>
        <v>1</v>
      </c>
      <c r="Y477" s="23">
        <f t="shared" si="44"/>
        <v>1.5625000000000001E-6</v>
      </c>
      <c r="Z477" s="1">
        <f t="shared" si="42"/>
        <v>1</v>
      </c>
    </row>
    <row r="478" spans="1:26" hidden="1">
      <c r="A478" s="2" t="s">
        <v>1088</v>
      </c>
      <c r="B478" s="7">
        <v>4</v>
      </c>
      <c r="C478" s="1" t="s">
        <v>1119</v>
      </c>
      <c r="D478" s="19">
        <v>0.2</v>
      </c>
      <c r="E478" s="20" t="s">
        <v>911</v>
      </c>
      <c r="F478" s="11" t="s">
        <v>1127</v>
      </c>
      <c r="G478" s="10">
        <v>5.0000000000000001E-3</v>
      </c>
      <c r="H478" s="6">
        <f t="shared" si="45"/>
        <v>3.1250000000000001E-4</v>
      </c>
      <c r="I478" s="1" t="s">
        <v>1128</v>
      </c>
      <c r="J478" s="1" t="s">
        <v>620</v>
      </c>
      <c r="K478" s="1" t="s">
        <v>1129</v>
      </c>
      <c r="L478" s="1" t="s">
        <v>63</v>
      </c>
      <c r="M478" s="1" t="s">
        <v>1123</v>
      </c>
      <c r="N478" s="1" t="s">
        <v>1094</v>
      </c>
      <c r="O478" s="1" t="s">
        <v>20</v>
      </c>
      <c r="P478" s="1" t="s">
        <v>21</v>
      </c>
      <c r="Q478" s="3" t="s">
        <v>433</v>
      </c>
      <c r="R478" s="1" t="s">
        <v>418</v>
      </c>
      <c r="S478" s="1" t="s">
        <v>19</v>
      </c>
      <c r="T478" s="10">
        <v>5.0000000000000001E-3</v>
      </c>
      <c r="U478" s="10">
        <f t="shared" si="46"/>
        <v>3.1250000000000001E-4</v>
      </c>
      <c r="V478" s="4" t="str">
        <f t="shared" si="47"/>
        <v>Cumplida</v>
      </c>
      <c r="W478" s="1" t="s">
        <v>1225</v>
      </c>
      <c r="X478" s="3">
        <f t="shared" si="43"/>
        <v>1</v>
      </c>
      <c r="Y478" s="23">
        <f t="shared" si="44"/>
        <v>1.5625000000000001E-6</v>
      </c>
      <c r="Z478" s="1">
        <f t="shared" ref="Z478:Z511" si="48">IF(V478="Cumplida",1,0)</f>
        <v>1</v>
      </c>
    </row>
    <row r="479" spans="1:26" hidden="1">
      <c r="A479" s="2" t="s">
        <v>1088</v>
      </c>
      <c r="B479" s="7">
        <v>4</v>
      </c>
      <c r="C479" s="1" t="s">
        <v>1119</v>
      </c>
      <c r="D479" s="19">
        <v>0.2</v>
      </c>
      <c r="E479" s="20" t="s">
        <v>913</v>
      </c>
      <c r="F479" s="11" t="s">
        <v>1127</v>
      </c>
      <c r="G479" s="10">
        <v>5.0000000000000001E-3</v>
      </c>
      <c r="H479" s="6">
        <f t="shared" si="45"/>
        <v>3.1250000000000001E-4</v>
      </c>
      <c r="I479" s="1" t="s">
        <v>1128</v>
      </c>
      <c r="J479" s="1" t="s">
        <v>620</v>
      </c>
      <c r="K479" s="1" t="s">
        <v>1129</v>
      </c>
      <c r="L479" s="1" t="s">
        <v>65</v>
      </c>
      <c r="M479" s="1" t="s">
        <v>1123</v>
      </c>
      <c r="N479" s="1" t="s">
        <v>1094</v>
      </c>
      <c r="O479" s="1" t="s">
        <v>20</v>
      </c>
      <c r="P479" s="1" t="s">
        <v>21</v>
      </c>
      <c r="Q479" s="3" t="s">
        <v>433</v>
      </c>
      <c r="R479" s="1" t="s">
        <v>418</v>
      </c>
      <c r="S479" s="1" t="s">
        <v>19</v>
      </c>
      <c r="T479" s="10">
        <v>5.0000000000000001E-3</v>
      </c>
      <c r="U479" s="10">
        <f t="shared" si="46"/>
        <v>3.1250000000000001E-4</v>
      </c>
      <c r="V479" s="4" t="str">
        <f t="shared" si="47"/>
        <v>Cumplida</v>
      </c>
      <c r="W479" s="1" t="s">
        <v>1225</v>
      </c>
      <c r="X479" s="3">
        <f t="shared" si="43"/>
        <v>1</v>
      </c>
      <c r="Y479" s="23">
        <f t="shared" si="44"/>
        <v>1.5625000000000001E-6</v>
      </c>
      <c r="Z479" s="1">
        <f t="shared" si="48"/>
        <v>1</v>
      </c>
    </row>
    <row r="480" spans="1:26" hidden="1">
      <c r="A480" s="2" t="s">
        <v>1088</v>
      </c>
      <c r="B480" s="7">
        <v>4</v>
      </c>
      <c r="C480" s="1" t="s">
        <v>1119</v>
      </c>
      <c r="D480" s="19">
        <v>0.2</v>
      </c>
      <c r="E480" s="20" t="s">
        <v>915</v>
      </c>
      <c r="F480" s="11" t="s">
        <v>1127</v>
      </c>
      <c r="G480" s="10">
        <v>5.0000000000000001E-3</v>
      </c>
      <c r="H480" s="6">
        <f t="shared" si="45"/>
        <v>3.1250000000000001E-4</v>
      </c>
      <c r="I480" s="1" t="s">
        <v>1128</v>
      </c>
      <c r="J480" s="1" t="s">
        <v>620</v>
      </c>
      <c r="K480" s="1" t="s">
        <v>1129</v>
      </c>
      <c r="L480" s="1" t="s">
        <v>23</v>
      </c>
      <c r="M480" s="1" t="s">
        <v>1123</v>
      </c>
      <c r="N480" s="1" t="s">
        <v>1094</v>
      </c>
      <c r="O480" s="1" t="s">
        <v>20</v>
      </c>
      <c r="P480" s="1" t="s">
        <v>21</v>
      </c>
      <c r="Q480" s="3" t="s">
        <v>433</v>
      </c>
      <c r="R480" s="1" t="s">
        <v>418</v>
      </c>
      <c r="S480" s="1" t="s">
        <v>19</v>
      </c>
      <c r="T480" s="10">
        <v>5.0000000000000001E-3</v>
      </c>
      <c r="U480" s="10">
        <f t="shared" si="46"/>
        <v>3.1250000000000001E-4</v>
      </c>
      <c r="V480" s="4" t="str">
        <f t="shared" si="47"/>
        <v>Cumplida</v>
      </c>
      <c r="W480" s="1" t="s">
        <v>1225</v>
      </c>
      <c r="X480" s="3">
        <f t="shared" si="43"/>
        <v>1</v>
      </c>
      <c r="Y480" s="23">
        <f t="shared" si="44"/>
        <v>1.5625000000000001E-6</v>
      </c>
      <c r="Z480" s="1">
        <f t="shared" si="48"/>
        <v>1</v>
      </c>
    </row>
    <row r="481" spans="1:26" hidden="1">
      <c r="A481" s="2" t="s">
        <v>1088</v>
      </c>
      <c r="B481" s="7">
        <v>4</v>
      </c>
      <c r="C481" s="1" t="s">
        <v>1119</v>
      </c>
      <c r="D481" s="19">
        <v>0.2</v>
      </c>
      <c r="E481" s="20" t="s">
        <v>917</v>
      </c>
      <c r="F481" s="11" t="s">
        <v>1127</v>
      </c>
      <c r="G481" s="10">
        <v>5.0000000000000001E-3</v>
      </c>
      <c r="H481" s="6">
        <f t="shared" si="45"/>
        <v>3.1250000000000001E-4</v>
      </c>
      <c r="I481" s="1" t="s">
        <v>1128</v>
      </c>
      <c r="J481" s="1" t="s">
        <v>620</v>
      </c>
      <c r="K481" s="1" t="s">
        <v>1129</v>
      </c>
      <c r="L481" s="1" t="s">
        <v>18</v>
      </c>
      <c r="M481" s="1" t="s">
        <v>1123</v>
      </c>
      <c r="N481" s="1" t="s">
        <v>1094</v>
      </c>
      <c r="O481" s="1" t="s">
        <v>20</v>
      </c>
      <c r="P481" s="1" t="s">
        <v>21</v>
      </c>
      <c r="Q481" s="3" t="s">
        <v>433</v>
      </c>
      <c r="R481" s="1" t="s">
        <v>418</v>
      </c>
      <c r="S481" s="1" t="s">
        <v>19</v>
      </c>
      <c r="T481" s="10">
        <v>5.0000000000000001E-3</v>
      </c>
      <c r="U481" s="10">
        <f t="shared" si="46"/>
        <v>3.1250000000000001E-4</v>
      </c>
      <c r="V481" s="4" t="str">
        <f t="shared" si="47"/>
        <v>Cumplida</v>
      </c>
      <c r="W481" s="1" t="s">
        <v>1225</v>
      </c>
      <c r="X481" s="3">
        <f t="shared" si="43"/>
        <v>1</v>
      </c>
      <c r="Y481" s="23">
        <f t="shared" si="44"/>
        <v>1.5625000000000001E-6</v>
      </c>
      <c r="Z481" s="1">
        <f t="shared" si="48"/>
        <v>1</v>
      </c>
    </row>
    <row r="482" spans="1:26" hidden="1">
      <c r="A482" s="2" t="s">
        <v>1088</v>
      </c>
      <c r="B482" s="7">
        <v>4</v>
      </c>
      <c r="C482" s="1" t="s">
        <v>1119</v>
      </c>
      <c r="D482" s="19">
        <v>0.2</v>
      </c>
      <c r="E482" s="20" t="s">
        <v>919</v>
      </c>
      <c r="F482" s="11" t="s">
        <v>1130</v>
      </c>
      <c r="G482" s="10">
        <v>0.01</v>
      </c>
      <c r="H482" s="6">
        <f t="shared" si="45"/>
        <v>6.2500000000000001E-4</v>
      </c>
      <c r="I482" s="1" t="s">
        <v>1128</v>
      </c>
      <c r="J482" s="1" t="s">
        <v>620</v>
      </c>
      <c r="K482" s="1" t="s">
        <v>1100</v>
      </c>
      <c r="L482" s="1" t="s">
        <v>63</v>
      </c>
      <c r="M482" s="1" t="s">
        <v>1123</v>
      </c>
      <c r="N482" s="1" t="s">
        <v>1094</v>
      </c>
      <c r="O482" s="1" t="s">
        <v>20</v>
      </c>
      <c r="P482" s="1" t="s">
        <v>21</v>
      </c>
      <c r="Q482" s="3" t="s">
        <v>433</v>
      </c>
      <c r="R482" s="1" t="s">
        <v>418</v>
      </c>
      <c r="S482" s="1" t="s">
        <v>19</v>
      </c>
      <c r="T482" s="10">
        <v>0.01</v>
      </c>
      <c r="U482" s="10">
        <f t="shared" si="46"/>
        <v>6.2500000000000001E-4</v>
      </c>
      <c r="V482" s="4" t="str">
        <f t="shared" si="47"/>
        <v>Cumplida</v>
      </c>
      <c r="W482" s="1" t="s">
        <v>1225</v>
      </c>
      <c r="X482" s="3">
        <f t="shared" si="43"/>
        <v>1</v>
      </c>
      <c r="Y482" s="23">
        <f t="shared" si="44"/>
        <v>6.2500000000000003E-6</v>
      </c>
      <c r="Z482" s="1">
        <f t="shared" si="48"/>
        <v>1</v>
      </c>
    </row>
    <row r="483" spans="1:26" hidden="1">
      <c r="A483" s="2" t="s">
        <v>1088</v>
      </c>
      <c r="B483" s="7">
        <v>4</v>
      </c>
      <c r="C483" s="1" t="s">
        <v>1119</v>
      </c>
      <c r="D483" s="19">
        <v>0.2</v>
      </c>
      <c r="E483" s="20" t="s">
        <v>921</v>
      </c>
      <c r="F483" s="11" t="s">
        <v>1130</v>
      </c>
      <c r="G483" s="10">
        <v>5.0000000000000001E-3</v>
      </c>
      <c r="H483" s="6">
        <f t="shared" si="45"/>
        <v>3.1250000000000001E-4</v>
      </c>
      <c r="I483" s="1" t="s">
        <v>1128</v>
      </c>
      <c r="J483" s="1" t="s">
        <v>620</v>
      </c>
      <c r="K483" s="1" t="s">
        <v>1100</v>
      </c>
      <c r="L483" s="1" t="s">
        <v>65</v>
      </c>
      <c r="M483" s="1" t="s">
        <v>1123</v>
      </c>
      <c r="N483" s="1" t="s">
        <v>1094</v>
      </c>
      <c r="O483" s="1" t="s">
        <v>20</v>
      </c>
      <c r="P483" s="1" t="s">
        <v>21</v>
      </c>
      <c r="Q483" s="3" t="s">
        <v>433</v>
      </c>
      <c r="R483" s="1" t="s">
        <v>418</v>
      </c>
      <c r="S483" s="1" t="s">
        <v>19</v>
      </c>
      <c r="T483" s="10">
        <v>5.0000000000000001E-3</v>
      </c>
      <c r="U483" s="10">
        <f t="shared" si="46"/>
        <v>3.1250000000000001E-4</v>
      </c>
      <c r="V483" s="4" t="str">
        <f t="shared" si="47"/>
        <v>Cumplida</v>
      </c>
      <c r="W483" s="1" t="s">
        <v>1225</v>
      </c>
      <c r="X483" s="3">
        <f t="shared" si="43"/>
        <v>1</v>
      </c>
      <c r="Y483" s="23">
        <f t="shared" si="44"/>
        <v>1.5625000000000001E-6</v>
      </c>
      <c r="Z483" s="1">
        <f t="shared" si="48"/>
        <v>1</v>
      </c>
    </row>
    <row r="484" spans="1:26" hidden="1">
      <c r="A484" s="2" t="s">
        <v>1088</v>
      </c>
      <c r="B484" s="7">
        <v>4</v>
      </c>
      <c r="C484" s="1" t="s">
        <v>1119</v>
      </c>
      <c r="D484" s="19">
        <v>0.2</v>
      </c>
      <c r="E484" s="20" t="s">
        <v>923</v>
      </c>
      <c r="F484" s="12" t="s">
        <v>1130</v>
      </c>
      <c r="G484" s="18">
        <v>5.0000000000000001E-3</v>
      </c>
      <c r="H484" s="6">
        <f t="shared" si="45"/>
        <v>3.1250000000000001E-4</v>
      </c>
      <c r="I484" s="5" t="s">
        <v>1128</v>
      </c>
      <c r="J484" s="1" t="s">
        <v>620</v>
      </c>
      <c r="K484" s="1" t="s">
        <v>1100</v>
      </c>
      <c r="L484" s="5" t="s">
        <v>23</v>
      </c>
      <c r="M484" s="1" t="s">
        <v>1123</v>
      </c>
      <c r="N484" s="1" t="s">
        <v>1094</v>
      </c>
      <c r="O484" s="1" t="s">
        <v>20</v>
      </c>
      <c r="P484" s="1" t="s">
        <v>21</v>
      </c>
      <c r="Q484" s="3" t="s">
        <v>433</v>
      </c>
      <c r="R484" s="1" t="s">
        <v>418</v>
      </c>
      <c r="S484" s="1" t="s">
        <v>19</v>
      </c>
      <c r="T484" s="10">
        <v>5.0000000000000001E-3</v>
      </c>
      <c r="U484" s="10">
        <f t="shared" si="46"/>
        <v>3.1250000000000001E-4</v>
      </c>
      <c r="V484" s="4" t="str">
        <f t="shared" si="47"/>
        <v>Cumplida</v>
      </c>
      <c r="W484" s="1" t="s">
        <v>1225</v>
      </c>
      <c r="X484" s="3">
        <f t="shared" si="43"/>
        <v>1</v>
      </c>
      <c r="Y484" s="23">
        <f t="shared" si="44"/>
        <v>1.5625000000000001E-6</v>
      </c>
      <c r="Z484" s="1">
        <f t="shared" si="48"/>
        <v>1</v>
      </c>
    </row>
    <row r="485" spans="1:26" hidden="1">
      <c r="A485" s="2" t="s">
        <v>1088</v>
      </c>
      <c r="B485" s="7">
        <v>4</v>
      </c>
      <c r="C485" s="1" t="s">
        <v>1119</v>
      </c>
      <c r="D485" s="19">
        <v>0.2</v>
      </c>
      <c r="E485" s="20" t="s">
        <v>925</v>
      </c>
      <c r="F485" s="11" t="s">
        <v>1130</v>
      </c>
      <c r="G485" s="10">
        <v>5.0000000000000001E-3</v>
      </c>
      <c r="H485" s="6">
        <f t="shared" si="45"/>
        <v>3.1250000000000001E-4</v>
      </c>
      <c r="I485" s="1" t="s">
        <v>1128</v>
      </c>
      <c r="J485" s="1" t="s">
        <v>620</v>
      </c>
      <c r="K485" s="1" t="s">
        <v>1100</v>
      </c>
      <c r="L485" s="1" t="s">
        <v>18</v>
      </c>
      <c r="M485" s="1" t="s">
        <v>1123</v>
      </c>
      <c r="N485" s="1" t="s">
        <v>1094</v>
      </c>
      <c r="O485" s="1" t="s">
        <v>20</v>
      </c>
      <c r="P485" s="1" t="s">
        <v>21</v>
      </c>
      <c r="Q485" s="3" t="s">
        <v>433</v>
      </c>
      <c r="R485" s="1" t="s">
        <v>418</v>
      </c>
      <c r="S485" s="1" t="s">
        <v>19</v>
      </c>
      <c r="T485" s="10">
        <v>5.0000000000000001E-3</v>
      </c>
      <c r="U485" s="10">
        <f t="shared" si="46"/>
        <v>3.1250000000000001E-4</v>
      </c>
      <c r="V485" s="4" t="str">
        <f t="shared" si="47"/>
        <v>Cumplida</v>
      </c>
      <c r="W485" s="1" t="s">
        <v>1225</v>
      </c>
      <c r="X485" s="3">
        <f t="shared" si="43"/>
        <v>1</v>
      </c>
      <c r="Y485" s="23">
        <f t="shared" si="44"/>
        <v>1.5625000000000001E-6</v>
      </c>
      <c r="Z485" s="1">
        <f t="shared" si="48"/>
        <v>1</v>
      </c>
    </row>
    <row r="486" spans="1:26" hidden="1">
      <c r="A486" s="2" t="s">
        <v>1088</v>
      </c>
      <c r="B486" s="7">
        <v>4</v>
      </c>
      <c r="C486" s="1" t="s">
        <v>1119</v>
      </c>
      <c r="D486" s="19">
        <v>0.2</v>
      </c>
      <c r="E486" s="20" t="s">
        <v>927</v>
      </c>
      <c r="F486" s="11" t="s">
        <v>1131</v>
      </c>
      <c r="G486" s="10">
        <v>5.0000000000000001E-3</v>
      </c>
      <c r="H486" s="6">
        <f t="shared" si="45"/>
        <v>3.1250000000000001E-4</v>
      </c>
      <c r="I486" s="1" t="s">
        <v>1128</v>
      </c>
      <c r="J486" s="1" t="s">
        <v>620</v>
      </c>
      <c r="K486" s="1" t="s">
        <v>1100</v>
      </c>
      <c r="L486" s="1" t="s">
        <v>63</v>
      </c>
      <c r="M486" s="1" t="s">
        <v>1123</v>
      </c>
      <c r="N486" s="1" t="s">
        <v>1094</v>
      </c>
      <c r="O486" s="1" t="s">
        <v>20</v>
      </c>
      <c r="P486" s="1" t="s">
        <v>21</v>
      </c>
      <c r="Q486" s="3" t="s">
        <v>433</v>
      </c>
      <c r="R486" s="1" t="s">
        <v>418</v>
      </c>
      <c r="S486" s="1" t="s">
        <v>19</v>
      </c>
      <c r="T486" s="10">
        <v>5.0000000000000001E-3</v>
      </c>
      <c r="U486" s="10">
        <f t="shared" si="46"/>
        <v>3.1250000000000001E-4</v>
      </c>
      <c r="V486" s="4" t="str">
        <f t="shared" si="47"/>
        <v>Cumplida</v>
      </c>
      <c r="W486" s="1" t="s">
        <v>1225</v>
      </c>
      <c r="X486" s="3">
        <f t="shared" si="43"/>
        <v>1</v>
      </c>
      <c r="Y486" s="23">
        <f t="shared" si="44"/>
        <v>1.5625000000000001E-6</v>
      </c>
      <c r="Z486" s="1">
        <f t="shared" si="48"/>
        <v>1</v>
      </c>
    </row>
    <row r="487" spans="1:26" hidden="1">
      <c r="A487" s="2" t="s">
        <v>1088</v>
      </c>
      <c r="B487" s="7">
        <v>4</v>
      </c>
      <c r="C487" s="1" t="s">
        <v>1119</v>
      </c>
      <c r="D487" s="19">
        <v>0.2</v>
      </c>
      <c r="E487" s="20" t="s">
        <v>929</v>
      </c>
      <c r="F487" s="11" t="s">
        <v>1131</v>
      </c>
      <c r="G487" s="10">
        <v>0.01</v>
      </c>
      <c r="H487" s="6">
        <f t="shared" si="45"/>
        <v>6.2500000000000001E-4</v>
      </c>
      <c r="I487" s="1" t="s">
        <v>1128</v>
      </c>
      <c r="J487" s="1" t="s">
        <v>620</v>
      </c>
      <c r="K487" s="1" t="s">
        <v>1100</v>
      </c>
      <c r="L487" s="1" t="s">
        <v>65</v>
      </c>
      <c r="M487" s="1" t="s">
        <v>1123</v>
      </c>
      <c r="N487" s="1" t="s">
        <v>1094</v>
      </c>
      <c r="O487" s="1" t="s">
        <v>20</v>
      </c>
      <c r="P487" s="1" t="s">
        <v>21</v>
      </c>
      <c r="Q487" s="3" t="s">
        <v>433</v>
      </c>
      <c r="R487" s="1" t="s">
        <v>418</v>
      </c>
      <c r="S487" s="1" t="s">
        <v>19</v>
      </c>
      <c r="T487" s="10">
        <v>0.01</v>
      </c>
      <c r="U487" s="10">
        <f t="shared" si="46"/>
        <v>6.2500000000000001E-4</v>
      </c>
      <c r="V487" s="4" t="str">
        <f t="shared" si="47"/>
        <v>Cumplida</v>
      </c>
      <c r="W487" s="1" t="s">
        <v>1225</v>
      </c>
      <c r="X487" s="3">
        <f t="shared" si="43"/>
        <v>1</v>
      </c>
      <c r="Y487" s="23">
        <f t="shared" si="44"/>
        <v>6.2500000000000003E-6</v>
      </c>
      <c r="Z487" s="1">
        <f t="shared" si="48"/>
        <v>1</v>
      </c>
    </row>
    <row r="488" spans="1:26" hidden="1">
      <c r="A488" s="2" t="s">
        <v>1088</v>
      </c>
      <c r="B488" s="7">
        <v>4</v>
      </c>
      <c r="C488" s="1" t="s">
        <v>1119</v>
      </c>
      <c r="D488" s="19">
        <v>0.2</v>
      </c>
      <c r="E488" s="20" t="s">
        <v>931</v>
      </c>
      <c r="F488" s="11" t="s">
        <v>1131</v>
      </c>
      <c r="G488" s="10">
        <v>5.0000000000000001E-3</v>
      </c>
      <c r="H488" s="6">
        <f t="shared" si="45"/>
        <v>3.1250000000000001E-4</v>
      </c>
      <c r="I488" s="1" t="s">
        <v>1128</v>
      </c>
      <c r="J488" s="1" t="s">
        <v>620</v>
      </c>
      <c r="K488" s="1" t="s">
        <v>1100</v>
      </c>
      <c r="L488" s="1" t="s">
        <v>23</v>
      </c>
      <c r="M488" s="1" t="s">
        <v>1123</v>
      </c>
      <c r="N488" s="1" t="s">
        <v>1094</v>
      </c>
      <c r="O488" s="1" t="s">
        <v>20</v>
      </c>
      <c r="P488" s="1" t="s">
        <v>21</v>
      </c>
      <c r="Q488" s="3" t="s">
        <v>433</v>
      </c>
      <c r="R488" s="1" t="s">
        <v>418</v>
      </c>
      <c r="S488" s="1" t="s">
        <v>19</v>
      </c>
      <c r="T488" s="10">
        <v>5.0000000000000001E-3</v>
      </c>
      <c r="U488" s="10">
        <f t="shared" si="46"/>
        <v>3.1250000000000001E-4</v>
      </c>
      <c r="V488" s="4" t="str">
        <f t="shared" si="47"/>
        <v>Cumplida</v>
      </c>
      <c r="W488" s="1" t="s">
        <v>1225</v>
      </c>
      <c r="X488" s="3">
        <f t="shared" si="43"/>
        <v>1</v>
      </c>
      <c r="Y488" s="23">
        <f t="shared" si="44"/>
        <v>1.5625000000000001E-6</v>
      </c>
      <c r="Z488" s="1">
        <f t="shared" si="48"/>
        <v>1</v>
      </c>
    </row>
    <row r="489" spans="1:26" hidden="1">
      <c r="A489" s="2" t="s">
        <v>1088</v>
      </c>
      <c r="B489" s="7">
        <v>4</v>
      </c>
      <c r="C489" s="1" t="s">
        <v>1119</v>
      </c>
      <c r="D489" s="19">
        <v>0.2</v>
      </c>
      <c r="E489" s="20" t="s">
        <v>933</v>
      </c>
      <c r="F489" s="11" t="s">
        <v>1132</v>
      </c>
      <c r="G489" s="10">
        <v>5.0000000000000001E-3</v>
      </c>
      <c r="H489" s="6">
        <f t="shared" si="45"/>
        <v>3.1250000000000001E-4</v>
      </c>
      <c r="I489" s="1" t="s">
        <v>1128</v>
      </c>
      <c r="J489" s="1" t="s">
        <v>620</v>
      </c>
      <c r="K489" s="1" t="s">
        <v>1133</v>
      </c>
      <c r="L489" s="1" t="s">
        <v>63</v>
      </c>
      <c r="M489" s="1" t="s">
        <v>1123</v>
      </c>
      <c r="N489" s="1" t="s">
        <v>1094</v>
      </c>
      <c r="O489" s="1" t="s">
        <v>20</v>
      </c>
      <c r="P489" s="1" t="s">
        <v>21</v>
      </c>
      <c r="Q489" s="3" t="s">
        <v>433</v>
      </c>
      <c r="R489" s="1" t="s">
        <v>418</v>
      </c>
      <c r="S489" s="1" t="s">
        <v>19</v>
      </c>
      <c r="T489" s="10">
        <v>5.0000000000000001E-3</v>
      </c>
      <c r="U489" s="10">
        <f t="shared" si="46"/>
        <v>3.1250000000000001E-4</v>
      </c>
      <c r="V489" s="4" t="str">
        <f t="shared" si="47"/>
        <v>Cumplida</v>
      </c>
      <c r="W489" s="1" t="s">
        <v>1225</v>
      </c>
      <c r="X489" s="3">
        <f t="shared" si="43"/>
        <v>1</v>
      </c>
      <c r="Y489" s="23">
        <f t="shared" si="44"/>
        <v>1.5625000000000001E-6</v>
      </c>
      <c r="Z489" s="1">
        <f t="shared" si="48"/>
        <v>1</v>
      </c>
    </row>
    <row r="490" spans="1:26" hidden="1">
      <c r="A490" s="2" t="s">
        <v>1088</v>
      </c>
      <c r="B490" s="7">
        <v>4</v>
      </c>
      <c r="C490" s="1" t="s">
        <v>1119</v>
      </c>
      <c r="D490" s="19">
        <v>0.2</v>
      </c>
      <c r="E490" s="20" t="s">
        <v>935</v>
      </c>
      <c r="F490" s="12" t="s">
        <v>1132</v>
      </c>
      <c r="G490" s="18">
        <v>5.0000000000000001E-3</v>
      </c>
      <c r="H490" s="6">
        <f t="shared" si="45"/>
        <v>3.1250000000000001E-4</v>
      </c>
      <c r="I490" s="5" t="s">
        <v>1128</v>
      </c>
      <c r="J490" s="1" t="s">
        <v>620</v>
      </c>
      <c r="K490" s="1" t="s">
        <v>1133</v>
      </c>
      <c r="L490" s="5" t="s">
        <v>65</v>
      </c>
      <c r="M490" s="1" t="s">
        <v>1123</v>
      </c>
      <c r="N490" s="1" t="s">
        <v>1094</v>
      </c>
      <c r="O490" s="1" t="s">
        <v>20</v>
      </c>
      <c r="P490" s="1" t="s">
        <v>21</v>
      </c>
      <c r="Q490" s="3" t="s">
        <v>433</v>
      </c>
      <c r="R490" s="1" t="s">
        <v>418</v>
      </c>
      <c r="S490" s="1" t="s">
        <v>19</v>
      </c>
      <c r="T490" s="10">
        <v>5.0000000000000001E-3</v>
      </c>
      <c r="U490" s="10">
        <f t="shared" si="46"/>
        <v>3.1250000000000001E-4</v>
      </c>
      <c r="V490" s="4" t="str">
        <f t="shared" si="47"/>
        <v>Cumplida</v>
      </c>
      <c r="W490" s="1" t="s">
        <v>1225</v>
      </c>
      <c r="X490" s="3">
        <f t="shared" si="43"/>
        <v>1</v>
      </c>
      <c r="Y490" s="23">
        <f t="shared" si="44"/>
        <v>1.5625000000000001E-6</v>
      </c>
      <c r="Z490" s="1">
        <f t="shared" si="48"/>
        <v>1</v>
      </c>
    </row>
    <row r="491" spans="1:26" hidden="1">
      <c r="A491" s="2" t="s">
        <v>1088</v>
      </c>
      <c r="B491" s="7">
        <v>4</v>
      </c>
      <c r="C491" s="1" t="s">
        <v>1119</v>
      </c>
      <c r="D491" s="19">
        <v>0.2</v>
      </c>
      <c r="E491" s="20" t="s">
        <v>1184</v>
      </c>
      <c r="F491" s="11" t="s">
        <v>1132</v>
      </c>
      <c r="G491" s="10">
        <v>5.0000000000000001E-3</v>
      </c>
      <c r="H491" s="6">
        <f t="shared" si="45"/>
        <v>3.1250000000000001E-4</v>
      </c>
      <c r="I491" s="1" t="s">
        <v>1128</v>
      </c>
      <c r="J491" s="1" t="s">
        <v>620</v>
      </c>
      <c r="K491" s="1" t="s">
        <v>1133</v>
      </c>
      <c r="L491" s="1" t="s">
        <v>23</v>
      </c>
      <c r="M491" s="1" t="s">
        <v>1123</v>
      </c>
      <c r="N491" s="1" t="s">
        <v>1094</v>
      </c>
      <c r="O491" s="1" t="s">
        <v>20</v>
      </c>
      <c r="P491" s="1" t="s">
        <v>21</v>
      </c>
      <c r="Q491" s="3" t="s">
        <v>433</v>
      </c>
      <c r="R491" s="1" t="s">
        <v>418</v>
      </c>
      <c r="S491" s="1" t="s">
        <v>19</v>
      </c>
      <c r="T491" s="10">
        <v>5.0000000000000001E-3</v>
      </c>
      <c r="U491" s="10">
        <f t="shared" si="46"/>
        <v>3.1250000000000001E-4</v>
      </c>
      <c r="V491" s="4" t="str">
        <f t="shared" si="47"/>
        <v>Cumplida</v>
      </c>
      <c r="W491" s="1" t="s">
        <v>1225</v>
      </c>
      <c r="X491" s="3">
        <f t="shared" si="43"/>
        <v>1</v>
      </c>
      <c r="Y491" s="23">
        <f t="shared" si="44"/>
        <v>1.5625000000000001E-6</v>
      </c>
      <c r="Z491" s="1">
        <f t="shared" si="48"/>
        <v>1</v>
      </c>
    </row>
    <row r="492" spans="1:26" hidden="1">
      <c r="A492" s="2" t="s">
        <v>1088</v>
      </c>
      <c r="B492" s="7">
        <v>4</v>
      </c>
      <c r="C492" s="1" t="s">
        <v>1119</v>
      </c>
      <c r="D492" s="19">
        <v>0.2</v>
      </c>
      <c r="E492" s="20" t="s">
        <v>1185</v>
      </c>
      <c r="F492" s="11" t="s">
        <v>1132</v>
      </c>
      <c r="G492" s="10">
        <v>5.0000000000000001E-3</v>
      </c>
      <c r="H492" s="6">
        <f t="shared" si="45"/>
        <v>3.1250000000000001E-4</v>
      </c>
      <c r="I492" s="1" t="s">
        <v>1128</v>
      </c>
      <c r="J492" s="1" t="s">
        <v>620</v>
      </c>
      <c r="K492" s="1" t="s">
        <v>1133</v>
      </c>
      <c r="L492" s="1" t="s">
        <v>18</v>
      </c>
      <c r="M492" s="1" t="s">
        <v>1123</v>
      </c>
      <c r="N492" s="1" t="s">
        <v>1094</v>
      </c>
      <c r="O492" s="1" t="s">
        <v>20</v>
      </c>
      <c r="P492" s="1" t="s">
        <v>21</v>
      </c>
      <c r="Q492" s="3" t="s">
        <v>433</v>
      </c>
      <c r="R492" s="1" t="s">
        <v>418</v>
      </c>
      <c r="S492" s="1" t="s">
        <v>19</v>
      </c>
      <c r="T492" s="10">
        <v>5.0000000000000001E-3</v>
      </c>
      <c r="U492" s="10">
        <f t="shared" si="46"/>
        <v>3.1250000000000001E-4</v>
      </c>
      <c r="V492" s="4" t="str">
        <f t="shared" si="47"/>
        <v>Cumplida</v>
      </c>
      <c r="W492" s="1" t="s">
        <v>1225</v>
      </c>
      <c r="X492" s="3">
        <f t="shared" si="43"/>
        <v>1</v>
      </c>
      <c r="Y492" s="23">
        <f t="shared" si="44"/>
        <v>1.5625000000000001E-6</v>
      </c>
      <c r="Z492" s="1">
        <f t="shared" si="48"/>
        <v>1</v>
      </c>
    </row>
    <row r="493" spans="1:26" hidden="1">
      <c r="A493" s="2" t="s">
        <v>1088</v>
      </c>
      <c r="B493" s="7">
        <v>4</v>
      </c>
      <c r="C493" s="1" t="s">
        <v>1119</v>
      </c>
      <c r="D493" s="19">
        <v>0.2</v>
      </c>
      <c r="E493" s="20" t="s">
        <v>1186</v>
      </c>
      <c r="F493" s="11" t="s">
        <v>1134</v>
      </c>
      <c r="G493" s="10">
        <v>5.0000000000000001E-3</v>
      </c>
      <c r="H493" s="6">
        <f t="shared" si="45"/>
        <v>3.1250000000000001E-4</v>
      </c>
      <c r="I493" s="1" t="s">
        <v>1128</v>
      </c>
      <c r="J493" s="1" t="s">
        <v>620</v>
      </c>
      <c r="K493" s="1" t="s">
        <v>1135</v>
      </c>
      <c r="L493" s="1" t="s">
        <v>63</v>
      </c>
      <c r="M493" s="1" t="s">
        <v>1123</v>
      </c>
      <c r="N493" s="1" t="s">
        <v>1094</v>
      </c>
      <c r="O493" s="1" t="s">
        <v>20</v>
      </c>
      <c r="P493" s="1" t="s">
        <v>21</v>
      </c>
      <c r="Q493" s="3" t="s">
        <v>433</v>
      </c>
      <c r="R493" s="1" t="s">
        <v>418</v>
      </c>
      <c r="S493" s="1" t="s">
        <v>19</v>
      </c>
      <c r="T493" s="10">
        <v>5.0000000000000001E-3</v>
      </c>
      <c r="U493" s="10">
        <f t="shared" si="46"/>
        <v>3.1250000000000001E-4</v>
      </c>
      <c r="V493" s="4" t="str">
        <f t="shared" si="47"/>
        <v>Cumplida</v>
      </c>
      <c r="W493" s="1" t="s">
        <v>1225</v>
      </c>
      <c r="X493" s="3">
        <f t="shared" si="43"/>
        <v>1</v>
      </c>
      <c r="Y493" s="23">
        <f t="shared" si="44"/>
        <v>1.5625000000000001E-6</v>
      </c>
      <c r="Z493" s="1">
        <f t="shared" si="48"/>
        <v>1</v>
      </c>
    </row>
    <row r="494" spans="1:26" hidden="1">
      <c r="A494" s="2" t="s">
        <v>1088</v>
      </c>
      <c r="B494" s="7">
        <v>4</v>
      </c>
      <c r="C494" s="1" t="s">
        <v>1119</v>
      </c>
      <c r="D494" s="19">
        <v>0.2</v>
      </c>
      <c r="E494" s="20" t="s">
        <v>1187</v>
      </c>
      <c r="F494" s="11" t="s">
        <v>1134</v>
      </c>
      <c r="G494" s="10">
        <v>5.0000000000000001E-3</v>
      </c>
      <c r="H494" s="6">
        <f t="shared" si="45"/>
        <v>3.1250000000000001E-4</v>
      </c>
      <c r="I494" s="1" t="s">
        <v>1128</v>
      </c>
      <c r="J494" s="1" t="s">
        <v>620</v>
      </c>
      <c r="K494" s="1" t="s">
        <v>1135</v>
      </c>
      <c r="L494" s="1" t="s">
        <v>65</v>
      </c>
      <c r="M494" s="1" t="s">
        <v>1123</v>
      </c>
      <c r="N494" s="1" t="s">
        <v>1094</v>
      </c>
      <c r="O494" s="1" t="s">
        <v>20</v>
      </c>
      <c r="P494" s="1" t="s">
        <v>21</v>
      </c>
      <c r="Q494" s="3" t="s">
        <v>433</v>
      </c>
      <c r="R494" s="1" t="s">
        <v>418</v>
      </c>
      <c r="S494" s="1" t="s">
        <v>19</v>
      </c>
      <c r="T494" s="10">
        <v>5.0000000000000001E-3</v>
      </c>
      <c r="U494" s="10">
        <f t="shared" si="46"/>
        <v>3.1250000000000001E-4</v>
      </c>
      <c r="V494" s="4" t="str">
        <f t="shared" si="47"/>
        <v>Cumplida</v>
      </c>
      <c r="W494" s="1" t="s">
        <v>1225</v>
      </c>
      <c r="X494" s="3">
        <f t="shared" si="43"/>
        <v>1</v>
      </c>
      <c r="Y494" s="23">
        <f t="shared" si="44"/>
        <v>1.5625000000000001E-6</v>
      </c>
      <c r="Z494" s="1">
        <f t="shared" si="48"/>
        <v>1</v>
      </c>
    </row>
    <row r="495" spans="1:26" hidden="1">
      <c r="A495" s="2" t="s">
        <v>1088</v>
      </c>
      <c r="B495" s="7">
        <v>4</v>
      </c>
      <c r="C495" s="1" t="s">
        <v>1119</v>
      </c>
      <c r="D495" s="19">
        <v>0.2</v>
      </c>
      <c r="E495" s="20" t="s">
        <v>1188</v>
      </c>
      <c r="F495" s="11" t="s">
        <v>1134</v>
      </c>
      <c r="G495" s="10">
        <v>5.0000000000000001E-3</v>
      </c>
      <c r="H495" s="6">
        <f t="shared" si="45"/>
        <v>3.1250000000000001E-4</v>
      </c>
      <c r="I495" s="1" t="s">
        <v>1128</v>
      </c>
      <c r="J495" s="1" t="s">
        <v>620</v>
      </c>
      <c r="K495" s="1" t="s">
        <v>1135</v>
      </c>
      <c r="L495" s="1" t="s">
        <v>23</v>
      </c>
      <c r="M495" s="1" t="s">
        <v>1123</v>
      </c>
      <c r="N495" s="1" t="s">
        <v>1094</v>
      </c>
      <c r="O495" s="1" t="s">
        <v>20</v>
      </c>
      <c r="P495" s="1" t="s">
        <v>21</v>
      </c>
      <c r="Q495" s="3" t="s">
        <v>433</v>
      </c>
      <c r="R495" s="1" t="s">
        <v>418</v>
      </c>
      <c r="S495" s="1" t="s">
        <v>19</v>
      </c>
      <c r="T495" s="10">
        <v>5.0000000000000001E-3</v>
      </c>
      <c r="U495" s="10">
        <f t="shared" si="46"/>
        <v>3.1250000000000001E-4</v>
      </c>
      <c r="V495" s="4" t="str">
        <f t="shared" si="47"/>
        <v>Cumplida</v>
      </c>
      <c r="W495" s="1" t="s">
        <v>1225</v>
      </c>
      <c r="X495" s="3">
        <f t="shared" si="43"/>
        <v>1</v>
      </c>
      <c r="Y495" s="23">
        <f t="shared" si="44"/>
        <v>1.5625000000000001E-6</v>
      </c>
      <c r="Z495" s="1">
        <f t="shared" si="48"/>
        <v>1</v>
      </c>
    </row>
    <row r="496" spans="1:26" hidden="1">
      <c r="A496" s="2" t="s">
        <v>1088</v>
      </c>
      <c r="B496" s="7">
        <v>4</v>
      </c>
      <c r="C496" s="1" t="s">
        <v>1119</v>
      </c>
      <c r="D496" s="19">
        <v>0.2</v>
      </c>
      <c r="E496" s="20" t="s">
        <v>1189</v>
      </c>
      <c r="F496" s="11" t="s">
        <v>1134</v>
      </c>
      <c r="G496" s="10">
        <v>5.0000000000000001E-3</v>
      </c>
      <c r="H496" s="6">
        <f t="shared" si="45"/>
        <v>3.1250000000000001E-4</v>
      </c>
      <c r="I496" s="1" t="s">
        <v>1128</v>
      </c>
      <c r="J496" s="1" t="s">
        <v>620</v>
      </c>
      <c r="K496" s="1" t="s">
        <v>1135</v>
      </c>
      <c r="L496" s="1" t="s">
        <v>18</v>
      </c>
      <c r="M496" s="1" t="s">
        <v>1123</v>
      </c>
      <c r="N496" s="1" t="s">
        <v>1094</v>
      </c>
      <c r="O496" s="1" t="s">
        <v>20</v>
      </c>
      <c r="P496" s="1" t="s">
        <v>21</v>
      </c>
      <c r="Q496" s="3" t="s">
        <v>433</v>
      </c>
      <c r="R496" s="1" t="s">
        <v>418</v>
      </c>
      <c r="S496" s="1" t="s">
        <v>19</v>
      </c>
      <c r="T496" s="10">
        <v>5.0000000000000001E-3</v>
      </c>
      <c r="U496" s="10">
        <f t="shared" si="46"/>
        <v>3.1250000000000001E-4</v>
      </c>
      <c r="V496" s="4" t="str">
        <f t="shared" si="47"/>
        <v>Cumplida</v>
      </c>
      <c r="W496" s="1" t="s">
        <v>1225</v>
      </c>
      <c r="X496" s="3">
        <f t="shared" si="43"/>
        <v>1</v>
      </c>
      <c r="Y496" s="23">
        <f t="shared" si="44"/>
        <v>1.5625000000000001E-6</v>
      </c>
      <c r="Z496" s="1">
        <f t="shared" si="48"/>
        <v>1</v>
      </c>
    </row>
    <row r="497" spans="1:26" hidden="1">
      <c r="A497" s="2" t="s">
        <v>1088</v>
      </c>
      <c r="B497" s="7">
        <v>4</v>
      </c>
      <c r="C497" s="1" t="s">
        <v>1119</v>
      </c>
      <c r="D497" s="19">
        <v>0.2</v>
      </c>
      <c r="E497" s="20" t="s">
        <v>1190</v>
      </c>
      <c r="F497" s="11" t="s">
        <v>1136</v>
      </c>
      <c r="G497" s="10">
        <v>0.01</v>
      </c>
      <c r="H497" s="6">
        <f t="shared" si="45"/>
        <v>6.2500000000000001E-4</v>
      </c>
      <c r="I497" s="1" t="s">
        <v>1128</v>
      </c>
      <c r="J497" s="1" t="s">
        <v>620</v>
      </c>
      <c r="K497" s="1" t="s">
        <v>1100</v>
      </c>
      <c r="L497" s="1" t="s">
        <v>63</v>
      </c>
      <c r="M497" s="1" t="s">
        <v>1123</v>
      </c>
      <c r="N497" s="1" t="s">
        <v>1094</v>
      </c>
      <c r="O497" s="1" t="s">
        <v>20</v>
      </c>
      <c r="P497" s="1" t="s">
        <v>21</v>
      </c>
      <c r="Q497" s="3" t="s">
        <v>433</v>
      </c>
      <c r="R497" s="1" t="s">
        <v>418</v>
      </c>
      <c r="S497" s="1" t="s">
        <v>19</v>
      </c>
      <c r="T497" s="10">
        <v>0.01</v>
      </c>
      <c r="U497" s="10">
        <f t="shared" si="46"/>
        <v>6.2500000000000001E-4</v>
      </c>
      <c r="V497" s="4" t="str">
        <f t="shared" si="47"/>
        <v>Cumplida</v>
      </c>
      <c r="W497" s="1" t="s">
        <v>1225</v>
      </c>
      <c r="X497" s="3">
        <f t="shared" si="43"/>
        <v>1</v>
      </c>
      <c r="Y497" s="23">
        <f t="shared" si="44"/>
        <v>6.2500000000000003E-6</v>
      </c>
      <c r="Z497" s="1">
        <f t="shared" si="48"/>
        <v>1</v>
      </c>
    </row>
    <row r="498" spans="1:26" hidden="1">
      <c r="A498" s="2" t="s">
        <v>1088</v>
      </c>
      <c r="B498" s="7">
        <v>4</v>
      </c>
      <c r="C498" s="1" t="s">
        <v>1119</v>
      </c>
      <c r="D498" s="19">
        <v>0.2</v>
      </c>
      <c r="E498" s="20" t="s">
        <v>1191</v>
      </c>
      <c r="F498" s="11" t="s">
        <v>1136</v>
      </c>
      <c r="G498" s="10">
        <v>0.01</v>
      </c>
      <c r="H498" s="6">
        <f t="shared" si="45"/>
        <v>6.2500000000000001E-4</v>
      </c>
      <c r="I498" s="1" t="s">
        <v>1128</v>
      </c>
      <c r="J498" s="1" t="s">
        <v>620</v>
      </c>
      <c r="K498" s="1" t="s">
        <v>1100</v>
      </c>
      <c r="L498" s="1" t="s">
        <v>65</v>
      </c>
      <c r="M498" s="1" t="s">
        <v>1123</v>
      </c>
      <c r="N498" s="1" t="s">
        <v>1094</v>
      </c>
      <c r="O498" s="1" t="s">
        <v>20</v>
      </c>
      <c r="P498" s="1" t="s">
        <v>21</v>
      </c>
      <c r="Q498" s="3" t="s">
        <v>433</v>
      </c>
      <c r="R498" s="1" t="s">
        <v>418</v>
      </c>
      <c r="S498" s="1" t="s">
        <v>19</v>
      </c>
      <c r="T498" s="10">
        <v>0.01</v>
      </c>
      <c r="U498" s="10">
        <f t="shared" si="46"/>
        <v>6.2500000000000001E-4</v>
      </c>
      <c r="V498" s="4" t="str">
        <f t="shared" si="47"/>
        <v>Cumplida</v>
      </c>
      <c r="W498" s="1" t="s">
        <v>1225</v>
      </c>
      <c r="X498" s="3">
        <f t="shared" si="43"/>
        <v>1</v>
      </c>
      <c r="Y498" s="23">
        <f t="shared" si="44"/>
        <v>6.2500000000000003E-6</v>
      </c>
      <c r="Z498" s="1">
        <f t="shared" si="48"/>
        <v>1</v>
      </c>
    </row>
    <row r="499" spans="1:26" hidden="1">
      <c r="A499" s="2" t="s">
        <v>1088</v>
      </c>
      <c r="B499" s="7">
        <v>4</v>
      </c>
      <c r="C499" s="1" t="s">
        <v>1119</v>
      </c>
      <c r="D499" s="19">
        <v>0.2</v>
      </c>
      <c r="E499" s="20" t="s">
        <v>1192</v>
      </c>
      <c r="F499" s="11" t="s">
        <v>1137</v>
      </c>
      <c r="G499" s="10">
        <v>0.01</v>
      </c>
      <c r="H499" s="6">
        <f t="shared" si="45"/>
        <v>6.2500000000000001E-4</v>
      </c>
      <c r="I499" s="1" t="s">
        <v>1138</v>
      </c>
      <c r="J499" s="1" t="s">
        <v>620</v>
      </c>
      <c r="K499" s="1" t="s">
        <v>1122</v>
      </c>
      <c r="L499" s="1" t="s">
        <v>63</v>
      </c>
      <c r="M499" s="1" t="s">
        <v>1123</v>
      </c>
      <c r="N499" s="1" t="s">
        <v>1094</v>
      </c>
      <c r="O499" s="1" t="s">
        <v>20</v>
      </c>
      <c r="P499" s="1" t="s">
        <v>21</v>
      </c>
      <c r="Q499" s="3" t="s">
        <v>433</v>
      </c>
      <c r="R499" s="1" t="s">
        <v>418</v>
      </c>
      <c r="S499" s="1" t="s">
        <v>19</v>
      </c>
      <c r="T499" s="10">
        <v>0.01</v>
      </c>
      <c r="U499" s="10">
        <f t="shared" si="46"/>
        <v>6.2500000000000001E-4</v>
      </c>
      <c r="V499" s="4" t="str">
        <f t="shared" si="47"/>
        <v>Cumplida</v>
      </c>
      <c r="W499" s="1" t="s">
        <v>1225</v>
      </c>
      <c r="X499" s="3">
        <f t="shared" si="43"/>
        <v>1</v>
      </c>
      <c r="Y499" s="23">
        <f t="shared" si="44"/>
        <v>6.2500000000000003E-6</v>
      </c>
      <c r="Z499" s="1">
        <f t="shared" si="48"/>
        <v>1</v>
      </c>
    </row>
    <row r="500" spans="1:26" hidden="1">
      <c r="A500" s="2" t="s">
        <v>1088</v>
      </c>
      <c r="B500" s="7">
        <v>4</v>
      </c>
      <c r="C500" s="1" t="s">
        <v>1119</v>
      </c>
      <c r="D500" s="19">
        <v>0.2</v>
      </c>
      <c r="E500" s="20" t="s">
        <v>1222</v>
      </c>
      <c r="F500" s="11" t="s">
        <v>1137</v>
      </c>
      <c r="G500" s="10">
        <v>0.01</v>
      </c>
      <c r="H500" s="6">
        <f t="shared" si="45"/>
        <v>6.2500000000000001E-4</v>
      </c>
      <c r="I500" s="1" t="s">
        <v>1138</v>
      </c>
      <c r="J500" s="1" t="s">
        <v>620</v>
      </c>
      <c r="K500" s="1" t="s">
        <v>1122</v>
      </c>
      <c r="L500" s="1" t="s">
        <v>65</v>
      </c>
      <c r="M500" s="1" t="s">
        <v>1123</v>
      </c>
      <c r="N500" s="1" t="s">
        <v>1094</v>
      </c>
      <c r="O500" s="1" t="s">
        <v>20</v>
      </c>
      <c r="P500" s="1" t="s">
        <v>21</v>
      </c>
      <c r="Q500" s="3" t="s">
        <v>433</v>
      </c>
      <c r="R500" s="1" t="s">
        <v>418</v>
      </c>
      <c r="S500" s="1" t="s">
        <v>19</v>
      </c>
      <c r="T500" s="10">
        <v>0.01</v>
      </c>
      <c r="U500" s="10">
        <f t="shared" si="46"/>
        <v>6.2500000000000001E-4</v>
      </c>
      <c r="V500" s="4" t="str">
        <f t="shared" si="47"/>
        <v>Cumplida</v>
      </c>
      <c r="W500" s="1" t="s">
        <v>1225</v>
      </c>
      <c r="X500" s="3">
        <f t="shared" si="43"/>
        <v>1</v>
      </c>
      <c r="Y500" s="23">
        <f t="shared" si="44"/>
        <v>6.2500000000000003E-6</v>
      </c>
      <c r="Z500" s="1">
        <f t="shared" si="48"/>
        <v>1</v>
      </c>
    </row>
    <row r="501" spans="1:26" hidden="1">
      <c r="A501" s="2" t="s">
        <v>1088</v>
      </c>
      <c r="B501" s="7">
        <v>4</v>
      </c>
      <c r="C501" s="1" t="s">
        <v>1119</v>
      </c>
      <c r="D501" s="19">
        <v>0.2</v>
      </c>
      <c r="E501" s="20" t="s">
        <v>1223</v>
      </c>
      <c r="F501" s="11" t="s">
        <v>1139</v>
      </c>
      <c r="G501" s="10">
        <v>0.01</v>
      </c>
      <c r="H501" s="6">
        <f t="shared" si="45"/>
        <v>6.2500000000000001E-4</v>
      </c>
      <c r="I501" s="1" t="s">
        <v>1140</v>
      </c>
      <c r="J501" s="1" t="s">
        <v>620</v>
      </c>
      <c r="K501" s="1" t="s">
        <v>1122</v>
      </c>
      <c r="L501" s="1" t="s">
        <v>63</v>
      </c>
      <c r="M501" s="1" t="s">
        <v>1123</v>
      </c>
      <c r="N501" s="1" t="s">
        <v>1094</v>
      </c>
      <c r="O501" s="1" t="s">
        <v>20</v>
      </c>
      <c r="P501" s="1" t="s">
        <v>21</v>
      </c>
      <c r="Q501" s="3" t="s">
        <v>433</v>
      </c>
      <c r="R501" s="1" t="s">
        <v>418</v>
      </c>
      <c r="S501" s="1" t="s">
        <v>19</v>
      </c>
      <c r="T501" s="10">
        <v>0.01</v>
      </c>
      <c r="U501" s="10">
        <f t="shared" si="46"/>
        <v>6.2500000000000001E-4</v>
      </c>
      <c r="V501" s="4" t="str">
        <f t="shared" si="47"/>
        <v>Cumplida</v>
      </c>
      <c r="W501" s="1" t="s">
        <v>1225</v>
      </c>
      <c r="X501" s="3">
        <f t="shared" si="43"/>
        <v>1</v>
      </c>
      <c r="Y501" s="23">
        <f t="shared" si="44"/>
        <v>6.2500000000000003E-6</v>
      </c>
      <c r="Z501" s="1">
        <f t="shared" si="48"/>
        <v>1</v>
      </c>
    </row>
    <row r="502" spans="1:26" hidden="1">
      <c r="A502" s="2" t="s">
        <v>1088</v>
      </c>
      <c r="B502" s="7">
        <v>4</v>
      </c>
      <c r="C502" s="1" t="s">
        <v>1119</v>
      </c>
      <c r="D502" s="19">
        <v>0.2</v>
      </c>
      <c r="E502" s="20" t="s">
        <v>1224</v>
      </c>
      <c r="F502" s="11" t="s">
        <v>1139</v>
      </c>
      <c r="G502" s="10">
        <v>5.0000000000000001E-3</v>
      </c>
      <c r="H502" s="6">
        <f t="shared" si="45"/>
        <v>3.1250000000000001E-4</v>
      </c>
      <c r="I502" s="1" t="s">
        <v>1140</v>
      </c>
      <c r="J502" s="1" t="s">
        <v>620</v>
      </c>
      <c r="K502" s="1" t="s">
        <v>1122</v>
      </c>
      <c r="L502" s="1" t="s">
        <v>65</v>
      </c>
      <c r="M502" s="1" t="s">
        <v>1123</v>
      </c>
      <c r="N502" s="1" t="s">
        <v>1094</v>
      </c>
      <c r="O502" s="1" t="s">
        <v>20</v>
      </c>
      <c r="P502" s="1" t="s">
        <v>21</v>
      </c>
      <c r="Q502" s="3" t="s">
        <v>433</v>
      </c>
      <c r="R502" s="1" t="s">
        <v>418</v>
      </c>
      <c r="S502" s="1" t="s">
        <v>19</v>
      </c>
      <c r="T502" s="10">
        <v>5.0000000000000001E-3</v>
      </c>
      <c r="U502" s="10">
        <f t="shared" si="46"/>
        <v>3.1250000000000001E-4</v>
      </c>
      <c r="V502" s="4" t="str">
        <f t="shared" si="47"/>
        <v>Cumplida</v>
      </c>
      <c r="W502" s="1" t="s">
        <v>1225</v>
      </c>
      <c r="X502" s="3">
        <f t="shared" si="43"/>
        <v>1</v>
      </c>
      <c r="Y502" s="23">
        <f t="shared" si="44"/>
        <v>1.5625000000000001E-6</v>
      </c>
      <c r="Z502" s="1">
        <f t="shared" si="48"/>
        <v>1</v>
      </c>
    </row>
    <row r="503" spans="1:26" hidden="1">
      <c r="A503" s="2" t="s">
        <v>1088</v>
      </c>
      <c r="B503" s="7">
        <v>5</v>
      </c>
      <c r="C503" s="1" t="s">
        <v>1141</v>
      </c>
      <c r="D503" s="19">
        <v>0.2</v>
      </c>
      <c r="E503" s="20" t="s">
        <v>1193</v>
      </c>
      <c r="F503" s="11" t="s">
        <v>1142</v>
      </c>
      <c r="G503" s="10">
        <f>20%/9</f>
        <v>2.2222222222222223E-2</v>
      </c>
      <c r="H503" s="10">
        <f t="shared" si="45"/>
        <v>1.3888888888888889E-3</v>
      </c>
      <c r="I503" s="1" t="s">
        <v>1143</v>
      </c>
      <c r="J503" s="1" t="s">
        <v>620</v>
      </c>
      <c r="K503" s="1" t="s">
        <v>1098</v>
      </c>
      <c r="L503" s="1" t="s">
        <v>63</v>
      </c>
      <c r="M503" s="1" t="s">
        <v>19</v>
      </c>
      <c r="N503" s="1" t="s">
        <v>1094</v>
      </c>
      <c r="O503" s="1" t="s">
        <v>20</v>
      </c>
      <c r="P503" s="1" t="s">
        <v>21</v>
      </c>
      <c r="Q503" s="3" t="s">
        <v>433</v>
      </c>
      <c r="R503" s="1" t="s">
        <v>418</v>
      </c>
      <c r="S503" s="1" t="s">
        <v>19</v>
      </c>
      <c r="T503" s="25">
        <f t="shared" ref="T503:T511" si="49">G503</f>
        <v>2.2222222222222223E-2</v>
      </c>
      <c r="U503" s="10">
        <f t="shared" ref="U503:U511" si="50">T503*(100%/16)</f>
        <v>1.3888888888888889E-3</v>
      </c>
      <c r="V503" s="4" t="str">
        <f t="shared" si="47"/>
        <v>Cumplida</v>
      </c>
      <c r="W503" s="1" t="s">
        <v>1225</v>
      </c>
      <c r="X503" s="3">
        <f t="shared" si="43"/>
        <v>1</v>
      </c>
      <c r="Y503" s="23">
        <f t="shared" si="44"/>
        <v>3.0864197530864198E-5</v>
      </c>
      <c r="Z503" s="1">
        <f t="shared" si="48"/>
        <v>1</v>
      </c>
    </row>
    <row r="504" spans="1:26" hidden="1">
      <c r="A504" s="2" t="s">
        <v>1088</v>
      </c>
      <c r="B504" s="7">
        <v>5</v>
      </c>
      <c r="C504" s="1" t="s">
        <v>1141</v>
      </c>
      <c r="D504" s="19">
        <v>0.2</v>
      </c>
      <c r="E504" s="20" t="s">
        <v>1194</v>
      </c>
      <c r="F504" s="11" t="s">
        <v>1142</v>
      </c>
      <c r="G504" s="10">
        <f t="shared" ref="G504:G511" si="51">20%/9</f>
        <v>2.2222222222222223E-2</v>
      </c>
      <c r="H504" s="10">
        <f t="shared" si="45"/>
        <v>1.3888888888888889E-3</v>
      </c>
      <c r="I504" s="1" t="s">
        <v>1143</v>
      </c>
      <c r="J504" s="1" t="s">
        <v>620</v>
      </c>
      <c r="K504" s="1" t="s">
        <v>1098</v>
      </c>
      <c r="L504" s="1" t="s">
        <v>65</v>
      </c>
      <c r="M504" s="1" t="s">
        <v>19</v>
      </c>
      <c r="N504" s="1" t="s">
        <v>1094</v>
      </c>
      <c r="O504" s="1" t="s">
        <v>20</v>
      </c>
      <c r="P504" s="1" t="s">
        <v>21</v>
      </c>
      <c r="Q504" s="3" t="s">
        <v>433</v>
      </c>
      <c r="R504" s="1" t="s">
        <v>418</v>
      </c>
      <c r="S504" s="1" t="s">
        <v>19</v>
      </c>
      <c r="T504" s="25">
        <f t="shared" si="49"/>
        <v>2.2222222222222223E-2</v>
      </c>
      <c r="U504" s="10">
        <f t="shared" si="50"/>
        <v>1.3888888888888889E-3</v>
      </c>
      <c r="V504" s="4" t="str">
        <f t="shared" si="47"/>
        <v>Cumplida</v>
      </c>
      <c r="W504" s="1" t="s">
        <v>1225</v>
      </c>
      <c r="X504" s="3">
        <f t="shared" si="43"/>
        <v>1</v>
      </c>
      <c r="Y504" s="23">
        <f t="shared" si="44"/>
        <v>3.0864197530864198E-5</v>
      </c>
      <c r="Z504" s="1">
        <f t="shared" si="48"/>
        <v>1</v>
      </c>
    </row>
    <row r="505" spans="1:26" hidden="1">
      <c r="A505" s="2" t="s">
        <v>1088</v>
      </c>
      <c r="B505" s="7">
        <v>5</v>
      </c>
      <c r="C505" s="1" t="s">
        <v>1141</v>
      </c>
      <c r="D505" s="19">
        <v>0.2</v>
      </c>
      <c r="E505" s="20" t="s">
        <v>1195</v>
      </c>
      <c r="F505" s="11" t="s">
        <v>1142</v>
      </c>
      <c r="G505" s="10">
        <f t="shared" si="51"/>
        <v>2.2222222222222223E-2</v>
      </c>
      <c r="H505" s="10">
        <f t="shared" si="45"/>
        <v>1.3888888888888889E-3</v>
      </c>
      <c r="I505" s="1" t="s">
        <v>1143</v>
      </c>
      <c r="J505" s="1" t="s">
        <v>620</v>
      </c>
      <c r="K505" s="1" t="s">
        <v>1098</v>
      </c>
      <c r="L505" s="1" t="s">
        <v>23</v>
      </c>
      <c r="M505" s="1" t="s">
        <v>19</v>
      </c>
      <c r="N505" s="1" t="s">
        <v>1094</v>
      </c>
      <c r="O505" s="1" t="s">
        <v>20</v>
      </c>
      <c r="P505" s="1" t="s">
        <v>21</v>
      </c>
      <c r="Q505" s="3" t="s">
        <v>433</v>
      </c>
      <c r="R505" s="1" t="s">
        <v>418</v>
      </c>
      <c r="S505" s="1" t="s">
        <v>19</v>
      </c>
      <c r="T505" s="25">
        <f t="shared" si="49"/>
        <v>2.2222222222222223E-2</v>
      </c>
      <c r="U505" s="10">
        <f t="shared" si="50"/>
        <v>1.3888888888888889E-3</v>
      </c>
      <c r="V505" s="4" t="str">
        <f t="shared" si="47"/>
        <v>Cumplida</v>
      </c>
      <c r="W505" s="1" t="s">
        <v>1225</v>
      </c>
      <c r="X505" s="3">
        <f t="shared" si="43"/>
        <v>1</v>
      </c>
      <c r="Y505" s="23">
        <f t="shared" si="44"/>
        <v>3.0864197530864198E-5</v>
      </c>
      <c r="Z505" s="1">
        <f t="shared" si="48"/>
        <v>1</v>
      </c>
    </row>
    <row r="506" spans="1:26" hidden="1">
      <c r="A506" s="2" t="s">
        <v>1088</v>
      </c>
      <c r="B506" s="7">
        <v>5</v>
      </c>
      <c r="C506" s="1" t="s">
        <v>1141</v>
      </c>
      <c r="D506" s="19">
        <v>0.2</v>
      </c>
      <c r="E506" s="20" t="s">
        <v>1196</v>
      </c>
      <c r="F506" s="11" t="s">
        <v>1142</v>
      </c>
      <c r="G506" s="10">
        <f t="shared" si="51"/>
        <v>2.2222222222222223E-2</v>
      </c>
      <c r="H506" s="10">
        <f t="shared" si="45"/>
        <v>1.3888888888888889E-3</v>
      </c>
      <c r="I506" s="1" t="s">
        <v>1143</v>
      </c>
      <c r="J506" s="1" t="s">
        <v>620</v>
      </c>
      <c r="K506" s="1" t="s">
        <v>1098</v>
      </c>
      <c r="L506" s="1" t="s">
        <v>18</v>
      </c>
      <c r="M506" s="1" t="s">
        <v>19</v>
      </c>
      <c r="N506" s="1" t="s">
        <v>1094</v>
      </c>
      <c r="O506" s="1" t="s">
        <v>20</v>
      </c>
      <c r="P506" s="1" t="s">
        <v>21</v>
      </c>
      <c r="Q506" s="3" t="s">
        <v>433</v>
      </c>
      <c r="R506" s="1" t="s">
        <v>418</v>
      </c>
      <c r="S506" s="1" t="s">
        <v>19</v>
      </c>
      <c r="T506" s="25">
        <f t="shared" si="49"/>
        <v>2.2222222222222223E-2</v>
      </c>
      <c r="U506" s="10">
        <f t="shared" si="50"/>
        <v>1.3888888888888889E-3</v>
      </c>
      <c r="V506" s="4" t="str">
        <f t="shared" si="47"/>
        <v>Cumplida</v>
      </c>
      <c r="W506" s="1" t="s">
        <v>1225</v>
      </c>
      <c r="X506" s="3">
        <f t="shared" si="43"/>
        <v>1</v>
      </c>
      <c r="Y506" s="23">
        <f t="shared" si="44"/>
        <v>3.0864197530864198E-5</v>
      </c>
      <c r="Z506" s="1">
        <f t="shared" si="48"/>
        <v>1</v>
      </c>
    </row>
    <row r="507" spans="1:26" hidden="1">
      <c r="A507" s="2" t="s">
        <v>1088</v>
      </c>
      <c r="B507" s="7">
        <v>5</v>
      </c>
      <c r="C507" s="1" t="s">
        <v>1141</v>
      </c>
      <c r="D507" s="19">
        <v>0.2</v>
      </c>
      <c r="E507" s="20" t="s">
        <v>1197</v>
      </c>
      <c r="F507" s="11" t="s">
        <v>1144</v>
      </c>
      <c r="G507" s="10">
        <f t="shared" si="51"/>
        <v>2.2222222222222223E-2</v>
      </c>
      <c r="H507" s="10">
        <f t="shared" si="45"/>
        <v>1.3888888888888889E-3</v>
      </c>
      <c r="I507" s="1" t="s">
        <v>1145</v>
      </c>
      <c r="J507" s="1" t="s">
        <v>620</v>
      </c>
      <c r="K507" s="1" t="s">
        <v>1129</v>
      </c>
      <c r="L507" s="1" t="s">
        <v>63</v>
      </c>
      <c r="M507" s="1" t="s">
        <v>19</v>
      </c>
      <c r="N507" s="1" t="s">
        <v>1094</v>
      </c>
      <c r="O507" s="1" t="s">
        <v>20</v>
      </c>
      <c r="P507" s="1" t="s">
        <v>21</v>
      </c>
      <c r="Q507" s="3" t="s">
        <v>433</v>
      </c>
      <c r="R507" s="1" t="s">
        <v>418</v>
      </c>
      <c r="S507" s="1" t="s">
        <v>19</v>
      </c>
      <c r="T507" s="25">
        <f t="shared" si="49"/>
        <v>2.2222222222222223E-2</v>
      </c>
      <c r="U507" s="10">
        <f t="shared" si="50"/>
        <v>1.3888888888888889E-3</v>
      </c>
      <c r="V507" s="4" t="str">
        <f t="shared" si="47"/>
        <v>Cumplida</v>
      </c>
      <c r="W507" s="1" t="s">
        <v>1225</v>
      </c>
      <c r="X507" s="3">
        <f t="shared" si="43"/>
        <v>1</v>
      </c>
      <c r="Y507" s="23">
        <f t="shared" si="44"/>
        <v>3.0864197530864198E-5</v>
      </c>
      <c r="Z507" s="1">
        <f t="shared" si="48"/>
        <v>1</v>
      </c>
    </row>
    <row r="508" spans="1:26" hidden="1">
      <c r="A508" s="2" t="s">
        <v>1088</v>
      </c>
      <c r="B508" s="7">
        <v>5</v>
      </c>
      <c r="C508" s="1" t="s">
        <v>1141</v>
      </c>
      <c r="D508" s="19">
        <v>0.2</v>
      </c>
      <c r="E508" s="20" t="s">
        <v>1198</v>
      </c>
      <c r="F508" s="12" t="s">
        <v>1144</v>
      </c>
      <c r="G508" s="18">
        <f t="shared" si="51"/>
        <v>2.2222222222222223E-2</v>
      </c>
      <c r="H508" s="10">
        <f t="shared" si="45"/>
        <v>1.3888888888888889E-3</v>
      </c>
      <c r="I508" s="5" t="s">
        <v>1145</v>
      </c>
      <c r="J508" s="1" t="s">
        <v>620</v>
      </c>
      <c r="K508" s="1" t="s">
        <v>1129</v>
      </c>
      <c r="L508" s="5" t="s">
        <v>65</v>
      </c>
      <c r="M508" s="1" t="s">
        <v>19</v>
      </c>
      <c r="N508" s="1" t="s">
        <v>1094</v>
      </c>
      <c r="O508" s="1" t="s">
        <v>20</v>
      </c>
      <c r="P508" s="1" t="s">
        <v>21</v>
      </c>
      <c r="Q508" s="3" t="s">
        <v>433</v>
      </c>
      <c r="R508" s="1" t="s">
        <v>418</v>
      </c>
      <c r="S508" s="1" t="s">
        <v>19</v>
      </c>
      <c r="T508" s="25">
        <f t="shared" si="49"/>
        <v>2.2222222222222223E-2</v>
      </c>
      <c r="U508" s="10">
        <f t="shared" si="50"/>
        <v>1.3888888888888889E-3</v>
      </c>
      <c r="V508" s="4" t="str">
        <f t="shared" si="47"/>
        <v>Cumplida</v>
      </c>
      <c r="W508" s="1" t="s">
        <v>1225</v>
      </c>
      <c r="X508" s="3">
        <f t="shared" si="43"/>
        <v>1</v>
      </c>
      <c r="Y508" s="23">
        <f t="shared" si="44"/>
        <v>3.0864197530864198E-5</v>
      </c>
      <c r="Z508" s="1">
        <f t="shared" si="48"/>
        <v>1</v>
      </c>
    </row>
    <row r="509" spans="1:26" hidden="1">
      <c r="A509" s="2" t="s">
        <v>1088</v>
      </c>
      <c r="B509" s="7">
        <v>5</v>
      </c>
      <c r="C509" s="1" t="s">
        <v>1141</v>
      </c>
      <c r="D509" s="19">
        <v>0.2</v>
      </c>
      <c r="E509" s="20" t="s">
        <v>1199</v>
      </c>
      <c r="F509" s="12" t="s">
        <v>1144</v>
      </c>
      <c r="G509" s="18">
        <f t="shared" si="51"/>
        <v>2.2222222222222223E-2</v>
      </c>
      <c r="H509" s="10">
        <f t="shared" si="45"/>
        <v>1.3888888888888889E-3</v>
      </c>
      <c r="I509" s="5" t="s">
        <v>1145</v>
      </c>
      <c r="J509" s="1" t="s">
        <v>620</v>
      </c>
      <c r="K509" s="1" t="s">
        <v>1129</v>
      </c>
      <c r="L509" s="5" t="s">
        <v>23</v>
      </c>
      <c r="M509" s="1" t="s">
        <v>19</v>
      </c>
      <c r="N509" s="1" t="s">
        <v>1094</v>
      </c>
      <c r="O509" s="1" t="s">
        <v>20</v>
      </c>
      <c r="P509" s="1" t="s">
        <v>21</v>
      </c>
      <c r="Q509" s="3" t="s">
        <v>433</v>
      </c>
      <c r="R509" s="1" t="s">
        <v>418</v>
      </c>
      <c r="S509" s="1" t="s">
        <v>19</v>
      </c>
      <c r="T509" s="25">
        <f t="shared" si="49"/>
        <v>2.2222222222222223E-2</v>
      </c>
      <c r="U509" s="10">
        <f t="shared" si="50"/>
        <v>1.3888888888888889E-3</v>
      </c>
      <c r="V509" s="4" t="str">
        <f t="shared" si="47"/>
        <v>Cumplida</v>
      </c>
      <c r="W509" s="1" t="s">
        <v>1225</v>
      </c>
      <c r="X509" s="3">
        <f t="shared" si="43"/>
        <v>1</v>
      </c>
      <c r="Y509" s="23">
        <f t="shared" si="44"/>
        <v>3.0864197530864198E-5</v>
      </c>
      <c r="Z509" s="1">
        <f t="shared" si="48"/>
        <v>1</v>
      </c>
    </row>
    <row r="510" spans="1:26" hidden="1">
      <c r="A510" s="2" t="s">
        <v>1088</v>
      </c>
      <c r="B510" s="7">
        <v>5</v>
      </c>
      <c r="C510" s="1" t="s">
        <v>1141</v>
      </c>
      <c r="D510" s="19">
        <v>0.2</v>
      </c>
      <c r="E510" s="20" t="s">
        <v>1200</v>
      </c>
      <c r="F510" s="12" t="s">
        <v>1144</v>
      </c>
      <c r="G510" s="18">
        <f t="shared" si="51"/>
        <v>2.2222222222222223E-2</v>
      </c>
      <c r="H510" s="10">
        <f t="shared" si="45"/>
        <v>1.3888888888888889E-3</v>
      </c>
      <c r="I510" s="5" t="s">
        <v>1108</v>
      </c>
      <c r="J510" s="1" t="s">
        <v>620</v>
      </c>
      <c r="K510" s="1" t="s">
        <v>1129</v>
      </c>
      <c r="L510" s="5" t="s">
        <v>18</v>
      </c>
      <c r="M510" s="1" t="s">
        <v>19</v>
      </c>
      <c r="N510" s="1" t="s">
        <v>1094</v>
      </c>
      <c r="O510" s="1" t="s">
        <v>20</v>
      </c>
      <c r="P510" s="1" t="s">
        <v>21</v>
      </c>
      <c r="Q510" s="3" t="s">
        <v>433</v>
      </c>
      <c r="R510" s="1" t="s">
        <v>418</v>
      </c>
      <c r="S510" s="1" t="s">
        <v>19</v>
      </c>
      <c r="T510" s="25">
        <f t="shared" si="49"/>
        <v>2.2222222222222223E-2</v>
      </c>
      <c r="U510" s="10">
        <f t="shared" si="50"/>
        <v>1.3888888888888889E-3</v>
      </c>
      <c r="V510" s="4" t="str">
        <f t="shared" si="47"/>
        <v>Cumplida</v>
      </c>
      <c r="W510" s="1" t="s">
        <v>1225</v>
      </c>
      <c r="X510" s="3">
        <f t="shared" si="43"/>
        <v>1</v>
      </c>
      <c r="Y510" s="23">
        <f t="shared" si="44"/>
        <v>3.0864197530864198E-5</v>
      </c>
      <c r="Z510" s="1">
        <f t="shared" si="48"/>
        <v>1</v>
      </c>
    </row>
    <row r="511" spans="1:26" hidden="1">
      <c r="A511" s="2" t="s">
        <v>1088</v>
      </c>
      <c r="B511" s="7">
        <v>5</v>
      </c>
      <c r="C511" s="1" t="s">
        <v>1141</v>
      </c>
      <c r="D511" s="19">
        <v>0.2</v>
      </c>
      <c r="E511" s="20" t="s">
        <v>1201</v>
      </c>
      <c r="F511" s="12" t="s">
        <v>1146</v>
      </c>
      <c r="G511" s="18">
        <f t="shared" si="51"/>
        <v>2.2222222222222223E-2</v>
      </c>
      <c r="H511" s="10">
        <f t="shared" si="45"/>
        <v>1.3888888888888889E-3</v>
      </c>
      <c r="I511" s="5" t="s">
        <v>1147</v>
      </c>
      <c r="J511" s="1" t="s">
        <v>620</v>
      </c>
      <c r="K511" s="1" t="s">
        <v>1148</v>
      </c>
      <c r="L511" s="5" t="s">
        <v>18</v>
      </c>
      <c r="M511" s="1" t="s">
        <v>19</v>
      </c>
      <c r="N511" s="1" t="s">
        <v>1094</v>
      </c>
      <c r="O511" s="1" t="s">
        <v>20</v>
      </c>
      <c r="P511" s="1" t="s">
        <v>21</v>
      </c>
      <c r="Q511" s="3" t="s">
        <v>433</v>
      </c>
      <c r="R511" s="1" t="s">
        <v>418</v>
      </c>
      <c r="S511" s="1" t="s">
        <v>19</v>
      </c>
      <c r="T511" s="25">
        <f t="shared" si="49"/>
        <v>2.2222222222222223E-2</v>
      </c>
      <c r="U511" s="10">
        <f t="shared" si="50"/>
        <v>1.3888888888888889E-3</v>
      </c>
      <c r="V511" s="4" t="str">
        <f t="shared" si="47"/>
        <v>Cumplida</v>
      </c>
      <c r="W511" s="1" t="s">
        <v>1225</v>
      </c>
      <c r="X511" s="3">
        <f t="shared" si="43"/>
        <v>1</v>
      </c>
      <c r="Y511" s="23">
        <f t="shared" si="44"/>
        <v>3.0864197530864198E-5</v>
      </c>
      <c r="Z511" s="1">
        <f t="shared" si="48"/>
        <v>1</v>
      </c>
    </row>
    <row r="512" spans="1:26">
      <c r="X512" s="3"/>
    </row>
  </sheetData>
  <autoFilter xmlns:x14="http://schemas.microsoft.com/office/spreadsheetml/2009/9/main" ref="A1:W511">
    <filterColumn colId="21">
      <filters>
        <filter val="Incumplida"/>
      </filters>
    </filterColumn>
    <filterColumn colId="22">
      <filters>
        <mc:AlternateContent xmlns:mc="http://schemas.openxmlformats.org/markup-compatibility/2006">
          <mc:Choice Requires="x14">
            <x14:filter val="La actividad se encuentra en el levantamiento de la información requerida para la implementación de la solución. Se llevó a cabo prórroga del contrato hasta el mes de abril de 2022"/>
            <x14:filter val="La guía no se alcanzó a terminar, se continuará en el 2022 con la terminación y publicación."/>
            <x14:filter val="No se consideró necesario la realización de autodiagnosticos en la vigencia, porque se contó con los resultados de la medición del FURAG 2020 a partir de los cuales internamente se formuló el Plan Cierre de Brechas que está en ejecución, cuyo objetivo es mejorar los indices de desempeño de las politicas MIPG."/>
            <x14:filter val="No se cuenta con cuenta con evidencias de las actualizaciones o reuniones realizadas"/>
            <x14:filter val="No se cuenta con evidencias de la ejecución de la capacitación, a pesar de tener soportes de la solicitud."/>
            <x14:filter val="No se cuenta con información o evidencias de solicitudes de este informe por parte de congreso"/>
            <x14:filter val="No se cumple la actividad dado que los monitoreos se están realizando a nivel de la infraestructura de la solución y se está adelantando la etapa de afinamiento de perfiles, se llevó a cabo una prórroga hasta el 15 de febrero de 2022"/>
            <x14:filter val="No se cumple la actividad en su totalidad, porque falta la expedición por parte del MME de la resolución de adopción del PROURE para proceder a la publicación en la página WEB."/>
            <x14:filter val="No se cumple la actividad, por parte de la Subdirección de Hidrocarburos se actualizó la metodologia del cálculo de los volúmenes, sin embargo la implementación está sujeta a la aprobación, actualmente encuentra en revisión jurídica."/>
            <x14:filter val="No se cumple la actividad, se avanzó en la formulación del capítulo social y ambiental del documento, llegando a obtener las salidas gráficas que soporten el mismo. No obstante se toma la decisión de no incluir este capitulo para la publicación, quedando pendiente coordinar la misma durante el primer trimestre de 2022 y sacar piezas gráficas informativas para los diferentes públicos objetivo que se quieran informar del componente técnico realizado por el equipo de la subdirección de minería."/>
            <x14:filter val="No se cumple la totalidad de la activida, el documento se encuentra en elaboración"/>
            <x14:filter val="No se cumple la totalidad de la activida, el documento se encuentra en elaboración, dado que a corte 31 de diciembre se están realizando analisis de datos"/>
            <x14:filter val="No se cumplió con la elaboración del documento, porque a 31 de diciembre se están procesando datos y corriendo modelos."/>
            <x14:filter val="No se cumplió la actividad, se cuenta con la proyección de el documento de proyección de demanda de combustibles líquidos, pero no se alcanzó a realizar en la vigencia, se proyecta para el 2022."/>
            <x14:filter val="No se cumplió la actividfad en su totalidad, toda vez que a pesar de realizar todas las gestiones pertinentes se logró la firma de 6 de los 7 acuerdos de gestión 2021 - 2022, se ha requerido al Subdirector Javier Martínez para la firma, pero a la fecha no lo ha firmado."/>
            <x14:filter val="No se cumplió, la OGI solicitó la reprogramación de la fecha de terminación para el 2022 de tres (3) acciones del plan de mejoramiento."/>
            <x14:filter val="No se cunmplió la actividad, se recibió la capacitación respecto al uso del modelo Modelo Colombia Coal Mining model CCMM, sin embargo al realizar diferentes intentos de corrida el modelo arrojó error, se realizó revisión exhaustiva por parte del contratista sin lograr hacer correr dicho modelo._x000a_Se llegó a las siguientes conclusiones:_x000a_1. La información que exige el modelo, hoy no está al alcance de la Subdirección de Minería._x000a_2. El modelo puede servir más para la planeación de una empresa productora y no para la planeación que desde la Subdirección se realiza, dado la dificultad en la exigencia de información, como se dijo anteriormente y elpoco aporta para nuestra planeación._x000a_3. Ya realizados los ejercicios con base en el modelo y los resultados expuestos, se propuso cerrar el tema en 2021._x000a_4. Se proyecta entrega de un documento que soporte todo lo anterior donde se incluya de manera estructurada y soportada todas las conclusiones expuestas el mismo se debe presentar en el primer trimestre de 2022."/>
            <x14:filter val="No se ejecutó, dado que la UPME se encuentra en un proceso de modernización, frente a lo cual no se consideró pertinente adelantar auditoria interna al Sistema de Gestión de Calidad."/>
            <x14:filter val="No se ejecutó, dado que la UPME se encuentra en un proceso de modernización, frente a lo cual no se consideró pertinente adelantar auditoria para la certificación del Sistema de Gestión de Calidad."/>
            <x14:filter val="No se formularon los proyectos de invers{on en esta vigencia, por lo que esta actividad se programa para ejecución en el 2022"/>
            <x14:filter val="No se realizo reporte"/>
            <x14:filter val="No se terminó la automatización, se encuentran en la etapa de desarrollo los módulos contractual y precio base y se continua con el levantamiento de solicitudes de conexiones; el modulo PECOR (Plan de Expansión de Cobertura de los Operadores de Red) está en la etapa de alineación del documento de levantamiento de requerimientos. Se llevó a cabo prórroga al contrato hasta el 31 de marzo de 2022."/>
          </mc:Choice>
          <mc:Fallback>
            <filter val="La actividad se encuentra en el levantamiento de la información requerida para la implementación de la solución. Se llevó a cabo prórroga del contrato hasta el mes de abril de 2022"/>
            <filter val="La guía no se alcanzó a terminar, se continuará en el 2022 con la terminación y publicación."/>
            <filter val="No se cuenta con cuenta con evidencias de las actualizaciones o reuniones realizadas"/>
            <filter val="No se cuenta con evidencias de la ejecución de la capacitación, a pesar de tener soportes de la solicitud."/>
            <filter val="No se cuenta con información o evidencias de solicitudes de este informe por parte de congreso"/>
            <filter val="No se cumple la actividad dado que los monitoreos se están realizando a nivel de la infraestructura de la solución y se está adelantando la etapa de afinamiento de perfiles, se llevó a cabo una prórroga hasta el 15 de febrero de 2022"/>
            <filter val="No se cumple la actividad en su totalidad, porque falta la expedición por parte del MME de la resolución de adopción del PROURE para proceder a la publicación en la página WEB."/>
            <filter val="No se cumple la actividad, por parte de la Subdirección de Hidrocarburos se actualizó la metodologia del cálculo de los volúmenes, sin embargo la implementación está sujeta a la aprobación, actualmente encuentra en revisión jurídica."/>
            <filter val="No se cumple la totalidad de la activida, el documento se encuentra en elaboración"/>
            <filter val="No se cumple la totalidad de la activida, el documento se encuentra en elaboración, dado que a corte 31 de diciembre se están realizando analisis de datos"/>
            <filter val="No se cumplió con la elaboración del documento, porque a 31 de diciembre se están procesando datos y corriendo modelos."/>
            <filter val="No se cumplió la actividad, se cuenta con la proyección de el documento de proyección de demanda de combustibles líquidos, pero no se alcanzó a realizar en la vigencia, se proyecta para el 2022."/>
            <filter val="No se cumplió, la OGI solicitó la reprogramación de la fecha de terminación para el 2022 de tres (3) acciones del plan de mejoramiento."/>
            <filter val="No se ejecutó, dado que la UPME se encuentra en un proceso de modernización, frente a lo cual no se consideró pertinente adelantar auditoria interna al Sistema de Gestión de Calidad."/>
            <filter val="No se ejecutó, dado que la UPME se encuentra en un proceso de modernización, frente a lo cual no se consideró pertinente adelantar auditoria para la certificación del Sistema de Gestión de Calidad."/>
            <filter val="No se formularon los proyectos de invers{on en esta vigencia, por lo que esta actividad se programa para ejecución en el 2022"/>
            <filter val="No se realizo reporte"/>
          </mc:Fallback>
        </mc:AlternateContent>
      </filters>
    </filterColumn>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12"/>
  <sheetViews>
    <sheetView tabSelected="1" zoomScale="85" zoomScaleNormal="85" workbookViewId="0">
      <selection activeCell="C1" sqref="C1:Z1"/>
    </sheetView>
  </sheetViews>
  <sheetFormatPr baseColWidth="10" defaultRowHeight="15"/>
  <cols>
    <col min="1" max="1" width="26" style="26" customWidth="1"/>
    <col min="2" max="2" width="14.28515625" style="30" customWidth="1"/>
    <col min="3" max="3" width="25.85546875" style="26" customWidth="1"/>
    <col min="4" max="4" width="11.7109375" style="31" customWidth="1"/>
    <col min="5" max="5" width="11.85546875" style="30" customWidth="1"/>
    <col min="6" max="6" width="31.140625" style="32" customWidth="1"/>
    <col min="7" max="7" width="14.5703125" style="33" customWidth="1"/>
    <col min="8" max="8" width="26.85546875" style="34" customWidth="1"/>
    <col min="9" max="9" width="17.7109375" style="35" customWidth="1"/>
    <col min="10" max="10" width="17.140625" style="36" customWidth="1"/>
    <col min="11" max="11" width="15.42578125" style="36" customWidth="1"/>
    <col min="12" max="12" width="21" style="35" customWidth="1"/>
    <col min="13" max="13" width="11.42578125" style="26" customWidth="1"/>
    <col min="14" max="16" width="11.42578125" style="36" customWidth="1"/>
    <col min="17" max="17" width="32.5703125" style="36" customWidth="1"/>
    <col min="18" max="18" width="15.140625" style="30" customWidth="1"/>
    <col min="19" max="19" width="17.140625" style="37" customWidth="1"/>
    <col min="20" max="20" width="18.42578125" style="38" customWidth="1"/>
    <col min="21" max="21" width="18.42578125" style="39" customWidth="1"/>
    <col min="22" max="22" width="3.140625" style="40" hidden="1" customWidth="1"/>
    <col min="23" max="23" width="17.5703125" style="26" customWidth="1"/>
    <col min="24" max="24" width="15.28515625" style="26" customWidth="1"/>
    <col min="25" max="25" width="39.28515625" style="41" customWidth="1"/>
    <col min="26" max="26" width="17" style="36" customWidth="1"/>
    <col min="27" max="16384" width="11.42578125" style="26"/>
  </cols>
  <sheetData>
    <row r="1" spans="1:34" ht="96.75" customHeight="1">
      <c r="A1" s="71"/>
      <c r="B1" s="71"/>
      <c r="C1" s="72" t="s">
        <v>1455</v>
      </c>
      <c r="D1" s="73"/>
      <c r="E1" s="73"/>
      <c r="F1" s="73"/>
      <c r="G1" s="73"/>
      <c r="H1" s="73"/>
      <c r="I1" s="73"/>
      <c r="J1" s="73"/>
      <c r="K1" s="73"/>
      <c r="L1" s="73"/>
      <c r="M1" s="73"/>
      <c r="N1" s="73"/>
      <c r="O1" s="73"/>
      <c r="P1" s="73"/>
      <c r="Q1" s="73"/>
      <c r="R1" s="73"/>
      <c r="S1" s="73"/>
      <c r="T1" s="73"/>
      <c r="U1" s="73"/>
      <c r="V1" s="73"/>
      <c r="W1" s="73"/>
      <c r="X1" s="73"/>
      <c r="Y1" s="73"/>
      <c r="Z1" s="73"/>
    </row>
    <row r="2" spans="1:34" s="27" customFormat="1" ht="73.5" customHeight="1">
      <c r="A2" s="42" t="s">
        <v>0</v>
      </c>
      <c r="B2" s="42" t="s">
        <v>1452</v>
      </c>
      <c r="C2" s="42" t="s">
        <v>1453</v>
      </c>
      <c r="D2" s="42" t="s">
        <v>3</v>
      </c>
      <c r="E2" s="42" t="s">
        <v>1454</v>
      </c>
      <c r="F2" s="42" t="s">
        <v>5</v>
      </c>
      <c r="G2" s="42" t="s">
        <v>1242</v>
      </c>
      <c r="H2" s="42" t="s">
        <v>1243</v>
      </c>
      <c r="I2" s="43" t="s">
        <v>6</v>
      </c>
      <c r="J2" s="42" t="s">
        <v>7</v>
      </c>
      <c r="K2" s="42" t="s">
        <v>1244</v>
      </c>
      <c r="L2" s="42" t="s">
        <v>1236</v>
      </c>
      <c r="M2" s="42" t="s">
        <v>1237</v>
      </c>
      <c r="N2" s="42" t="s">
        <v>8</v>
      </c>
      <c r="O2" s="42" t="s">
        <v>9</v>
      </c>
      <c r="P2" s="42" t="s">
        <v>1238</v>
      </c>
      <c r="Q2" s="42" t="s">
        <v>10</v>
      </c>
      <c r="R2" s="42" t="s">
        <v>1442</v>
      </c>
      <c r="S2" s="44" t="s">
        <v>1440</v>
      </c>
      <c r="T2" s="44" t="s">
        <v>1439</v>
      </c>
      <c r="U2" s="45" t="s">
        <v>1441</v>
      </c>
      <c r="V2" s="42" t="s">
        <v>1438</v>
      </c>
      <c r="W2" s="42" t="s">
        <v>1443</v>
      </c>
      <c r="X2" s="42" t="s">
        <v>1444</v>
      </c>
      <c r="Y2" s="42" t="s">
        <v>1437</v>
      </c>
      <c r="Z2" s="42" t="s">
        <v>1384</v>
      </c>
    </row>
    <row r="3" spans="1:34" s="28" customFormat="1">
      <c r="A3" s="46" t="s">
        <v>11</v>
      </c>
      <c r="B3" s="47">
        <v>1</v>
      </c>
      <c r="C3" s="46" t="s">
        <v>12</v>
      </c>
      <c r="D3" s="48">
        <v>0.25</v>
      </c>
      <c r="E3" s="47" t="s">
        <v>13</v>
      </c>
      <c r="F3" s="49" t="s">
        <v>14</v>
      </c>
      <c r="G3" s="50">
        <v>0.125</v>
      </c>
      <c r="H3" s="49" t="s">
        <v>15</v>
      </c>
      <c r="I3" s="46" t="s">
        <v>16</v>
      </c>
      <c r="J3" s="49" t="s">
        <v>17</v>
      </c>
      <c r="K3" s="49" t="s">
        <v>18</v>
      </c>
      <c r="L3" s="51" t="s">
        <v>19</v>
      </c>
      <c r="M3" s="51" t="s">
        <v>19</v>
      </c>
      <c r="N3" s="52" t="s">
        <v>20</v>
      </c>
      <c r="O3" s="52" t="s">
        <v>21</v>
      </c>
      <c r="P3" s="53" t="s">
        <v>380</v>
      </c>
      <c r="Q3" s="52" t="s">
        <v>22</v>
      </c>
      <c r="R3" s="54" t="s">
        <v>19</v>
      </c>
      <c r="S3" s="55">
        <v>0</v>
      </c>
      <c r="T3" s="55">
        <v>0</v>
      </c>
      <c r="U3" s="50">
        <v>9.3799999999999994E-2</v>
      </c>
      <c r="V3" s="49" t="s">
        <v>23</v>
      </c>
      <c r="W3" s="50">
        <v>0.125</v>
      </c>
      <c r="X3" s="50">
        <f>W3*(100%/16)</f>
        <v>7.8125E-3</v>
      </c>
      <c r="Y3" s="49" t="s">
        <v>1331</v>
      </c>
      <c r="Z3" s="49" t="s">
        <v>1245</v>
      </c>
      <c r="AF3" s="29"/>
      <c r="AG3" s="29"/>
      <c r="AH3" s="29"/>
    </row>
    <row r="4" spans="1:34" s="28" customFormat="1">
      <c r="A4" s="46" t="s">
        <v>11</v>
      </c>
      <c r="B4" s="47">
        <v>1</v>
      </c>
      <c r="C4" s="46" t="s">
        <v>12</v>
      </c>
      <c r="D4" s="48">
        <v>0.25</v>
      </c>
      <c r="E4" s="47" t="s">
        <v>24</v>
      </c>
      <c r="F4" s="49" t="s">
        <v>25</v>
      </c>
      <c r="G4" s="50">
        <v>0.125</v>
      </c>
      <c r="H4" s="49" t="s">
        <v>15</v>
      </c>
      <c r="I4" s="46" t="s">
        <v>16</v>
      </c>
      <c r="J4" s="49" t="s">
        <v>17</v>
      </c>
      <c r="K4" s="49" t="s">
        <v>18</v>
      </c>
      <c r="L4" s="51" t="s">
        <v>19</v>
      </c>
      <c r="M4" s="51" t="s">
        <v>19</v>
      </c>
      <c r="N4" s="52" t="s">
        <v>20</v>
      </c>
      <c r="O4" s="52" t="s">
        <v>21</v>
      </c>
      <c r="P4" s="53" t="s">
        <v>380</v>
      </c>
      <c r="Q4" s="52" t="s">
        <v>22</v>
      </c>
      <c r="R4" s="54" t="s">
        <v>19</v>
      </c>
      <c r="S4" s="55">
        <v>0</v>
      </c>
      <c r="T4" s="55">
        <v>0</v>
      </c>
      <c r="U4" s="50">
        <v>9.3799999999999994E-2</v>
      </c>
      <c r="V4" s="49" t="s">
        <v>23</v>
      </c>
      <c r="W4" s="50">
        <v>0.125</v>
      </c>
      <c r="X4" s="50">
        <f t="shared" ref="X4:X67" si="0">W4*(100%/16)</f>
        <v>7.8125E-3</v>
      </c>
      <c r="Y4" s="49" t="s">
        <v>1332</v>
      </c>
      <c r="Z4" s="49" t="s">
        <v>1245</v>
      </c>
      <c r="AF4" s="29"/>
      <c r="AG4" s="29"/>
      <c r="AH4" s="29"/>
    </row>
    <row r="5" spans="1:34" s="28" customFormat="1">
      <c r="A5" s="46" t="s">
        <v>11</v>
      </c>
      <c r="B5" s="47">
        <v>2</v>
      </c>
      <c r="C5" s="46" t="s">
        <v>26</v>
      </c>
      <c r="D5" s="48">
        <v>0.25</v>
      </c>
      <c r="E5" s="47" t="s">
        <v>27</v>
      </c>
      <c r="F5" s="49" t="s">
        <v>28</v>
      </c>
      <c r="G5" s="50">
        <v>6.25E-2</v>
      </c>
      <c r="H5" s="49" t="s">
        <v>15</v>
      </c>
      <c r="I5" s="46" t="s">
        <v>16</v>
      </c>
      <c r="J5" s="49" t="s">
        <v>17</v>
      </c>
      <c r="K5" s="49" t="s">
        <v>18</v>
      </c>
      <c r="L5" s="51" t="s">
        <v>19</v>
      </c>
      <c r="M5" s="51" t="s">
        <v>19</v>
      </c>
      <c r="N5" s="52" t="s">
        <v>20</v>
      </c>
      <c r="O5" s="52" t="s">
        <v>21</v>
      </c>
      <c r="P5" s="53" t="s">
        <v>380</v>
      </c>
      <c r="Q5" s="52" t="s">
        <v>22</v>
      </c>
      <c r="R5" s="54" t="s">
        <v>19</v>
      </c>
      <c r="S5" s="55">
        <v>0</v>
      </c>
      <c r="T5" s="55">
        <v>0</v>
      </c>
      <c r="U5" s="50">
        <v>4.6899999999999997E-2</v>
      </c>
      <c r="V5" s="49" t="s">
        <v>23</v>
      </c>
      <c r="W5" s="50">
        <v>6.25E-2</v>
      </c>
      <c r="X5" s="50">
        <f t="shared" si="0"/>
        <v>3.90625E-3</v>
      </c>
      <c r="Y5" s="49" t="s">
        <v>1333</v>
      </c>
      <c r="Z5" s="49" t="s">
        <v>1245</v>
      </c>
      <c r="AF5" s="29"/>
      <c r="AG5" s="29"/>
      <c r="AH5" s="29"/>
    </row>
    <row r="6" spans="1:34" s="28" customFormat="1">
      <c r="A6" s="46" t="s">
        <v>11</v>
      </c>
      <c r="B6" s="47">
        <v>2</v>
      </c>
      <c r="C6" s="46" t="s">
        <v>26</v>
      </c>
      <c r="D6" s="48">
        <v>0.25</v>
      </c>
      <c r="E6" s="47" t="s">
        <v>29</v>
      </c>
      <c r="F6" s="49" t="s">
        <v>30</v>
      </c>
      <c r="G6" s="50">
        <v>6.25E-2</v>
      </c>
      <c r="H6" s="49" t="s">
        <v>15</v>
      </c>
      <c r="I6" s="46" t="s">
        <v>16</v>
      </c>
      <c r="J6" s="49" t="s">
        <v>17</v>
      </c>
      <c r="K6" s="49" t="s">
        <v>18</v>
      </c>
      <c r="L6" s="51" t="s">
        <v>19</v>
      </c>
      <c r="M6" s="51" t="s">
        <v>19</v>
      </c>
      <c r="N6" s="52" t="s">
        <v>20</v>
      </c>
      <c r="O6" s="52" t="s">
        <v>21</v>
      </c>
      <c r="P6" s="53" t="s">
        <v>380</v>
      </c>
      <c r="Q6" s="52" t="s">
        <v>22</v>
      </c>
      <c r="R6" s="54" t="s">
        <v>19</v>
      </c>
      <c r="S6" s="55">
        <v>0</v>
      </c>
      <c r="T6" s="55">
        <v>0</v>
      </c>
      <c r="U6" s="50">
        <v>4.6899999999999997E-2</v>
      </c>
      <c r="V6" s="49" t="s">
        <v>23</v>
      </c>
      <c r="W6" s="50">
        <v>6.25E-2</v>
      </c>
      <c r="X6" s="50">
        <f t="shared" si="0"/>
        <v>3.90625E-3</v>
      </c>
      <c r="Y6" s="49" t="s">
        <v>1334</v>
      </c>
      <c r="Z6" s="49" t="s">
        <v>1245</v>
      </c>
      <c r="AF6" s="29"/>
      <c r="AG6" s="29"/>
      <c r="AH6" s="29"/>
    </row>
    <row r="7" spans="1:34" s="28" customFormat="1">
      <c r="A7" s="46" t="s">
        <v>11</v>
      </c>
      <c r="B7" s="47">
        <v>2</v>
      </c>
      <c r="C7" s="46" t="s">
        <v>26</v>
      </c>
      <c r="D7" s="48">
        <v>0.25</v>
      </c>
      <c r="E7" s="47" t="s">
        <v>31</v>
      </c>
      <c r="F7" s="49" t="s">
        <v>32</v>
      </c>
      <c r="G7" s="50">
        <v>6.25E-2</v>
      </c>
      <c r="H7" s="49" t="s">
        <v>15</v>
      </c>
      <c r="I7" s="46" t="s">
        <v>16</v>
      </c>
      <c r="J7" s="49" t="s">
        <v>17</v>
      </c>
      <c r="K7" s="49" t="s">
        <v>18</v>
      </c>
      <c r="L7" s="51" t="s">
        <v>19</v>
      </c>
      <c r="M7" s="51" t="s">
        <v>19</v>
      </c>
      <c r="N7" s="52" t="s">
        <v>33</v>
      </c>
      <c r="O7" s="52" t="s">
        <v>34</v>
      </c>
      <c r="P7" s="53" t="s">
        <v>380</v>
      </c>
      <c r="Q7" s="52" t="s">
        <v>22</v>
      </c>
      <c r="R7" s="54" t="s">
        <v>19</v>
      </c>
      <c r="S7" s="55">
        <v>0</v>
      </c>
      <c r="T7" s="55">
        <v>0</v>
      </c>
      <c r="U7" s="50">
        <v>4.6899999999999997E-2</v>
      </c>
      <c r="V7" s="49" t="s">
        <v>23</v>
      </c>
      <c r="W7" s="50">
        <v>6.25E-2</v>
      </c>
      <c r="X7" s="50">
        <f t="shared" si="0"/>
        <v>3.90625E-3</v>
      </c>
      <c r="Y7" s="49" t="s">
        <v>1246</v>
      </c>
      <c r="Z7" s="49" t="s">
        <v>1245</v>
      </c>
      <c r="AF7" s="29"/>
      <c r="AG7" s="29"/>
      <c r="AH7" s="29"/>
    </row>
    <row r="8" spans="1:34" s="28" customFormat="1">
      <c r="A8" s="46" t="s">
        <v>11</v>
      </c>
      <c r="B8" s="47">
        <v>2</v>
      </c>
      <c r="C8" s="46" t="s">
        <v>26</v>
      </c>
      <c r="D8" s="48">
        <v>0.25</v>
      </c>
      <c r="E8" s="47" t="s">
        <v>35</v>
      </c>
      <c r="F8" s="49" t="s">
        <v>36</v>
      </c>
      <c r="G8" s="50">
        <v>6.25E-2</v>
      </c>
      <c r="H8" s="49" t="s">
        <v>15</v>
      </c>
      <c r="I8" s="46" t="s">
        <v>16</v>
      </c>
      <c r="J8" s="49" t="s">
        <v>17</v>
      </c>
      <c r="K8" s="49" t="s">
        <v>18</v>
      </c>
      <c r="L8" s="51" t="s">
        <v>19</v>
      </c>
      <c r="M8" s="51" t="s">
        <v>19</v>
      </c>
      <c r="N8" s="52" t="s">
        <v>33</v>
      </c>
      <c r="O8" s="52" t="s">
        <v>34</v>
      </c>
      <c r="P8" s="53" t="s">
        <v>380</v>
      </c>
      <c r="Q8" s="52" t="s">
        <v>22</v>
      </c>
      <c r="R8" s="54" t="s">
        <v>19</v>
      </c>
      <c r="S8" s="55">
        <v>0</v>
      </c>
      <c r="T8" s="55">
        <v>0</v>
      </c>
      <c r="U8" s="50">
        <v>4.6899999999999997E-2</v>
      </c>
      <c r="V8" s="49" t="s">
        <v>23</v>
      </c>
      <c r="W8" s="50">
        <v>6.25E-2</v>
      </c>
      <c r="X8" s="50">
        <f t="shared" si="0"/>
        <v>3.90625E-3</v>
      </c>
      <c r="Y8" s="49" t="s">
        <v>1335</v>
      </c>
      <c r="Z8" s="49" t="s">
        <v>1245</v>
      </c>
      <c r="AF8" s="29"/>
      <c r="AG8" s="29"/>
      <c r="AH8" s="29"/>
    </row>
    <row r="9" spans="1:34" s="28" customFormat="1">
      <c r="A9" s="46" t="s">
        <v>11</v>
      </c>
      <c r="B9" s="47">
        <v>3</v>
      </c>
      <c r="C9" s="46" t="s">
        <v>37</v>
      </c>
      <c r="D9" s="48">
        <v>0.25</v>
      </c>
      <c r="E9" s="47" t="s">
        <v>38</v>
      </c>
      <c r="F9" s="49" t="s">
        <v>39</v>
      </c>
      <c r="G9" s="50">
        <v>0.125</v>
      </c>
      <c r="H9" s="49" t="s">
        <v>15</v>
      </c>
      <c r="I9" s="46" t="s">
        <v>16</v>
      </c>
      <c r="J9" s="49" t="s">
        <v>17</v>
      </c>
      <c r="K9" s="49" t="s">
        <v>18</v>
      </c>
      <c r="L9" s="51" t="s">
        <v>19</v>
      </c>
      <c r="M9" s="51" t="s">
        <v>19</v>
      </c>
      <c r="N9" s="52" t="s">
        <v>20</v>
      </c>
      <c r="O9" s="52" t="s">
        <v>21</v>
      </c>
      <c r="P9" s="53" t="s">
        <v>380</v>
      </c>
      <c r="Q9" s="52" t="s">
        <v>22</v>
      </c>
      <c r="R9" s="54" t="s">
        <v>19</v>
      </c>
      <c r="S9" s="55">
        <v>0</v>
      </c>
      <c r="T9" s="55">
        <v>0</v>
      </c>
      <c r="U9" s="50">
        <v>9.3799999999999994E-2</v>
      </c>
      <c r="V9" s="49" t="s">
        <v>23</v>
      </c>
      <c r="W9" s="50">
        <v>0.125</v>
      </c>
      <c r="X9" s="50">
        <f t="shared" si="0"/>
        <v>7.8125E-3</v>
      </c>
      <c r="Y9" s="49" t="s">
        <v>1336</v>
      </c>
      <c r="Z9" s="49" t="s">
        <v>1245</v>
      </c>
      <c r="AF9" s="29"/>
      <c r="AG9" s="29"/>
      <c r="AH9" s="29"/>
    </row>
    <row r="10" spans="1:34" s="28" customFormat="1">
      <c r="A10" s="46" t="s">
        <v>11</v>
      </c>
      <c r="B10" s="47">
        <v>3</v>
      </c>
      <c r="C10" s="46" t="s">
        <v>37</v>
      </c>
      <c r="D10" s="48">
        <v>0.25</v>
      </c>
      <c r="E10" s="47" t="s">
        <v>40</v>
      </c>
      <c r="F10" s="49" t="s">
        <v>41</v>
      </c>
      <c r="G10" s="50">
        <v>0.125</v>
      </c>
      <c r="H10" s="49" t="s">
        <v>15</v>
      </c>
      <c r="I10" s="46" t="s">
        <v>16</v>
      </c>
      <c r="J10" s="49" t="s">
        <v>17</v>
      </c>
      <c r="K10" s="49" t="s">
        <v>18</v>
      </c>
      <c r="L10" s="51" t="s">
        <v>19</v>
      </c>
      <c r="M10" s="51" t="s">
        <v>19</v>
      </c>
      <c r="N10" s="52" t="s">
        <v>20</v>
      </c>
      <c r="O10" s="52" t="s">
        <v>21</v>
      </c>
      <c r="P10" s="53" t="s">
        <v>380</v>
      </c>
      <c r="Q10" s="52" t="s">
        <v>22</v>
      </c>
      <c r="R10" s="54" t="s">
        <v>19</v>
      </c>
      <c r="S10" s="55">
        <v>0</v>
      </c>
      <c r="T10" s="55">
        <v>0</v>
      </c>
      <c r="U10" s="50">
        <v>9.3799999999999994E-2</v>
      </c>
      <c r="V10" s="49" t="s">
        <v>23</v>
      </c>
      <c r="W10" s="50">
        <v>0.125</v>
      </c>
      <c r="X10" s="50">
        <f t="shared" si="0"/>
        <v>7.8125E-3</v>
      </c>
      <c r="Y10" s="49" t="s">
        <v>1247</v>
      </c>
      <c r="Z10" s="49" t="s">
        <v>1245</v>
      </c>
      <c r="AF10" s="29"/>
      <c r="AG10" s="29"/>
      <c r="AH10" s="29"/>
    </row>
    <row r="11" spans="1:34" s="28" customFormat="1">
      <c r="A11" s="46" t="s">
        <v>11</v>
      </c>
      <c r="B11" s="47">
        <v>4</v>
      </c>
      <c r="C11" s="46" t="s">
        <v>42</v>
      </c>
      <c r="D11" s="48">
        <v>0.25</v>
      </c>
      <c r="E11" s="47" t="s">
        <v>43</v>
      </c>
      <c r="F11" s="49" t="s">
        <v>44</v>
      </c>
      <c r="G11" s="50">
        <v>0.25</v>
      </c>
      <c r="H11" s="49" t="s">
        <v>15</v>
      </c>
      <c r="I11" s="46" t="s">
        <v>16</v>
      </c>
      <c r="J11" s="49" t="s">
        <v>17</v>
      </c>
      <c r="K11" s="49" t="s">
        <v>18</v>
      </c>
      <c r="L11" s="51" t="s">
        <v>19</v>
      </c>
      <c r="M11" s="51" t="s">
        <v>19</v>
      </c>
      <c r="N11" s="52" t="s">
        <v>33</v>
      </c>
      <c r="O11" s="52" t="s">
        <v>45</v>
      </c>
      <c r="P11" s="53" t="s">
        <v>380</v>
      </c>
      <c r="Q11" s="52" t="s">
        <v>22</v>
      </c>
      <c r="R11" s="54" t="s">
        <v>19</v>
      </c>
      <c r="S11" s="55">
        <v>0</v>
      </c>
      <c r="T11" s="55">
        <v>0</v>
      </c>
      <c r="U11" s="50">
        <v>0.1875</v>
      </c>
      <c r="V11" s="49" t="s">
        <v>23</v>
      </c>
      <c r="W11" s="50">
        <v>0.25</v>
      </c>
      <c r="X11" s="50">
        <f t="shared" si="0"/>
        <v>1.5625E-2</v>
      </c>
      <c r="Y11" s="49" t="s">
        <v>1337</v>
      </c>
      <c r="Z11" s="49" t="s">
        <v>1245</v>
      </c>
      <c r="AF11" s="29"/>
      <c r="AG11" s="29"/>
      <c r="AH11" s="29"/>
    </row>
    <row r="12" spans="1:34" s="28" customFormat="1">
      <c r="A12" s="46" t="s">
        <v>1088</v>
      </c>
      <c r="B12" s="47">
        <v>1</v>
      </c>
      <c r="C12" s="46" t="s">
        <v>47</v>
      </c>
      <c r="D12" s="48">
        <v>0.1</v>
      </c>
      <c r="E12" s="47" t="s">
        <v>13</v>
      </c>
      <c r="F12" s="49" t="s">
        <v>47</v>
      </c>
      <c r="G12" s="50">
        <v>0.05</v>
      </c>
      <c r="H12" s="49" t="s">
        <v>48</v>
      </c>
      <c r="I12" s="46" t="s">
        <v>49</v>
      </c>
      <c r="J12" s="49" t="s">
        <v>50</v>
      </c>
      <c r="K12" s="49" t="s">
        <v>51</v>
      </c>
      <c r="L12" s="51" t="s">
        <v>19</v>
      </c>
      <c r="M12" s="51" t="s">
        <v>19</v>
      </c>
      <c r="N12" s="52" t="s">
        <v>52</v>
      </c>
      <c r="O12" s="52" t="s">
        <v>53</v>
      </c>
      <c r="P12" s="53" t="s">
        <v>54</v>
      </c>
      <c r="Q12" s="52" t="s">
        <v>55</v>
      </c>
      <c r="R12" s="54" t="s">
        <v>19</v>
      </c>
      <c r="S12" s="55">
        <v>0</v>
      </c>
      <c r="T12" s="55">
        <v>0</v>
      </c>
      <c r="U12" s="50">
        <v>0.05</v>
      </c>
      <c r="V12" s="49" t="s">
        <v>51</v>
      </c>
      <c r="W12" s="50">
        <v>0.05</v>
      </c>
      <c r="X12" s="50">
        <f t="shared" si="0"/>
        <v>3.1250000000000002E-3</v>
      </c>
      <c r="Y12" s="49" t="s">
        <v>19</v>
      </c>
      <c r="Z12" s="49" t="s">
        <v>1245</v>
      </c>
      <c r="AF12" s="29"/>
      <c r="AG12" s="29"/>
      <c r="AH12" s="29"/>
    </row>
    <row r="13" spans="1:34" s="28" customFormat="1">
      <c r="A13" s="46" t="s">
        <v>46</v>
      </c>
      <c r="B13" s="47">
        <v>1</v>
      </c>
      <c r="C13" s="46" t="s">
        <v>47</v>
      </c>
      <c r="D13" s="48">
        <v>0.1</v>
      </c>
      <c r="E13" s="47" t="s">
        <v>24</v>
      </c>
      <c r="F13" s="49" t="s">
        <v>56</v>
      </c>
      <c r="G13" s="50">
        <v>0.05</v>
      </c>
      <c r="H13" s="49" t="s">
        <v>57</v>
      </c>
      <c r="I13" s="46" t="s">
        <v>49</v>
      </c>
      <c r="J13" s="49" t="s">
        <v>50</v>
      </c>
      <c r="K13" s="49" t="s">
        <v>51</v>
      </c>
      <c r="L13" s="51" t="s">
        <v>19</v>
      </c>
      <c r="M13" s="51" t="s">
        <v>19</v>
      </c>
      <c r="N13" s="52" t="s">
        <v>52</v>
      </c>
      <c r="O13" s="52" t="s">
        <v>53</v>
      </c>
      <c r="P13" s="53" t="s">
        <v>54</v>
      </c>
      <c r="Q13" s="52" t="s">
        <v>55</v>
      </c>
      <c r="R13" s="54" t="s">
        <v>19</v>
      </c>
      <c r="S13" s="55">
        <v>0</v>
      </c>
      <c r="T13" s="55">
        <v>0</v>
      </c>
      <c r="U13" s="50">
        <v>0.05</v>
      </c>
      <c r="V13" s="49" t="s">
        <v>51</v>
      </c>
      <c r="W13" s="50">
        <v>0.05</v>
      </c>
      <c r="X13" s="50">
        <f t="shared" si="0"/>
        <v>3.1250000000000002E-3</v>
      </c>
      <c r="Y13" s="49" t="s">
        <v>19</v>
      </c>
      <c r="Z13" s="49" t="s">
        <v>1245</v>
      </c>
      <c r="AF13" s="29"/>
      <c r="AG13" s="29"/>
      <c r="AH13" s="29"/>
    </row>
    <row r="14" spans="1:34" s="28" customFormat="1">
      <c r="A14" s="46" t="s">
        <v>46</v>
      </c>
      <c r="B14" s="47">
        <v>2</v>
      </c>
      <c r="C14" s="46" t="s">
        <v>58</v>
      </c>
      <c r="D14" s="48">
        <v>0.6</v>
      </c>
      <c r="E14" s="47" t="s">
        <v>27</v>
      </c>
      <c r="F14" s="49" t="s">
        <v>59</v>
      </c>
      <c r="G14" s="50">
        <v>0.04</v>
      </c>
      <c r="H14" s="49" t="s">
        <v>60</v>
      </c>
      <c r="I14" s="46" t="s">
        <v>61</v>
      </c>
      <c r="J14" s="49" t="s">
        <v>50</v>
      </c>
      <c r="K14" s="56" t="s">
        <v>62</v>
      </c>
      <c r="L14" s="51" t="s">
        <v>19</v>
      </c>
      <c r="M14" s="51" t="s">
        <v>19</v>
      </c>
      <c r="N14" s="52" t="s">
        <v>52</v>
      </c>
      <c r="O14" s="52" t="s">
        <v>53</v>
      </c>
      <c r="P14" s="53" t="s">
        <v>54</v>
      </c>
      <c r="Q14" s="52" t="s">
        <v>55</v>
      </c>
      <c r="R14" s="54" t="s">
        <v>19</v>
      </c>
      <c r="S14" s="55">
        <v>0</v>
      </c>
      <c r="T14" s="55">
        <v>0</v>
      </c>
      <c r="U14" s="50">
        <v>0.04</v>
      </c>
      <c r="V14" s="49" t="s">
        <v>62</v>
      </c>
      <c r="W14" s="50">
        <v>0.04</v>
      </c>
      <c r="X14" s="50">
        <f t="shared" si="0"/>
        <v>2.5000000000000001E-3</v>
      </c>
      <c r="Y14" s="49" t="s">
        <v>19</v>
      </c>
      <c r="Z14" s="49" t="s">
        <v>1245</v>
      </c>
      <c r="AF14" s="29"/>
      <c r="AG14" s="29"/>
      <c r="AH14" s="29"/>
    </row>
    <row r="15" spans="1:34" s="28" customFormat="1">
      <c r="A15" s="46" t="s">
        <v>46</v>
      </c>
      <c r="B15" s="47">
        <v>2</v>
      </c>
      <c r="C15" s="46" t="s">
        <v>58</v>
      </c>
      <c r="D15" s="48">
        <v>0.6</v>
      </c>
      <c r="E15" s="47" t="s">
        <v>29</v>
      </c>
      <c r="F15" s="49" t="s">
        <v>59</v>
      </c>
      <c r="G15" s="50">
        <v>0.04</v>
      </c>
      <c r="H15" s="49" t="s">
        <v>60</v>
      </c>
      <c r="I15" s="46" t="s">
        <v>61</v>
      </c>
      <c r="J15" s="49" t="s">
        <v>50</v>
      </c>
      <c r="K15" s="56" t="s">
        <v>63</v>
      </c>
      <c r="L15" s="51" t="s">
        <v>19</v>
      </c>
      <c r="M15" s="51" t="s">
        <v>19</v>
      </c>
      <c r="N15" s="52" t="s">
        <v>52</v>
      </c>
      <c r="O15" s="52" t="s">
        <v>53</v>
      </c>
      <c r="P15" s="53" t="s">
        <v>54</v>
      </c>
      <c r="Q15" s="52" t="s">
        <v>55</v>
      </c>
      <c r="R15" s="54" t="s">
        <v>19</v>
      </c>
      <c r="S15" s="55">
        <v>0</v>
      </c>
      <c r="T15" s="55">
        <v>0</v>
      </c>
      <c r="U15" s="50">
        <v>0.04</v>
      </c>
      <c r="V15" s="49" t="s">
        <v>63</v>
      </c>
      <c r="W15" s="50">
        <v>0.04</v>
      </c>
      <c r="X15" s="50">
        <f t="shared" si="0"/>
        <v>2.5000000000000001E-3</v>
      </c>
      <c r="Y15" s="49" t="s">
        <v>19</v>
      </c>
      <c r="Z15" s="49" t="s">
        <v>1245</v>
      </c>
      <c r="AF15" s="29"/>
      <c r="AG15" s="29"/>
      <c r="AH15" s="29"/>
    </row>
    <row r="16" spans="1:34" s="28" customFormat="1">
      <c r="A16" s="46" t="s">
        <v>46</v>
      </c>
      <c r="B16" s="47">
        <v>2</v>
      </c>
      <c r="C16" s="46" t="s">
        <v>58</v>
      </c>
      <c r="D16" s="48">
        <v>0.6</v>
      </c>
      <c r="E16" s="47" t="s">
        <v>31</v>
      </c>
      <c r="F16" s="49" t="s">
        <v>59</v>
      </c>
      <c r="G16" s="50">
        <v>0.04</v>
      </c>
      <c r="H16" s="49" t="s">
        <v>60</v>
      </c>
      <c r="I16" s="46" t="s">
        <v>61</v>
      </c>
      <c r="J16" s="49" t="s">
        <v>50</v>
      </c>
      <c r="K16" s="56" t="s">
        <v>64</v>
      </c>
      <c r="L16" s="51" t="s">
        <v>19</v>
      </c>
      <c r="M16" s="51" t="s">
        <v>19</v>
      </c>
      <c r="N16" s="52" t="s">
        <v>52</v>
      </c>
      <c r="O16" s="52" t="s">
        <v>53</v>
      </c>
      <c r="P16" s="53" t="s">
        <v>54</v>
      </c>
      <c r="Q16" s="52" t="s">
        <v>55</v>
      </c>
      <c r="R16" s="54" t="s">
        <v>19</v>
      </c>
      <c r="S16" s="55">
        <v>0</v>
      </c>
      <c r="T16" s="55">
        <v>0</v>
      </c>
      <c r="U16" s="50">
        <v>0.04</v>
      </c>
      <c r="V16" s="49" t="s">
        <v>64</v>
      </c>
      <c r="W16" s="50">
        <v>0.04</v>
      </c>
      <c r="X16" s="50">
        <f t="shared" si="0"/>
        <v>2.5000000000000001E-3</v>
      </c>
      <c r="Y16" s="49" t="s">
        <v>19</v>
      </c>
      <c r="Z16" s="49" t="s">
        <v>1245</v>
      </c>
      <c r="AF16" s="29"/>
      <c r="AG16" s="29"/>
      <c r="AH16" s="29"/>
    </row>
    <row r="17" spans="1:34" s="28" customFormat="1">
      <c r="A17" s="46" t="s">
        <v>46</v>
      </c>
      <c r="B17" s="47">
        <v>2</v>
      </c>
      <c r="C17" s="46" t="s">
        <v>58</v>
      </c>
      <c r="D17" s="48">
        <v>0.6</v>
      </c>
      <c r="E17" s="47" t="s">
        <v>35</v>
      </c>
      <c r="F17" s="49" t="s">
        <v>59</v>
      </c>
      <c r="G17" s="50">
        <v>0.04</v>
      </c>
      <c r="H17" s="49" t="s">
        <v>60</v>
      </c>
      <c r="I17" s="46" t="s">
        <v>61</v>
      </c>
      <c r="J17" s="49" t="s">
        <v>50</v>
      </c>
      <c r="K17" s="56" t="s">
        <v>65</v>
      </c>
      <c r="L17" s="51" t="s">
        <v>19</v>
      </c>
      <c r="M17" s="51" t="s">
        <v>19</v>
      </c>
      <c r="N17" s="52" t="s">
        <v>52</v>
      </c>
      <c r="O17" s="52" t="s">
        <v>53</v>
      </c>
      <c r="P17" s="53" t="s">
        <v>54</v>
      </c>
      <c r="Q17" s="52" t="s">
        <v>55</v>
      </c>
      <c r="R17" s="54" t="s">
        <v>19</v>
      </c>
      <c r="S17" s="55">
        <v>0</v>
      </c>
      <c r="T17" s="55">
        <v>0</v>
      </c>
      <c r="U17" s="50">
        <v>0.04</v>
      </c>
      <c r="V17" s="49" t="s">
        <v>65</v>
      </c>
      <c r="W17" s="50">
        <v>0.04</v>
      </c>
      <c r="X17" s="50">
        <f t="shared" si="0"/>
        <v>2.5000000000000001E-3</v>
      </c>
      <c r="Y17" s="49" t="s">
        <v>19</v>
      </c>
      <c r="Z17" s="49" t="s">
        <v>1245</v>
      </c>
      <c r="AF17" s="29"/>
      <c r="AG17" s="29"/>
      <c r="AH17" s="29"/>
    </row>
    <row r="18" spans="1:34" s="28" customFormat="1">
      <c r="A18" s="46" t="s">
        <v>46</v>
      </c>
      <c r="B18" s="47">
        <v>2</v>
      </c>
      <c r="C18" s="46" t="s">
        <v>58</v>
      </c>
      <c r="D18" s="48">
        <v>0.6</v>
      </c>
      <c r="E18" s="47" t="s">
        <v>66</v>
      </c>
      <c r="F18" s="49" t="s">
        <v>59</v>
      </c>
      <c r="G18" s="50">
        <v>0.04</v>
      </c>
      <c r="H18" s="49" t="s">
        <v>60</v>
      </c>
      <c r="I18" s="46" t="s">
        <v>61</v>
      </c>
      <c r="J18" s="49" t="s">
        <v>50</v>
      </c>
      <c r="K18" s="56" t="s">
        <v>67</v>
      </c>
      <c r="L18" s="51" t="s">
        <v>19</v>
      </c>
      <c r="M18" s="51" t="s">
        <v>19</v>
      </c>
      <c r="N18" s="52" t="s">
        <v>52</v>
      </c>
      <c r="O18" s="52" t="s">
        <v>53</v>
      </c>
      <c r="P18" s="53" t="s">
        <v>54</v>
      </c>
      <c r="Q18" s="52" t="s">
        <v>55</v>
      </c>
      <c r="R18" s="54" t="s">
        <v>19</v>
      </c>
      <c r="S18" s="55">
        <v>0</v>
      </c>
      <c r="T18" s="55">
        <v>0</v>
      </c>
      <c r="U18" s="50">
        <v>0.04</v>
      </c>
      <c r="V18" s="49" t="s">
        <v>67</v>
      </c>
      <c r="W18" s="50">
        <v>0.04</v>
      </c>
      <c r="X18" s="50">
        <f t="shared" si="0"/>
        <v>2.5000000000000001E-3</v>
      </c>
      <c r="Y18" s="49" t="s">
        <v>19</v>
      </c>
      <c r="Z18" s="49" t="s">
        <v>1245</v>
      </c>
      <c r="AF18" s="29"/>
      <c r="AG18" s="29"/>
      <c r="AH18" s="29"/>
    </row>
    <row r="19" spans="1:34" s="28" customFormat="1">
      <c r="A19" s="46" t="s">
        <v>46</v>
      </c>
      <c r="B19" s="47">
        <v>2</v>
      </c>
      <c r="C19" s="46" t="s">
        <v>58</v>
      </c>
      <c r="D19" s="48">
        <v>0.6</v>
      </c>
      <c r="E19" s="47" t="s">
        <v>68</v>
      </c>
      <c r="F19" s="49" t="s">
        <v>59</v>
      </c>
      <c r="G19" s="50">
        <v>0.04</v>
      </c>
      <c r="H19" s="49" t="s">
        <v>60</v>
      </c>
      <c r="I19" s="46" t="s">
        <v>61</v>
      </c>
      <c r="J19" s="49" t="s">
        <v>50</v>
      </c>
      <c r="K19" s="56" t="s">
        <v>23</v>
      </c>
      <c r="L19" s="51" t="s">
        <v>19</v>
      </c>
      <c r="M19" s="51" t="s">
        <v>19</v>
      </c>
      <c r="N19" s="52" t="s">
        <v>52</v>
      </c>
      <c r="O19" s="52" t="s">
        <v>53</v>
      </c>
      <c r="P19" s="53" t="s">
        <v>54</v>
      </c>
      <c r="Q19" s="52" t="s">
        <v>55</v>
      </c>
      <c r="R19" s="54" t="s">
        <v>19</v>
      </c>
      <c r="S19" s="55">
        <v>0</v>
      </c>
      <c r="T19" s="55">
        <v>0</v>
      </c>
      <c r="U19" s="50">
        <v>0.04</v>
      </c>
      <c r="V19" s="49" t="s">
        <v>23</v>
      </c>
      <c r="W19" s="50">
        <v>0.04</v>
      </c>
      <c r="X19" s="50">
        <f t="shared" si="0"/>
        <v>2.5000000000000001E-3</v>
      </c>
      <c r="Y19" s="49" t="s">
        <v>19</v>
      </c>
      <c r="Z19" s="49" t="s">
        <v>1245</v>
      </c>
      <c r="AF19" s="29"/>
      <c r="AG19" s="29"/>
      <c r="AH19" s="29"/>
    </row>
    <row r="20" spans="1:34" s="28" customFormat="1">
      <c r="A20" s="46" t="s">
        <v>46</v>
      </c>
      <c r="B20" s="47">
        <v>2</v>
      </c>
      <c r="C20" s="46" t="s">
        <v>58</v>
      </c>
      <c r="D20" s="48">
        <v>0.6</v>
      </c>
      <c r="E20" s="47" t="s">
        <v>69</v>
      </c>
      <c r="F20" s="49" t="s">
        <v>59</v>
      </c>
      <c r="G20" s="50">
        <v>0.04</v>
      </c>
      <c r="H20" s="49" t="s">
        <v>60</v>
      </c>
      <c r="I20" s="46" t="s">
        <v>61</v>
      </c>
      <c r="J20" s="49" t="s">
        <v>50</v>
      </c>
      <c r="K20" s="56" t="s">
        <v>70</v>
      </c>
      <c r="L20" s="51" t="s">
        <v>19</v>
      </c>
      <c r="M20" s="51" t="s">
        <v>19</v>
      </c>
      <c r="N20" s="52" t="s">
        <v>52</v>
      </c>
      <c r="O20" s="52" t="s">
        <v>53</v>
      </c>
      <c r="P20" s="52" t="s">
        <v>54</v>
      </c>
      <c r="Q20" s="52" t="s">
        <v>55</v>
      </c>
      <c r="R20" s="54" t="s">
        <v>19</v>
      </c>
      <c r="S20" s="55">
        <v>0</v>
      </c>
      <c r="T20" s="55">
        <v>0</v>
      </c>
      <c r="U20" s="50">
        <v>0.04</v>
      </c>
      <c r="V20" s="49" t="s">
        <v>18</v>
      </c>
      <c r="W20" s="50">
        <v>0.04</v>
      </c>
      <c r="X20" s="50">
        <f t="shared" si="0"/>
        <v>2.5000000000000001E-3</v>
      </c>
      <c r="Y20" s="49" t="s">
        <v>1248</v>
      </c>
      <c r="Z20" s="49" t="s">
        <v>1245</v>
      </c>
      <c r="AF20" s="29"/>
      <c r="AG20" s="29"/>
      <c r="AH20" s="29"/>
    </row>
    <row r="21" spans="1:34" s="28" customFormat="1">
      <c r="A21" s="46" t="s">
        <v>46</v>
      </c>
      <c r="B21" s="47">
        <v>2</v>
      </c>
      <c r="C21" s="46" t="s">
        <v>58</v>
      </c>
      <c r="D21" s="48">
        <v>0.6</v>
      </c>
      <c r="E21" s="47" t="s">
        <v>71</v>
      </c>
      <c r="F21" s="49" t="s">
        <v>72</v>
      </c>
      <c r="G21" s="50">
        <v>0.05</v>
      </c>
      <c r="H21" s="49" t="s">
        <v>73</v>
      </c>
      <c r="I21" s="46" t="s">
        <v>61</v>
      </c>
      <c r="J21" s="49" t="s">
        <v>50</v>
      </c>
      <c r="K21" s="49" t="s">
        <v>51</v>
      </c>
      <c r="L21" s="51" t="s">
        <v>19</v>
      </c>
      <c r="M21" s="51" t="s">
        <v>19</v>
      </c>
      <c r="N21" s="52" t="s">
        <v>52</v>
      </c>
      <c r="O21" s="52" t="s">
        <v>53</v>
      </c>
      <c r="P21" s="53" t="s">
        <v>54</v>
      </c>
      <c r="Q21" s="52" t="s">
        <v>55</v>
      </c>
      <c r="R21" s="54" t="s">
        <v>19</v>
      </c>
      <c r="S21" s="55">
        <v>0</v>
      </c>
      <c r="T21" s="55">
        <v>0</v>
      </c>
      <c r="U21" s="50">
        <v>0.05</v>
      </c>
      <c r="V21" s="49" t="s">
        <v>51</v>
      </c>
      <c r="W21" s="50">
        <v>0.05</v>
      </c>
      <c r="X21" s="50">
        <f t="shared" si="0"/>
        <v>3.1250000000000002E-3</v>
      </c>
      <c r="Y21" s="49" t="s">
        <v>19</v>
      </c>
      <c r="Z21" s="49" t="s">
        <v>1245</v>
      </c>
    </row>
    <row r="22" spans="1:34" s="28" customFormat="1">
      <c r="A22" s="46" t="s">
        <v>46</v>
      </c>
      <c r="B22" s="47">
        <v>2</v>
      </c>
      <c r="C22" s="46" t="s">
        <v>58</v>
      </c>
      <c r="D22" s="48">
        <v>0.6</v>
      </c>
      <c r="E22" s="47" t="s">
        <v>74</v>
      </c>
      <c r="F22" s="49" t="s">
        <v>75</v>
      </c>
      <c r="G22" s="50">
        <v>0.02</v>
      </c>
      <c r="H22" s="49" t="s">
        <v>73</v>
      </c>
      <c r="I22" s="46" t="s">
        <v>61</v>
      </c>
      <c r="J22" s="49" t="s">
        <v>50</v>
      </c>
      <c r="K22" s="49" t="s">
        <v>62</v>
      </c>
      <c r="L22" s="51" t="s">
        <v>19</v>
      </c>
      <c r="M22" s="51" t="s">
        <v>19</v>
      </c>
      <c r="N22" s="52" t="s">
        <v>52</v>
      </c>
      <c r="O22" s="52" t="s">
        <v>53</v>
      </c>
      <c r="P22" s="53" t="s">
        <v>54</v>
      </c>
      <c r="Q22" s="52" t="s">
        <v>55</v>
      </c>
      <c r="R22" s="54" t="s">
        <v>19</v>
      </c>
      <c r="S22" s="55">
        <v>0</v>
      </c>
      <c r="T22" s="55">
        <v>0</v>
      </c>
      <c r="U22" s="50">
        <v>0.02</v>
      </c>
      <c r="V22" s="49" t="s">
        <v>62</v>
      </c>
      <c r="W22" s="50">
        <v>0.02</v>
      </c>
      <c r="X22" s="50">
        <f t="shared" si="0"/>
        <v>1.25E-3</v>
      </c>
      <c r="Y22" s="49" t="s">
        <v>19</v>
      </c>
      <c r="Z22" s="49" t="s">
        <v>1245</v>
      </c>
    </row>
    <row r="23" spans="1:34" s="28" customFormat="1">
      <c r="A23" s="46" t="s">
        <v>46</v>
      </c>
      <c r="B23" s="47">
        <v>2</v>
      </c>
      <c r="C23" s="46" t="s">
        <v>58</v>
      </c>
      <c r="D23" s="48">
        <v>0.6</v>
      </c>
      <c r="E23" s="47" t="s">
        <v>76</v>
      </c>
      <c r="F23" s="49" t="s">
        <v>77</v>
      </c>
      <c r="G23" s="50">
        <v>0.03</v>
      </c>
      <c r="H23" s="49" t="s">
        <v>73</v>
      </c>
      <c r="I23" s="46" t="s">
        <v>61</v>
      </c>
      <c r="J23" s="49" t="s">
        <v>50</v>
      </c>
      <c r="K23" s="49" t="s">
        <v>63</v>
      </c>
      <c r="L23" s="51" t="s">
        <v>19</v>
      </c>
      <c r="M23" s="51" t="s">
        <v>19</v>
      </c>
      <c r="N23" s="52" t="s">
        <v>52</v>
      </c>
      <c r="O23" s="52" t="s">
        <v>53</v>
      </c>
      <c r="P23" s="53" t="s">
        <v>54</v>
      </c>
      <c r="Q23" s="52" t="s">
        <v>55</v>
      </c>
      <c r="R23" s="54" t="s">
        <v>19</v>
      </c>
      <c r="S23" s="55">
        <v>0</v>
      </c>
      <c r="T23" s="55">
        <v>0</v>
      </c>
      <c r="U23" s="50">
        <v>0.03</v>
      </c>
      <c r="V23" s="49" t="s">
        <v>63</v>
      </c>
      <c r="W23" s="50">
        <v>0.03</v>
      </c>
      <c r="X23" s="50">
        <f t="shared" si="0"/>
        <v>1.8749999999999999E-3</v>
      </c>
      <c r="Y23" s="49" t="s">
        <v>19</v>
      </c>
      <c r="Z23" s="49" t="s">
        <v>1245</v>
      </c>
    </row>
    <row r="24" spans="1:34" s="28" customFormat="1">
      <c r="A24" s="46" t="s">
        <v>46</v>
      </c>
      <c r="B24" s="47">
        <v>2</v>
      </c>
      <c r="C24" s="46" t="s">
        <v>58</v>
      </c>
      <c r="D24" s="48">
        <v>0.6</v>
      </c>
      <c r="E24" s="47" t="s">
        <v>78</v>
      </c>
      <c r="F24" s="49" t="s">
        <v>79</v>
      </c>
      <c r="G24" s="50">
        <v>5.0000000000000001E-3</v>
      </c>
      <c r="H24" s="49" t="s">
        <v>73</v>
      </c>
      <c r="I24" s="46" t="s">
        <v>61</v>
      </c>
      <c r="J24" s="49" t="s">
        <v>50</v>
      </c>
      <c r="K24" s="49" t="s">
        <v>64</v>
      </c>
      <c r="L24" s="51" t="s">
        <v>19</v>
      </c>
      <c r="M24" s="51" t="s">
        <v>19</v>
      </c>
      <c r="N24" s="52" t="s">
        <v>52</v>
      </c>
      <c r="O24" s="52" t="s">
        <v>53</v>
      </c>
      <c r="P24" s="53" t="s">
        <v>54</v>
      </c>
      <c r="Q24" s="52" t="s">
        <v>55</v>
      </c>
      <c r="R24" s="54" t="s">
        <v>19</v>
      </c>
      <c r="S24" s="55">
        <v>0</v>
      </c>
      <c r="T24" s="55">
        <v>0</v>
      </c>
      <c r="U24" s="50">
        <v>5.0000000000000001E-3</v>
      </c>
      <c r="V24" s="49" t="s">
        <v>64</v>
      </c>
      <c r="W24" s="50">
        <v>5.0000000000000001E-3</v>
      </c>
      <c r="X24" s="50">
        <f t="shared" si="0"/>
        <v>3.1250000000000001E-4</v>
      </c>
      <c r="Y24" s="49" t="s">
        <v>19</v>
      </c>
      <c r="Z24" s="49" t="s">
        <v>1245</v>
      </c>
    </row>
    <row r="25" spans="1:34" s="28" customFormat="1">
      <c r="A25" s="46" t="s">
        <v>46</v>
      </c>
      <c r="B25" s="47">
        <v>2</v>
      </c>
      <c r="C25" s="46" t="s">
        <v>58</v>
      </c>
      <c r="D25" s="48">
        <v>0.6</v>
      </c>
      <c r="E25" s="47" t="s">
        <v>80</v>
      </c>
      <c r="F25" s="49" t="s">
        <v>79</v>
      </c>
      <c r="G25" s="50">
        <v>5.0000000000000001E-3</v>
      </c>
      <c r="H25" s="49" t="s">
        <v>73</v>
      </c>
      <c r="I25" s="46" t="s">
        <v>61</v>
      </c>
      <c r="J25" s="49" t="s">
        <v>50</v>
      </c>
      <c r="K25" s="49" t="s">
        <v>81</v>
      </c>
      <c r="L25" s="51" t="s">
        <v>19</v>
      </c>
      <c r="M25" s="51" t="s">
        <v>19</v>
      </c>
      <c r="N25" s="52" t="s">
        <v>52</v>
      </c>
      <c r="O25" s="52" t="s">
        <v>53</v>
      </c>
      <c r="P25" s="53" t="s">
        <v>54</v>
      </c>
      <c r="Q25" s="52" t="s">
        <v>55</v>
      </c>
      <c r="R25" s="54" t="s">
        <v>19</v>
      </c>
      <c r="S25" s="55">
        <v>0</v>
      </c>
      <c r="T25" s="55">
        <v>0</v>
      </c>
      <c r="U25" s="50">
        <v>5.0000000000000001E-3</v>
      </c>
      <c r="V25" s="49" t="s">
        <v>64</v>
      </c>
      <c r="W25" s="50">
        <v>5.0000000000000001E-3</v>
      </c>
      <c r="X25" s="50">
        <f t="shared" si="0"/>
        <v>3.1250000000000001E-4</v>
      </c>
      <c r="Y25" s="49" t="s">
        <v>19</v>
      </c>
      <c r="Z25" s="49" t="s">
        <v>1245</v>
      </c>
    </row>
    <row r="26" spans="1:34" s="28" customFormat="1">
      <c r="A26" s="46" t="s">
        <v>46</v>
      </c>
      <c r="B26" s="47">
        <v>2</v>
      </c>
      <c r="C26" s="46" t="s">
        <v>58</v>
      </c>
      <c r="D26" s="48">
        <v>0.6</v>
      </c>
      <c r="E26" s="47" t="s">
        <v>82</v>
      </c>
      <c r="F26" s="49" t="s">
        <v>79</v>
      </c>
      <c r="G26" s="50">
        <v>5.0000000000000001E-3</v>
      </c>
      <c r="H26" s="49" t="s">
        <v>73</v>
      </c>
      <c r="I26" s="46" t="s">
        <v>61</v>
      </c>
      <c r="J26" s="49" t="s">
        <v>50</v>
      </c>
      <c r="K26" s="49" t="s">
        <v>65</v>
      </c>
      <c r="L26" s="51" t="s">
        <v>19</v>
      </c>
      <c r="M26" s="51" t="s">
        <v>19</v>
      </c>
      <c r="N26" s="52" t="s">
        <v>52</v>
      </c>
      <c r="O26" s="52" t="s">
        <v>53</v>
      </c>
      <c r="P26" s="53" t="s">
        <v>54</v>
      </c>
      <c r="Q26" s="52" t="s">
        <v>55</v>
      </c>
      <c r="R26" s="54" t="s">
        <v>19</v>
      </c>
      <c r="S26" s="55">
        <v>0</v>
      </c>
      <c r="T26" s="55">
        <v>0</v>
      </c>
      <c r="U26" s="50">
        <v>5.0000000000000001E-3</v>
      </c>
      <c r="V26" s="49" t="s">
        <v>64</v>
      </c>
      <c r="W26" s="50">
        <v>5.0000000000000001E-3</v>
      </c>
      <c r="X26" s="50">
        <f t="shared" si="0"/>
        <v>3.1250000000000001E-4</v>
      </c>
      <c r="Y26" s="49" t="s">
        <v>19</v>
      </c>
      <c r="Z26" s="49" t="s">
        <v>1245</v>
      </c>
    </row>
    <row r="27" spans="1:34" s="28" customFormat="1">
      <c r="A27" s="46" t="s">
        <v>46</v>
      </c>
      <c r="B27" s="47">
        <v>2</v>
      </c>
      <c r="C27" s="46" t="s">
        <v>58</v>
      </c>
      <c r="D27" s="48">
        <v>0.6</v>
      </c>
      <c r="E27" s="47" t="s">
        <v>83</v>
      </c>
      <c r="F27" s="49" t="s">
        <v>84</v>
      </c>
      <c r="G27" s="50">
        <v>0.04</v>
      </c>
      <c r="H27" s="49" t="s">
        <v>73</v>
      </c>
      <c r="I27" s="46" t="s">
        <v>61</v>
      </c>
      <c r="J27" s="49" t="s">
        <v>50</v>
      </c>
      <c r="K27" s="49" t="s">
        <v>67</v>
      </c>
      <c r="L27" s="51" t="s">
        <v>19</v>
      </c>
      <c r="M27" s="51" t="s">
        <v>19</v>
      </c>
      <c r="N27" s="52" t="s">
        <v>52</v>
      </c>
      <c r="O27" s="52" t="s">
        <v>53</v>
      </c>
      <c r="P27" s="53" t="s">
        <v>54</v>
      </c>
      <c r="Q27" s="52" t="s">
        <v>55</v>
      </c>
      <c r="R27" s="54" t="s">
        <v>19</v>
      </c>
      <c r="S27" s="55">
        <v>0</v>
      </c>
      <c r="T27" s="55">
        <v>0</v>
      </c>
      <c r="U27" s="50">
        <v>0.04</v>
      </c>
      <c r="V27" s="49" t="s">
        <v>67</v>
      </c>
      <c r="W27" s="50">
        <v>0.04</v>
      </c>
      <c r="X27" s="50">
        <f t="shared" si="0"/>
        <v>2.5000000000000001E-3</v>
      </c>
      <c r="Y27" s="49" t="s">
        <v>19</v>
      </c>
      <c r="Z27" s="49" t="s">
        <v>1245</v>
      </c>
    </row>
    <row r="28" spans="1:34" s="28" customFormat="1">
      <c r="A28" s="46" t="s">
        <v>46</v>
      </c>
      <c r="B28" s="47">
        <v>2</v>
      </c>
      <c r="C28" s="46" t="s">
        <v>58</v>
      </c>
      <c r="D28" s="48">
        <v>0.6</v>
      </c>
      <c r="E28" s="47" t="s">
        <v>85</v>
      </c>
      <c r="F28" s="49" t="s">
        <v>79</v>
      </c>
      <c r="G28" s="50">
        <v>5.0000000000000001E-3</v>
      </c>
      <c r="H28" s="49" t="s">
        <v>73</v>
      </c>
      <c r="I28" s="46" t="s">
        <v>61</v>
      </c>
      <c r="J28" s="49" t="s">
        <v>50</v>
      </c>
      <c r="K28" s="49" t="s">
        <v>86</v>
      </c>
      <c r="L28" s="51" t="s">
        <v>19</v>
      </c>
      <c r="M28" s="51" t="s">
        <v>19</v>
      </c>
      <c r="N28" s="52" t="s">
        <v>52</v>
      </c>
      <c r="O28" s="52" t="s">
        <v>53</v>
      </c>
      <c r="P28" s="53" t="s">
        <v>54</v>
      </c>
      <c r="Q28" s="52" t="s">
        <v>55</v>
      </c>
      <c r="R28" s="54" t="s">
        <v>19</v>
      </c>
      <c r="S28" s="55">
        <v>0</v>
      </c>
      <c r="T28" s="55">
        <v>0</v>
      </c>
      <c r="U28" s="50">
        <v>8.3000000000000001E-3</v>
      </c>
      <c r="V28" s="49" t="s">
        <v>86</v>
      </c>
      <c r="W28" s="50">
        <v>5.0000000000000001E-3</v>
      </c>
      <c r="X28" s="50">
        <f t="shared" si="0"/>
        <v>3.1250000000000001E-4</v>
      </c>
      <c r="Y28" s="49" t="s">
        <v>19</v>
      </c>
      <c r="Z28" s="49" t="s">
        <v>1245</v>
      </c>
    </row>
    <row r="29" spans="1:34" s="28" customFormat="1">
      <c r="A29" s="46" t="s">
        <v>46</v>
      </c>
      <c r="B29" s="47">
        <v>2</v>
      </c>
      <c r="C29" s="46" t="s">
        <v>58</v>
      </c>
      <c r="D29" s="48">
        <v>0.6</v>
      </c>
      <c r="E29" s="47" t="s">
        <v>87</v>
      </c>
      <c r="F29" s="49" t="s">
        <v>88</v>
      </c>
      <c r="G29" s="50">
        <v>0.01</v>
      </c>
      <c r="H29" s="49" t="s">
        <v>73</v>
      </c>
      <c r="I29" s="46" t="s">
        <v>61</v>
      </c>
      <c r="J29" s="49" t="s">
        <v>50</v>
      </c>
      <c r="K29" s="49" t="s">
        <v>23</v>
      </c>
      <c r="L29" s="51" t="s">
        <v>19</v>
      </c>
      <c r="M29" s="51" t="s">
        <v>19</v>
      </c>
      <c r="N29" s="52" t="s">
        <v>52</v>
      </c>
      <c r="O29" s="52" t="s">
        <v>53</v>
      </c>
      <c r="P29" s="53" t="s">
        <v>54</v>
      </c>
      <c r="Q29" s="52" t="s">
        <v>55</v>
      </c>
      <c r="R29" s="54" t="s">
        <v>19</v>
      </c>
      <c r="S29" s="55">
        <v>0</v>
      </c>
      <c r="T29" s="55">
        <v>0</v>
      </c>
      <c r="U29" s="50">
        <v>6.6E-3</v>
      </c>
      <c r="V29" s="49" t="s">
        <v>23</v>
      </c>
      <c r="W29" s="50">
        <v>0.01</v>
      </c>
      <c r="X29" s="50">
        <f t="shared" si="0"/>
        <v>6.2500000000000001E-4</v>
      </c>
      <c r="Y29" s="49" t="s">
        <v>1249</v>
      </c>
      <c r="Z29" s="49" t="s">
        <v>1245</v>
      </c>
    </row>
    <row r="30" spans="1:34" s="28" customFormat="1">
      <c r="A30" s="46" t="s">
        <v>46</v>
      </c>
      <c r="B30" s="47">
        <v>2</v>
      </c>
      <c r="C30" s="46" t="s">
        <v>58</v>
      </c>
      <c r="D30" s="48">
        <v>0.6</v>
      </c>
      <c r="E30" s="47" t="s">
        <v>89</v>
      </c>
      <c r="F30" s="49" t="s">
        <v>79</v>
      </c>
      <c r="G30" s="50">
        <v>5.0000000000000001E-3</v>
      </c>
      <c r="H30" s="49" t="s">
        <v>73</v>
      </c>
      <c r="I30" s="46" t="s">
        <v>61</v>
      </c>
      <c r="J30" s="49" t="s">
        <v>50</v>
      </c>
      <c r="K30" s="49" t="s">
        <v>70</v>
      </c>
      <c r="L30" s="51" t="s">
        <v>19</v>
      </c>
      <c r="M30" s="51" t="s">
        <v>19</v>
      </c>
      <c r="N30" s="52" t="s">
        <v>52</v>
      </c>
      <c r="O30" s="52" t="s">
        <v>53</v>
      </c>
      <c r="P30" s="52" t="s">
        <v>54</v>
      </c>
      <c r="Q30" s="52" t="s">
        <v>55</v>
      </c>
      <c r="R30" s="54" t="s">
        <v>19</v>
      </c>
      <c r="S30" s="55">
        <v>0</v>
      </c>
      <c r="T30" s="55">
        <v>0</v>
      </c>
      <c r="U30" s="57">
        <v>0</v>
      </c>
      <c r="V30" s="52" t="s">
        <v>1385</v>
      </c>
      <c r="W30" s="50">
        <v>5.0000000000000001E-3</v>
      </c>
      <c r="X30" s="50">
        <f t="shared" si="0"/>
        <v>3.1250000000000001E-4</v>
      </c>
      <c r="Y30" s="49" t="s">
        <v>1250</v>
      </c>
      <c r="Z30" s="49" t="s">
        <v>1245</v>
      </c>
    </row>
    <row r="31" spans="1:34" s="28" customFormat="1">
      <c r="A31" s="46" t="s">
        <v>46</v>
      </c>
      <c r="B31" s="47">
        <v>2</v>
      </c>
      <c r="C31" s="46" t="s">
        <v>58</v>
      </c>
      <c r="D31" s="48">
        <v>0.6</v>
      </c>
      <c r="E31" s="47" t="s">
        <v>90</v>
      </c>
      <c r="F31" s="49" t="s">
        <v>79</v>
      </c>
      <c r="G31" s="50">
        <v>5.0000000000000001E-3</v>
      </c>
      <c r="H31" s="49" t="s">
        <v>73</v>
      </c>
      <c r="I31" s="46" t="s">
        <v>61</v>
      </c>
      <c r="J31" s="49" t="s">
        <v>50</v>
      </c>
      <c r="K31" s="49" t="s">
        <v>91</v>
      </c>
      <c r="L31" s="51" t="s">
        <v>19</v>
      </c>
      <c r="M31" s="51" t="s">
        <v>19</v>
      </c>
      <c r="N31" s="52" t="s">
        <v>52</v>
      </c>
      <c r="O31" s="52" t="s">
        <v>53</v>
      </c>
      <c r="P31" s="52" t="s">
        <v>54</v>
      </c>
      <c r="Q31" s="52" t="s">
        <v>55</v>
      </c>
      <c r="R31" s="54" t="s">
        <v>19</v>
      </c>
      <c r="S31" s="55">
        <v>0</v>
      </c>
      <c r="T31" s="55">
        <v>0</v>
      </c>
      <c r="U31" s="50">
        <v>0</v>
      </c>
      <c r="V31" s="49" t="s">
        <v>1385</v>
      </c>
      <c r="W31" s="50">
        <v>5.0000000000000001E-3</v>
      </c>
      <c r="X31" s="50">
        <f t="shared" si="0"/>
        <v>3.1250000000000001E-4</v>
      </c>
      <c r="Y31" s="49" t="s">
        <v>1251</v>
      </c>
      <c r="Z31" s="49" t="s">
        <v>1245</v>
      </c>
    </row>
    <row r="32" spans="1:34" s="28" customFormat="1">
      <c r="A32" s="46" t="s">
        <v>46</v>
      </c>
      <c r="B32" s="47">
        <v>2</v>
      </c>
      <c r="C32" s="46" t="s">
        <v>58</v>
      </c>
      <c r="D32" s="48">
        <v>0.6</v>
      </c>
      <c r="E32" s="47" t="s">
        <v>92</v>
      </c>
      <c r="F32" s="49" t="s">
        <v>79</v>
      </c>
      <c r="G32" s="50">
        <v>5.0000000000000001E-3</v>
      </c>
      <c r="H32" s="49" t="s">
        <v>73</v>
      </c>
      <c r="I32" s="46" t="s">
        <v>61</v>
      </c>
      <c r="J32" s="49" t="s">
        <v>50</v>
      </c>
      <c r="K32" s="49" t="s">
        <v>18</v>
      </c>
      <c r="L32" s="51" t="s">
        <v>19</v>
      </c>
      <c r="M32" s="51" t="s">
        <v>19</v>
      </c>
      <c r="N32" s="52" t="s">
        <v>52</v>
      </c>
      <c r="O32" s="52" t="s">
        <v>53</v>
      </c>
      <c r="P32" s="52" t="s">
        <v>54</v>
      </c>
      <c r="Q32" s="52" t="s">
        <v>55</v>
      </c>
      <c r="R32" s="54" t="s">
        <v>19</v>
      </c>
      <c r="S32" s="55">
        <v>0</v>
      </c>
      <c r="T32" s="55">
        <v>0</v>
      </c>
      <c r="U32" s="50">
        <v>0</v>
      </c>
      <c r="V32" s="49" t="s">
        <v>1385</v>
      </c>
      <c r="W32" s="50">
        <v>5.0000000000000001E-3</v>
      </c>
      <c r="X32" s="50">
        <f t="shared" si="0"/>
        <v>3.1250000000000001E-4</v>
      </c>
      <c r="Y32" s="49" t="s">
        <v>1252</v>
      </c>
      <c r="Z32" s="49" t="s">
        <v>1245</v>
      </c>
    </row>
    <row r="33" spans="1:26" s="28" customFormat="1">
      <c r="A33" s="46" t="s">
        <v>46</v>
      </c>
      <c r="B33" s="47">
        <v>2</v>
      </c>
      <c r="C33" s="46" t="s">
        <v>58</v>
      </c>
      <c r="D33" s="48">
        <v>0.6</v>
      </c>
      <c r="E33" s="47" t="s">
        <v>93</v>
      </c>
      <c r="F33" s="49" t="s">
        <v>94</v>
      </c>
      <c r="G33" s="50">
        <v>0.01</v>
      </c>
      <c r="H33" s="49" t="s">
        <v>73</v>
      </c>
      <c r="I33" s="46" t="s">
        <v>61</v>
      </c>
      <c r="J33" s="49" t="s">
        <v>50</v>
      </c>
      <c r="K33" s="49" t="s">
        <v>51</v>
      </c>
      <c r="L33" s="51" t="s">
        <v>19</v>
      </c>
      <c r="M33" s="51" t="s">
        <v>19</v>
      </c>
      <c r="N33" s="52" t="s">
        <v>52</v>
      </c>
      <c r="O33" s="52" t="s">
        <v>53</v>
      </c>
      <c r="P33" s="53" t="s">
        <v>54</v>
      </c>
      <c r="Q33" s="52" t="s">
        <v>55</v>
      </c>
      <c r="R33" s="54" t="s">
        <v>19</v>
      </c>
      <c r="S33" s="55">
        <v>0</v>
      </c>
      <c r="T33" s="55">
        <v>0</v>
      </c>
      <c r="U33" s="50">
        <v>0.01</v>
      </c>
      <c r="V33" s="49" t="s">
        <v>51</v>
      </c>
      <c r="W33" s="50">
        <v>0.01</v>
      </c>
      <c r="X33" s="50">
        <f t="shared" si="0"/>
        <v>6.2500000000000001E-4</v>
      </c>
      <c r="Y33" s="49" t="s">
        <v>19</v>
      </c>
      <c r="Z33" s="49" t="s">
        <v>1245</v>
      </c>
    </row>
    <row r="34" spans="1:26" s="28" customFormat="1">
      <c r="A34" s="46" t="s">
        <v>46</v>
      </c>
      <c r="B34" s="47">
        <v>2</v>
      </c>
      <c r="C34" s="46" t="s">
        <v>58</v>
      </c>
      <c r="D34" s="48">
        <v>0.6</v>
      </c>
      <c r="E34" s="47" t="s">
        <v>95</v>
      </c>
      <c r="F34" s="49" t="s">
        <v>94</v>
      </c>
      <c r="G34" s="50">
        <v>0.01</v>
      </c>
      <c r="H34" s="49" t="s">
        <v>73</v>
      </c>
      <c r="I34" s="46" t="s">
        <v>61</v>
      </c>
      <c r="J34" s="49" t="s">
        <v>50</v>
      </c>
      <c r="K34" s="49" t="s">
        <v>62</v>
      </c>
      <c r="L34" s="51" t="s">
        <v>19</v>
      </c>
      <c r="M34" s="51" t="s">
        <v>19</v>
      </c>
      <c r="N34" s="52" t="s">
        <v>52</v>
      </c>
      <c r="O34" s="52" t="s">
        <v>53</v>
      </c>
      <c r="P34" s="53" t="s">
        <v>54</v>
      </c>
      <c r="Q34" s="52" t="s">
        <v>55</v>
      </c>
      <c r="R34" s="54" t="s">
        <v>19</v>
      </c>
      <c r="S34" s="55">
        <v>0</v>
      </c>
      <c r="T34" s="55">
        <v>0</v>
      </c>
      <c r="U34" s="50">
        <v>0.01</v>
      </c>
      <c r="V34" s="49" t="s">
        <v>62</v>
      </c>
      <c r="W34" s="50">
        <v>0.01</v>
      </c>
      <c r="X34" s="50">
        <f t="shared" si="0"/>
        <v>6.2500000000000001E-4</v>
      </c>
      <c r="Y34" s="49" t="s">
        <v>19</v>
      </c>
      <c r="Z34" s="49" t="s">
        <v>1245</v>
      </c>
    </row>
    <row r="35" spans="1:26" s="28" customFormat="1">
      <c r="A35" s="46" t="s">
        <v>46</v>
      </c>
      <c r="B35" s="47">
        <v>2</v>
      </c>
      <c r="C35" s="46" t="s">
        <v>58</v>
      </c>
      <c r="D35" s="48">
        <v>0.6</v>
      </c>
      <c r="E35" s="47" t="s">
        <v>96</v>
      </c>
      <c r="F35" s="49" t="s">
        <v>94</v>
      </c>
      <c r="G35" s="50">
        <v>0.01</v>
      </c>
      <c r="H35" s="49" t="s">
        <v>73</v>
      </c>
      <c r="I35" s="46" t="s">
        <v>61</v>
      </c>
      <c r="J35" s="49" t="s">
        <v>50</v>
      </c>
      <c r="K35" s="49" t="s">
        <v>63</v>
      </c>
      <c r="L35" s="51" t="s">
        <v>19</v>
      </c>
      <c r="M35" s="51" t="s">
        <v>19</v>
      </c>
      <c r="N35" s="52" t="s">
        <v>52</v>
      </c>
      <c r="O35" s="52" t="s">
        <v>53</v>
      </c>
      <c r="P35" s="53" t="s">
        <v>54</v>
      </c>
      <c r="Q35" s="52" t="s">
        <v>55</v>
      </c>
      <c r="R35" s="54" t="s">
        <v>19</v>
      </c>
      <c r="S35" s="55">
        <v>0</v>
      </c>
      <c r="T35" s="55">
        <v>0</v>
      </c>
      <c r="U35" s="50">
        <v>0.01</v>
      </c>
      <c r="V35" s="49" t="s">
        <v>63</v>
      </c>
      <c r="W35" s="50">
        <v>0.01</v>
      </c>
      <c r="X35" s="50">
        <f t="shared" si="0"/>
        <v>6.2500000000000001E-4</v>
      </c>
      <c r="Y35" s="49" t="s">
        <v>19</v>
      </c>
      <c r="Z35" s="49" t="s">
        <v>1245</v>
      </c>
    </row>
    <row r="36" spans="1:26" s="28" customFormat="1">
      <c r="A36" s="46" t="s">
        <v>46</v>
      </c>
      <c r="B36" s="47">
        <v>2</v>
      </c>
      <c r="C36" s="46" t="s">
        <v>58</v>
      </c>
      <c r="D36" s="48">
        <v>0.6</v>
      </c>
      <c r="E36" s="47" t="s">
        <v>97</v>
      </c>
      <c r="F36" s="49" t="s">
        <v>98</v>
      </c>
      <c r="G36" s="50">
        <v>1.4999999999999999E-2</v>
      </c>
      <c r="H36" s="49" t="s">
        <v>73</v>
      </c>
      <c r="I36" s="46" t="s">
        <v>61</v>
      </c>
      <c r="J36" s="49" t="s">
        <v>50</v>
      </c>
      <c r="K36" s="49" t="s">
        <v>64</v>
      </c>
      <c r="L36" s="51" t="s">
        <v>19</v>
      </c>
      <c r="M36" s="51" t="s">
        <v>19</v>
      </c>
      <c r="N36" s="52" t="s">
        <v>52</v>
      </c>
      <c r="O36" s="52" t="s">
        <v>53</v>
      </c>
      <c r="P36" s="53" t="s">
        <v>54</v>
      </c>
      <c r="Q36" s="52" t="s">
        <v>55</v>
      </c>
      <c r="R36" s="54" t="s">
        <v>19</v>
      </c>
      <c r="S36" s="55">
        <v>0</v>
      </c>
      <c r="T36" s="55">
        <v>0</v>
      </c>
      <c r="U36" s="50">
        <v>1.4999999999999999E-2</v>
      </c>
      <c r="V36" s="49" t="s">
        <v>64</v>
      </c>
      <c r="W36" s="50">
        <v>1.4999999999999999E-2</v>
      </c>
      <c r="X36" s="50">
        <f t="shared" si="0"/>
        <v>9.3749999999999997E-4</v>
      </c>
      <c r="Y36" s="49" t="s">
        <v>19</v>
      </c>
      <c r="Z36" s="49" t="s">
        <v>1245</v>
      </c>
    </row>
    <row r="37" spans="1:26" s="28" customFormat="1">
      <c r="A37" s="46" t="s">
        <v>46</v>
      </c>
      <c r="B37" s="47">
        <v>2</v>
      </c>
      <c r="C37" s="46" t="s">
        <v>58</v>
      </c>
      <c r="D37" s="48">
        <v>0.6</v>
      </c>
      <c r="E37" s="47" t="s">
        <v>99</v>
      </c>
      <c r="F37" s="49" t="s">
        <v>94</v>
      </c>
      <c r="G37" s="50">
        <v>0.01</v>
      </c>
      <c r="H37" s="49" t="s">
        <v>73</v>
      </c>
      <c r="I37" s="46" t="s">
        <v>61</v>
      </c>
      <c r="J37" s="49" t="s">
        <v>50</v>
      </c>
      <c r="K37" s="49" t="s">
        <v>81</v>
      </c>
      <c r="L37" s="51" t="s">
        <v>19</v>
      </c>
      <c r="M37" s="51" t="s">
        <v>19</v>
      </c>
      <c r="N37" s="52" t="s">
        <v>52</v>
      </c>
      <c r="O37" s="52" t="s">
        <v>53</v>
      </c>
      <c r="P37" s="53" t="s">
        <v>54</v>
      </c>
      <c r="Q37" s="52" t="s">
        <v>55</v>
      </c>
      <c r="R37" s="54" t="s">
        <v>19</v>
      </c>
      <c r="S37" s="55">
        <v>0</v>
      </c>
      <c r="T37" s="55">
        <v>0</v>
      </c>
      <c r="U37" s="50">
        <v>0.01</v>
      </c>
      <c r="V37" s="49" t="s">
        <v>81</v>
      </c>
      <c r="W37" s="50">
        <v>0.01</v>
      </c>
      <c r="X37" s="50">
        <f t="shared" si="0"/>
        <v>6.2500000000000001E-4</v>
      </c>
      <c r="Y37" s="49" t="s">
        <v>19</v>
      </c>
      <c r="Z37" s="49" t="s">
        <v>1245</v>
      </c>
    </row>
    <row r="38" spans="1:26" s="28" customFormat="1">
      <c r="A38" s="46" t="s">
        <v>46</v>
      </c>
      <c r="B38" s="47">
        <v>2</v>
      </c>
      <c r="C38" s="46" t="s">
        <v>58</v>
      </c>
      <c r="D38" s="48">
        <v>0.6</v>
      </c>
      <c r="E38" s="47" t="s">
        <v>100</v>
      </c>
      <c r="F38" s="49" t="s">
        <v>101</v>
      </c>
      <c r="G38" s="50">
        <v>5.0000000000000001E-3</v>
      </c>
      <c r="H38" s="49" t="s">
        <v>73</v>
      </c>
      <c r="I38" s="46" t="s">
        <v>61</v>
      </c>
      <c r="J38" s="49" t="s">
        <v>50</v>
      </c>
      <c r="K38" s="49" t="s">
        <v>65</v>
      </c>
      <c r="L38" s="51" t="s">
        <v>19</v>
      </c>
      <c r="M38" s="51" t="s">
        <v>19</v>
      </c>
      <c r="N38" s="52" t="s">
        <v>52</v>
      </c>
      <c r="O38" s="52" t="s">
        <v>53</v>
      </c>
      <c r="P38" s="53" t="s">
        <v>54</v>
      </c>
      <c r="Q38" s="52" t="s">
        <v>55</v>
      </c>
      <c r="R38" s="54" t="s">
        <v>19</v>
      </c>
      <c r="S38" s="55">
        <v>0</v>
      </c>
      <c r="T38" s="55">
        <v>0</v>
      </c>
      <c r="U38" s="50">
        <v>5.0000000000000001E-3</v>
      </c>
      <c r="V38" s="49" t="s">
        <v>65</v>
      </c>
      <c r="W38" s="50">
        <v>5.0000000000000001E-3</v>
      </c>
      <c r="X38" s="50">
        <f t="shared" si="0"/>
        <v>3.1250000000000001E-4</v>
      </c>
      <c r="Y38" s="49" t="s">
        <v>19</v>
      </c>
      <c r="Z38" s="49" t="s">
        <v>1245</v>
      </c>
    </row>
    <row r="39" spans="1:26" s="28" customFormat="1">
      <c r="A39" s="46" t="s">
        <v>46</v>
      </c>
      <c r="B39" s="47">
        <v>2</v>
      </c>
      <c r="C39" s="46" t="s">
        <v>58</v>
      </c>
      <c r="D39" s="48">
        <v>0.6</v>
      </c>
      <c r="E39" s="47" t="s">
        <v>102</v>
      </c>
      <c r="F39" s="49" t="s">
        <v>101</v>
      </c>
      <c r="G39" s="50">
        <v>5.0000000000000001E-3</v>
      </c>
      <c r="H39" s="49" t="s">
        <v>73</v>
      </c>
      <c r="I39" s="46" t="s">
        <v>61</v>
      </c>
      <c r="J39" s="49" t="s">
        <v>50</v>
      </c>
      <c r="K39" s="49" t="s">
        <v>67</v>
      </c>
      <c r="L39" s="51" t="s">
        <v>19</v>
      </c>
      <c r="M39" s="51" t="s">
        <v>19</v>
      </c>
      <c r="N39" s="52" t="s">
        <v>52</v>
      </c>
      <c r="O39" s="52" t="s">
        <v>53</v>
      </c>
      <c r="P39" s="53" t="s">
        <v>54</v>
      </c>
      <c r="Q39" s="52" t="s">
        <v>55</v>
      </c>
      <c r="R39" s="54" t="s">
        <v>19</v>
      </c>
      <c r="S39" s="55">
        <v>0</v>
      </c>
      <c r="T39" s="55">
        <v>0</v>
      </c>
      <c r="U39" s="50">
        <v>5.0000000000000001E-3</v>
      </c>
      <c r="V39" s="49" t="s">
        <v>67</v>
      </c>
      <c r="W39" s="50">
        <v>5.0000000000000001E-3</v>
      </c>
      <c r="X39" s="50">
        <f t="shared" si="0"/>
        <v>3.1250000000000001E-4</v>
      </c>
      <c r="Y39" s="49" t="s">
        <v>19</v>
      </c>
      <c r="Z39" s="49" t="s">
        <v>1245</v>
      </c>
    </row>
    <row r="40" spans="1:26" s="28" customFormat="1">
      <c r="A40" s="46" t="s">
        <v>46</v>
      </c>
      <c r="B40" s="47">
        <v>2</v>
      </c>
      <c r="C40" s="46" t="s">
        <v>58</v>
      </c>
      <c r="D40" s="48">
        <v>0.6</v>
      </c>
      <c r="E40" s="47" t="s">
        <v>103</v>
      </c>
      <c r="F40" s="49" t="s">
        <v>94</v>
      </c>
      <c r="G40" s="50">
        <v>0.01</v>
      </c>
      <c r="H40" s="49" t="s">
        <v>73</v>
      </c>
      <c r="I40" s="46" t="s">
        <v>61</v>
      </c>
      <c r="J40" s="49" t="s">
        <v>50</v>
      </c>
      <c r="K40" s="49" t="s">
        <v>86</v>
      </c>
      <c r="L40" s="51" t="s">
        <v>19</v>
      </c>
      <c r="M40" s="51" t="s">
        <v>19</v>
      </c>
      <c r="N40" s="52" t="s">
        <v>52</v>
      </c>
      <c r="O40" s="52" t="s">
        <v>53</v>
      </c>
      <c r="P40" s="53" t="s">
        <v>54</v>
      </c>
      <c r="Q40" s="52" t="s">
        <v>55</v>
      </c>
      <c r="R40" s="54" t="s">
        <v>19</v>
      </c>
      <c r="S40" s="55">
        <v>0</v>
      </c>
      <c r="T40" s="55">
        <v>0</v>
      </c>
      <c r="U40" s="50">
        <v>0.01</v>
      </c>
      <c r="V40" s="49" t="s">
        <v>86</v>
      </c>
      <c r="W40" s="50">
        <v>0.01</v>
      </c>
      <c r="X40" s="50">
        <f t="shared" si="0"/>
        <v>6.2500000000000001E-4</v>
      </c>
      <c r="Y40" s="49" t="s">
        <v>19</v>
      </c>
      <c r="Z40" s="49" t="s">
        <v>1245</v>
      </c>
    </row>
    <row r="41" spans="1:26" s="28" customFormat="1">
      <c r="A41" s="46" t="s">
        <v>46</v>
      </c>
      <c r="B41" s="47">
        <v>2</v>
      </c>
      <c r="C41" s="46" t="s">
        <v>58</v>
      </c>
      <c r="D41" s="48">
        <v>0.6</v>
      </c>
      <c r="E41" s="47" t="s">
        <v>104</v>
      </c>
      <c r="F41" s="49" t="s">
        <v>105</v>
      </c>
      <c r="G41" s="50">
        <v>0.03</v>
      </c>
      <c r="H41" s="49" t="s">
        <v>73</v>
      </c>
      <c r="I41" s="46" t="s">
        <v>61</v>
      </c>
      <c r="J41" s="49" t="s">
        <v>50</v>
      </c>
      <c r="K41" s="49" t="s">
        <v>23</v>
      </c>
      <c r="L41" s="51" t="s">
        <v>19</v>
      </c>
      <c r="M41" s="51" t="s">
        <v>19</v>
      </c>
      <c r="N41" s="52" t="s">
        <v>52</v>
      </c>
      <c r="O41" s="52" t="s">
        <v>53</v>
      </c>
      <c r="P41" s="53" t="s">
        <v>54</v>
      </c>
      <c r="Q41" s="52" t="s">
        <v>55</v>
      </c>
      <c r="R41" s="54" t="s">
        <v>19</v>
      </c>
      <c r="S41" s="55">
        <v>0</v>
      </c>
      <c r="T41" s="55">
        <v>0</v>
      </c>
      <c r="U41" s="50">
        <v>0.03</v>
      </c>
      <c r="V41" s="49" t="s">
        <v>23</v>
      </c>
      <c r="W41" s="50">
        <v>0.03</v>
      </c>
      <c r="X41" s="50">
        <f t="shared" si="0"/>
        <v>1.8749999999999999E-3</v>
      </c>
      <c r="Y41" s="49" t="s">
        <v>19</v>
      </c>
      <c r="Z41" s="49" t="s">
        <v>1245</v>
      </c>
    </row>
    <row r="42" spans="1:26" s="28" customFormat="1">
      <c r="A42" s="46" t="s">
        <v>46</v>
      </c>
      <c r="B42" s="47">
        <v>2</v>
      </c>
      <c r="C42" s="46" t="s">
        <v>58</v>
      </c>
      <c r="D42" s="48">
        <v>0.6</v>
      </c>
      <c r="E42" s="47" t="s">
        <v>106</v>
      </c>
      <c r="F42" s="49" t="s">
        <v>94</v>
      </c>
      <c r="G42" s="50">
        <v>0.01</v>
      </c>
      <c r="H42" s="49" t="s">
        <v>73</v>
      </c>
      <c r="I42" s="46" t="s">
        <v>61</v>
      </c>
      <c r="J42" s="49" t="s">
        <v>50</v>
      </c>
      <c r="K42" s="49" t="s">
        <v>91</v>
      </c>
      <c r="L42" s="51" t="s">
        <v>19</v>
      </c>
      <c r="M42" s="51" t="s">
        <v>19</v>
      </c>
      <c r="N42" s="52" t="s">
        <v>52</v>
      </c>
      <c r="O42" s="52" t="s">
        <v>53</v>
      </c>
      <c r="P42" s="52" t="s">
        <v>54</v>
      </c>
      <c r="Q42" s="52" t="s">
        <v>55</v>
      </c>
      <c r="R42" s="54" t="s">
        <v>19</v>
      </c>
      <c r="S42" s="55">
        <v>0</v>
      </c>
      <c r="T42" s="55">
        <v>0</v>
      </c>
      <c r="U42" s="50">
        <v>0</v>
      </c>
      <c r="V42" s="49" t="s">
        <v>1385</v>
      </c>
      <c r="W42" s="50">
        <v>0.01</v>
      </c>
      <c r="X42" s="50">
        <f t="shared" si="0"/>
        <v>6.2500000000000001E-4</v>
      </c>
      <c r="Y42" s="49" t="s">
        <v>1253</v>
      </c>
      <c r="Z42" s="49" t="s">
        <v>1245</v>
      </c>
    </row>
    <row r="43" spans="1:26" s="28" customFormat="1">
      <c r="A43" s="46" t="s">
        <v>46</v>
      </c>
      <c r="B43" s="47">
        <v>2</v>
      </c>
      <c r="C43" s="46" t="s">
        <v>58</v>
      </c>
      <c r="D43" s="48">
        <v>0.6</v>
      </c>
      <c r="E43" s="47" t="s">
        <v>107</v>
      </c>
      <c r="F43" s="49" t="s">
        <v>94</v>
      </c>
      <c r="G43" s="50">
        <v>0.01</v>
      </c>
      <c r="H43" s="49" t="s">
        <v>73</v>
      </c>
      <c r="I43" s="46" t="s">
        <v>61</v>
      </c>
      <c r="J43" s="49" t="s">
        <v>50</v>
      </c>
      <c r="K43" s="49" t="s">
        <v>18</v>
      </c>
      <c r="L43" s="51" t="s">
        <v>19</v>
      </c>
      <c r="M43" s="51" t="s">
        <v>19</v>
      </c>
      <c r="N43" s="52" t="s">
        <v>52</v>
      </c>
      <c r="O43" s="52" t="s">
        <v>53</v>
      </c>
      <c r="P43" s="52" t="s">
        <v>54</v>
      </c>
      <c r="Q43" s="52" t="s">
        <v>55</v>
      </c>
      <c r="R43" s="54" t="s">
        <v>19</v>
      </c>
      <c r="S43" s="55">
        <v>0</v>
      </c>
      <c r="T43" s="55">
        <v>0</v>
      </c>
      <c r="U43" s="50">
        <v>0</v>
      </c>
      <c r="V43" s="49" t="s">
        <v>1385</v>
      </c>
      <c r="W43" s="50">
        <v>0.01</v>
      </c>
      <c r="X43" s="50">
        <f t="shared" si="0"/>
        <v>6.2500000000000001E-4</v>
      </c>
      <c r="Y43" s="52" t="s">
        <v>1254</v>
      </c>
      <c r="Z43" s="49" t="s">
        <v>1245</v>
      </c>
    </row>
    <row r="44" spans="1:26" s="28" customFormat="1">
      <c r="A44" s="46" t="s">
        <v>46</v>
      </c>
      <c r="B44" s="47">
        <v>2</v>
      </c>
      <c r="C44" s="46" t="s">
        <v>58</v>
      </c>
      <c r="D44" s="48">
        <v>0.6</v>
      </c>
      <c r="E44" s="47" t="s">
        <v>108</v>
      </c>
      <c r="F44" s="49" t="s">
        <v>109</v>
      </c>
      <c r="G44" s="50">
        <v>0.01</v>
      </c>
      <c r="H44" s="49" t="s">
        <v>110</v>
      </c>
      <c r="I44" s="46" t="s">
        <v>61</v>
      </c>
      <c r="J44" s="49" t="s">
        <v>50</v>
      </c>
      <c r="K44" s="49" t="s">
        <v>65</v>
      </c>
      <c r="L44" s="51" t="s">
        <v>19</v>
      </c>
      <c r="M44" s="51" t="s">
        <v>19</v>
      </c>
      <c r="N44" s="52" t="s">
        <v>52</v>
      </c>
      <c r="O44" s="52" t="s">
        <v>53</v>
      </c>
      <c r="P44" s="52" t="s">
        <v>54</v>
      </c>
      <c r="Q44" s="52" t="s">
        <v>55</v>
      </c>
      <c r="R44" s="54" t="s">
        <v>19</v>
      </c>
      <c r="S44" s="55">
        <v>0</v>
      </c>
      <c r="T44" s="55">
        <v>0</v>
      </c>
      <c r="U44" s="50">
        <v>0</v>
      </c>
      <c r="V44" s="49" t="s">
        <v>1385</v>
      </c>
      <c r="W44" s="50">
        <v>0</v>
      </c>
      <c r="X44" s="50">
        <f t="shared" si="0"/>
        <v>0</v>
      </c>
      <c r="Y44" s="49" t="s">
        <v>1255</v>
      </c>
      <c r="Z44" s="49" t="s">
        <v>1257</v>
      </c>
    </row>
    <row r="45" spans="1:26" s="28" customFormat="1">
      <c r="A45" s="46" t="s">
        <v>46</v>
      </c>
      <c r="B45" s="47">
        <v>3</v>
      </c>
      <c r="C45" s="46" t="s">
        <v>111</v>
      </c>
      <c r="D45" s="48">
        <v>0.1</v>
      </c>
      <c r="E45" s="47" t="s">
        <v>38</v>
      </c>
      <c r="F45" s="49" t="s">
        <v>112</v>
      </c>
      <c r="G45" s="50">
        <v>0.1</v>
      </c>
      <c r="H45" s="49" t="s">
        <v>113</v>
      </c>
      <c r="I45" s="46" t="s">
        <v>114</v>
      </c>
      <c r="J45" s="49" t="s">
        <v>50</v>
      </c>
      <c r="K45" s="49" t="s">
        <v>70</v>
      </c>
      <c r="L45" s="51" t="s">
        <v>19</v>
      </c>
      <c r="M45" s="51" t="s">
        <v>19</v>
      </c>
      <c r="N45" s="52" t="s">
        <v>52</v>
      </c>
      <c r="O45" s="52" t="s">
        <v>53</v>
      </c>
      <c r="P45" s="52" t="s">
        <v>54</v>
      </c>
      <c r="Q45" s="52" t="s">
        <v>55</v>
      </c>
      <c r="R45" s="54" t="s">
        <v>19</v>
      </c>
      <c r="S45" s="55">
        <v>0</v>
      </c>
      <c r="T45" s="55">
        <v>0</v>
      </c>
      <c r="U45" s="50">
        <v>0</v>
      </c>
      <c r="V45" s="49" t="s">
        <v>1385</v>
      </c>
      <c r="W45" s="50">
        <v>0.1</v>
      </c>
      <c r="X45" s="50">
        <f t="shared" si="0"/>
        <v>6.2500000000000003E-3</v>
      </c>
      <c r="Y45" s="49" t="s">
        <v>1388</v>
      </c>
      <c r="Z45" s="49" t="s">
        <v>1245</v>
      </c>
    </row>
    <row r="46" spans="1:26" s="28" customFormat="1">
      <c r="A46" s="46" t="s">
        <v>46</v>
      </c>
      <c r="B46" s="47">
        <v>4</v>
      </c>
      <c r="C46" s="46" t="s">
        <v>115</v>
      </c>
      <c r="D46" s="48">
        <v>0.2</v>
      </c>
      <c r="E46" s="47" t="s">
        <v>43</v>
      </c>
      <c r="F46" s="49" t="s">
        <v>116</v>
      </c>
      <c r="G46" s="50">
        <v>0.05</v>
      </c>
      <c r="H46" s="49" t="s">
        <v>117</v>
      </c>
      <c r="I46" s="46" t="s">
        <v>118</v>
      </c>
      <c r="J46" s="49" t="s">
        <v>50</v>
      </c>
      <c r="K46" s="49" t="s">
        <v>63</v>
      </c>
      <c r="L46" s="51" t="s">
        <v>19</v>
      </c>
      <c r="M46" s="51" t="s">
        <v>19</v>
      </c>
      <c r="N46" s="52" t="s">
        <v>52</v>
      </c>
      <c r="O46" s="52" t="s">
        <v>53</v>
      </c>
      <c r="P46" s="53" t="s">
        <v>54</v>
      </c>
      <c r="Q46" s="52" t="s">
        <v>55</v>
      </c>
      <c r="R46" s="54" t="s">
        <v>19</v>
      </c>
      <c r="S46" s="55">
        <v>0</v>
      </c>
      <c r="T46" s="55">
        <v>0</v>
      </c>
      <c r="U46" s="50">
        <v>0.05</v>
      </c>
      <c r="V46" s="49" t="s">
        <v>63</v>
      </c>
      <c r="W46" s="50">
        <v>0.05</v>
      </c>
      <c r="X46" s="50">
        <f t="shared" si="0"/>
        <v>3.1250000000000002E-3</v>
      </c>
      <c r="Y46" s="49" t="s">
        <v>19</v>
      </c>
      <c r="Z46" s="49" t="s">
        <v>1245</v>
      </c>
    </row>
    <row r="47" spans="1:26" s="28" customFormat="1">
      <c r="A47" s="46" t="s">
        <v>46</v>
      </c>
      <c r="B47" s="47">
        <v>4</v>
      </c>
      <c r="C47" s="46" t="s">
        <v>115</v>
      </c>
      <c r="D47" s="48">
        <v>0.2</v>
      </c>
      <c r="E47" s="47" t="s">
        <v>119</v>
      </c>
      <c r="F47" s="49" t="s">
        <v>116</v>
      </c>
      <c r="G47" s="50">
        <v>0.05</v>
      </c>
      <c r="H47" s="49" t="s">
        <v>117</v>
      </c>
      <c r="I47" s="46" t="s">
        <v>118</v>
      </c>
      <c r="J47" s="49" t="s">
        <v>50</v>
      </c>
      <c r="K47" s="49" t="s">
        <v>65</v>
      </c>
      <c r="L47" s="51" t="s">
        <v>19</v>
      </c>
      <c r="M47" s="51" t="s">
        <v>19</v>
      </c>
      <c r="N47" s="52" t="s">
        <v>52</v>
      </c>
      <c r="O47" s="52" t="s">
        <v>53</v>
      </c>
      <c r="P47" s="53" t="s">
        <v>54</v>
      </c>
      <c r="Q47" s="52" t="s">
        <v>55</v>
      </c>
      <c r="R47" s="54" t="s">
        <v>19</v>
      </c>
      <c r="S47" s="55">
        <v>0</v>
      </c>
      <c r="T47" s="55">
        <v>0</v>
      </c>
      <c r="U47" s="50">
        <v>0.05</v>
      </c>
      <c r="V47" s="49" t="s">
        <v>65</v>
      </c>
      <c r="W47" s="50">
        <v>0.05</v>
      </c>
      <c r="X47" s="50">
        <f t="shared" si="0"/>
        <v>3.1250000000000002E-3</v>
      </c>
      <c r="Y47" s="49" t="s">
        <v>19</v>
      </c>
      <c r="Z47" s="49" t="s">
        <v>1245</v>
      </c>
    </row>
    <row r="48" spans="1:26" s="28" customFormat="1">
      <c r="A48" s="46" t="s">
        <v>46</v>
      </c>
      <c r="B48" s="47">
        <v>4</v>
      </c>
      <c r="C48" s="46" t="s">
        <v>115</v>
      </c>
      <c r="D48" s="48">
        <v>0.2</v>
      </c>
      <c r="E48" s="47" t="s">
        <v>120</v>
      </c>
      <c r="F48" s="49" t="s">
        <v>116</v>
      </c>
      <c r="G48" s="50">
        <v>0.05</v>
      </c>
      <c r="H48" s="49" t="s">
        <v>117</v>
      </c>
      <c r="I48" s="46" t="s">
        <v>118</v>
      </c>
      <c r="J48" s="49" t="s">
        <v>50</v>
      </c>
      <c r="K48" s="49" t="s">
        <v>23</v>
      </c>
      <c r="L48" s="51" t="s">
        <v>19</v>
      </c>
      <c r="M48" s="51" t="s">
        <v>19</v>
      </c>
      <c r="N48" s="52" t="s">
        <v>52</v>
      </c>
      <c r="O48" s="52" t="s">
        <v>53</v>
      </c>
      <c r="P48" s="53" t="s">
        <v>54</v>
      </c>
      <c r="Q48" s="52" t="s">
        <v>55</v>
      </c>
      <c r="R48" s="54" t="s">
        <v>19</v>
      </c>
      <c r="S48" s="55">
        <v>0</v>
      </c>
      <c r="T48" s="55">
        <v>0</v>
      </c>
      <c r="U48" s="50">
        <v>0.05</v>
      </c>
      <c r="V48" s="49" t="s">
        <v>23</v>
      </c>
      <c r="W48" s="50">
        <v>0.05</v>
      </c>
      <c r="X48" s="50">
        <f t="shared" si="0"/>
        <v>3.1250000000000002E-3</v>
      </c>
      <c r="Y48" s="49" t="s">
        <v>19</v>
      </c>
      <c r="Z48" s="49" t="s">
        <v>1245</v>
      </c>
    </row>
    <row r="49" spans="1:26" s="28" customFormat="1">
      <c r="A49" s="46" t="s">
        <v>46</v>
      </c>
      <c r="B49" s="47">
        <v>4</v>
      </c>
      <c r="C49" s="46" t="s">
        <v>115</v>
      </c>
      <c r="D49" s="48">
        <v>0.2</v>
      </c>
      <c r="E49" s="47" t="s">
        <v>121</v>
      </c>
      <c r="F49" s="49" t="s">
        <v>116</v>
      </c>
      <c r="G49" s="50">
        <v>0.05</v>
      </c>
      <c r="H49" s="49" t="s">
        <v>117</v>
      </c>
      <c r="I49" s="46" t="s">
        <v>118</v>
      </c>
      <c r="J49" s="49" t="s">
        <v>50</v>
      </c>
      <c r="K49" s="49" t="s">
        <v>18</v>
      </c>
      <c r="L49" s="51" t="s">
        <v>19</v>
      </c>
      <c r="M49" s="51" t="s">
        <v>19</v>
      </c>
      <c r="N49" s="52" t="s">
        <v>52</v>
      </c>
      <c r="O49" s="52" t="s">
        <v>53</v>
      </c>
      <c r="P49" s="52" t="s">
        <v>54</v>
      </c>
      <c r="Q49" s="52" t="s">
        <v>55</v>
      </c>
      <c r="R49" s="54" t="s">
        <v>19</v>
      </c>
      <c r="S49" s="55">
        <v>0</v>
      </c>
      <c r="T49" s="55">
        <v>0</v>
      </c>
      <c r="U49" s="50">
        <v>0</v>
      </c>
      <c r="V49" s="49" t="s">
        <v>1385</v>
      </c>
      <c r="W49" s="50">
        <v>0.05</v>
      </c>
      <c r="X49" s="50">
        <f t="shared" si="0"/>
        <v>3.1250000000000002E-3</v>
      </c>
      <c r="Y49" s="49" t="s">
        <v>1389</v>
      </c>
      <c r="Z49" s="49" t="s">
        <v>1245</v>
      </c>
    </row>
    <row r="50" spans="1:26" s="28" customFormat="1">
      <c r="A50" s="46" t="s">
        <v>122</v>
      </c>
      <c r="B50" s="47">
        <v>1</v>
      </c>
      <c r="C50" s="46" t="s">
        <v>123</v>
      </c>
      <c r="D50" s="48">
        <v>0.3</v>
      </c>
      <c r="E50" s="47" t="s">
        <v>13</v>
      </c>
      <c r="F50" s="49" t="s">
        <v>124</v>
      </c>
      <c r="G50" s="50">
        <v>1.4999999999999999E-2</v>
      </c>
      <c r="H50" s="49" t="s">
        <v>125</v>
      </c>
      <c r="I50" s="46" t="s">
        <v>126</v>
      </c>
      <c r="J50" s="49" t="s">
        <v>127</v>
      </c>
      <c r="K50" s="49" t="s">
        <v>81</v>
      </c>
      <c r="L50" s="51" t="s">
        <v>19</v>
      </c>
      <c r="M50" s="51" t="s">
        <v>19</v>
      </c>
      <c r="N50" s="52" t="s">
        <v>20</v>
      </c>
      <c r="O50" s="52" t="s">
        <v>21</v>
      </c>
      <c r="P50" s="53" t="s">
        <v>54</v>
      </c>
      <c r="Q50" s="52" t="s">
        <v>22</v>
      </c>
      <c r="R50" s="54" t="s">
        <v>128</v>
      </c>
      <c r="S50" s="55">
        <v>0</v>
      </c>
      <c r="T50" s="55">
        <v>0</v>
      </c>
      <c r="U50" s="50">
        <v>1.4999999999999999E-2</v>
      </c>
      <c r="V50" s="49" t="s">
        <v>81</v>
      </c>
      <c r="W50" s="50">
        <v>1.4999999999999999E-2</v>
      </c>
      <c r="X50" s="50">
        <f t="shared" si="0"/>
        <v>9.3749999999999997E-4</v>
      </c>
      <c r="Y50" s="49" t="s">
        <v>19</v>
      </c>
      <c r="Z50" s="49" t="s">
        <v>1245</v>
      </c>
    </row>
    <row r="51" spans="1:26" s="28" customFormat="1">
      <c r="A51" s="46" t="s">
        <v>122</v>
      </c>
      <c r="B51" s="47">
        <v>1</v>
      </c>
      <c r="C51" s="46" t="s">
        <v>123</v>
      </c>
      <c r="D51" s="48">
        <v>0.3</v>
      </c>
      <c r="E51" s="47" t="s">
        <v>24</v>
      </c>
      <c r="F51" s="49" t="s">
        <v>129</v>
      </c>
      <c r="G51" s="50">
        <v>1.4999999999999999E-2</v>
      </c>
      <c r="H51" s="49" t="s">
        <v>125</v>
      </c>
      <c r="I51" s="46" t="s">
        <v>126</v>
      </c>
      <c r="J51" s="49" t="s">
        <v>127</v>
      </c>
      <c r="K51" s="49" t="s">
        <v>23</v>
      </c>
      <c r="L51" s="51" t="s">
        <v>19</v>
      </c>
      <c r="M51" s="51" t="s">
        <v>19</v>
      </c>
      <c r="N51" s="52" t="s">
        <v>20</v>
      </c>
      <c r="O51" s="52" t="s">
        <v>21</v>
      </c>
      <c r="P51" s="53" t="s">
        <v>54</v>
      </c>
      <c r="Q51" s="52" t="s">
        <v>22</v>
      </c>
      <c r="R51" s="54" t="s">
        <v>128</v>
      </c>
      <c r="S51" s="55">
        <v>0</v>
      </c>
      <c r="T51" s="55">
        <v>0</v>
      </c>
      <c r="U51" s="50">
        <v>1.4999999999999999E-2</v>
      </c>
      <c r="V51" s="49" t="s">
        <v>23</v>
      </c>
      <c r="W51" s="50">
        <v>1.4999999999999999E-2</v>
      </c>
      <c r="X51" s="50">
        <f t="shared" si="0"/>
        <v>9.3749999999999997E-4</v>
      </c>
      <c r="Y51" s="49" t="s">
        <v>19</v>
      </c>
      <c r="Z51" s="49" t="s">
        <v>1245</v>
      </c>
    </row>
    <row r="52" spans="1:26" s="28" customFormat="1">
      <c r="A52" s="46" t="s">
        <v>122</v>
      </c>
      <c r="B52" s="47">
        <v>1</v>
      </c>
      <c r="C52" s="46" t="s">
        <v>123</v>
      </c>
      <c r="D52" s="48">
        <v>0.3</v>
      </c>
      <c r="E52" s="47" t="s">
        <v>130</v>
      </c>
      <c r="F52" s="49" t="s">
        <v>131</v>
      </c>
      <c r="G52" s="50">
        <v>1.4999999999999999E-2</v>
      </c>
      <c r="H52" s="49" t="s">
        <v>125</v>
      </c>
      <c r="I52" s="46" t="s">
        <v>126</v>
      </c>
      <c r="J52" s="49" t="s">
        <v>127</v>
      </c>
      <c r="K52" s="49" t="s">
        <v>132</v>
      </c>
      <c r="L52" s="51" t="s">
        <v>19</v>
      </c>
      <c r="M52" s="51" t="s">
        <v>19</v>
      </c>
      <c r="N52" s="52" t="s">
        <v>20</v>
      </c>
      <c r="O52" s="52" t="s">
        <v>21</v>
      </c>
      <c r="P52" s="52" t="s">
        <v>54</v>
      </c>
      <c r="Q52" s="52" t="s">
        <v>22</v>
      </c>
      <c r="R52" s="54" t="s">
        <v>128</v>
      </c>
      <c r="S52" s="55">
        <v>0</v>
      </c>
      <c r="T52" s="55">
        <v>0</v>
      </c>
      <c r="U52" s="50">
        <v>0</v>
      </c>
      <c r="V52" s="49" t="s">
        <v>1256</v>
      </c>
      <c r="W52" s="50">
        <v>1.4999999999999999E-2</v>
      </c>
      <c r="X52" s="50">
        <f t="shared" si="0"/>
        <v>9.3749999999999997E-4</v>
      </c>
      <c r="Y52" s="49" t="s">
        <v>1445</v>
      </c>
      <c r="Z52" s="49" t="s">
        <v>1245</v>
      </c>
    </row>
    <row r="53" spans="1:26" s="28" customFormat="1">
      <c r="A53" s="46" t="s">
        <v>122</v>
      </c>
      <c r="B53" s="47">
        <v>1</v>
      </c>
      <c r="C53" s="46" t="s">
        <v>123</v>
      </c>
      <c r="D53" s="48">
        <v>0.3</v>
      </c>
      <c r="E53" s="47" t="s">
        <v>133</v>
      </c>
      <c r="F53" s="49" t="s">
        <v>134</v>
      </c>
      <c r="G53" s="50">
        <v>2.5000000000000001E-2</v>
      </c>
      <c r="H53" s="49" t="s">
        <v>135</v>
      </c>
      <c r="I53" s="46" t="s">
        <v>136</v>
      </c>
      <c r="J53" s="49" t="s">
        <v>137</v>
      </c>
      <c r="K53" s="49" t="s">
        <v>86</v>
      </c>
      <c r="L53" s="51" t="s">
        <v>19</v>
      </c>
      <c r="M53" s="51" t="s">
        <v>19</v>
      </c>
      <c r="N53" s="52" t="s">
        <v>138</v>
      </c>
      <c r="O53" s="52" t="s">
        <v>139</v>
      </c>
      <c r="P53" s="53" t="s">
        <v>54</v>
      </c>
      <c r="Q53" s="52" t="s">
        <v>22</v>
      </c>
      <c r="R53" s="54" t="s">
        <v>19</v>
      </c>
      <c r="S53" s="55">
        <v>0</v>
      </c>
      <c r="T53" s="55">
        <v>0</v>
      </c>
      <c r="U53" s="50">
        <v>5.0000000000000001E-3</v>
      </c>
      <c r="V53" s="49" t="s">
        <v>1385</v>
      </c>
      <c r="W53" s="50">
        <v>2.5000000000000001E-2</v>
      </c>
      <c r="X53" s="50">
        <f t="shared" si="0"/>
        <v>1.5625000000000001E-3</v>
      </c>
      <c r="Y53" s="49" t="s">
        <v>1446</v>
      </c>
      <c r="Z53" s="49" t="s">
        <v>1245</v>
      </c>
    </row>
    <row r="54" spans="1:26" s="28" customFormat="1">
      <c r="A54" s="46" t="s">
        <v>122</v>
      </c>
      <c r="B54" s="47">
        <v>1</v>
      </c>
      <c r="C54" s="46" t="s">
        <v>123</v>
      </c>
      <c r="D54" s="48">
        <v>0.3</v>
      </c>
      <c r="E54" s="47" t="s">
        <v>140</v>
      </c>
      <c r="F54" s="49" t="s">
        <v>141</v>
      </c>
      <c r="G54" s="50">
        <v>0.01</v>
      </c>
      <c r="H54" s="49" t="s">
        <v>142</v>
      </c>
      <c r="I54" s="46" t="s">
        <v>143</v>
      </c>
      <c r="J54" s="49" t="s">
        <v>137</v>
      </c>
      <c r="K54" s="49" t="s">
        <v>18</v>
      </c>
      <c r="L54" s="51" t="s">
        <v>19</v>
      </c>
      <c r="M54" s="51" t="s">
        <v>19</v>
      </c>
      <c r="N54" s="52" t="s">
        <v>138</v>
      </c>
      <c r="O54" s="52" t="s">
        <v>139</v>
      </c>
      <c r="P54" s="53" t="s">
        <v>54</v>
      </c>
      <c r="Q54" s="52" t="s">
        <v>22</v>
      </c>
      <c r="R54" s="54" t="s">
        <v>19</v>
      </c>
      <c r="S54" s="55">
        <v>0</v>
      </c>
      <c r="T54" s="55">
        <v>0</v>
      </c>
      <c r="U54" s="50">
        <v>2E-3</v>
      </c>
      <c r="V54" s="49" t="s">
        <v>63</v>
      </c>
      <c r="W54" s="50">
        <v>0</v>
      </c>
      <c r="X54" s="50">
        <f t="shared" si="0"/>
        <v>0</v>
      </c>
      <c r="Y54" s="49" t="s">
        <v>1436</v>
      </c>
      <c r="Z54" s="49" t="s">
        <v>1257</v>
      </c>
    </row>
    <row r="55" spans="1:26" s="28" customFormat="1">
      <c r="A55" s="46" t="s">
        <v>122</v>
      </c>
      <c r="B55" s="47">
        <v>1</v>
      </c>
      <c r="C55" s="46" t="s">
        <v>123</v>
      </c>
      <c r="D55" s="48">
        <v>0.3</v>
      </c>
      <c r="E55" s="47" t="s">
        <v>144</v>
      </c>
      <c r="F55" s="49" t="s">
        <v>145</v>
      </c>
      <c r="G55" s="50">
        <v>1.4999999999999999E-2</v>
      </c>
      <c r="H55" s="49" t="s">
        <v>146</v>
      </c>
      <c r="I55" s="46" t="s">
        <v>147</v>
      </c>
      <c r="J55" s="49" t="s">
        <v>137</v>
      </c>
      <c r="K55" s="49" t="s">
        <v>18</v>
      </c>
      <c r="L55" s="51" t="s">
        <v>19</v>
      </c>
      <c r="M55" s="51" t="s">
        <v>148</v>
      </c>
      <c r="N55" s="52" t="s">
        <v>138</v>
      </c>
      <c r="O55" s="52" t="s">
        <v>139</v>
      </c>
      <c r="P55" s="53" t="s">
        <v>54</v>
      </c>
      <c r="Q55" s="52" t="s">
        <v>22</v>
      </c>
      <c r="R55" s="54" t="s">
        <v>19</v>
      </c>
      <c r="S55" s="55">
        <v>0</v>
      </c>
      <c r="T55" s="55">
        <v>0</v>
      </c>
      <c r="U55" s="50">
        <v>3.0000000000000001E-3</v>
      </c>
      <c r="V55" s="49" t="s">
        <v>23</v>
      </c>
      <c r="W55" s="50">
        <v>1.4999999999999999E-2</v>
      </c>
      <c r="X55" s="50">
        <f t="shared" si="0"/>
        <v>9.3749999999999997E-4</v>
      </c>
      <c r="Y55" s="49" t="s">
        <v>1447</v>
      </c>
      <c r="Z55" s="49" t="s">
        <v>1245</v>
      </c>
    </row>
    <row r="56" spans="1:26" s="28" customFormat="1">
      <c r="A56" s="46" t="s">
        <v>122</v>
      </c>
      <c r="B56" s="47">
        <v>1</v>
      </c>
      <c r="C56" s="46" t="s">
        <v>123</v>
      </c>
      <c r="D56" s="48">
        <v>0.3</v>
      </c>
      <c r="E56" s="47" t="s">
        <v>149</v>
      </c>
      <c r="F56" s="49" t="s">
        <v>150</v>
      </c>
      <c r="G56" s="50">
        <v>1.4999999999999999E-2</v>
      </c>
      <c r="H56" s="49" t="s">
        <v>151</v>
      </c>
      <c r="I56" s="46" t="s">
        <v>152</v>
      </c>
      <c r="J56" s="49" t="s">
        <v>153</v>
      </c>
      <c r="K56" s="49" t="s">
        <v>63</v>
      </c>
      <c r="L56" s="51" t="s">
        <v>19</v>
      </c>
      <c r="M56" s="51" t="s">
        <v>19</v>
      </c>
      <c r="N56" s="52" t="s">
        <v>20</v>
      </c>
      <c r="O56" s="52" t="s">
        <v>21</v>
      </c>
      <c r="P56" s="53" t="s">
        <v>54</v>
      </c>
      <c r="Q56" s="52" t="s">
        <v>22</v>
      </c>
      <c r="R56" s="54" t="s">
        <v>19</v>
      </c>
      <c r="S56" s="55">
        <v>0</v>
      </c>
      <c r="T56" s="55">
        <v>0</v>
      </c>
      <c r="U56" s="50">
        <v>1.4999999999999999E-2</v>
      </c>
      <c r="V56" s="49" t="s">
        <v>63</v>
      </c>
      <c r="W56" s="50">
        <v>1.4999999999999999E-2</v>
      </c>
      <c r="X56" s="50">
        <f t="shared" si="0"/>
        <v>9.3749999999999997E-4</v>
      </c>
      <c r="Y56" s="49" t="s">
        <v>19</v>
      </c>
      <c r="Z56" s="49" t="s">
        <v>1245</v>
      </c>
    </row>
    <row r="57" spans="1:26" s="28" customFormat="1">
      <c r="A57" s="46" t="s">
        <v>122</v>
      </c>
      <c r="B57" s="47">
        <v>1</v>
      </c>
      <c r="C57" s="46" t="s">
        <v>123</v>
      </c>
      <c r="D57" s="48">
        <v>0.3</v>
      </c>
      <c r="E57" s="47" t="s">
        <v>154</v>
      </c>
      <c r="F57" s="49" t="s">
        <v>155</v>
      </c>
      <c r="G57" s="50">
        <v>1.4999999999999999E-2</v>
      </c>
      <c r="H57" s="49" t="s">
        <v>151</v>
      </c>
      <c r="I57" s="46" t="s">
        <v>156</v>
      </c>
      <c r="J57" s="49" t="s">
        <v>153</v>
      </c>
      <c r="K57" s="49" t="s">
        <v>65</v>
      </c>
      <c r="L57" s="51" t="s">
        <v>19</v>
      </c>
      <c r="M57" s="51" t="s">
        <v>19</v>
      </c>
      <c r="N57" s="52" t="s">
        <v>20</v>
      </c>
      <c r="O57" s="52" t="s">
        <v>21</v>
      </c>
      <c r="P57" s="53" t="s">
        <v>54</v>
      </c>
      <c r="Q57" s="52" t="s">
        <v>22</v>
      </c>
      <c r="R57" s="54" t="s">
        <v>19</v>
      </c>
      <c r="S57" s="55">
        <v>0</v>
      </c>
      <c r="T57" s="55">
        <v>0</v>
      </c>
      <c r="U57" s="50">
        <v>1.4999999999999999E-2</v>
      </c>
      <c r="V57" s="49" t="s">
        <v>67</v>
      </c>
      <c r="W57" s="50">
        <v>1.4999999999999999E-2</v>
      </c>
      <c r="X57" s="50">
        <f t="shared" si="0"/>
        <v>9.3749999999999997E-4</v>
      </c>
      <c r="Y57" s="49" t="s">
        <v>19</v>
      </c>
      <c r="Z57" s="49" t="s">
        <v>1245</v>
      </c>
    </row>
    <row r="58" spans="1:26" s="28" customFormat="1">
      <c r="A58" s="46" t="s">
        <v>122</v>
      </c>
      <c r="B58" s="47">
        <v>1</v>
      </c>
      <c r="C58" s="46" t="s">
        <v>123</v>
      </c>
      <c r="D58" s="48">
        <v>0.3</v>
      </c>
      <c r="E58" s="47" t="s">
        <v>157</v>
      </c>
      <c r="F58" s="49" t="s">
        <v>158</v>
      </c>
      <c r="G58" s="50">
        <v>1.4999999999999999E-2</v>
      </c>
      <c r="H58" s="49" t="s">
        <v>151</v>
      </c>
      <c r="I58" s="46" t="s">
        <v>156</v>
      </c>
      <c r="J58" s="49" t="s">
        <v>153</v>
      </c>
      <c r="K58" s="49" t="s">
        <v>23</v>
      </c>
      <c r="L58" s="51" t="s">
        <v>19</v>
      </c>
      <c r="M58" s="51" t="s">
        <v>19</v>
      </c>
      <c r="N58" s="52" t="s">
        <v>20</v>
      </c>
      <c r="O58" s="52" t="s">
        <v>21</v>
      </c>
      <c r="P58" s="53" t="s">
        <v>54</v>
      </c>
      <c r="Q58" s="52" t="s">
        <v>22</v>
      </c>
      <c r="R58" s="54" t="s">
        <v>19</v>
      </c>
      <c r="S58" s="55">
        <v>0</v>
      </c>
      <c r="T58" s="55">
        <v>0</v>
      </c>
      <c r="U58" s="50">
        <v>1.4999999999999999E-2</v>
      </c>
      <c r="V58" s="49" t="s">
        <v>23</v>
      </c>
      <c r="W58" s="50">
        <v>1.4999999999999999E-2</v>
      </c>
      <c r="X58" s="50">
        <f t="shared" si="0"/>
        <v>9.3749999999999997E-4</v>
      </c>
      <c r="Y58" s="49" t="s">
        <v>19</v>
      </c>
      <c r="Z58" s="49" t="s">
        <v>1245</v>
      </c>
    </row>
    <row r="59" spans="1:26" s="28" customFormat="1">
      <c r="A59" s="46" t="s">
        <v>122</v>
      </c>
      <c r="B59" s="47">
        <v>1</v>
      </c>
      <c r="C59" s="46" t="s">
        <v>123</v>
      </c>
      <c r="D59" s="48">
        <v>0.3</v>
      </c>
      <c r="E59" s="47" t="s">
        <v>159</v>
      </c>
      <c r="F59" s="49" t="s">
        <v>160</v>
      </c>
      <c r="G59" s="50">
        <v>1.4999999999999999E-2</v>
      </c>
      <c r="H59" s="49" t="s">
        <v>151</v>
      </c>
      <c r="I59" s="46" t="s">
        <v>156</v>
      </c>
      <c r="J59" s="49" t="s">
        <v>153</v>
      </c>
      <c r="K59" s="49" t="s">
        <v>18</v>
      </c>
      <c r="L59" s="51" t="s">
        <v>19</v>
      </c>
      <c r="M59" s="51" t="s">
        <v>19</v>
      </c>
      <c r="N59" s="52" t="s">
        <v>20</v>
      </c>
      <c r="O59" s="52" t="s">
        <v>21</v>
      </c>
      <c r="P59" s="52" t="s">
        <v>54</v>
      </c>
      <c r="Q59" s="52" t="s">
        <v>22</v>
      </c>
      <c r="R59" s="54" t="s">
        <v>19</v>
      </c>
      <c r="S59" s="55">
        <v>0</v>
      </c>
      <c r="T59" s="55">
        <v>0</v>
      </c>
      <c r="U59" s="50">
        <v>0</v>
      </c>
      <c r="V59" s="49" t="s">
        <v>1385</v>
      </c>
      <c r="W59" s="50">
        <v>1.4999999999999999E-2</v>
      </c>
      <c r="X59" s="50">
        <f t="shared" si="0"/>
        <v>9.3749999999999997E-4</v>
      </c>
      <c r="Y59" s="58" t="s">
        <v>1390</v>
      </c>
      <c r="Z59" s="49" t="s">
        <v>1245</v>
      </c>
    </row>
    <row r="60" spans="1:26" s="28" customFormat="1">
      <c r="A60" s="46" t="s">
        <v>122</v>
      </c>
      <c r="B60" s="47">
        <v>1</v>
      </c>
      <c r="C60" s="46" t="s">
        <v>123</v>
      </c>
      <c r="D60" s="48">
        <v>0.3</v>
      </c>
      <c r="E60" s="47" t="s">
        <v>161</v>
      </c>
      <c r="F60" s="49" t="s">
        <v>162</v>
      </c>
      <c r="G60" s="50">
        <v>1.4999999999999999E-2</v>
      </c>
      <c r="H60" s="49" t="s">
        <v>163</v>
      </c>
      <c r="I60" s="46" t="s">
        <v>164</v>
      </c>
      <c r="J60" s="49" t="s">
        <v>153</v>
      </c>
      <c r="K60" s="49" t="s">
        <v>64</v>
      </c>
      <c r="L60" s="51" t="s">
        <v>19</v>
      </c>
      <c r="M60" s="51" t="s">
        <v>148</v>
      </c>
      <c r="N60" s="52" t="s">
        <v>20</v>
      </c>
      <c r="O60" s="52" t="s">
        <v>21</v>
      </c>
      <c r="P60" s="53" t="s">
        <v>54</v>
      </c>
      <c r="Q60" s="52" t="s">
        <v>22</v>
      </c>
      <c r="R60" s="54" t="s">
        <v>19</v>
      </c>
      <c r="S60" s="55">
        <v>0</v>
      </c>
      <c r="T60" s="55">
        <v>0</v>
      </c>
      <c r="U60" s="50">
        <v>1.4999999999999999E-2</v>
      </c>
      <c r="V60" s="49" t="s">
        <v>64</v>
      </c>
      <c r="W60" s="50">
        <v>1.4999999999999999E-2</v>
      </c>
      <c r="X60" s="50">
        <f t="shared" si="0"/>
        <v>9.3749999999999997E-4</v>
      </c>
      <c r="Y60" s="49" t="s">
        <v>19</v>
      </c>
      <c r="Z60" s="49" t="s">
        <v>1245</v>
      </c>
    </row>
    <row r="61" spans="1:26" s="28" customFormat="1">
      <c r="A61" s="46" t="s">
        <v>122</v>
      </c>
      <c r="B61" s="47">
        <v>1</v>
      </c>
      <c r="C61" s="46" t="s">
        <v>123</v>
      </c>
      <c r="D61" s="48">
        <v>0.3</v>
      </c>
      <c r="E61" s="47" t="s">
        <v>165</v>
      </c>
      <c r="F61" s="49" t="s">
        <v>166</v>
      </c>
      <c r="G61" s="50">
        <v>1.4999999999999999E-2</v>
      </c>
      <c r="H61" s="49" t="s">
        <v>163</v>
      </c>
      <c r="I61" s="46" t="s">
        <v>164</v>
      </c>
      <c r="J61" s="49" t="s">
        <v>153</v>
      </c>
      <c r="K61" s="49" t="s">
        <v>67</v>
      </c>
      <c r="L61" s="51" t="s">
        <v>19</v>
      </c>
      <c r="M61" s="51" t="s">
        <v>148</v>
      </c>
      <c r="N61" s="52" t="s">
        <v>20</v>
      </c>
      <c r="O61" s="52" t="s">
        <v>21</v>
      </c>
      <c r="P61" s="53" t="s">
        <v>54</v>
      </c>
      <c r="Q61" s="52" t="s">
        <v>22</v>
      </c>
      <c r="R61" s="54" t="s">
        <v>19</v>
      </c>
      <c r="S61" s="55">
        <v>0</v>
      </c>
      <c r="T61" s="55">
        <v>0</v>
      </c>
      <c r="U61" s="50">
        <v>1.4999999999999999E-2</v>
      </c>
      <c r="V61" s="49" t="s">
        <v>1385</v>
      </c>
      <c r="W61" s="50">
        <v>1.4999999999999999E-2</v>
      </c>
      <c r="X61" s="50">
        <f t="shared" si="0"/>
        <v>9.3749999999999997E-4</v>
      </c>
      <c r="Y61" s="49" t="s">
        <v>19</v>
      </c>
      <c r="Z61" s="49" t="s">
        <v>1245</v>
      </c>
    </row>
    <row r="62" spans="1:26" s="28" customFormat="1">
      <c r="A62" s="46" t="s">
        <v>122</v>
      </c>
      <c r="B62" s="47">
        <v>1</v>
      </c>
      <c r="C62" s="46" t="s">
        <v>123</v>
      </c>
      <c r="D62" s="48">
        <v>0.3</v>
      </c>
      <c r="E62" s="47" t="s">
        <v>167</v>
      </c>
      <c r="F62" s="49" t="s">
        <v>168</v>
      </c>
      <c r="G62" s="50">
        <v>1.4999999999999999E-2</v>
      </c>
      <c r="H62" s="49" t="s">
        <v>163</v>
      </c>
      <c r="I62" s="46" t="s">
        <v>164</v>
      </c>
      <c r="J62" s="49" t="s">
        <v>153</v>
      </c>
      <c r="K62" s="49" t="s">
        <v>70</v>
      </c>
      <c r="L62" s="51" t="s">
        <v>19</v>
      </c>
      <c r="M62" s="51" t="s">
        <v>148</v>
      </c>
      <c r="N62" s="52" t="s">
        <v>20</v>
      </c>
      <c r="O62" s="52" t="s">
        <v>21</v>
      </c>
      <c r="P62" s="53" t="s">
        <v>54</v>
      </c>
      <c r="Q62" s="52" t="s">
        <v>22</v>
      </c>
      <c r="R62" s="54" t="s">
        <v>19</v>
      </c>
      <c r="S62" s="55">
        <v>0</v>
      </c>
      <c r="T62" s="55">
        <v>0</v>
      </c>
      <c r="U62" s="50">
        <v>1.4999999999999999E-2</v>
      </c>
      <c r="V62" s="49" t="s">
        <v>1385</v>
      </c>
      <c r="W62" s="50">
        <v>1.4999999999999999E-2</v>
      </c>
      <c r="X62" s="50">
        <f t="shared" si="0"/>
        <v>9.3749999999999997E-4</v>
      </c>
      <c r="Y62" s="49" t="s">
        <v>19</v>
      </c>
      <c r="Z62" s="49" t="s">
        <v>1245</v>
      </c>
    </row>
    <row r="63" spans="1:26" s="28" customFormat="1">
      <c r="A63" s="46" t="s">
        <v>122</v>
      </c>
      <c r="B63" s="47">
        <v>1</v>
      </c>
      <c r="C63" s="46" t="s">
        <v>123</v>
      </c>
      <c r="D63" s="48">
        <v>0.3</v>
      </c>
      <c r="E63" s="47" t="s">
        <v>169</v>
      </c>
      <c r="F63" s="49" t="s">
        <v>170</v>
      </c>
      <c r="G63" s="50">
        <v>1.4999999999999999E-2</v>
      </c>
      <c r="H63" s="49" t="s">
        <v>163</v>
      </c>
      <c r="I63" s="46" t="s">
        <v>164</v>
      </c>
      <c r="J63" s="49" t="s">
        <v>153</v>
      </c>
      <c r="K63" s="49" t="s">
        <v>51</v>
      </c>
      <c r="L63" s="51" t="s">
        <v>19</v>
      </c>
      <c r="M63" s="51" t="s">
        <v>148</v>
      </c>
      <c r="N63" s="52" t="s">
        <v>20</v>
      </c>
      <c r="O63" s="52" t="s">
        <v>21</v>
      </c>
      <c r="P63" s="53" t="s">
        <v>54</v>
      </c>
      <c r="Q63" s="52" t="s">
        <v>22</v>
      </c>
      <c r="R63" s="54" t="s">
        <v>19</v>
      </c>
      <c r="S63" s="55">
        <v>0</v>
      </c>
      <c r="T63" s="55">
        <v>0</v>
      </c>
      <c r="U63" s="50">
        <v>1.4999999999999999E-2</v>
      </c>
      <c r="V63" s="49" t="s">
        <v>51</v>
      </c>
      <c r="W63" s="50">
        <v>1.4999999999999999E-2</v>
      </c>
      <c r="X63" s="50">
        <f t="shared" si="0"/>
        <v>9.3749999999999997E-4</v>
      </c>
      <c r="Y63" s="49" t="s">
        <v>19</v>
      </c>
      <c r="Z63" s="49" t="s">
        <v>1245</v>
      </c>
    </row>
    <row r="64" spans="1:26" s="28" customFormat="1">
      <c r="A64" s="46" t="s">
        <v>122</v>
      </c>
      <c r="B64" s="47">
        <v>1</v>
      </c>
      <c r="C64" s="46" t="s">
        <v>123</v>
      </c>
      <c r="D64" s="48">
        <v>0.3</v>
      </c>
      <c r="E64" s="47" t="s">
        <v>171</v>
      </c>
      <c r="F64" s="49" t="s">
        <v>172</v>
      </c>
      <c r="G64" s="50">
        <v>0.01</v>
      </c>
      <c r="H64" s="49" t="s">
        <v>173</v>
      </c>
      <c r="I64" s="46" t="s">
        <v>174</v>
      </c>
      <c r="J64" s="49" t="s">
        <v>153</v>
      </c>
      <c r="K64" s="49" t="s">
        <v>18</v>
      </c>
      <c r="L64" s="51" t="s">
        <v>19</v>
      </c>
      <c r="M64" s="51" t="s">
        <v>19</v>
      </c>
      <c r="N64" s="52" t="s">
        <v>20</v>
      </c>
      <c r="O64" s="52" t="s">
        <v>175</v>
      </c>
      <c r="P64" s="53" t="s">
        <v>54</v>
      </c>
      <c r="Q64" s="52" t="s">
        <v>22</v>
      </c>
      <c r="R64" s="54" t="s">
        <v>176</v>
      </c>
      <c r="S64" s="55">
        <v>0</v>
      </c>
      <c r="T64" s="55">
        <v>0</v>
      </c>
      <c r="U64" s="50">
        <v>2.5000000000000001E-3</v>
      </c>
      <c r="V64" s="49" t="s">
        <v>63</v>
      </c>
      <c r="W64" s="50">
        <v>0.01</v>
      </c>
      <c r="X64" s="50">
        <f t="shared" si="0"/>
        <v>6.2500000000000001E-4</v>
      </c>
      <c r="Y64" s="49" t="s">
        <v>1448</v>
      </c>
      <c r="Z64" s="49" t="s">
        <v>1245</v>
      </c>
    </row>
    <row r="65" spans="1:26" s="28" customFormat="1">
      <c r="A65" s="46" t="s">
        <v>122</v>
      </c>
      <c r="B65" s="47">
        <v>1</v>
      </c>
      <c r="C65" s="46" t="s">
        <v>123</v>
      </c>
      <c r="D65" s="48">
        <v>0.3</v>
      </c>
      <c r="E65" s="47" t="s">
        <v>177</v>
      </c>
      <c r="F65" s="49" t="s">
        <v>178</v>
      </c>
      <c r="G65" s="50">
        <v>0.01</v>
      </c>
      <c r="H65" s="49" t="s">
        <v>179</v>
      </c>
      <c r="I65" s="46" t="s">
        <v>180</v>
      </c>
      <c r="J65" s="49" t="s">
        <v>137</v>
      </c>
      <c r="K65" s="49" t="s">
        <v>65</v>
      </c>
      <c r="L65" s="51" t="s">
        <v>19</v>
      </c>
      <c r="M65" s="51" t="s">
        <v>19</v>
      </c>
      <c r="N65" s="52" t="s">
        <v>20</v>
      </c>
      <c r="O65" s="52" t="s">
        <v>21</v>
      </c>
      <c r="P65" s="53" t="s">
        <v>54</v>
      </c>
      <c r="Q65" s="52" t="s">
        <v>22</v>
      </c>
      <c r="R65" s="54" t="s">
        <v>19</v>
      </c>
      <c r="S65" s="55">
        <v>0</v>
      </c>
      <c r="T65" s="55">
        <v>0</v>
      </c>
      <c r="U65" s="50">
        <v>6.0000000000000001E-3</v>
      </c>
      <c r="V65" s="49" t="s">
        <v>65</v>
      </c>
      <c r="W65" s="50">
        <v>0.01</v>
      </c>
      <c r="X65" s="50">
        <f t="shared" si="0"/>
        <v>6.2500000000000001E-4</v>
      </c>
      <c r="Y65" s="49" t="s">
        <v>1391</v>
      </c>
      <c r="Z65" s="49" t="s">
        <v>1245</v>
      </c>
    </row>
    <row r="66" spans="1:26" s="28" customFormat="1">
      <c r="A66" s="46" t="s">
        <v>122</v>
      </c>
      <c r="B66" s="47">
        <v>1</v>
      </c>
      <c r="C66" s="46" t="s">
        <v>123</v>
      </c>
      <c r="D66" s="48">
        <v>0.3</v>
      </c>
      <c r="E66" s="47" t="s">
        <v>181</v>
      </c>
      <c r="F66" s="49" t="s">
        <v>182</v>
      </c>
      <c r="G66" s="50">
        <v>0.01</v>
      </c>
      <c r="H66" s="49" t="s">
        <v>179</v>
      </c>
      <c r="I66" s="46" t="s">
        <v>180</v>
      </c>
      <c r="J66" s="49" t="s">
        <v>137</v>
      </c>
      <c r="K66" s="49" t="s">
        <v>70</v>
      </c>
      <c r="L66" s="51" t="s">
        <v>19</v>
      </c>
      <c r="M66" s="51" t="s">
        <v>19</v>
      </c>
      <c r="N66" s="52" t="s">
        <v>20</v>
      </c>
      <c r="O66" s="52" t="s">
        <v>21</v>
      </c>
      <c r="P66" s="52" t="s">
        <v>54</v>
      </c>
      <c r="Q66" s="52" t="s">
        <v>22</v>
      </c>
      <c r="R66" s="54" t="s">
        <v>19</v>
      </c>
      <c r="S66" s="55">
        <v>0</v>
      </c>
      <c r="T66" s="55">
        <v>0</v>
      </c>
      <c r="U66" s="50">
        <v>0</v>
      </c>
      <c r="V66" s="49" t="s">
        <v>1385</v>
      </c>
      <c r="W66" s="50">
        <v>0.01</v>
      </c>
      <c r="X66" s="50">
        <f t="shared" si="0"/>
        <v>6.2500000000000001E-4</v>
      </c>
      <c r="Y66" s="49" t="s">
        <v>1338</v>
      </c>
      <c r="Z66" s="49" t="s">
        <v>1245</v>
      </c>
    </row>
    <row r="67" spans="1:26" s="28" customFormat="1">
      <c r="A67" s="46" t="s">
        <v>122</v>
      </c>
      <c r="B67" s="47">
        <v>1</v>
      </c>
      <c r="C67" s="46" t="s">
        <v>123</v>
      </c>
      <c r="D67" s="48">
        <v>0.3</v>
      </c>
      <c r="E67" s="47" t="s">
        <v>183</v>
      </c>
      <c r="F67" s="49" t="s">
        <v>184</v>
      </c>
      <c r="G67" s="50">
        <v>1.4999999999999999E-2</v>
      </c>
      <c r="H67" s="49" t="s">
        <v>185</v>
      </c>
      <c r="I67" s="46" t="s">
        <v>186</v>
      </c>
      <c r="J67" s="49" t="s">
        <v>137</v>
      </c>
      <c r="K67" s="49" t="s">
        <v>18</v>
      </c>
      <c r="L67" s="51" t="s">
        <v>19</v>
      </c>
      <c r="M67" s="51" t="s">
        <v>19</v>
      </c>
      <c r="N67" s="52" t="s">
        <v>187</v>
      </c>
      <c r="O67" s="52" t="s">
        <v>139</v>
      </c>
      <c r="P67" s="53" t="s">
        <v>54</v>
      </c>
      <c r="Q67" s="52" t="s">
        <v>22</v>
      </c>
      <c r="R67" s="54" t="s">
        <v>19</v>
      </c>
      <c r="S67" s="55">
        <v>0</v>
      </c>
      <c r="T67" s="55">
        <v>0</v>
      </c>
      <c r="U67" s="50">
        <v>3.0000000000000001E-3</v>
      </c>
      <c r="V67" s="49" t="s">
        <v>63</v>
      </c>
      <c r="W67" s="50">
        <v>1.4999999999999999E-2</v>
      </c>
      <c r="X67" s="50">
        <f t="shared" si="0"/>
        <v>9.3749999999999997E-4</v>
      </c>
      <c r="Y67" s="49" t="s">
        <v>1392</v>
      </c>
      <c r="Z67" s="49" t="s">
        <v>1245</v>
      </c>
    </row>
    <row r="68" spans="1:26" s="28" customFormat="1">
      <c r="A68" s="46" t="s">
        <v>122</v>
      </c>
      <c r="B68" s="47">
        <v>1</v>
      </c>
      <c r="C68" s="46" t="s">
        <v>123</v>
      </c>
      <c r="D68" s="48">
        <v>0.3</v>
      </c>
      <c r="E68" s="47" t="s">
        <v>188</v>
      </c>
      <c r="F68" s="49" t="s">
        <v>189</v>
      </c>
      <c r="G68" s="50">
        <v>1.4999999999999999E-2</v>
      </c>
      <c r="H68" s="49" t="s">
        <v>190</v>
      </c>
      <c r="I68" s="46" t="s">
        <v>191</v>
      </c>
      <c r="J68" s="49" t="s">
        <v>137</v>
      </c>
      <c r="K68" s="49" t="s">
        <v>18</v>
      </c>
      <c r="L68" s="51" t="s">
        <v>19</v>
      </c>
      <c r="M68" s="51" t="s">
        <v>19</v>
      </c>
      <c r="N68" s="52" t="s">
        <v>187</v>
      </c>
      <c r="O68" s="52" t="s">
        <v>45</v>
      </c>
      <c r="P68" s="53" t="s">
        <v>54</v>
      </c>
      <c r="Q68" s="52" t="s">
        <v>22</v>
      </c>
      <c r="R68" s="54" t="s">
        <v>19</v>
      </c>
      <c r="S68" s="55">
        <v>0</v>
      </c>
      <c r="T68" s="55">
        <v>0</v>
      </c>
      <c r="U68" s="50">
        <v>1.4999999999999999E-2</v>
      </c>
      <c r="V68" s="49" t="s">
        <v>70</v>
      </c>
      <c r="W68" s="50">
        <v>1.4999999999999999E-2</v>
      </c>
      <c r="X68" s="50">
        <f t="shared" ref="X68:X131" si="1">W68*(100%/16)</f>
        <v>9.3749999999999997E-4</v>
      </c>
      <c r="Y68" s="58" t="s">
        <v>1339</v>
      </c>
      <c r="Z68" s="49" t="s">
        <v>1245</v>
      </c>
    </row>
    <row r="69" spans="1:26" s="28" customFormat="1">
      <c r="A69" s="46" t="s">
        <v>122</v>
      </c>
      <c r="B69" s="47">
        <v>1</v>
      </c>
      <c r="C69" s="46" t="s">
        <v>123</v>
      </c>
      <c r="D69" s="48">
        <v>0.3</v>
      </c>
      <c r="E69" s="47" t="s">
        <v>192</v>
      </c>
      <c r="F69" s="49" t="s">
        <v>193</v>
      </c>
      <c r="G69" s="50">
        <v>0.01</v>
      </c>
      <c r="H69" s="49" t="s">
        <v>194</v>
      </c>
      <c r="I69" s="46" t="s">
        <v>195</v>
      </c>
      <c r="J69" s="49" t="s">
        <v>137</v>
      </c>
      <c r="K69" s="49" t="s">
        <v>86</v>
      </c>
      <c r="L69" s="51" t="s">
        <v>19</v>
      </c>
      <c r="M69" s="51" t="s">
        <v>19</v>
      </c>
      <c r="N69" s="52" t="s">
        <v>187</v>
      </c>
      <c r="O69" s="52" t="s">
        <v>139</v>
      </c>
      <c r="P69" s="52" t="s">
        <v>54</v>
      </c>
      <c r="Q69" s="52" t="s">
        <v>22</v>
      </c>
      <c r="R69" s="54" t="s">
        <v>19</v>
      </c>
      <c r="S69" s="55">
        <v>0</v>
      </c>
      <c r="T69" s="55">
        <v>0</v>
      </c>
      <c r="U69" s="50">
        <v>0</v>
      </c>
      <c r="V69" s="49" t="s">
        <v>1385</v>
      </c>
      <c r="W69" s="50">
        <v>0</v>
      </c>
      <c r="X69" s="50">
        <f t="shared" si="1"/>
        <v>0</v>
      </c>
      <c r="Y69" s="49" t="s">
        <v>1393</v>
      </c>
      <c r="Z69" s="49" t="s">
        <v>1257</v>
      </c>
    </row>
    <row r="70" spans="1:26" s="28" customFormat="1">
      <c r="A70" s="46" t="s">
        <v>122</v>
      </c>
      <c r="B70" s="47">
        <v>1</v>
      </c>
      <c r="C70" s="46" t="s">
        <v>123</v>
      </c>
      <c r="D70" s="48">
        <v>0.3</v>
      </c>
      <c r="E70" s="47" t="s">
        <v>196</v>
      </c>
      <c r="F70" s="49" t="s">
        <v>197</v>
      </c>
      <c r="G70" s="50">
        <v>5.0000000000000001E-3</v>
      </c>
      <c r="H70" s="49" t="s">
        <v>198</v>
      </c>
      <c r="I70" s="46" t="s">
        <v>199</v>
      </c>
      <c r="J70" s="49" t="s">
        <v>137</v>
      </c>
      <c r="K70" s="49" t="s">
        <v>18</v>
      </c>
      <c r="L70" s="51" t="s">
        <v>19</v>
      </c>
      <c r="M70" s="51" t="s">
        <v>19</v>
      </c>
      <c r="N70" s="52" t="s">
        <v>200</v>
      </c>
      <c r="O70" s="52" t="s">
        <v>201</v>
      </c>
      <c r="P70" s="53" t="s">
        <v>54</v>
      </c>
      <c r="Q70" s="52" t="s">
        <v>22</v>
      </c>
      <c r="R70" s="54" t="s">
        <v>19</v>
      </c>
      <c r="S70" s="55">
        <v>0</v>
      </c>
      <c r="T70" s="55">
        <v>0</v>
      </c>
      <c r="U70" s="50">
        <v>2.5000000000000001E-3</v>
      </c>
      <c r="V70" s="49" t="s">
        <v>65</v>
      </c>
      <c r="W70" s="50">
        <v>5.0000000000000001E-3</v>
      </c>
      <c r="X70" s="50">
        <f t="shared" si="1"/>
        <v>3.1250000000000001E-4</v>
      </c>
      <c r="Y70" s="49" t="s">
        <v>1394</v>
      </c>
      <c r="Z70" s="49" t="s">
        <v>1245</v>
      </c>
    </row>
    <row r="71" spans="1:26" s="28" customFormat="1">
      <c r="A71" s="46" t="s">
        <v>122</v>
      </c>
      <c r="B71" s="47">
        <v>1</v>
      </c>
      <c r="C71" s="46" t="s">
        <v>123</v>
      </c>
      <c r="D71" s="48">
        <v>0.3</v>
      </c>
      <c r="E71" s="47" t="s">
        <v>202</v>
      </c>
      <c r="F71" s="49" t="s">
        <v>203</v>
      </c>
      <c r="G71" s="50">
        <v>0.01</v>
      </c>
      <c r="H71" s="49" t="s">
        <v>204</v>
      </c>
      <c r="I71" s="46" t="s">
        <v>205</v>
      </c>
      <c r="J71" s="49" t="s">
        <v>137</v>
      </c>
      <c r="K71" s="49" t="s">
        <v>63</v>
      </c>
      <c r="L71" s="51" t="s">
        <v>19</v>
      </c>
      <c r="M71" s="51" t="s">
        <v>19</v>
      </c>
      <c r="N71" s="52" t="s">
        <v>20</v>
      </c>
      <c r="O71" s="52" t="s">
        <v>175</v>
      </c>
      <c r="P71" s="53" t="s">
        <v>54</v>
      </c>
      <c r="Q71" s="52" t="s">
        <v>22</v>
      </c>
      <c r="R71" s="54" t="s">
        <v>19</v>
      </c>
      <c r="S71" s="55">
        <v>0</v>
      </c>
      <c r="T71" s="55">
        <v>0</v>
      </c>
      <c r="U71" s="50">
        <v>0.01</v>
      </c>
      <c r="V71" s="49" t="s">
        <v>63</v>
      </c>
      <c r="W71" s="50">
        <v>0.01</v>
      </c>
      <c r="X71" s="50">
        <f t="shared" si="1"/>
        <v>6.2500000000000001E-4</v>
      </c>
      <c r="Y71" s="49" t="s">
        <v>19</v>
      </c>
      <c r="Z71" s="49" t="s">
        <v>1245</v>
      </c>
    </row>
    <row r="72" spans="1:26" s="28" customFormat="1">
      <c r="A72" s="46" t="s">
        <v>122</v>
      </c>
      <c r="B72" s="47">
        <v>2</v>
      </c>
      <c r="C72" s="46" t="s">
        <v>206</v>
      </c>
      <c r="D72" s="48">
        <v>0.25</v>
      </c>
      <c r="E72" s="47" t="s">
        <v>27</v>
      </c>
      <c r="F72" s="49" t="s">
        <v>207</v>
      </c>
      <c r="G72" s="50">
        <v>0.02</v>
      </c>
      <c r="H72" s="49" t="s">
        <v>208</v>
      </c>
      <c r="I72" s="46" t="s">
        <v>209</v>
      </c>
      <c r="J72" s="49" t="s">
        <v>210</v>
      </c>
      <c r="K72" s="49" t="s">
        <v>65</v>
      </c>
      <c r="L72" s="51" t="s">
        <v>19</v>
      </c>
      <c r="M72" s="51" t="s">
        <v>148</v>
      </c>
      <c r="N72" s="52" t="s">
        <v>33</v>
      </c>
      <c r="O72" s="52" t="s">
        <v>34</v>
      </c>
      <c r="P72" s="53" t="s">
        <v>54</v>
      </c>
      <c r="Q72" s="52" t="s">
        <v>211</v>
      </c>
      <c r="R72" s="54" t="s">
        <v>19</v>
      </c>
      <c r="S72" s="55">
        <v>0</v>
      </c>
      <c r="T72" s="55">
        <v>0</v>
      </c>
      <c r="U72" s="50">
        <v>0.01</v>
      </c>
      <c r="V72" s="49" t="s">
        <v>65</v>
      </c>
      <c r="W72" s="50">
        <v>0.02</v>
      </c>
      <c r="X72" s="50">
        <f t="shared" si="1"/>
        <v>1.25E-3</v>
      </c>
      <c r="Y72" s="49" t="s">
        <v>1449</v>
      </c>
      <c r="Z72" s="49" t="s">
        <v>1245</v>
      </c>
    </row>
    <row r="73" spans="1:26" s="28" customFormat="1">
      <c r="A73" s="46" t="s">
        <v>122</v>
      </c>
      <c r="B73" s="47">
        <v>2</v>
      </c>
      <c r="C73" s="46" t="s">
        <v>206</v>
      </c>
      <c r="D73" s="48">
        <v>0.25</v>
      </c>
      <c r="E73" s="47" t="s">
        <v>29</v>
      </c>
      <c r="F73" s="49" t="s">
        <v>212</v>
      </c>
      <c r="G73" s="50">
        <v>4.4999999999999998E-2</v>
      </c>
      <c r="H73" s="49" t="s">
        <v>213</v>
      </c>
      <c r="I73" s="46" t="s">
        <v>209</v>
      </c>
      <c r="J73" s="49" t="s">
        <v>210</v>
      </c>
      <c r="K73" s="49" t="s">
        <v>65</v>
      </c>
      <c r="L73" s="51" t="s">
        <v>19</v>
      </c>
      <c r="M73" s="51" t="s">
        <v>148</v>
      </c>
      <c r="N73" s="52" t="s">
        <v>33</v>
      </c>
      <c r="O73" s="52" t="s">
        <v>34</v>
      </c>
      <c r="P73" s="53" t="s">
        <v>54</v>
      </c>
      <c r="Q73" s="52" t="s">
        <v>211</v>
      </c>
      <c r="R73" s="54" t="s">
        <v>19</v>
      </c>
      <c r="S73" s="55">
        <v>0</v>
      </c>
      <c r="T73" s="55">
        <v>0</v>
      </c>
      <c r="U73" s="50">
        <v>4.4999999999999998E-2</v>
      </c>
      <c r="V73" s="49" t="s">
        <v>65</v>
      </c>
      <c r="W73" s="50">
        <v>4.4999999999999998E-2</v>
      </c>
      <c r="X73" s="50">
        <f t="shared" si="1"/>
        <v>2.8124999999999999E-3</v>
      </c>
      <c r="Y73" s="49" t="s">
        <v>1449</v>
      </c>
      <c r="Z73" s="49" t="s">
        <v>1245</v>
      </c>
    </row>
    <row r="74" spans="1:26" s="28" customFormat="1">
      <c r="A74" s="46" t="s">
        <v>122</v>
      </c>
      <c r="B74" s="47">
        <v>2</v>
      </c>
      <c r="C74" s="46" t="s">
        <v>206</v>
      </c>
      <c r="D74" s="48">
        <v>0.25</v>
      </c>
      <c r="E74" s="47" t="s">
        <v>31</v>
      </c>
      <c r="F74" s="49" t="s">
        <v>214</v>
      </c>
      <c r="G74" s="50">
        <v>2.5000000000000001E-2</v>
      </c>
      <c r="H74" s="49" t="s">
        <v>215</v>
      </c>
      <c r="I74" s="46" t="s">
        <v>209</v>
      </c>
      <c r="J74" s="49" t="s">
        <v>210</v>
      </c>
      <c r="K74" s="49" t="s">
        <v>81</v>
      </c>
      <c r="L74" s="51" t="s">
        <v>19</v>
      </c>
      <c r="M74" s="51" t="s">
        <v>148</v>
      </c>
      <c r="N74" s="52" t="s">
        <v>33</v>
      </c>
      <c r="O74" s="52" t="s">
        <v>34</v>
      </c>
      <c r="P74" s="53" t="s">
        <v>54</v>
      </c>
      <c r="Q74" s="52" t="s">
        <v>211</v>
      </c>
      <c r="R74" s="54" t="s">
        <v>19</v>
      </c>
      <c r="S74" s="55">
        <v>0</v>
      </c>
      <c r="T74" s="55">
        <v>0</v>
      </c>
      <c r="U74" s="50">
        <v>2.5000000000000001E-2</v>
      </c>
      <c r="V74" s="49" t="s">
        <v>81</v>
      </c>
      <c r="W74" s="50">
        <v>2.5000000000000001E-2</v>
      </c>
      <c r="X74" s="50">
        <f t="shared" si="1"/>
        <v>1.5625000000000001E-3</v>
      </c>
      <c r="Y74" s="49" t="s">
        <v>1449</v>
      </c>
      <c r="Z74" s="49" t="s">
        <v>1245</v>
      </c>
    </row>
    <row r="75" spans="1:26" s="28" customFormat="1">
      <c r="A75" s="46" t="s">
        <v>122</v>
      </c>
      <c r="B75" s="47">
        <v>2</v>
      </c>
      <c r="C75" s="46" t="s">
        <v>206</v>
      </c>
      <c r="D75" s="48">
        <v>0.25</v>
      </c>
      <c r="E75" s="47" t="s">
        <v>35</v>
      </c>
      <c r="F75" s="49" t="s">
        <v>216</v>
      </c>
      <c r="G75" s="50">
        <v>2.5000000000000001E-2</v>
      </c>
      <c r="H75" s="49" t="s">
        <v>217</v>
      </c>
      <c r="I75" s="46" t="s">
        <v>209</v>
      </c>
      <c r="J75" s="49" t="s">
        <v>210</v>
      </c>
      <c r="K75" s="49" t="s">
        <v>65</v>
      </c>
      <c r="L75" s="51" t="s">
        <v>19</v>
      </c>
      <c r="M75" s="51" t="s">
        <v>148</v>
      </c>
      <c r="N75" s="52" t="s">
        <v>33</v>
      </c>
      <c r="O75" s="52" t="s">
        <v>34</v>
      </c>
      <c r="P75" s="53" t="s">
        <v>54</v>
      </c>
      <c r="Q75" s="52" t="s">
        <v>211</v>
      </c>
      <c r="R75" s="54" t="s">
        <v>19</v>
      </c>
      <c r="S75" s="55">
        <v>0</v>
      </c>
      <c r="T75" s="55">
        <v>0</v>
      </c>
      <c r="U75" s="50">
        <v>7.4999999999999997E-3</v>
      </c>
      <c r="V75" s="49" t="s">
        <v>65</v>
      </c>
      <c r="W75" s="50">
        <v>2.5000000000000001E-2</v>
      </c>
      <c r="X75" s="50">
        <f t="shared" si="1"/>
        <v>1.5625000000000001E-3</v>
      </c>
      <c r="Y75" s="49" t="s">
        <v>1450</v>
      </c>
      <c r="Z75" s="49" t="s">
        <v>1245</v>
      </c>
    </row>
    <row r="76" spans="1:26" s="28" customFormat="1">
      <c r="A76" s="46" t="s">
        <v>122</v>
      </c>
      <c r="B76" s="47">
        <v>2</v>
      </c>
      <c r="C76" s="46" t="s">
        <v>206</v>
      </c>
      <c r="D76" s="48">
        <v>0.25</v>
      </c>
      <c r="E76" s="47" t="s">
        <v>66</v>
      </c>
      <c r="F76" s="49" t="s">
        <v>218</v>
      </c>
      <c r="G76" s="50">
        <v>4.4999999999999998E-2</v>
      </c>
      <c r="H76" s="49" t="s">
        <v>219</v>
      </c>
      <c r="I76" s="46" t="s">
        <v>209</v>
      </c>
      <c r="J76" s="49" t="s">
        <v>210</v>
      </c>
      <c r="K76" s="49" t="s">
        <v>65</v>
      </c>
      <c r="L76" s="51" t="s">
        <v>19</v>
      </c>
      <c r="M76" s="51" t="s">
        <v>148</v>
      </c>
      <c r="N76" s="52" t="s">
        <v>33</v>
      </c>
      <c r="O76" s="52" t="s">
        <v>34</v>
      </c>
      <c r="P76" s="53" t="s">
        <v>54</v>
      </c>
      <c r="Q76" s="52" t="s">
        <v>211</v>
      </c>
      <c r="R76" s="54" t="s">
        <v>19</v>
      </c>
      <c r="S76" s="55">
        <v>0</v>
      </c>
      <c r="T76" s="55">
        <v>0</v>
      </c>
      <c r="U76" s="50">
        <v>1.7999999999999999E-2</v>
      </c>
      <c r="V76" s="49" t="s">
        <v>65</v>
      </c>
      <c r="W76" s="50">
        <v>4.4999999999999998E-2</v>
      </c>
      <c r="X76" s="50">
        <f t="shared" si="1"/>
        <v>2.8124999999999999E-3</v>
      </c>
      <c r="Y76" s="49" t="s">
        <v>1449</v>
      </c>
      <c r="Z76" s="49" t="s">
        <v>1245</v>
      </c>
    </row>
    <row r="77" spans="1:26" s="28" customFormat="1">
      <c r="A77" s="46" t="s">
        <v>122</v>
      </c>
      <c r="B77" s="47">
        <v>2</v>
      </c>
      <c r="C77" s="46" t="s">
        <v>206</v>
      </c>
      <c r="D77" s="48">
        <v>0.25</v>
      </c>
      <c r="E77" s="47" t="s">
        <v>68</v>
      </c>
      <c r="F77" s="49" t="s">
        <v>220</v>
      </c>
      <c r="G77" s="50">
        <v>4.4999999999999998E-2</v>
      </c>
      <c r="H77" s="49" t="s">
        <v>221</v>
      </c>
      <c r="I77" s="46" t="s">
        <v>209</v>
      </c>
      <c r="J77" s="49" t="s">
        <v>210</v>
      </c>
      <c r="K77" s="49" t="s">
        <v>86</v>
      </c>
      <c r="L77" s="51" t="s">
        <v>19</v>
      </c>
      <c r="M77" s="51" t="s">
        <v>148</v>
      </c>
      <c r="N77" s="52" t="s">
        <v>33</v>
      </c>
      <c r="O77" s="52" t="s">
        <v>34</v>
      </c>
      <c r="P77" s="53" t="s">
        <v>54</v>
      </c>
      <c r="Q77" s="52" t="s">
        <v>211</v>
      </c>
      <c r="R77" s="54" t="s">
        <v>19</v>
      </c>
      <c r="S77" s="55">
        <v>0</v>
      </c>
      <c r="T77" s="55">
        <v>0</v>
      </c>
      <c r="U77" s="50">
        <v>0</v>
      </c>
      <c r="V77" s="49" t="s">
        <v>1385</v>
      </c>
      <c r="W77" s="50">
        <v>0</v>
      </c>
      <c r="X77" s="50">
        <f t="shared" si="1"/>
        <v>0</v>
      </c>
      <c r="Y77" s="49" t="s">
        <v>1205</v>
      </c>
      <c r="Z77" s="49" t="s">
        <v>1257</v>
      </c>
    </row>
    <row r="78" spans="1:26" s="28" customFormat="1">
      <c r="A78" s="46" t="s">
        <v>122</v>
      </c>
      <c r="B78" s="47">
        <v>2</v>
      </c>
      <c r="C78" s="46" t="s">
        <v>206</v>
      </c>
      <c r="D78" s="48">
        <v>0.25</v>
      </c>
      <c r="E78" s="47" t="s">
        <v>69</v>
      </c>
      <c r="F78" s="49" t="s">
        <v>222</v>
      </c>
      <c r="G78" s="50">
        <v>4.4999999999999998E-2</v>
      </c>
      <c r="H78" s="49" t="s">
        <v>223</v>
      </c>
      <c r="I78" s="46" t="s">
        <v>209</v>
      </c>
      <c r="J78" s="49" t="s">
        <v>210</v>
      </c>
      <c r="K78" s="49" t="s">
        <v>70</v>
      </c>
      <c r="L78" s="51" t="s">
        <v>19</v>
      </c>
      <c r="M78" s="51" t="s">
        <v>148</v>
      </c>
      <c r="N78" s="52" t="s">
        <v>33</v>
      </c>
      <c r="O78" s="52" t="s">
        <v>34</v>
      </c>
      <c r="P78" s="53" t="s">
        <v>54</v>
      </c>
      <c r="Q78" s="52" t="s">
        <v>211</v>
      </c>
      <c r="R78" s="54" t="s">
        <v>19</v>
      </c>
      <c r="S78" s="55">
        <v>0</v>
      </c>
      <c r="T78" s="55">
        <v>0</v>
      </c>
      <c r="U78" s="50">
        <v>0</v>
      </c>
      <c r="V78" s="49" t="s">
        <v>1385</v>
      </c>
      <c r="W78" s="50">
        <v>0</v>
      </c>
      <c r="X78" s="50">
        <f t="shared" si="1"/>
        <v>0</v>
      </c>
      <c r="Y78" s="49" t="s">
        <v>1206</v>
      </c>
      <c r="Z78" s="49" t="s">
        <v>1257</v>
      </c>
    </row>
    <row r="79" spans="1:26" s="28" customFormat="1">
      <c r="A79" s="46" t="s">
        <v>122</v>
      </c>
      <c r="B79" s="47">
        <v>3</v>
      </c>
      <c r="C79" s="46" t="s">
        <v>224</v>
      </c>
      <c r="D79" s="48">
        <v>0.25</v>
      </c>
      <c r="E79" s="47" t="s">
        <v>38</v>
      </c>
      <c r="F79" s="49" t="s">
        <v>225</v>
      </c>
      <c r="G79" s="50">
        <v>0.01</v>
      </c>
      <c r="H79" s="49" t="s">
        <v>226</v>
      </c>
      <c r="I79" s="46" t="s">
        <v>227</v>
      </c>
      <c r="J79" s="49" t="s">
        <v>127</v>
      </c>
      <c r="K79" s="49" t="s">
        <v>65</v>
      </c>
      <c r="L79" s="51" t="s">
        <v>19</v>
      </c>
      <c r="M79" s="51" t="s">
        <v>148</v>
      </c>
      <c r="N79" s="52" t="s">
        <v>20</v>
      </c>
      <c r="O79" s="52" t="s">
        <v>21</v>
      </c>
      <c r="P79" s="53" t="s">
        <v>54</v>
      </c>
      <c r="Q79" s="52" t="s">
        <v>22</v>
      </c>
      <c r="R79" s="54" t="s">
        <v>19</v>
      </c>
      <c r="S79" s="55">
        <v>0</v>
      </c>
      <c r="T79" s="55">
        <v>0</v>
      </c>
      <c r="U79" s="50">
        <v>8.0000000000000002E-3</v>
      </c>
      <c r="V79" s="49" t="s">
        <v>65</v>
      </c>
      <c r="W79" s="50">
        <v>0.01</v>
      </c>
      <c r="X79" s="50">
        <f t="shared" si="1"/>
        <v>6.2500000000000001E-4</v>
      </c>
      <c r="Y79" s="49" t="s">
        <v>1449</v>
      </c>
      <c r="Z79" s="49" t="s">
        <v>1245</v>
      </c>
    </row>
    <row r="80" spans="1:26" s="28" customFormat="1">
      <c r="A80" s="46" t="s">
        <v>122</v>
      </c>
      <c r="B80" s="47">
        <v>3</v>
      </c>
      <c r="C80" s="46" t="s">
        <v>224</v>
      </c>
      <c r="D80" s="48">
        <v>0.25</v>
      </c>
      <c r="E80" s="47" t="s">
        <v>40</v>
      </c>
      <c r="F80" s="49" t="s">
        <v>228</v>
      </c>
      <c r="G80" s="50">
        <v>1.4999999999999999E-2</v>
      </c>
      <c r="H80" s="49" t="s">
        <v>229</v>
      </c>
      <c r="I80" s="46" t="s">
        <v>227</v>
      </c>
      <c r="J80" s="49" t="s">
        <v>127</v>
      </c>
      <c r="K80" s="49" t="s">
        <v>64</v>
      </c>
      <c r="L80" s="51" t="s">
        <v>19</v>
      </c>
      <c r="M80" s="51" t="s">
        <v>148</v>
      </c>
      <c r="N80" s="52" t="s">
        <v>20</v>
      </c>
      <c r="O80" s="52" t="s">
        <v>21</v>
      </c>
      <c r="P80" s="53" t="s">
        <v>54</v>
      </c>
      <c r="Q80" s="52" t="s">
        <v>22</v>
      </c>
      <c r="R80" s="54" t="s">
        <v>19</v>
      </c>
      <c r="S80" s="55">
        <v>0</v>
      </c>
      <c r="T80" s="55">
        <v>0</v>
      </c>
      <c r="U80" s="50">
        <v>1.4999999999999999E-2</v>
      </c>
      <c r="V80" s="49" t="s">
        <v>64</v>
      </c>
      <c r="W80" s="50">
        <v>1.4999999999999999E-2</v>
      </c>
      <c r="X80" s="50">
        <f t="shared" si="1"/>
        <v>9.3749999999999997E-4</v>
      </c>
      <c r="Y80" s="49" t="s">
        <v>19</v>
      </c>
      <c r="Z80" s="49" t="s">
        <v>1245</v>
      </c>
    </row>
    <row r="81" spans="1:26" s="28" customFormat="1">
      <c r="A81" s="46" t="s">
        <v>122</v>
      </c>
      <c r="B81" s="47">
        <v>3</v>
      </c>
      <c r="C81" s="46" t="s">
        <v>224</v>
      </c>
      <c r="D81" s="48">
        <v>0.25</v>
      </c>
      <c r="E81" s="47" t="s">
        <v>230</v>
      </c>
      <c r="F81" s="49" t="s">
        <v>231</v>
      </c>
      <c r="G81" s="50">
        <v>1.4999999999999999E-2</v>
      </c>
      <c r="H81" s="49" t="s">
        <v>232</v>
      </c>
      <c r="I81" s="46" t="s">
        <v>227</v>
      </c>
      <c r="J81" s="49" t="s">
        <v>127</v>
      </c>
      <c r="K81" s="49" t="s">
        <v>67</v>
      </c>
      <c r="L81" s="51" t="s">
        <v>19</v>
      </c>
      <c r="M81" s="51" t="s">
        <v>148</v>
      </c>
      <c r="N81" s="52" t="s">
        <v>20</v>
      </c>
      <c r="O81" s="52" t="s">
        <v>21</v>
      </c>
      <c r="P81" s="53" t="s">
        <v>54</v>
      </c>
      <c r="Q81" s="52" t="s">
        <v>22</v>
      </c>
      <c r="R81" s="54" t="s">
        <v>19</v>
      </c>
      <c r="S81" s="55">
        <v>0</v>
      </c>
      <c r="T81" s="55">
        <v>0</v>
      </c>
      <c r="U81" s="50">
        <v>1.4999999999999999E-2</v>
      </c>
      <c r="V81" s="49" t="s">
        <v>67</v>
      </c>
      <c r="W81" s="50">
        <v>1.4999999999999999E-2</v>
      </c>
      <c r="X81" s="50">
        <f t="shared" si="1"/>
        <v>9.3749999999999997E-4</v>
      </c>
      <c r="Y81" s="49" t="s">
        <v>19</v>
      </c>
      <c r="Z81" s="49" t="s">
        <v>1245</v>
      </c>
    </row>
    <row r="82" spans="1:26" s="28" customFormat="1">
      <c r="A82" s="46" t="s">
        <v>122</v>
      </c>
      <c r="B82" s="47">
        <v>3</v>
      </c>
      <c r="C82" s="46" t="s">
        <v>224</v>
      </c>
      <c r="D82" s="48">
        <v>0.25</v>
      </c>
      <c r="E82" s="47" t="s">
        <v>233</v>
      </c>
      <c r="F82" s="49" t="s">
        <v>234</v>
      </c>
      <c r="G82" s="50">
        <v>1.4999999999999999E-2</v>
      </c>
      <c r="H82" s="49" t="s">
        <v>235</v>
      </c>
      <c r="I82" s="46" t="s">
        <v>227</v>
      </c>
      <c r="J82" s="49" t="s">
        <v>127</v>
      </c>
      <c r="K82" s="49" t="s">
        <v>70</v>
      </c>
      <c r="L82" s="51" t="s">
        <v>19</v>
      </c>
      <c r="M82" s="51" t="s">
        <v>148</v>
      </c>
      <c r="N82" s="52" t="s">
        <v>20</v>
      </c>
      <c r="O82" s="52" t="s">
        <v>21</v>
      </c>
      <c r="P82" s="52" t="s">
        <v>54</v>
      </c>
      <c r="Q82" s="52" t="s">
        <v>22</v>
      </c>
      <c r="R82" s="54" t="s">
        <v>19</v>
      </c>
      <c r="S82" s="55">
        <v>0</v>
      </c>
      <c r="T82" s="55">
        <v>0</v>
      </c>
      <c r="U82" s="50">
        <v>0</v>
      </c>
      <c r="V82" s="49" t="s">
        <v>1385</v>
      </c>
      <c r="W82" s="50">
        <v>1.4999999999999999E-2</v>
      </c>
      <c r="X82" s="50">
        <f t="shared" si="1"/>
        <v>9.3749999999999997E-4</v>
      </c>
      <c r="Y82" s="49" t="s">
        <v>1451</v>
      </c>
      <c r="Z82" s="49" t="s">
        <v>1245</v>
      </c>
    </row>
    <row r="83" spans="1:26" s="28" customFormat="1">
      <c r="A83" s="46" t="s">
        <v>122</v>
      </c>
      <c r="B83" s="47">
        <v>3</v>
      </c>
      <c r="C83" s="46" t="s">
        <v>224</v>
      </c>
      <c r="D83" s="48">
        <v>0.25</v>
      </c>
      <c r="E83" s="47" t="s">
        <v>236</v>
      </c>
      <c r="F83" s="49" t="s">
        <v>237</v>
      </c>
      <c r="G83" s="50">
        <v>1.4999999999999999E-2</v>
      </c>
      <c r="H83" s="49" t="s">
        <v>238</v>
      </c>
      <c r="I83" s="46" t="s">
        <v>227</v>
      </c>
      <c r="J83" s="49" t="s">
        <v>127</v>
      </c>
      <c r="K83" s="49" t="s">
        <v>132</v>
      </c>
      <c r="L83" s="51" t="s">
        <v>19</v>
      </c>
      <c r="M83" s="51" t="s">
        <v>148</v>
      </c>
      <c r="N83" s="52" t="s">
        <v>20</v>
      </c>
      <c r="O83" s="52" t="s">
        <v>21</v>
      </c>
      <c r="P83" s="52" t="s">
        <v>54</v>
      </c>
      <c r="Q83" s="52" t="s">
        <v>22</v>
      </c>
      <c r="R83" s="54" t="s">
        <v>19</v>
      </c>
      <c r="S83" s="55">
        <v>0</v>
      </c>
      <c r="T83" s="55">
        <v>0</v>
      </c>
      <c r="U83" s="50">
        <v>0</v>
      </c>
      <c r="V83" s="49" t="s">
        <v>1385</v>
      </c>
      <c r="W83" s="50">
        <v>1.4999999999999999E-2</v>
      </c>
      <c r="X83" s="50">
        <f t="shared" si="1"/>
        <v>9.3749999999999997E-4</v>
      </c>
      <c r="Y83" s="49" t="s">
        <v>1451</v>
      </c>
      <c r="Z83" s="49" t="s">
        <v>1245</v>
      </c>
    </row>
    <row r="84" spans="1:26" s="28" customFormat="1">
      <c r="A84" s="46" t="s">
        <v>122</v>
      </c>
      <c r="B84" s="47">
        <v>3</v>
      </c>
      <c r="C84" s="46" t="s">
        <v>224</v>
      </c>
      <c r="D84" s="48">
        <v>0.25</v>
      </c>
      <c r="E84" s="47" t="s">
        <v>239</v>
      </c>
      <c r="F84" s="49" t="s">
        <v>240</v>
      </c>
      <c r="G84" s="50">
        <v>0.05</v>
      </c>
      <c r="H84" s="49" t="s">
        <v>241</v>
      </c>
      <c r="I84" s="46" t="s">
        <v>227</v>
      </c>
      <c r="J84" s="49" t="s">
        <v>127</v>
      </c>
      <c r="K84" s="49" t="s">
        <v>18</v>
      </c>
      <c r="L84" s="51" t="s">
        <v>19</v>
      </c>
      <c r="M84" s="51" t="s">
        <v>148</v>
      </c>
      <c r="N84" s="52" t="s">
        <v>20</v>
      </c>
      <c r="O84" s="52" t="s">
        <v>21</v>
      </c>
      <c r="P84" s="52" t="s">
        <v>54</v>
      </c>
      <c r="Q84" s="52" t="s">
        <v>22</v>
      </c>
      <c r="R84" s="54" t="s">
        <v>19</v>
      </c>
      <c r="S84" s="55">
        <v>0</v>
      </c>
      <c r="T84" s="55">
        <v>0</v>
      </c>
      <c r="U84" s="50">
        <v>0</v>
      </c>
      <c r="V84" s="49" t="s">
        <v>1385</v>
      </c>
      <c r="W84" s="50">
        <v>0.05</v>
      </c>
      <c r="X84" s="50">
        <f t="shared" si="1"/>
        <v>3.1250000000000002E-3</v>
      </c>
      <c r="Y84" s="49" t="s">
        <v>1395</v>
      </c>
      <c r="Z84" s="49" t="s">
        <v>1245</v>
      </c>
    </row>
    <row r="85" spans="1:26" s="28" customFormat="1">
      <c r="A85" s="46" t="s">
        <v>122</v>
      </c>
      <c r="B85" s="47">
        <v>3</v>
      </c>
      <c r="C85" s="46" t="s">
        <v>224</v>
      </c>
      <c r="D85" s="48">
        <v>0.25</v>
      </c>
      <c r="E85" s="47" t="s">
        <v>242</v>
      </c>
      <c r="F85" s="49" t="s">
        <v>243</v>
      </c>
      <c r="G85" s="50">
        <v>0.04</v>
      </c>
      <c r="H85" s="49" t="s">
        <v>244</v>
      </c>
      <c r="I85" s="46" t="s">
        <v>227</v>
      </c>
      <c r="J85" s="49" t="s">
        <v>127</v>
      </c>
      <c r="K85" s="49" t="s">
        <v>18</v>
      </c>
      <c r="L85" s="51" t="s">
        <v>19</v>
      </c>
      <c r="M85" s="51" t="s">
        <v>148</v>
      </c>
      <c r="N85" s="52" t="s">
        <v>20</v>
      </c>
      <c r="O85" s="52" t="s">
        <v>21</v>
      </c>
      <c r="P85" s="52" t="s">
        <v>54</v>
      </c>
      <c r="Q85" s="52" t="s">
        <v>22</v>
      </c>
      <c r="R85" s="54" t="s">
        <v>19</v>
      </c>
      <c r="S85" s="55">
        <v>0</v>
      </c>
      <c r="T85" s="55">
        <v>0</v>
      </c>
      <c r="U85" s="50">
        <v>0</v>
      </c>
      <c r="V85" s="49" t="s">
        <v>1385</v>
      </c>
      <c r="W85" s="50">
        <v>0.04</v>
      </c>
      <c r="X85" s="50">
        <f t="shared" si="1"/>
        <v>2.5000000000000001E-3</v>
      </c>
      <c r="Y85" s="58" t="s">
        <v>1340</v>
      </c>
      <c r="Z85" s="49" t="s">
        <v>1245</v>
      </c>
    </row>
    <row r="86" spans="1:26" s="28" customFormat="1">
      <c r="A86" s="46" t="s">
        <v>122</v>
      </c>
      <c r="B86" s="47">
        <v>3</v>
      </c>
      <c r="C86" s="46" t="s">
        <v>224</v>
      </c>
      <c r="D86" s="48">
        <v>0.25</v>
      </c>
      <c r="E86" s="47" t="s">
        <v>245</v>
      </c>
      <c r="F86" s="49" t="s">
        <v>246</v>
      </c>
      <c r="G86" s="50">
        <v>0.05</v>
      </c>
      <c r="H86" s="49" t="s">
        <v>247</v>
      </c>
      <c r="I86" s="46" t="s">
        <v>227</v>
      </c>
      <c r="J86" s="49" t="s">
        <v>127</v>
      </c>
      <c r="K86" s="49" t="s">
        <v>18</v>
      </c>
      <c r="L86" s="51" t="s">
        <v>19</v>
      </c>
      <c r="M86" s="51" t="s">
        <v>148</v>
      </c>
      <c r="N86" s="52" t="s">
        <v>20</v>
      </c>
      <c r="O86" s="52" t="s">
        <v>21</v>
      </c>
      <c r="P86" s="59" t="s">
        <v>54</v>
      </c>
      <c r="Q86" s="52" t="s">
        <v>22</v>
      </c>
      <c r="R86" s="54" t="s">
        <v>19</v>
      </c>
      <c r="S86" s="55">
        <v>0</v>
      </c>
      <c r="T86" s="55">
        <v>0</v>
      </c>
      <c r="U86" s="50">
        <v>0</v>
      </c>
      <c r="V86" s="49" t="s">
        <v>1385</v>
      </c>
      <c r="W86" s="50">
        <v>0.05</v>
      </c>
      <c r="X86" s="50">
        <f t="shared" si="1"/>
        <v>3.1250000000000002E-3</v>
      </c>
      <c r="Y86" s="58" t="s">
        <v>1341</v>
      </c>
      <c r="Z86" s="49" t="s">
        <v>1245</v>
      </c>
    </row>
    <row r="87" spans="1:26" s="28" customFormat="1">
      <c r="A87" s="46" t="s">
        <v>122</v>
      </c>
      <c r="B87" s="47">
        <v>3</v>
      </c>
      <c r="C87" s="46" t="s">
        <v>224</v>
      </c>
      <c r="D87" s="48">
        <v>0.25</v>
      </c>
      <c r="E87" s="47" t="s">
        <v>248</v>
      </c>
      <c r="F87" s="49" t="s">
        <v>249</v>
      </c>
      <c r="G87" s="50">
        <v>2.5000000000000001E-2</v>
      </c>
      <c r="H87" s="49" t="s">
        <v>250</v>
      </c>
      <c r="I87" s="46" t="s">
        <v>227</v>
      </c>
      <c r="J87" s="49" t="s">
        <v>127</v>
      </c>
      <c r="K87" s="49" t="s">
        <v>18</v>
      </c>
      <c r="L87" s="51" t="s">
        <v>19</v>
      </c>
      <c r="M87" s="51" t="s">
        <v>148</v>
      </c>
      <c r="N87" s="52" t="s">
        <v>20</v>
      </c>
      <c r="O87" s="52" t="s">
        <v>21</v>
      </c>
      <c r="P87" s="52" t="s">
        <v>54</v>
      </c>
      <c r="Q87" s="52" t="s">
        <v>22</v>
      </c>
      <c r="R87" s="54" t="s">
        <v>19</v>
      </c>
      <c r="S87" s="55">
        <v>0</v>
      </c>
      <c r="T87" s="55">
        <v>0</v>
      </c>
      <c r="U87" s="50">
        <v>0</v>
      </c>
      <c r="V87" s="49" t="s">
        <v>1385</v>
      </c>
      <c r="W87" s="50">
        <v>2.5000000000000001E-2</v>
      </c>
      <c r="X87" s="50">
        <f t="shared" si="1"/>
        <v>1.5625000000000001E-3</v>
      </c>
      <c r="Y87" s="49" t="s">
        <v>1451</v>
      </c>
      <c r="Z87" s="49" t="s">
        <v>1245</v>
      </c>
    </row>
    <row r="88" spans="1:26" s="28" customFormat="1">
      <c r="A88" s="46" t="s">
        <v>122</v>
      </c>
      <c r="B88" s="47">
        <v>3</v>
      </c>
      <c r="C88" s="46" t="s">
        <v>224</v>
      </c>
      <c r="D88" s="48">
        <v>0.25</v>
      </c>
      <c r="E88" s="47" t="s">
        <v>251</v>
      </c>
      <c r="F88" s="49" t="s">
        <v>252</v>
      </c>
      <c r="G88" s="50">
        <v>1.4999999999999999E-2</v>
      </c>
      <c r="H88" s="49" t="s">
        <v>253</v>
      </c>
      <c r="I88" s="46" t="s">
        <v>227</v>
      </c>
      <c r="J88" s="49" t="s">
        <v>127</v>
      </c>
      <c r="K88" s="49" t="s">
        <v>18</v>
      </c>
      <c r="L88" s="51" t="s">
        <v>19</v>
      </c>
      <c r="M88" s="51" t="s">
        <v>148</v>
      </c>
      <c r="N88" s="52" t="s">
        <v>20</v>
      </c>
      <c r="O88" s="52" t="s">
        <v>21</v>
      </c>
      <c r="P88" s="52" t="s">
        <v>54</v>
      </c>
      <c r="Q88" s="52" t="s">
        <v>22</v>
      </c>
      <c r="R88" s="54" t="s">
        <v>19</v>
      </c>
      <c r="S88" s="55">
        <v>0</v>
      </c>
      <c r="T88" s="55">
        <v>0</v>
      </c>
      <c r="U88" s="50">
        <v>0</v>
      </c>
      <c r="V88" s="49" t="s">
        <v>1385</v>
      </c>
      <c r="W88" s="50">
        <v>0</v>
      </c>
      <c r="X88" s="50">
        <f t="shared" si="1"/>
        <v>0</v>
      </c>
      <c r="Y88" s="49" t="s">
        <v>1396</v>
      </c>
      <c r="Z88" s="49" t="s">
        <v>1257</v>
      </c>
    </row>
    <row r="89" spans="1:26" s="28" customFormat="1">
      <c r="A89" s="46" t="s">
        <v>122</v>
      </c>
      <c r="B89" s="47">
        <v>4</v>
      </c>
      <c r="C89" s="46" t="s">
        <v>254</v>
      </c>
      <c r="D89" s="48">
        <v>0.2</v>
      </c>
      <c r="E89" s="47" t="s">
        <v>43</v>
      </c>
      <c r="F89" s="49" t="s">
        <v>255</v>
      </c>
      <c r="G89" s="50">
        <v>0.03</v>
      </c>
      <c r="H89" s="49" t="s">
        <v>256</v>
      </c>
      <c r="I89" s="46" t="s">
        <v>257</v>
      </c>
      <c r="J89" s="49" t="s">
        <v>137</v>
      </c>
      <c r="K89" s="49" t="s">
        <v>63</v>
      </c>
      <c r="L89" s="51" t="s">
        <v>19</v>
      </c>
      <c r="M89" s="51" t="s">
        <v>148</v>
      </c>
      <c r="N89" s="52" t="s">
        <v>20</v>
      </c>
      <c r="O89" s="52" t="s">
        <v>21</v>
      </c>
      <c r="P89" s="53" t="s">
        <v>54</v>
      </c>
      <c r="Q89" s="52" t="s">
        <v>22</v>
      </c>
      <c r="R89" s="54" t="s">
        <v>176</v>
      </c>
      <c r="S89" s="55">
        <v>0</v>
      </c>
      <c r="T89" s="55">
        <v>0</v>
      </c>
      <c r="U89" s="50">
        <v>0.03</v>
      </c>
      <c r="V89" s="49" t="s">
        <v>63</v>
      </c>
      <c r="W89" s="50">
        <v>0.03</v>
      </c>
      <c r="X89" s="50">
        <f t="shared" si="1"/>
        <v>1.8749999999999999E-3</v>
      </c>
      <c r="Y89" s="49" t="s">
        <v>19</v>
      </c>
      <c r="Z89" s="49" t="s">
        <v>1245</v>
      </c>
    </row>
    <row r="90" spans="1:26" s="28" customFormat="1">
      <c r="A90" s="46" t="s">
        <v>122</v>
      </c>
      <c r="B90" s="47">
        <v>4</v>
      </c>
      <c r="C90" s="46" t="s">
        <v>254</v>
      </c>
      <c r="D90" s="48">
        <v>0.2</v>
      </c>
      <c r="E90" s="47" t="s">
        <v>119</v>
      </c>
      <c r="F90" s="49" t="s">
        <v>258</v>
      </c>
      <c r="G90" s="50">
        <v>0.04</v>
      </c>
      <c r="H90" s="49" t="s">
        <v>259</v>
      </c>
      <c r="I90" s="46" t="s">
        <v>260</v>
      </c>
      <c r="J90" s="49" t="s">
        <v>137</v>
      </c>
      <c r="K90" s="49" t="s">
        <v>65</v>
      </c>
      <c r="L90" s="51" t="s">
        <v>19</v>
      </c>
      <c r="M90" s="51" t="s">
        <v>19</v>
      </c>
      <c r="N90" s="52" t="s">
        <v>20</v>
      </c>
      <c r="O90" s="52" t="s">
        <v>21</v>
      </c>
      <c r="P90" s="53" t="s">
        <v>54</v>
      </c>
      <c r="Q90" s="52" t="s">
        <v>22</v>
      </c>
      <c r="R90" s="54" t="s">
        <v>176</v>
      </c>
      <c r="S90" s="55">
        <v>0</v>
      </c>
      <c r="T90" s="55">
        <v>0</v>
      </c>
      <c r="U90" s="50">
        <v>0</v>
      </c>
      <c r="V90" s="49" t="s">
        <v>1385</v>
      </c>
      <c r="W90" s="50">
        <v>0</v>
      </c>
      <c r="X90" s="50">
        <f t="shared" si="1"/>
        <v>0</v>
      </c>
      <c r="Y90" s="49" t="s">
        <v>1258</v>
      </c>
      <c r="Z90" s="49" t="s">
        <v>1257</v>
      </c>
    </row>
    <row r="91" spans="1:26" s="28" customFormat="1">
      <c r="A91" s="46" t="s">
        <v>122</v>
      </c>
      <c r="B91" s="47">
        <v>4</v>
      </c>
      <c r="C91" s="46" t="s">
        <v>254</v>
      </c>
      <c r="D91" s="48">
        <v>0.2</v>
      </c>
      <c r="E91" s="47" t="s">
        <v>120</v>
      </c>
      <c r="F91" s="49" t="s">
        <v>261</v>
      </c>
      <c r="G91" s="50">
        <v>3.5000000000000003E-2</v>
      </c>
      <c r="H91" s="49" t="s">
        <v>262</v>
      </c>
      <c r="I91" s="46" t="s">
        <v>164</v>
      </c>
      <c r="J91" s="49" t="s">
        <v>137</v>
      </c>
      <c r="K91" s="49" t="s">
        <v>63</v>
      </c>
      <c r="L91" s="51" t="s">
        <v>19</v>
      </c>
      <c r="M91" s="51" t="s">
        <v>148</v>
      </c>
      <c r="N91" s="52" t="s">
        <v>20</v>
      </c>
      <c r="O91" s="52" t="s">
        <v>21</v>
      </c>
      <c r="P91" s="53" t="s">
        <v>54</v>
      </c>
      <c r="Q91" s="52" t="s">
        <v>22</v>
      </c>
      <c r="R91" s="54" t="s">
        <v>176</v>
      </c>
      <c r="S91" s="55">
        <v>0</v>
      </c>
      <c r="T91" s="55">
        <v>0</v>
      </c>
      <c r="U91" s="50">
        <v>3.5000000000000003E-2</v>
      </c>
      <c r="V91" s="49" t="s">
        <v>63</v>
      </c>
      <c r="W91" s="50">
        <v>3.5000000000000003E-2</v>
      </c>
      <c r="X91" s="50">
        <f t="shared" si="1"/>
        <v>2.1875000000000002E-3</v>
      </c>
      <c r="Y91" s="49" t="s">
        <v>19</v>
      </c>
      <c r="Z91" s="49" t="s">
        <v>1245</v>
      </c>
    </row>
    <row r="92" spans="1:26" s="28" customFormat="1">
      <c r="A92" s="46" t="s">
        <v>122</v>
      </c>
      <c r="B92" s="47">
        <v>4</v>
      </c>
      <c r="C92" s="46" t="s">
        <v>254</v>
      </c>
      <c r="D92" s="48">
        <v>0.2</v>
      </c>
      <c r="E92" s="47" t="s">
        <v>121</v>
      </c>
      <c r="F92" s="49" t="s">
        <v>263</v>
      </c>
      <c r="G92" s="50">
        <v>3.5000000000000003E-2</v>
      </c>
      <c r="H92" s="49" t="s">
        <v>264</v>
      </c>
      <c r="I92" s="46" t="s">
        <v>164</v>
      </c>
      <c r="J92" s="49" t="s">
        <v>137</v>
      </c>
      <c r="K92" s="49" t="s">
        <v>65</v>
      </c>
      <c r="L92" s="51" t="s">
        <v>19</v>
      </c>
      <c r="M92" s="51" t="s">
        <v>148</v>
      </c>
      <c r="N92" s="52" t="s">
        <v>20</v>
      </c>
      <c r="O92" s="52" t="s">
        <v>21</v>
      </c>
      <c r="P92" s="53" t="s">
        <v>54</v>
      </c>
      <c r="Q92" s="52" t="s">
        <v>22</v>
      </c>
      <c r="R92" s="54" t="s">
        <v>176</v>
      </c>
      <c r="S92" s="55">
        <v>0</v>
      </c>
      <c r="T92" s="55">
        <v>0</v>
      </c>
      <c r="U92" s="50">
        <v>3.5000000000000003E-2</v>
      </c>
      <c r="V92" s="49" t="s">
        <v>65</v>
      </c>
      <c r="W92" s="50">
        <v>3.5000000000000003E-2</v>
      </c>
      <c r="X92" s="50">
        <f t="shared" si="1"/>
        <v>2.1875000000000002E-3</v>
      </c>
      <c r="Y92" s="49" t="s">
        <v>19</v>
      </c>
      <c r="Z92" s="49" t="s">
        <v>1245</v>
      </c>
    </row>
    <row r="93" spans="1:26" s="28" customFormat="1">
      <c r="A93" s="46" t="s">
        <v>122</v>
      </c>
      <c r="B93" s="47">
        <v>4</v>
      </c>
      <c r="C93" s="46" t="s">
        <v>254</v>
      </c>
      <c r="D93" s="48">
        <v>0.2</v>
      </c>
      <c r="E93" s="47" t="s">
        <v>265</v>
      </c>
      <c r="F93" s="49" t="s">
        <v>266</v>
      </c>
      <c r="G93" s="50">
        <v>3.5000000000000003E-2</v>
      </c>
      <c r="H93" s="49" t="s">
        <v>267</v>
      </c>
      <c r="I93" s="46" t="s">
        <v>164</v>
      </c>
      <c r="J93" s="49" t="s">
        <v>137</v>
      </c>
      <c r="K93" s="49" t="s">
        <v>86</v>
      </c>
      <c r="L93" s="51" t="s">
        <v>19</v>
      </c>
      <c r="M93" s="51" t="s">
        <v>148</v>
      </c>
      <c r="N93" s="52" t="s">
        <v>20</v>
      </c>
      <c r="O93" s="52" t="s">
        <v>21</v>
      </c>
      <c r="P93" s="52" t="s">
        <v>54</v>
      </c>
      <c r="Q93" s="52" t="s">
        <v>22</v>
      </c>
      <c r="R93" s="54" t="s">
        <v>176</v>
      </c>
      <c r="S93" s="55">
        <v>0</v>
      </c>
      <c r="T93" s="55">
        <v>0</v>
      </c>
      <c r="U93" s="50">
        <v>0</v>
      </c>
      <c r="V93" s="49" t="s">
        <v>1385</v>
      </c>
      <c r="W93" s="50">
        <v>3.5000000000000003E-2</v>
      </c>
      <c r="X93" s="50">
        <f t="shared" si="1"/>
        <v>2.1875000000000002E-3</v>
      </c>
      <c r="Y93" s="49" t="s">
        <v>1259</v>
      </c>
      <c r="Z93" s="49" t="s">
        <v>1245</v>
      </c>
    </row>
    <row r="94" spans="1:26" s="28" customFormat="1">
      <c r="A94" s="46" t="s">
        <v>122</v>
      </c>
      <c r="B94" s="47">
        <v>4</v>
      </c>
      <c r="C94" s="46" t="s">
        <v>254</v>
      </c>
      <c r="D94" s="48">
        <v>0.2</v>
      </c>
      <c r="E94" s="47" t="s">
        <v>268</v>
      </c>
      <c r="F94" s="49" t="s">
        <v>269</v>
      </c>
      <c r="G94" s="50">
        <v>2.5000000000000001E-2</v>
      </c>
      <c r="H94" s="49" t="s">
        <v>270</v>
      </c>
      <c r="I94" s="46" t="s">
        <v>271</v>
      </c>
      <c r="J94" s="49" t="s">
        <v>137</v>
      </c>
      <c r="K94" s="49" t="s">
        <v>65</v>
      </c>
      <c r="L94" s="51" t="s">
        <v>19</v>
      </c>
      <c r="M94" s="51" t="s">
        <v>148</v>
      </c>
      <c r="N94" s="52" t="s">
        <v>20</v>
      </c>
      <c r="O94" s="52" t="s">
        <v>21</v>
      </c>
      <c r="P94" s="53" t="s">
        <v>54</v>
      </c>
      <c r="Q94" s="52" t="s">
        <v>22</v>
      </c>
      <c r="R94" s="54" t="s">
        <v>176</v>
      </c>
      <c r="S94" s="55">
        <v>0</v>
      </c>
      <c r="T94" s="55">
        <v>0</v>
      </c>
      <c r="U94" s="50">
        <v>2.5000000000000001E-2</v>
      </c>
      <c r="V94" s="49" t="s">
        <v>65</v>
      </c>
      <c r="W94" s="50">
        <v>2.5000000000000001E-2</v>
      </c>
      <c r="X94" s="50">
        <f t="shared" si="1"/>
        <v>1.5625000000000001E-3</v>
      </c>
      <c r="Y94" s="49" t="s">
        <v>19</v>
      </c>
      <c r="Z94" s="49" t="s">
        <v>1245</v>
      </c>
    </row>
    <row r="95" spans="1:26" s="28" customFormat="1">
      <c r="A95" s="46" t="s">
        <v>272</v>
      </c>
      <c r="B95" s="47">
        <v>1</v>
      </c>
      <c r="C95" s="46" t="s">
        <v>273</v>
      </c>
      <c r="D95" s="48">
        <v>0.1</v>
      </c>
      <c r="E95" s="47" t="s">
        <v>274</v>
      </c>
      <c r="F95" s="49" t="s">
        <v>275</v>
      </c>
      <c r="G95" s="50">
        <v>0.1</v>
      </c>
      <c r="H95" s="49" t="s">
        <v>276</v>
      </c>
      <c r="I95" s="46" t="s">
        <v>276</v>
      </c>
      <c r="J95" s="49" t="s">
        <v>277</v>
      </c>
      <c r="K95" s="49" t="s">
        <v>86</v>
      </c>
      <c r="L95" s="51" t="s">
        <v>19</v>
      </c>
      <c r="M95" s="51" t="s">
        <v>19</v>
      </c>
      <c r="N95" s="52" t="s">
        <v>20</v>
      </c>
      <c r="O95" s="52" t="s">
        <v>34</v>
      </c>
      <c r="P95" s="53" t="s">
        <v>54</v>
      </c>
      <c r="Q95" s="52" t="s">
        <v>278</v>
      </c>
      <c r="R95" s="54" t="s">
        <v>19</v>
      </c>
      <c r="S95" s="55">
        <v>0</v>
      </c>
      <c r="T95" s="55">
        <v>0</v>
      </c>
      <c r="U95" s="50">
        <v>7.4999999999999997E-2</v>
      </c>
      <c r="V95" s="49" t="s">
        <v>18</v>
      </c>
      <c r="W95" s="50">
        <v>0.1</v>
      </c>
      <c r="X95" s="50">
        <f t="shared" si="1"/>
        <v>6.2500000000000003E-3</v>
      </c>
      <c r="Y95" s="49" t="s">
        <v>279</v>
      </c>
      <c r="Z95" s="49" t="s">
        <v>1245</v>
      </c>
    </row>
    <row r="96" spans="1:26" s="28" customFormat="1">
      <c r="A96" s="46" t="s">
        <v>272</v>
      </c>
      <c r="B96" s="47">
        <v>2</v>
      </c>
      <c r="C96" s="46" t="s">
        <v>280</v>
      </c>
      <c r="D96" s="48">
        <v>0.1</v>
      </c>
      <c r="E96" s="47" t="s">
        <v>281</v>
      </c>
      <c r="F96" s="49" t="s">
        <v>282</v>
      </c>
      <c r="G96" s="50">
        <v>0.1</v>
      </c>
      <c r="H96" s="49" t="s">
        <v>283</v>
      </c>
      <c r="I96" s="46" t="s">
        <v>283</v>
      </c>
      <c r="J96" s="49" t="s">
        <v>277</v>
      </c>
      <c r="K96" s="49" t="s">
        <v>18</v>
      </c>
      <c r="L96" s="51" t="s">
        <v>19</v>
      </c>
      <c r="M96" s="51" t="s">
        <v>19</v>
      </c>
      <c r="N96" s="52" t="s">
        <v>20</v>
      </c>
      <c r="O96" s="52" t="s">
        <v>21</v>
      </c>
      <c r="P96" s="53" t="s">
        <v>54</v>
      </c>
      <c r="Q96" s="52" t="s">
        <v>278</v>
      </c>
      <c r="R96" s="54" t="s">
        <v>19</v>
      </c>
      <c r="S96" s="55">
        <v>0</v>
      </c>
      <c r="T96" s="55">
        <v>0</v>
      </c>
      <c r="U96" s="50">
        <v>7.4999999999999997E-2</v>
      </c>
      <c r="V96" s="49" t="s">
        <v>23</v>
      </c>
      <c r="W96" s="50">
        <v>0.1</v>
      </c>
      <c r="X96" s="50">
        <f t="shared" si="1"/>
        <v>6.2500000000000003E-3</v>
      </c>
      <c r="Y96" s="49" t="s">
        <v>1397</v>
      </c>
      <c r="Z96" s="49" t="s">
        <v>1245</v>
      </c>
    </row>
    <row r="97" spans="1:26" s="28" customFormat="1">
      <c r="A97" s="46" t="s">
        <v>272</v>
      </c>
      <c r="B97" s="47">
        <v>3</v>
      </c>
      <c r="C97" s="46" t="s">
        <v>284</v>
      </c>
      <c r="D97" s="48">
        <v>0.3</v>
      </c>
      <c r="E97" s="47" t="s">
        <v>285</v>
      </c>
      <c r="F97" s="49" t="s">
        <v>286</v>
      </c>
      <c r="G97" s="50">
        <v>0.09</v>
      </c>
      <c r="H97" s="49" t="s">
        <v>287</v>
      </c>
      <c r="I97" s="46" t="s">
        <v>288</v>
      </c>
      <c r="J97" s="49" t="s">
        <v>289</v>
      </c>
      <c r="K97" s="49" t="s">
        <v>63</v>
      </c>
      <c r="L97" s="51" t="s">
        <v>19</v>
      </c>
      <c r="M97" s="51" t="s">
        <v>19</v>
      </c>
      <c r="N97" s="52" t="s">
        <v>20</v>
      </c>
      <c r="O97" s="52" t="s">
        <v>175</v>
      </c>
      <c r="P97" s="53" t="s">
        <v>54</v>
      </c>
      <c r="Q97" s="52" t="s">
        <v>278</v>
      </c>
      <c r="R97" s="54" t="s">
        <v>176</v>
      </c>
      <c r="S97" s="55">
        <v>0</v>
      </c>
      <c r="T97" s="55">
        <v>0</v>
      </c>
      <c r="U97" s="50">
        <v>0.09</v>
      </c>
      <c r="V97" s="49" t="s">
        <v>63</v>
      </c>
      <c r="W97" s="50">
        <v>0.09</v>
      </c>
      <c r="X97" s="50">
        <f t="shared" si="1"/>
        <v>5.6249999999999998E-3</v>
      </c>
      <c r="Y97" s="49" t="s">
        <v>19</v>
      </c>
      <c r="Z97" s="49" t="s">
        <v>1245</v>
      </c>
    </row>
    <row r="98" spans="1:26" s="28" customFormat="1">
      <c r="A98" s="46" t="s">
        <v>272</v>
      </c>
      <c r="B98" s="47">
        <v>3</v>
      </c>
      <c r="C98" s="46" t="s">
        <v>284</v>
      </c>
      <c r="D98" s="48">
        <v>0.3</v>
      </c>
      <c r="E98" s="47" t="s">
        <v>290</v>
      </c>
      <c r="F98" s="49" t="s">
        <v>291</v>
      </c>
      <c r="G98" s="50">
        <v>0.21</v>
      </c>
      <c r="H98" s="49" t="s">
        <v>292</v>
      </c>
      <c r="I98" s="60" t="s">
        <v>293</v>
      </c>
      <c r="J98" s="49" t="s">
        <v>294</v>
      </c>
      <c r="K98" s="49" t="s">
        <v>18</v>
      </c>
      <c r="L98" s="51" t="s">
        <v>19</v>
      </c>
      <c r="M98" s="51" t="s">
        <v>19</v>
      </c>
      <c r="N98" s="52" t="s">
        <v>138</v>
      </c>
      <c r="O98" s="52" t="s">
        <v>175</v>
      </c>
      <c r="P98" s="53" t="s">
        <v>54</v>
      </c>
      <c r="Q98" s="52" t="s">
        <v>22</v>
      </c>
      <c r="R98" s="54" t="s">
        <v>176</v>
      </c>
      <c r="S98" s="55">
        <v>0</v>
      </c>
      <c r="T98" s="55">
        <v>0</v>
      </c>
      <c r="U98" s="50">
        <v>0.158</v>
      </c>
      <c r="V98" s="49" t="s">
        <v>23</v>
      </c>
      <c r="W98" s="50">
        <v>0.21</v>
      </c>
      <c r="X98" s="50">
        <f t="shared" si="1"/>
        <v>1.3125E-2</v>
      </c>
      <c r="Y98" s="49" t="s">
        <v>279</v>
      </c>
      <c r="Z98" s="49" t="s">
        <v>1245</v>
      </c>
    </row>
    <row r="99" spans="1:26" s="28" customFormat="1">
      <c r="A99" s="46" t="s">
        <v>272</v>
      </c>
      <c r="B99" s="47">
        <v>4</v>
      </c>
      <c r="C99" s="46" t="s">
        <v>295</v>
      </c>
      <c r="D99" s="48">
        <v>0.1</v>
      </c>
      <c r="E99" s="47" t="s">
        <v>296</v>
      </c>
      <c r="F99" s="49" t="s">
        <v>297</v>
      </c>
      <c r="G99" s="50">
        <v>0.1</v>
      </c>
      <c r="H99" s="49" t="s">
        <v>298</v>
      </c>
      <c r="I99" s="46" t="s">
        <v>298</v>
      </c>
      <c r="J99" s="49" t="s">
        <v>299</v>
      </c>
      <c r="K99" s="49" t="s">
        <v>65</v>
      </c>
      <c r="L99" s="51" t="s">
        <v>19</v>
      </c>
      <c r="M99" s="51" t="s">
        <v>19</v>
      </c>
      <c r="N99" s="52" t="s">
        <v>20</v>
      </c>
      <c r="O99" s="52" t="s">
        <v>21</v>
      </c>
      <c r="P99" s="53" t="s">
        <v>54</v>
      </c>
      <c r="Q99" s="52" t="s">
        <v>278</v>
      </c>
      <c r="R99" s="54" t="s">
        <v>19</v>
      </c>
      <c r="S99" s="55">
        <v>0</v>
      </c>
      <c r="T99" s="55">
        <v>0</v>
      </c>
      <c r="U99" s="50">
        <v>0.1</v>
      </c>
      <c r="V99" s="49" t="s">
        <v>65</v>
      </c>
      <c r="W99" s="50">
        <v>0.1</v>
      </c>
      <c r="X99" s="50">
        <f t="shared" si="1"/>
        <v>6.2500000000000003E-3</v>
      </c>
      <c r="Y99" s="49" t="s">
        <v>19</v>
      </c>
      <c r="Z99" s="49" t="s">
        <v>1245</v>
      </c>
    </row>
    <row r="100" spans="1:26" s="28" customFormat="1">
      <c r="A100" s="46" t="s">
        <v>272</v>
      </c>
      <c r="B100" s="47">
        <v>5</v>
      </c>
      <c r="C100" s="46" t="s">
        <v>300</v>
      </c>
      <c r="D100" s="48">
        <v>0.4</v>
      </c>
      <c r="E100" s="47" t="s">
        <v>301</v>
      </c>
      <c r="F100" s="49" t="s">
        <v>302</v>
      </c>
      <c r="G100" s="50">
        <v>6.6500000000000004E-2</v>
      </c>
      <c r="H100" s="49" t="s">
        <v>303</v>
      </c>
      <c r="I100" s="46" t="s">
        <v>304</v>
      </c>
      <c r="J100" s="49" t="s">
        <v>305</v>
      </c>
      <c r="K100" s="49" t="s">
        <v>18</v>
      </c>
      <c r="L100" s="51" t="s">
        <v>19</v>
      </c>
      <c r="M100" s="51" t="s">
        <v>19</v>
      </c>
      <c r="N100" s="52" t="s">
        <v>138</v>
      </c>
      <c r="O100" s="52" t="s">
        <v>139</v>
      </c>
      <c r="P100" s="53" t="s">
        <v>54</v>
      </c>
      <c r="Q100" s="52" t="s">
        <v>278</v>
      </c>
      <c r="R100" s="54" t="s">
        <v>19</v>
      </c>
      <c r="S100" s="55">
        <v>0</v>
      </c>
      <c r="T100" s="55">
        <v>0</v>
      </c>
      <c r="U100" s="50">
        <v>5.2999999999999999E-2</v>
      </c>
      <c r="V100" s="49" t="s">
        <v>23</v>
      </c>
      <c r="W100" s="50">
        <v>6.6500000000000004E-2</v>
      </c>
      <c r="X100" s="50">
        <f t="shared" si="1"/>
        <v>4.1562500000000002E-3</v>
      </c>
      <c r="Y100" s="49" t="s">
        <v>1398</v>
      </c>
      <c r="Z100" s="49" t="s">
        <v>1245</v>
      </c>
    </row>
    <row r="101" spans="1:26" s="28" customFormat="1">
      <c r="A101" s="46" t="s">
        <v>272</v>
      </c>
      <c r="B101" s="47">
        <v>5</v>
      </c>
      <c r="C101" s="46" t="s">
        <v>300</v>
      </c>
      <c r="D101" s="48">
        <v>0.4</v>
      </c>
      <c r="E101" s="47" t="s">
        <v>306</v>
      </c>
      <c r="F101" s="49" t="s">
        <v>307</v>
      </c>
      <c r="G101" s="50">
        <v>6.6699999999999995E-2</v>
      </c>
      <c r="H101" s="49" t="s">
        <v>308</v>
      </c>
      <c r="I101" s="46" t="s">
        <v>309</v>
      </c>
      <c r="J101" s="49" t="s">
        <v>305</v>
      </c>
      <c r="K101" s="49" t="s">
        <v>18</v>
      </c>
      <c r="L101" s="51" t="s">
        <v>19</v>
      </c>
      <c r="M101" s="51" t="s">
        <v>19</v>
      </c>
      <c r="N101" s="52" t="s">
        <v>138</v>
      </c>
      <c r="O101" s="52" t="s">
        <v>139</v>
      </c>
      <c r="P101" s="53" t="s">
        <v>54</v>
      </c>
      <c r="Q101" s="52" t="s">
        <v>278</v>
      </c>
      <c r="R101" s="54" t="s">
        <v>19</v>
      </c>
      <c r="S101" s="55">
        <v>0</v>
      </c>
      <c r="T101" s="55">
        <v>0</v>
      </c>
      <c r="U101" s="50">
        <v>5.2999999999999999E-2</v>
      </c>
      <c r="V101" s="49" t="s">
        <v>23</v>
      </c>
      <c r="W101" s="50">
        <v>6.6699999999999995E-2</v>
      </c>
      <c r="X101" s="50">
        <f t="shared" si="1"/>
        <v>4.1687499999999997E-3</v>
      </c>
      <c r="Y101" s="49" t="s">
        <v>1260</v>
      </c>
      <c r="Z101" s="49" t="s">
        <v>1245</v>
      </c>
    </row>
    <row r="102" spans="1:26" s="28" customFormat="1">
      <c r="A102" s="46" t="s">
        <v>272</v>
      </c>
      <c r="B102" s="47">
        <v>5</v>
      </c>
      <c r="C102" s="46" t="s">
        <v>300</v>
      </c>
      <c r="D102" s="48">
        <v>0.4</v>
      </c>
      <c r="E102" s="47" t="s">
        <v>310</v>
      </c>
      <c r="F102" s="49" t="s">
        <v>311</v>
      </c>
      <c r="G102" s="50">
        <v>6.6699999999999995E-2</v>
      </c>
      <c r="H102" s="49" t="s">
        <v>312</v>
      </c>
      <c r="I102" s="46" t="s">
        <v>313</v>
      </c>
      <c r="J102" s="49" t="s">
        <v>305</v>
      </c>
      <c r="K102" s="49" t="s">
        <v>18</v>
      </c>
      <c r="L102" s="51" t="s">
        <v>19</v>
      </c>
      <c r="M102" s="51" t="s">
        <v>19</v>
      </c>
      <c r="N102" s="52" t="s">
        <v>138</v>
      </c>
      <c r="O102" s="52" t="s">
        <v>139</v>
      </c>
      <c r="P102" s="53" t="s">
        <v>54</v>
      </c>
      <c r="Q102" s="52" t="s">
        <v>278</v>
      </c>
      <c r="R102" s="54" t="s">
        <v>19</v>
      </c>
      <c r="S102" s="55">
        <v>0</v>
      </c>
      <c r="T102" s="55">
        <v>0</v>
      </c>
      <c r="U102" s="50">
        <v>5.2999999999999999E-2</v>
      </c>
      <c r="V102" s="49" t="s">
        <v>23</v>
      </c>
      <c r="W102" s="50">
        <v>6.6699999999999995E-2</v>
      </c>
      <c r="X102" s="50">
        <f t="shared" si="1"/>
        <v>4.1687499999999997E-3</v>
      </c>
      <c r="Y102" s="49" t="s">
        <v>1260</v>
      </c>
      <c r="Z102" s="49" t="s">
        <v>1245</v>
      </c>
    </row>
    <row r="103" spans="1:26" s="28" customFormat="1">
      <c r="A103" s="46" t="s">
        <v>272</v>
      </c>
      <c r="B103" s="47">
        <v>5</v>
      </c>
      <c r="C103" s="46" t="s">
        <v>300</v>
      </c>
      <c r="D103" s="48">
        <v>0.4</v>
      </c>
      <c r="E103" s="47" t="s">
        <v>314</v>
      </c>
      <c r="F103" s="49" t="s">
        <v>315</v>
      </c>
      <c r="G103" s="50">
        <v>6.6699999999999995E-2</v>
      </c>
      <c r="H103" s="49" t="s">
        <v>316</v>
      </c>
      <c r="I103" s="46" t="s">
        <v>317</v>
      </c>
      <c r="J103" s="49" t="s">
        <v>305</v>
      </c>
      <c r="K103" s="49" t="s">
        <v>18</v>
      </c>
      <c r="L103" s="51" t="s">
        <v>19</v>
      </c>
      <c r="M103" s="51" t="s">
        <v>19</v>
      </c>
      <c r="N103" s="52" t="s">
        <v>138</v>
      </c>
      <c r="O103" s="52" t="s">
        <v>139</v>
      </c>
      <c r="P103" s="53" t="s">
        <v>54</v>
      </c>
      <c r="Q103" s="52" t="s">
        <v>278</v>
      </c>
      <c r="R103" s="54" t="s">
        <v>19</v>
      </c>
      <c r="S103" s="55">
        <v>0</v>
      </c>
      <c r="T103" s="55">
        <v>0</v>
      </c>
      <c r="U103" s="50">
        <v>5.2999999999999999E-2</v>
      </c>
      <c r="V103" s="49" t="s">
        <v>23</v>
      </c>
      <c r="W103" s="50">
        <v>6.6699999999999995E-2</v>
      </c>
      <c r="X103" s="50">
        <f t="shared" si="1"/>
        <v>4.1687499999999997E-3</v>
      </c>
      <c r="Y103" s="49" t="s">
        <v>1399</v>
      </c>
      <c r="Z103" s="49" t="s">
        <v>1245</v>
      </c>
    </row>
    <row r="104" spans="1:26" s="28" customFormat="1">
      <c r="A104" s="46" t="s">
        <v>272</v>
      </c>
      <c r="B104" s="47">
        <v>5</v>
      </c>
      <c r="C104" s="46" t="s">
        <v>300</v>
      </c>
      <c r="D104" s="48">
        <v>0.4</v>
      </c>
      <c r="E104" s="47" t="s">
        <v>318</v>
      </c>
      <c r="F104" s="49" t="s">
        <v>319</v>
      </c>
      <c r="G104" s="50">
        <v>6.6699999999999995E-2</v>
      </c>
      <c r="H104" s="49" t="s">
        <v>320</v>
      </c>
      <c r="I104" s="46" t="s">
        <v>321</v>
      </c>
      <c r="J104" s="49" t="s">
        <v>305</v>
      </c>
      <c r="K104" s="49" t="s">
        <v>18</v>
      </c>
      <c r="L104" s="51" t="s">
        <v>19</v>
      </c>
      <c r="M104" s="51" t="s">
        <v>19</v>
      </c>
      <c r="N104" s="52" t="s">
        <v>138</v>
      </c>
      <c r="O104" s="52" t="s">
        <v>139</v>
      </c>
      <c r="P104" s="53" t="s">
        <v>54</v>
      </c>
      <c r="Q104" s="52" t="s">
        <v>278</v>
      </c>
      <c r="R104" s="54" t="s">
        <v>19</v>
      </c>
      <c r="S104" s="55">
        <v>0</v>
      </c>
      <c r="T104" s="55">
        <v>0</v>
      </c>
      <c r="U104" s="50">
        <v>5.2999999999999999E-2</v>
      </c>
      <c r="V104" s="49" t="s">
        <v>23</v>
      </c>
      <c r="W104" s="50">
        <v>6.6699999999999995E-2</v>
      </c>
      <c r="X104" s="50">
        <f t="shared" si="1"/>
        <v>4.1687499999999997E-3</v>
      </c>
      <c r="Y104" s="49" t="s">
        <v>1261</v>
      </c>
      <c r="Z104" s="49" t="s">
        <v>1245</v>
      </c>
    </row>
    <row r="105" spans="1:26" s="28" customFormat="1">
      <c r="A105" s="46" t="s">
        <v>272</v>
      </c>
      <c r="B105" s="47">
        <v>5</v>
      </c>
      <c r="C105" s="46" t="s">
        <v>300</v>
      </c>
      <c r="D105" s="48">
        <v>0.4</v>
      </c>
      <c r="E105" s="47" t="s">
        <v>322</v>
      </c>
      <c r="F105" s="49" t="s">
        <v>323</v>
      </c>
      <c r="G105" s="50">
        <v>6.6699999999999995E-2</v>
      </c>
      <c r="H105" s="49" t="s">
        <v>324</v>
      </c>
      <c r="I105" s="46" t="s">
        <v>325</v>
      </c>
      <c r="J105" s="49" t="s">
        <v>305</v>
      </c>
      <c r="K105" s="49" t="s">
        <v>18</v>
      </c>
      <c r="L105" s="51" t="s">
        <v>19</v>
      </c>
      <c r="M105" s="51" t="s">
        <v>19</v>
      </c>
      <c r="N105" s="52" t="s">
        <v>138</v>
      </c>
      <c r="O105" s="52" t="s">
        <v>139</v>
      </c>
      <c r="P105" s="53" t="s">
        <v>54</v>
      </c>
      <c r="Q105" s="52" t="s">
        <v>278</v>
      </c>
      <c r="R105" s="54" t="s">
        <v>19</v>
      </c>
      <c r="S105" s="55">
        <v>0</v>
      </c>
      <c r="T105" s="55">
        <v>0</v>
      </c>
      <c r="U105" s="50">
        <v>5.2999999999999999E-2</v>
      </c>
      <c r="V105" s="49" t="s">
        <v>23</v>
      </c>
      <c r="W105" s="50">
        <v>6.6699999999999995E-2</v>
      </c>
      <c r="X105" s="50">
        <f t="shared" si="1"/>
        <v>4.1687499999999997E-3</v>
      </c>
      <c r="Y105" s="49" t="s">
        <v>1262</v>
      </c>
      <c r="Z105" s="49" t="s">
        <v>1245</v>
      </c>
    </row>
    <row r="106" spans="1:26" s="28" customFormat="1">
      <c r="A106" s="46" t="s">
        <v>326</v>
      </c>
      <c r="B106" s="61">
        <v>1</v>
      </c>
      <c r="C106" s="60" t="s">
        <v>327</v>
      </c>
      <c r="D106" s="62">
        <v>0.1</v>
      </c>
      <c r="E106" s="61" t="s">
        <v>13</v>
      </c>
      <c r="F106" s="56" t="s">
        <v>328</v>
      </c>
      <c r="G106" s="50">
        <v>0.1</v>
      </c>
      <c r="H106" s="56" t="s">
        <v>329</v>
      </c>
      <c r="I106" s="60" t="s">
        <v>330</v>
      </c>
      <c r="J106" s="56" t="s">
        <v>331</v>
      </c>
      <c r="K106" s="49" t="s">
        <v>86</v>
      </c>
      <c r="L106" s="51" t="s">
        <v>19</v>
      </c>
      <c r="M106" s="51" t="s">
        <v>19</v>
      </c>
      <c r="N106" s="52" t="s">
        <v>20</v>
      </c>
      <c r="O106" s="52" t="s">
        <v>34</v>
      </c>
      <c r="P106" s="53" t="s">
        <v>54</v>
      </c>
      <c r="Q106" s="52" t="s">
        <v>22</v>
      </c>
      <c r="R106" s="54" t="s">
        <v>19</v>
      </c>
      <c r="S106" s="55">
        <v>0</v>
      </c>
      <c r="T106" s="55">
        <v>0</v>
      </c>
      <c r="U106" s="50">
        <v>0.1</v>
      </c>
      <c r="V106" s="49" t="s">
        <v>18</v>
      </c>
      <c r="W106" s="50">
        <v>0.1</v>
      </c>
      <c r="X106" s="50">
        <f t="shared" si="1"/>
        <v>6.2500000000000003E-3</v>
      </c>
      <c r="Y106" s="49" t="s">
        <v>1263</v>
      </c>
      <c r="Z106" s="49" t="s">
        <v>1245</v>
      </c>
    </row>
    <row r="107" spans="1:26" s="28" customFormat="1">
      <c r="A107" s="46" t="s">
        <v>326</v>
      </c>
      <c r="B107" s="61">
        <v>2</v>
      </c>
      <c r="C107" s="60" t="s">
        <v>332</v>
      </c>
      <c r="D107" s="62">
        <v>0.1</v>
      </c>
      <c r="E107" s="61" t="s">
        <v>27</v>
      </c>
      <c r="F107" s="56" t="s">
        <v>333</v>
      </c>
      <c r="G107" s="50">
        <v>0.05</v>
      </c>
      <c r="H107" s="56" t="s">
        <v>334</v>
      </c>
      <c r="I107" s="60" t="s">
        <v>313</v>
      </c>
      <c r="J107" s="56" t="s">
        <v>335</v>
      </c>
      <c r="K107" s="49" t="s">
        <v>65</v>
      </c>
      <c r="L107" s="51" t="s">
        <v>19</v>
      </c>
      <c r="M107" s="51" t="s">
        <v>19</v>
      </c>
      <c r="N107" s="52" t="s">
        <v>138</v>
      </c>
      <c r="O107" s="52" t="s">
        <v>139</v>
      </c>
      <c r="P107" s="53" t="s">
        <v>54</v>
      </c>
      <c r="Q107" s="52" t="s">
        <v>55</v>
      </c>
      <c r="R107" s="54" t="s">
        <v>19</v>
      </c>
      <c r="S107" s="55">
        <v>0</v>
      </c>
      <c r="T107" s="55">
        <v>0</v>
      </c>
      <c r="U107" s="50">
        <v>0.05</v>
      </c>
      <c r="V107" s="49" t="s">
        <v>65</v>
      </c>
      <c r="W107" s="50">
        <v>0.05</v>
      </c>
      <c r="X107" s="50">
        <f t="shared" si="1"/>
        <v>3.1250000000000002E-3</v>
      </c>
      <c r="Y107" s="49" t="s">
        <v>19</v>
      </c>
      <c r="Z107" s="49" t="s">
        <v>1245</v>
      </c>
    </row>
    <row r="108" spans="1:26" s="28" customFormat="1">
      <c r="A108" s="46" t="s">
        <v>326</v>
      </c>
      <c r="B108" s="61">
        <v>2</v>
      </c>
      <c r="C108" s="60" t="s">
        <v>332</v>
      </c>
      <c r="D108" s="62">
        <v>0.1</v>
      </c>
      <c r="E108" s="61" t="s">
        <v>29</v>
      </c>
      <c r="F108" s="56" t="s">
        <v>333</v>
      </c>
      <c r="G108" s="50">
        <v>0.05</v>
      </c>
      <c r="H108" s="56" t="s">
        <v>334</v>
      </c>
      <c r="I108" s="60" t="s">
        <v>313</v>
      </c>
      <c r="J108" s="56" t="s">
        <v>335</v>
      </c>
      <c r="K108" s="49" t="s">
        <v>18</v>
      </c>
      <c r="L108" s="51" t="s">
        <v>19</v>
      </c>
      <c r="M108" s="51" t="s">
        <v>19</v>
      </c>
      <c r="N108" s="52" t="s">
        <v>138</v>
      </c>
      <c r="O108" s="52" t="s">
        <v>139</v>
      </c>
      <c r="P108" s="53" t="s">
        <v>54</v>
      </c>
      <c r="Q108" s="52" t="s">
        <v>55</v>
      </c>
      <c r="R108" s="54" t="s">
        <v>19</v>
      </c>
      <c r="S108" s="55">
        <v>0</v>
      </c>
      <c r="T108" s="55">
        <v>0</v>
      </c>
      <c r="U108" s="50">
        <v>0.05</v>
      </c>
      <c r="V108" s="49" t="s">
        <v>86</v>
      </c>
      <c r="W108" s="50">
        <v>0.05</v>
      </c>
      <c r="X108" s="50">
        <f t="shared" si="1"/>
        <v>3.1250000000000002E-3</v>
      </c>
      <c r="Y108" s="49" t="s">
        <v>19</v>
      </c>
      <c r="Z108" s="49" t="s">
        <v>1245</v>
      </c>
    </row>
    <row r="109" spans="1:26" s="28" customFormat="1">
      <c r="A109" s="46" t="s">
        <v>326</v>
      </c>
      <c r="B109" s="61">
        <v>3</v>
      </c>
      <c r="C109" s="60" t="s">
        <v>336</v>
      </c>
      <c r="D109" s="62">
        <v>0.2</v>
      </c>
      <c r="E109" s="61" t="s">
        <v>38</v>
      </c>
      <c r="F109" s="56" t="s">
        <v>337</v>
      </c>
      <c r="G109" s="50">
        <v>0.05</v>
      </c>
      <c r="H109" s="56" t="s">
        <v>338</v>
      </c>
      <c r="I109" s="60" t="s">
        <v>339</v>
      </c>
      <c r="J109" s="56" t="s">
        <v>335</v>
      </c>
      <c r="K109" s="49" t="s">
        <v>63</v>
      </c>
      <c r="L109" s="51" t="s">
        <v>19</v>
      </c>
      <c r="M109" s="51" t="s">
        <v>19</v>
      </c>
      <c r="N109" s="52" t="s">
        <v>138</v>
      </c>
      <c r="O109" s="52" t="s">
        <v>21</v>
      </c>
      <c r="P109" s="53" t="s">
        <v>54</v>
      </c>
      <c r="Q109" s="52" t="s">
        <v>55</v>
      </c>
      <c r="R109" s="54" t="s">
        <v>19</v>
      </c>
      <c r="S109" s="55">
        <v>0</v>
      </c>
      <c r="T109" s="55">
        <v>0</v>
      </c>
      <c r="U109" s="50">
        <v>0.05</v>
      </c>
      <c r="V109" s="49" t="s">
        <v>63</v>
      </c>
      <c r="W109" s="50">
        <v>0.05</v>
      </c>
      <c r="X109" s="50">
        <f t="shared" si="1"/>
        <v>3.1250000000000002E-3</v>
      </c>
      <c r="Y109" s="49" t="s">
        <v>19</v>
      </c>
      <c r="Z109" s="49" t="s">
        <v>1245</v>
      </c>
    </row>
    <row r="110" spans="1:26" s="28" customFormat="1">
      <c r="A110" s="46" t="s">
        <v>326</v>
      </c>
      <c r="B110" s="61">
        <v>3</v>
      </c>
      <c r="C110" s="60" t="s">
        <v>336</v>
      </c>
      <c r="D110" s="62">
        <v>0.2</v>
      </c>
      <c r="E110" s="61" t="s">
        <v>40</v>
      </c>
      <c r="F110" s="56" t="s">
        <v>337</v>
      </c>
      <c r="G110" s="50">
        <v>0.05</v>
      </c>
      <c r="H110" s="56" t="s">
        <v>338</v>
      </c>
      <c r="I110" s="60" t="s">
        <v>339</v>
      </c>
      <c r="J110" s="56" t="s">
        <v>335</v>
      </c>
      <c r="K110" s="49" t="s">
        <v>65</v>
      </c>
      <c r="L110" s="51" t="s">
        <v>19</v>
      </c>
      <c r="M110" s="51" t="s">
        <v>19</v>
      </c>
      <c r="N110" s="52" t="s">
        <v>138</v>
      </c>
      <c r="O110" s="52" t="s">
        <v>21</v>
      </c>
      <c r="P110" s="53" t="s">
        <v>54</v>
      </c>
      <c r="Q110" s="52" t="s">
        <v>55</v>
      </c>
      <c r="R110" s="54" t="s">
        <v>19</v>
      </c>
      <c r="S110" s="55">
        <v>0</v>
      </c>
      <c r="T110" s="55">
        <v>0</v>
      </c>
      <c r="U110" s="50">
        <v>0.05</v>
      </c>
      <c r="V110" s="49" t="s">
        <v>65</v>
      </c>
      <c r="W110" s="50">
        <v>0.05</v>
      </c>
      <c r="X110" s="50">
        <f t="shared" si="1"/>
        <v>3.1250000000000002E-3</v>
      </c>
      <c r="Y110" s="49" t="s">
        <v>19</v>
      </c>
      <c r="Z110" s="49" t="s">
        <v>1245</v>
      </c>
    </row>
    <row r="111" spans="1:26" s="28" customFormat="1">
      <c r="A111" s="46" t="s">
        <v>326</v>
      </c>
      <c r="B111" s="61">
        <v>3</v>
      </c>
      <c r="C111" s="60" t="s">
        <v>336</v>
      </c>
      <c r="D111" s="62">
        <v>0.2</v>
      </c>
      <c r="E111" s="61" t="s">
        <v>230</v>
      </c>
      <c r="F111" s="56" t="s">
        <v>337</v>
      </c>
      <c r="G111" s="50">
        <v>0.05</v>
      </c>
      <c r="H111" s="56" t="s">
        <v>338</v>
      </c>
      <c r="I111" s="60" t="s">
        <v>339</v>
      </c>
      <c r="J111" s="56" t="s">
        <v>335</v>
      </c>
      <c r="K111" s="49" t="s">
        <v>23</v>
      </c>
      <c r="L111" s="51" t="s">
        <v>19</v>
      </c>
      <c r="M111" s="51" t="s">
        <v>19</v>
      </c>
      <c r="N111" s="52" t="s">
        <v>138</v>
      </c>
      <c r="O111" s="52" t="s">
        <v>21</v>
      </c>
      <c r="P111" s="53" t="s">
        <v>54</v>
      </c>
      <c r="Q111" s="52" t="s">
        <v>55</v>
      </c>
      <c r="R111" s="54" t="s">
        <v>19</v>
      </c>
      <c r="S111" s="55">
        <v>0</v>
      </c>
      <c r="T111" s="55">
        <v>0</v>
      </c>
      <c r="U111" s="50">
        <v>0.05</v>
      </c>
      <c r="V111" s="49" t="s">
        <v>23</v>
      </c>
      <c r="W111" s="50">
        <v>0.05</v>
      </c>
      <c r="X111" s="50">
        <f t="shared" si="1"/>
        <v>3.1250000000000002E-3</v>
      </c>
      <c r="Y111" s="49" t="s">
        <v>19</v>
      </c>
      <c r="Z111" s="49" t="s">
        <v>1245</v>
      </c>
    </row>
    <row r="112" spans="1:26" s="28" customFormat="1">
      <c r="A112" s="46" t="s">
        <v>326</v>
      </c>
      <c r="B112" s="61">
        <v>3</v>
      </c>
      <c r="C112" s="60" t="s">
        <v>336</v>
      </c>
      <c r="D112" s="62">
        <v>0.2</v>
      </c>
      <c r="E112" s="61" t="s">
        <v>233</v>
      </c>
      <c r="F112" s="56" t="s">
        <v>337</v>
      </c>
      <c r="G112" s="50">
        <v>0.05</v>
      </c>
      <c r="H112" s="56" t="s">
        <v>338</v>
      </c>
      <c r="I112" s="60" t="s">
        <v>339</v>
      </c>
      <c r="J112" s="56" t="s">
        <v>335</v>
      </c>
      <c r="K112" s="49" t="s">
        <v>18</v>
      </c>
      <c r="L112" s="51" t="s">
        <v>19</v>
      </c>
      <c r="M112" s="51" t="s">
        <v>19</v>
      </c>
      <c r="N112" s="52" t="s">
        <v>138</v>
      </c>
      <c r="O112" s="52" t="s">
        <v>21</v>
      </c>
      <c r="P112" s="53" t="s">
        <v>54</v>
      </c>
      <c r="Q112" s="52" t="s">
        <v>55</v>
      </c>
      <c r="R112" s="54" t="s">
        <v>19</v>
      </c>
      <c r="S112" s="55">
        <v>0</v>
      </c>
      <c r="T112" s="55">
        <v>0</v>
      </c>
      <c r="U112" s="50">
        <v>0</v>
      </c>
      <c r="V112" s="49" t="s">
        <v>1385</v>
      </c>
      <c r="W112" s="50">
        <v>0.05</v>
      </c>
      <c r="X112" s="50">
        <f t="shared" si="1"/>
        <v>3.1250000000000002E-3</v>
      </c>
      <c r="Y112" s="49" t="s">
        <v>1264</v>
      </c>
      <c r="Z112" s="49" t="s">
        <v>1245</v>
      </c>
    </row>
    <row r="113" spans="1:26" s="28" customFormat="1">
      <c r="A113" s="46" t="s">
        <v>326</v>
      </c>
      <c r="B113" s="61">
        <v>4</v>
      </c>
      <c r="C113" s="60" t="s">
        <v>340</v>
      </c>
      <c r="D113" s="62">
        <v>0.2</v>
      </c>
      <c r="E113" s="61">
        <v>4.0999999999999996</v>
      </c>
      <c r="F113" s="56" t="s">
        <v>341</v>
      </c>
      <c r="G113" s="50">
        <v>0.05</v>
      </c>
      <c r="H113" s="56" t="s">
        <v>342</v>
      </c>
      <c r="I113" s="60" t="s">
        <v>343</v>
      </c>
      <c r="J113" s="56" t="s">
        <v>344</v>
      </c>
      <c r="K113" s="49" t="s">
        <v>63</v>
      </c>
      <c r="L113" s="51" t="s">
        <v>19</v>
      </c>
      <c r="M113" s="51" t="s">
        <v>19</v>
      </c>
      <c r="N113" s="52" t="s">
        <v>138</v>
      </c>
      <c r="O113" s="52" t="s">
        <v>345</v>
      </c>
      <c r="P113" s="53" t="s">
        <v>54</v>
      </c>
      <c r="Q113" s="52" t="s">
        <v>346</v>
      </c>
      <c r="R113" s="54" t="s">
        <v>19</v>
      </c>
      <c r="S113" s="55">
        <v>0</v>
      </c>
      <c r="T113" s="55">
        <v>0</v>
      </c>
      <c r="U113" s="50">
        <v>0.05</v>
      </c>
      <c r="V113" s="49" t="s">
        <v>63</v>
      </c>
      <c r="W113" s="50">
        <v>0.05</v>
      </c>
      <c r="X113" s="50">
        <f t="shared" si="1"/>
        <v>3.1250000000000002E-3</v>
      </c>
      <c r="Y113" s="49" t="s">
        <v>19</v>
      </c>
      <c r="Z113" s="49" t="s">
        <v>1245</v>
      </c>
    </row>
    <row r="114" spans="1:26" s="28" customFormat="1">
      <c r="A114" s="46" t="s">
        <v>326</v>
      </c>
      <c r="B114" s="61">
        <v>4</v>
      </c>
      <c r="C114" s="60" t="s">
        <v>340</v>
      </c>
      <c r="D114" s="62">
        <v>0.2</v>
      </c>
      <c r="E114" s="61">
        <v>4.2</v>
      </c>
      <c r="F114" s="56" t="s">
        <v>341</v>
      </c>
      <c r="G114" s="50">
        <v>0.05</v>
      </c>
      <c r="H114" s="56" t="s">
        <v>342</v>
      </c>
      <c r="I114" s="60" t="s">
        <v>347</v>
      </c>
      <c r="J114" s="56" t="s">
        <v>344</v>
      </c>
      <c r="K114" s="49" t="s">
        <v>65</v>
      </c>
      <c r="L114" s="51" t="s">
        <v>19</v>
      </c>
      <c r="M114" s="51" t="s">
        <v>19</v>
      </c>
      <c r="N114" s="52" t="s">
        <v>138</v>
      </c>
      <c r="O114" s="52" t="s">
        <v>345</v>
      </c>
      <c r="P114" s="53" t="s">
        <v>54</v>
      </c>
      <c r="Q114" s="52" t="s">
        <v>346</v>
      </c>
      <c r="R114" s="54" t="s">
        <v>19</v>
      </c>
      <c r="S114" s="55">
        <v>0</v>
      </c>
      <c r="T114" s="55">
        <v>0</v>
      </c>
      <c r="U114" s="50">
        <v>0.05</v>
      </c>
      <c r="V114" s="49" t="s">
        <v>65</v>
      </c>
      <c r="W114" s="50">
        <v>0.05</v>
      </c>
      <c r="X114" s="50">
        <f t="shared" si="1"/>
        <v>3.1250000000000002E-3</v>
      </c>
      <c r="Y114" s="49" t="s">
        <v>19</v>
      </c>
      <c r="Z114" s="49" t="s">
        <v>1245</v>
      </c>
    </row>
    <row r="115" spans="1:26" s="28" customFormat="1">
      <c r="A115" s="46" t="s">
        <v>326</v>
      </c>
      <c r="B115" s="61">
        <v>4</v>
      </c>
      <c r="C115" s="60" t="s">
        <v>340</v>
      </c>
      <c r="D115" s="62">
        <v>0.2</v>
      </c>
      <c r="E115" s="61">
        <v>4.3</v>
      </c>
      <c r="F115" s="56" t="s">
        <v>341</v>
      </c>
      <c r="G115" s="50">
        <v>0.05</v>
      </c>
      <c r="H115" s="56" t="s">
        <v>342</v>
      </c>
      <c r="I115" s="60" t="s">
        <v>347</v>
      </c>
      <c r="J115" s="56" t="s">
        <v>344</v>
      </c>
      <c r="K115" s="49" t="s">
        <v>23</v>
      </c>
      <c r="L115" s="51" t="s">
        <v>19</v>
      </c>
      <c r="M115" s="51" t="s">
        <v>19</v>
      </c>
      <c r="N115" s="52" t="s">
        <v>138</v>
      </c>
      <c r="O115" s="52" t="s">
        <v>345</v>
      </c>
      <c r="P115" s="53" t="s">
        <v>54</v>
      </c>
      <c r="Q115" s="52" t="s">
        <v>346</v>
      </c>
      <c r="R115" s="54" t="s">
        <v>19</v>
      </c>
      <c r="S115" s="55">
        <v>0</v>
      </c>
      <c r="T115" s="55">
        <v>0</v>
      </c>
      <c r="U115" s="50">
        <v>0.05</v>
      </c>
      <c r="V115" s="49" t="s">
        <v>23</v>
      </c>
      <c r="W115" s="50">
        <v>0.05</v>
      </c>
      <c r="X115" s="50">
        <f t="shared" si="1"/>
        <v>3.1250000000000002E-3</v>
      </c>
      <c r="Y115" s="49" t="s">
        <v>19</v>
      </c>
      <c r="Z115" s="49" t="s">
        <v>1245</v>
      </c>
    </row>
    <row r="116" spans="1:26" s="28" customFormat="1">
      <c r="A116" s="46" t="s">
        <v>326</v>
      </c>
      <c r="B116" s="61">
        <v>4</v>
      </c>
      <c r="C116" s="60" t="s">
        <v>340</v>
      </c>
      <c r="D116" s="62">
        <v>0.2</v>
      </c>
      <c r="E116" s="61">
        <v>4.4000000000000004</v>
      </c>
      <c r="F116" s="56" t="s">
        <v>341</v>
      </c>
      <c r="G116" s="50">
        <v>0.05</v>
      </c>
      <c r="H116" s="56" t="s">
        <v>342</v>
      </c>
      <c r="I116" s="60" t="s">
        <v>347</v>
      </c>
      <c r="J116" s="56" t="s">
        <v>344</v>
      </c>
      <c r="K116" s="49" t="s">
        <v>18</v>
      </c>
      <c r="L116" s="51" t="s">
        <v>19</v>
      </c>
      <c r="M116" s="51" t="s">
        <v>19</v>
      </c>
      <c r="N116" s="52" t="s">
        <v>138</v>
      </c>
      <c r="O116" s="52" t="s">
        <v>345</v>
      </c>
      <c r="P116" s="52" t="s">
        <v>54</v>
      </c>
      <c r="Q116" s="52" t="s">
        <v>346</v>
      </c>
      <c r="R116" s="54" t="s">
        <v>19</v>
      </c>
      <c r="S116" s="55">
        <v>0</v>
      </c>
      <c r="T116" s="55">
        <v>0</v>
      </c>
      <c r="U116" s="50">
        <v>0</v>
      </c>
      <c r="V116" s="49" t="s">
        <v>1385</v>
      </c>
      <c r="W116" s="50">
        <v>0.05</v>
      </c>
      <c r="X116" s="50">
        <f t="shared" si="1"/>
        <v>3.1250000000000002E-3</v>
      </c>
      <c r="Y116" s="63" t="s">
        <v>1265</v>
      </c>
      <c r="Z116" s="49" t="s">
        <v>1245</v>
      </c>
    </row>
    <row r="117" spans="1:26" s="28" customFormat="1">
      <c r="A117" s="46" t="s">
        <v>326</v>
      </c>
      <c r="B117" s="61">
        <v>5</v>
      </c>
      <c r="C117" s="60" t="s">
        <v>348</v>
      </c>
      <c r="D117" s="62">
        <v>0.2</v>
      </c>
      <c r="E117" s="61" t="s">
        <v>349</v>
      </c>
      <c r="F117" s="56" t="s">
        <v>350</v>
      </c>
      <c r="G117" s="50">
        <v>6.6600000000000006E-2</v>
      </c>
      <c r="H117" s="56" t="s">
        <v>351</v>
      </c>
      <c r="I117" s="60" t="s">
        <v>352</v>
      </c>
      <c r="J117" s="56" t="s">
        <v>353</v>
      </c>
      <c r="K117" s="49" t="s">
        <v>18</v>
      </c>
      <c r="L117" s="51" t="s">
        <v>19</v>
      </c>
      <c r="M117" s="51" t="s">
        <v>19</v>
      </c>
      <c r="N117" s="52" t="s">
        <v>138</v>
      </c>
      <c r="O117" s="52" t="s">
        <v>354</v>
      </c>
      <c r="P117" s="53" t="s">
        <v>54</v>
      </c>
      <c r="Q117" s="52" t="s">
        <v>346</v>
      </c>
      <c r="R117" s="54" t="s">
        <v>19</v>
      </c>
      <c r="S117" s="55">
        <v>0</v>
      </c>
      <c r="T117" s="55">
        <v>0</v>
      </c>
      <c r="U117" s="50">
        <v>6.6699999999999995E-2</v>
      </c>
      <c r="V117" s="49" t="s">
        <v>23</v>
      </c>
      <c r="W117" s="50">
        <v>6.6600000000000006E-2</v>
      </c>
      <c r="X117" s="50">
        <f t="shared" si="1"/>
        <v>4.1625000000000004E-3</v>
      </c>
      <c r="Y117" s="49" t="s">
        <v>1342</v>
      </c>
      <c r="Z117" s="49" t="s">
        <v>1245</v>
      </c>
    </row>
    <row r="118" spans="1:26" s="28" customFormat="1">
      <c r="A118" s="46" t="s">
        <v>326</v>
      </c>
      <c r="B118" s="61">
        <v>5</v>
      </c>
      <c r="C118" s="60" t="s">
        <v>348</v>
      </c>
      <c r="D118" s="62">
        <v>0.2</v>
      </c>
      <c r="E118" s="61" t="s">
        <v>355</v>
      </c>
      <c r="F118" s="56" t="s">
        <v>356</v>
      </c>
      <c r="G118" s="50">
        <v>6.6699999999999995E-2</v>
      </c>
      <c r="H118" s="56" t="s">
        <v>357</v>
      </c>
      <c r="I118" s="60" t="s">
        <v>358</v>
      </c>
      <c r="J118" s="56" t="s">
        <v>353</v>
      </c>
      <c r="K118" s="49" t="s">
        <v>18</v>
      </c>
      <c r="L118" s="51" t="s">
        <v>19</v>
      </c>
      <c r="M118" s="51" t="s">
        <v>19</v>
      </c>
      <c r="N118" s="52" t="s">
        <v>138</v>
      </c>
      <c r="O118" s="52" t="s">
        <v>21</v>
      </c>
      <c r="P118" s="53" t="s">
        <v>54</v>
      </c>
      <c r="Q118" s="52" t="s">
        <v>346</v>
      </c>
      <c r="R118" s="54" t="s">
        <v>176</v>
      </c>
      <c r="S118" s="55">
        <v>0</v>
      </c>
      <c r="T118" s="55">
        <v>0</v>
      </c>
      <c r="U118" s="50">
        <v>6.6699999999999995E-2</v>
      </c>
      <c r="V118" s="49" t="s">
        <v>23</v>
      </c>
      <c r="W118" s="50">
        <v>6.6699999999999995E-2</v>
      </c>
      <c r="X118" s="50">
        <f t="shared" si="1"/>
        <v>4.1687499999999997E-3</v>
      </c>
      <c r="Y118" s="49" t="s">
        <v>1400</v>
      </c>
      <c r="Z118" s="49" t="s">
        <v>1245</v>
      </c>
    </row>
    <row r="119" spans="1:26" s="28" customFormat="1">
      <c r="A119" s="46" t="s">
        <v>326</v>
      </c>
      <c r="B119" s="61">
        <v>5</v>
      </c>
      <c r="C119" s="60" t="s">
        <v>348</v>
      </c>
      <c r="D119" s="62">
        <v>0.2</v>
      </c>
      <c r="E119" s="61" t="s">
        <v>359</v>
      </c>
      <c r="F119" s="56" t="s">
        <v>360</v>
      </c>
      <c r="G119" s="50">
        <v>6.6699999999999995E-2</v>
      </c>
      <c r="H119" s="56" t="s">
        <v>361</v>
      </c>
      <c r="I119" s="60">
        <v>1</v>
      </c>
      <c r="J119" s="56" t="s">
        <v>362</v>
      </c>
      <c r="K119" s="49" t="s">
        <v>18</v>
      </c>
      <c r="L119" s="51" t="s">
        <v>19</v>
      </c>
      <c r="M119" s="51" t="s">
        <v>19</v>
      </c>
      <c r="N119" s="52" t="s">
        <v>138</v>
      </c>
      <c r="O119" s="52" t="s">
        <v>21</v>
      </c>
      <c r="P119" s="53" t="s">
        <v>54</v>
      </c>
      <c r="Q119" s="52" t="s">
        <v>363</v>
      </c>
      <c r="R119" s="54" t="s">
        <v>176</v>
      </c>
      <c r="S119" s="55">
        <v>0</v>
      </c>
      <c r="T119" s="55">
        <v>0</v>
      </c>
      <c r="U119" s="50">
        <v>6.6699999999999995E-2</v>
      </c>
      <c r="V119" s="49" t="s">
        <v>23</v>
      </c>
      <c r="W119" s="50">
        <v>6.6699999999999995E-2</v>
      </c>
      <c r="X119" s="50">
        <f t="shared" si="1"/>
        <v>4.1687499999999997E-3</v>
      </c>
      <c r="Y119" s="49" t="s">
        <v>1401</v>
      </c>
      <c r="Z119" s="49" t="s">
        <v>1245</v>
      </c>
    </row>
    <row r="120" spans="1:26" s="28" customFormat="1">
      <c r="A120" s="46" t="s">
        <v>326</v>
      </c>
      <c r="B120" s="61">
        <v>6</v>
      </c>
      <c r="C120" s="60" t="s">
        <v>364</v>
      </c>
      <c r="D120" s="62">
        <v>0.2</v>
      </c>
      <c r="E120" s="61" t="s">
        <v>365</v>
      </c>
      <c r="F120" s="56" t="s">
        <v>366</v>
      </c>
      <c r="G120" s="50">
        <v>0.05</v>
      </c>
      <c r="H120" s="56" t="s">
        <v>367</v>
      </c>
      <c r="I120" s="60" t="s">
        <v>368</v>
      </c>
      <c r="J120" s="56" t="s">
        <v>369</v>
      </c>
      <c r="K120" s="49" t="s">
        <v>63</v>
      </c>
      <c r="L120" s="51" t="s">
        <v>19</v>
      </c>
      <c r="M120" s="51" t="s">
        <v>19</v>
      </c>
      <c r="N120" s="52" t="s">
        <v>138</v>
      </c>
      <c r="O120" s="52" t="s">
        <v>354</v>
      </c>
      <c r="P120" s="53" t="s">
        <v>54</v>
      </c>
      <c r="Q120" s="52" t="s">
        <v>363</v>
      </c>
      <c r="R120" s="54" t="s">
        <v>176</v>
      </c>
      <c r="S120" s="55">
        <v>0</v>
      </c>
      <c r="T120" s="55">
        <v>0</v>
      </c>
      <c r="U120" s="50">
        <v>0.05</v>
      </c>
      <c r="V120" s="49" t="s">
        <v>63</v>
      </c>
      <c r="W120" s="50">
        <v>0.05</v>
      </c>
      <c r="X120" s="50">
        <f t="shared" si="1"/>
        <v>3.1250000000000002E-3</v>
      </c>
      <c r="Y120" s="49" t="s">
        <v>19</v>
      </c>
      <c r="Z120" s="49" t="s">
        <v>1245</v>
      </c>
    </row>
    <row r="121" spans="1:26" s="28" customFormat="1">
      <c r="A121" s="46" t="s">
        <v>326</v>
      </c>
      <c r="B121" s="61">
        <v>6</v>
      </c>
      <c r="C121" s="60" t="s">
        <v>364</v>
      </c>
      <c r="D121" s="62">
        <v>0.2</v>
      </c>
      <c r="E121" s="61" t="s">
        <v>370</v>
      </c>
      <c r="F121" s="56" t="s">
        <v>366</v>
      </c>
      <c r="G121" s="50">
        <v>0.05</v>
      </c>
      <c r="H121" s="56" t="s">
        <v>367</v>
      </c>
      <c r="I121" s="60" t="s">
        <v>368</v>
      </c>
      <c r="J121" s="56" t="s">
        <v>369</v>
      </c>
      <c r="K121" s="49" t="s">
        <v>65</v>
      </c>
      <c r="L121" s="51" t="s">
        <v>19</v>
      </c>
      <c r="M121" s="51" t="s">
        <v>19</v>
      </c>
      <c r="N121" s="52" t="s">
        <v>138</v>
      </c>
      <c r="O121" s="52" t="s">
        <v>354</v>
      </c>
      <c r="P121" s="53" t="s">
        <v>54</v>
      </c>
      <c r="Q121" s="52" t="s">
        <v>363</v>
      </c>
      <c r="R121" s="54" t="s">
        <v>176</v>
      </c>
      <c r="S121" s="55">
        <v>0</v>
      </c>
      <c r="T121" s="55">
        <v>0</v>
      </c>
      <c r="U121" s="50">
        <v>0.05</v>
      </c>
      <c r="V121" s="49" t="s">
        <v>65</v>
      </c>
      <c r="W121" s="50">
        <v>0.05</v>
      </c>
      <c r="X121" s="50">
        <f t="shared" si="1"/>
        <v>3.1250000000000002E-3</v>
      </c>
      <c r="Y121" s="49" t="s">
        <v>19</v>
      </c>
      <c r="Z121" s="49" t="s">
        <v>1245</v>
      </c>
    </row>
    <row r="122" spans="1:26" s="28" customFormat="1">
      <c r="A122" s="46" t="s">
        <v>326</v>
      </c>
      <c r="B122" s="61">
        <v>6</v>
      </c>
      <c r="C122" s="60" t="s">
        <v>364</v>
      </c>
      <c r="D122" s="62">
        <v>0.2</v>
      </c>
      <c r="E122" s="61" t="s">
        <v>371</v>
      </c>
      <c r="F122" s="56" t="s">
        <v>366</v>
      </c>
      <c r="G122" s="50">
        <v>0.05</v>
      </c>
      <c r="H122" s="56" t="s">
        <v>367</v>
      </c>
      <c r="I122" s="60" t="s">
        <v>368</v>
      </c>
      <c r="J122" s="56" t="s">
        <v>369</v>
      </c>
      <c r="K122" s="49" t="s">
        <v>23</v>
      </c>
      <c r="L122" s="51" t="s">
        <v>19</v>
      </c>
      <c r="M122" s="51" t="s">
        <v>19</v>
      </c>
      <c r="N122" s="52" t="s">
        <v>138</v>
      </c>
      <c r="O122" s="52" t="s">
        <v>354</v>
      </c>
      <c r="P122" s="53" t="s">
        <v>54</v>
      </c>
      <c r="Q122" s="52" t="s">
        <v>363</v>
      </c>
      <c r="R122" s="54" t="s">
        <v>176</v>
      </c>
      <c r="S122" s="55">
        <v>0</v>
      </c>
      <c r="T122" s="55">
        <v>0</v>
      </c>
      <c r="U122" s="50">
        <v>0.05</v>
      </c>
      <c r="V122" s="49" t="s">
        <v>23</v>
      </c>
      <c r="W122" s="50">
        <v>0.05</v>
      </c>
      <c r="X122" s="50">
        <f t="shared" si="1"/>
        <v>3.1250000000000002E-3</v>
      </c>
      <c r="Y122" s="49" t="s">
        <v>19</v>
      </c>
      <c r="Z122" s="49" t="s">
        <v>1245</v>
      </c>
    </row>
    <row r="123" spans="1:26" s="28" customFormat="1">
      <c r="A123" s="46" t="s">
        <v>326</v>
      </c>
      <c r="B123" s="61">
        <v>6</v>
      </c>
      <c r="C123" s="60" t="s">
        <v>364</v>
      </c>
      <c r="D123" s="62">
        <v>0.2</v>
      </c>
      <c r="E123" s="61" t="s">
        <v>372</v>
      </c>
      <c r="F123" s="56" t="s">
        <v>366</v>
      </c>
      <c r="G123" s="50">
        <v>0.05</v>
      </c>
      <c r="H123" s="56" t="s">
        <v>367</v>
      </c>
      <c r="I123" s="60" t="s">
        <v>368</v>
      </c>
      <c r="J123" s="56" t="s">
        <v>369</v>
      </c>
      <c r="K123" s="49" t="s">
        <v>18</v>
      </c>
      <c r="L123" s="51" t="s">
        <v>19</v>
      </c>
      <c r="M123" s="51" t="s">
        <v>19</v>
      </c>
      <c r="N123" s="52" t="s">
        <v>138</v>
      </c>
      <c r="O123" s="52" t="s">
        <v>354</v>
      </c>
      <c r="P123" s="53" t="s">
        <v>54</v>
      </c>
      <c r="Q123" s="52" t="s">
        <v>363</v>
      </c>
      <c r="R123" s="54" t="s">
        <v>176</v>
      </c>
      <c r="S123" s="55">
        <v>0</v>
      </c>
      <c r="T123" s="55">
        <v>0</v>
      </c>
      <c r="U123" s="50">
        <v>0</v>
      </c>
      <c r="V123" s="49" t="s">
        <v>1385</v>
      </c>
      <c r="W123" s="50">
        <v>0.05</v>
      </c>
      <c r="X123" s="50">
        <f t="shared" si="1"/>
        <v>3.1250000000000002E-3</v>
      </c>
      <c r="Y123" s="49" t="s">
        <v>1266</v>
      </c>
      <c r="Z123" s="49" t="s">
        <v>1245</v>
      </c>
    </row>
    <row r="124" spans="1:26" s="28" customFormat="1">
      <c r="A124" s="46" t="s">
        <v>373</v>
      </c>
      <c r="B124" s="47">
        <v>1</v>
      </c>
      <c r="C124" s="46" t="s">
        <v>374</v>
      </c>
      <c r="D124" s="48">
        <v>0.2</v>
      </c>
      <c r="E124" s="47" t="s">
        <v>13</v>
      </c>
      <c r="F124" s="49" t="s">
        <v>375</v>
      </c>
      <c r="G124" s="50">
        <v>6.6699999999999995E-2</v>
      </c>
      <c r="H124" s="49" t="s">
        <v>376</v>
      </c>
      <c r="I124" s="46" t="s">
        <v>377</v>
      </c>
      <c r="J124" s="49" t="s">
        <v>378</v>
      </c>
      <c r="K124" s="49" t="s">
        <v>65</v>
      </c>
      <c r="L124" s="51" t="s">
        <v>19</v>
      </c>
      <c r="M124" s="51" t="s">
        <v>19</v>
      </c>
      <c r="N124" s="52" t="s">
        <v>187</v>
      </c>
      <c r="O124" s="52" t="s">
        <v>379</v>
      </c>
      <c r="P124" s="53" t="s">
        <v>380</v>
      </c>
      <c r="Q124" s="52" t="s">
        <v>381</v>
      </c>
      <c r="R124" s="54" t="s">
        <v>19</v>
      </c>
      <c r="S124" s="55">
        <v>0</v>
      </c>
      <c r="T124" s="55">
        <v>0</v>
      </c>
      <c r="U124" s="50">
        <v>6.6699999999999995E-2</v>
      </c>
      <c r="V124" s="49" t="s">
        <v>65</v>
      </c>
      <c r="W124" s="50">
        <v>6.6699999999999995E-2</v>
      </c>
      <c r="X124" s="50">
        <f t="shared" si="1"/>
        <v>4.1687499999999997E-3</v>
      </c>
      <c r="Y124" s="49" t="s">
        <v>19</v>
      </c>
      <c r="Z124" s="49" t="s">
        <v>1245</v>
      </c>
    </row>
    <row r="125" spans="1:26" s="28" customFormat="1">
      <c r="A125" s="46" t="s">
        <v>373</v>
      </c>
      <c r="B125" s="47">
        <v>1</v>
      </c>
      <c r="C125" s="46" t="s">
        <v>374</v>
      </c>
      <c r="D125" s="48">
        <v>0.2</v>
      </c>
      <c r="E125" s="47" t="s">
        <v>24</v>
      </c>
      <c r="F125" s="49" t="s">
        <v>382</v>
      </c>
      <c r="G125" s="50">
        <v>6.6699999999999995E-2</v>
      </c>
      <c r="H125" s="49" t="s">
        <v>376</v>
      </c>
      <c r="I125" s="46" t="s">
        <v>377</v>
      </c>
      <c r="J125" s="49" t="s">
        <v>383</v>
      </c>
      <c r="K125" s="49" t="s">
        <v>65</v>
      </c>
      <c r="L125" s="51" t="s">
        <v>19</v>
      </c>
      <c r="M125" s="51" t="s">
        <v>19</v>
      </c>
      <c r="N125" s="52" t="s">
        <v>187</v>
      </c>
      <c r="O125" s="52" t="s">
        <v>379</v>
      </c>
      <c r="P125" s="53" t="s">
        <v>380</v>
      </c>
      <c r="Q125" s="52" t="s">
        <v>381</v>
      </c>
      <c r="R125" s="54" t="s">
        <v>19</v>
      </c>
      <c r="S125" s="55">
        <v>0</v>
      </c>
      <c r="T125" s="55">
        <v>0</v>
      </c>
      <c r="U125" s="50">
        <v>6.6699999999999995E-2</v>
      </c>
      <c r="V125" s="49" t="s">
        <v>65</v>
      </c>
      <c r="W125" s="50">
        <v>6.6699999999999995E-2</v>
      </c>
      <c r="X125" s="50">
        <f t="shared" si="1"/>
        <v>4.1687499999999997E-3</v>
      </c>
      <c r="Y125" s="49" t="s">
        <v>19</v>
      </c>
      <c r="Z125" s="49" t="s">
        <v>1245</v>
      </c>
    </row>
    <row r="126" spans="1:26" s="28" customFormat="1">
      <c r="A126" s="46" t="s">
        <v>373</v>
      </c>
      <c r="B126" s="47">
        <v>1</v>
      </c>
      <c r="C126" s="46" t="s">
        <v>374</v>
      </c>
      <c r="D126" s="48">
        <v>0.2</v>
      </c>
      <c r="E126" s="47" t="s">
        <v>130</v>
      </c>
      <c r="F126" s="49" t="s">
        <v>384</v>
      </c>
      <c r="G126" s="50">
        <v>6.6600000000000006E-2</v>
      </c>
      <c r="H126" s="49" t="s">
        <v>376</v>
      </c>
      <c r="I126" s="46" t="s">
        <v>377</v>
      </c>
      <c r="J126" s="49" t="s">
        <v>385</v>
      </c>
      <c r="K126" s="49" t="s">
        <v>18</v>
      </c>
      <c r="L126" s="51" t="s">
        <v>19</v>
      </c>
      <c r="M126" s="51" t="s">
        <v>386</v>
      </c>
      <c r="N126" s="52" t="s">
        <v>187</v>
      </c>
      <c r="O126" s="52" t="s">
        <v>379</v>
      </c>
      <c r="P126" s="52" t="s">
        <v>380</v>
      </c>
      <c r="Q126" s="52" t="s">
        <v>381</v>
      </c>
      <c r="R126" s="54" t="s">
        <v>19</v>
      </c>
      <c r="S126" s="55">
        <v>0</v>
      </c>
      <c r="T126" s="55">
        <v>0</v>
      </c>
      <c r="U126" s="50">
        <v>0</v>
      </c>
      <c r="V126" s="49" t="s">
        <v>1385</v>
      </c>
      <c r="W126" s="50">
        <v>0.06</v>
      </c>
      <c r="X126" s="50">
        <f t="shared" si="1"/>
        <v>3.7499999999999999E-3</v>
      </c>
      <c r="Y126" s="49" t="s">
        <v>1267</v>
      </c>
      <c r="Z126" s="49" t="str">
        <f>IF(W126&gt;=G126,"Cumplida","Incumplida")</f>
        <v>Incumplida</v>
      </c>
    </row>
    <row r="127" spans="1:26" s="28" customFormat="1">
      <c r="A127" s="46" t="s">
        <v>373</v>
      </c>
      <c r="B127" s="47">
        <v>2</v>
      </c>
      <c r="C127" s="46" t="s">
        <v>387</v>
      </c>
      <c r="D127" s="48">
        <v>0.2</v>
      </c>
      <c r="E127" s="47" t="s">
        <v>27</v>
      </c>
      <c r="F127" s="49" t="s">
        <v>388</v>
      </c>
      <c r="G127" s="50">
        <v>0.1</v>
      </c>
      <c r="H127" s="49" t="s">
        <v>376</v>
      </c>
      <c r="I127" s="46" t="s">
        <v>377</v>
      </c>
      <c r="J127" s="49" t="s">
        <v>389</v>
      </c>
      <c r="K127" s="49" t="s">
        <v>67</v>
      </c>
      <c r="L127" s="51" t="s">
        <v>390</v>
      </c>
      <c r="M127" s="51" t="s">
        <v>386</v>
      </c>
      <c r="N127" s="52" t="s">
        <v>200</v>
      </c>
      <c r="O127" s="52" t="s">
        <v>201</v>
      </c>
      <c r="P127" s="53" t="s">
        <v>391</v>
      </c>
      <c r="Q127" s="52" t="s">
        <v>381</v>
      </c>
      <c r="R127" s="54" t="s">
        <v>19</v>
      </c>
      <c r="S127" s="55">
        <v>0</v>
      </c>
      <c r="T127" s="55">
        <v>0</v>
      </c>
      <c r="U127" s="50">
        <v>0.1</v>
      </c>
      <c r="V127" s="49" t="s">
        <v>23</v>
      </c>
      <c r="W127" s="50">
        <v>0.1</v>
      </c>
      <c r="X127" s="50">
        <f t="shared" si="1"/>
        <v>6.2500000000000003E-3</v>
      </c>
      <c r="Y127" s="49" t="s">
        <v>19</v>
      </c>
      <c r="Z127" s="49" t="s">
        <v>1245</v>
      </c>
    </row>
    <row r="128" spans="1:26" s="28" customFormat="1">
      <c r="A128" s="46" t="s">
        <v>373</v>
      </c>
      <c r="B128" s="47">
        <v>2</v>
      </c>
      <c r="C128" s="46" t="s">
        <v>387</v>
      </c>
      <c r="D128" s="48">
        <v>0.2</v>
      </c>
      <c r="E128" s="47" t="s">
        <v>29</v>
      </c>
      <c r="F128" s="49" t="s">
        <v>392</v>
      </c>
      <c r="G128" s="50">
        <v>0.1</v>
      </c>
      <c r="H128" s="49" t="s">
        <v>376</v>
      </c>
      <c r="I128" s="46" t="s">
        <v>377</v>
      </c>
      <c r="J128" s="49" t="s">
        <v>389</v>
      </c>
      <c r="K128" s="49" t="s">
        <v>23</v>
      </c>
      <c r="L128" s="51" t="s">
        <v>390</v>
      </c>
      <c r="M128" s="51" t="s">
        <v>386</v>
      </c>
      <c r="N128" s="52" t="s">
        <v>200</v>
      </c>
      <c r="O128" s="52" t="s">
        <v>201</v>
      </c>
      <c r="P128" s="52" t="s">
        <v>391</v>
      </c>
      <c r="Q128" s="52" t="s">
        <v>381</v>
      </c>
      <c r="R128" s="54" t="s">
        <v>19</v>
      </c>
      <c r="S128" s="55">
        <v>0</v>
      </c>
      <c r="T128" s="55">
        <v>0</v>
      </c>
      <c r="U128" s="57">
        <v>0</v>
      </c>
      <c r="V128" s="52" t="s">
        <v>1385</v>
      </c>
      <c r="W128" s="50">
        <v>0.08</v>
      </c>
      <c r="X128" s="50">
        <f t="shared" si="1"/>
        <v>5.0000000000000001E-3</v>
      </c>
      <c r="Y128" s="49" t="s">
        <v>1268</v>
      </c>
      <c r="Z128" s="49" t="str">
        <f t="shared" ref="Z128:Z191" si="2">IF(W128&gt;=G128,"Cumplida","Incumplida")</f>
        <v>Incumplida</v>
      </c>
    </row>
    <row r="129" spans="1:26" s="28" customFormat="1">
      <c r="A129" s="46" t="s">
        <v>373</v>
      </c>
      <c r="B129" s="47">
        <v>3</v>
      </c>
      <c r="C129" s="46" t="s">
        <v>393</v>
      </c>
      <c r="D129" s="48">
        <v>0.2</v>
      </c>
      <c r="E129" s="47" t="s">
        <v>38</v>
      </c>
      <c r="F129" s="49" t="s">
        <v>394</v>
      </c>
      <c r="G129" s="50">
        <v>0.1</v>
      </c>
      <c r="H129" s="49" t="s">
        <v>395</v>
      </c>
      <c r="I129" s="46" t="s">
        <v>377</v>
      </c>
      <c r="J129" s="49" t="s">
        <v>396</v>
      </c>
      <c r="K129" s="49" t="s">
        <v>67</v>
      </c>
      <c r="L129" s="51" t="s">
        <v>19</v>
      </c>
      <c r="M129" s="51" t="s">
        <v>19</v>
      </c>
      <c r="N129" s="52" t="s">
        <v>187</v>
      </c>
      <c r="O129" s="52" t="s">
        <v>397</v>
      </c>
      <c r="P129" s="53" t="s">
        <v>380</v>
      </c>
      <c r="Q129" s="52" t="s">
        <v>381</v>
      </c>
      <c r="R129" s="54" t="s">
        <v>19</v>
      </c>
      <c r="S129" s="55">
        <v>0</v>
      </c>
      <c r="T129" s="55">
        <v>0</v>
      </c>
      <c r="U129" s="50">
        <v>0.1</v>
      </c>
      <c r="V129" s="49" t="s">
        <v>86</v>
      </c>
      <c r="W129" s="50">
        <v>0.1</v>
      </c>
      <c r="X129" s="50">
        <f t="shared" si="1"/>
        <v>6.2500000000000003E-3</v>
      </c>
      <c r="Y129" s="49" t="s">
        <v>19</v>
      </c>
      <c r="Z129" s="49" t="str">
        <f t="shared" si="2"/>
        <v>Cumplida</v>
      </c>
    </row>
    <row r="130" spans="1:26" s="28" customFormat="1">
      <c r="A130" s="46" t="s">
        <v>373</v>
      </c>
      <c r="B130" s="47">
        <v>3</v>
      </c>
      <c r="C130" s="46" t="s">
        <v>393</v>
      </c>
      <c r="D130" s="48">
        <v>0.2</v>
      </c>
      <c r="E130" s="47" t="s">
        <v>40</v>
      </c>
      <c r="F130" s="49" t="s">
        <v>398</v>
      </c>
      <c r="G130" s="50">
        <v>0.1</v>
      </c>
      <c r="H130" s="49" t="s">
        <v>395</v>
      </c>
      <c r="I130" s="46" t="s">
        <v>377</v>
      </c>
      <c r="J130" s="49" t="s">
        <v>396</v>
      </c>
      <c r="K130" s="49" t="s">
        <v>23</v>
      </c>
      <c r="L130" s="51" t="s">
        <v>19</v>
      </c>
      <c r="M130" s="51" t="s">
        <v>19</v>
      </c>
      <c r="N130" s="52" t="s">
        <v>187</v>
      </c>
      <c r="O130" s="52" t="s">
        <v>397</v>
      </c>
      <c r="P130" s="53" t="s">
        <v>380</v>
      </c>
      <c r="Q130" s="52" t="s">
        <v>381</v>
      </c>
      <c r="R130" s="54" t="s">
        <v>19</v>
      </c>
      <c r="S130" s="55">
        <v>0</v>
      </c>
      <c r="T130" s="55">
        <v>0</v>
      </c>
      <c r="U130" s="50">
        <v>0.1</v>
      </c>
      <c r="V130" s="49" t="s">
        <v>1385</v>
      </c>
      <c r="W130" s="50">
        <v>0.1</v>
      </c>
      <c r="X130" s="50">
        <f t="shared" si="1"/>
        <v>6.2500000000000003E-3</v>
      </c>
      <c r="Y130" s="49" t="s">
        <v>19</v>
      </c>
      <c r="Z130" s="49" t="str">
        <f t="shared" si="2"/>
        <v>Cumplida</v>
      </c>
    </row>
    <row r="131" spans="1:26" s="28" customFormat="1">
      <c r="A131" s="46" t="s">
        <v>373</v>
      </c>
      <c r="B131" s="47">
        <v>4</v>
      </c>
      <c r="C131" s="46" t="s">
        <v>399</v>
      </c>
      <c r="D131" s="48">
        <v>0.2</v>
      </c>
      <c r="E131" s="47" t="s">
        <v>43</v>
      </c>
      <c r="F131" s="49" t="s">
        <v>400</v>
      </c>
      <c r="G131" s="50">
        <v>0.05</v>
      </c>
      <c r="H131" s="49" t="s">
        <v>401</v>
      </c>
      <c r="I131" s="46" t="s">
        <v>402</v>
      </c>
      <c r="J131" s="49" t="s">
        <v>396</v>
      </c>
      <c r="K131" s="49" t="s">
        <v>63</v>
      </c>
      <c r="L131" s="51" t="s">
        <v>19</v>
      </c>
      <c r="M131" s="51" t="s">
        <v>19</v>
      </c>
      <c r="N131" s="52" t="s">
        <v>187</v>
      </c>
      <c r="O131" s="52" t="s">
        <v>397</v>
      </c>
      <c r="P131" s="53" t="s">
        <v>380</v>
      </c>
      <c r="Q131" s="52" t="s">
        <v>381</v>
      </c>
      <c r="R131" s="54" t="s">
        <v>19</v>
      </c>
      <c r="S131" s="55">
        <v>0</v>
      </c>
      <c r="T131" s="55">
        <v>0</v>
      </c>
      <c r="U131" s="50">
        <v>0.05</v>
      </c>
      <c r="V131" s="49" t="s">
        <v>63</v>
      </c>
      <c r="W131" s="50">
        <v>0.05</v>
      </c>
      <c r="X131" s="50">
        <f t="shared" si="1"/>
        <v>3.1250000000000002E-3</v>
      </c>
      <c r="Y131" s="49" t="s">
        <v>19</v>
      </c>
      <c r="Z131" s="49" t="str">
        <f t="shared" si="2"/>
        <v>Cumplida</v>
      </c>
    </row>
    <row r="132" spans="1:26" s="28" customFormat="1">
      <c r="A132" s="46" t="s">
        <v>373</v>
      </c>
      <c r="B132" s="47">
        <v>4</v>
      </c>
      <c r="C132" s="46" t="s">
        <v>399</v>
      </c>
      <c r="D132" s="48">
        <v>0.2</v>
      </c>
      <c r="E132" s="47" t="s">
        <v>119</v>
      </c>
      <c r="F132" s="49" t="s">
        <v>403</v>
      </c>
      <c r="G132" s="50">
        <v>0.05</v>
      </c>
      <c r="H132" s="49" t="s">
        <v>404</v>
      </c>
      <c r="I132" s="46" t="s">
        <v>405</v>
      </c>
      <c r="J132" s="49" t="s">
        <v>406</v>
      </c>
      <c r="K132" s="49" t="s">
        <v>18</v>
      </c>
      <c r="L132" s="51" t="s">
        <v>19</v>
      </c>
      <c r="M132" s="51" t="s">
        <v>19</v>
      </c>
      <c r="N132" s="52" t="s">
        <v>187</v>
      </c>
      <c r="O132" s="52" t="s">
        <v>397</v>
      </c>
      <c r="P132" s="53" t="s">
        <v>380</v>
      </c>
      <c r="Q132" s="52" t="s">
        <v>381</v>
      </c>
      <c r="R132" s="54" t="s">
        <v>19</v>
      </c>
      <c r="S132" s="55">
        <v>0</v>
      </c>
      <c r="T132" s="55">
        <v>0</v>
      </c>
      <c r="U132" s="50">
        <v>3.7499999999999999E-2</v>
      </c>
      <c r="V132" s="49" t="s">
        <v>65</v>
      </c>
      <c r="W132" s="50">
        <v>0.05</v>
      </c>
      <c r="X132" s="50">
        <f t="shared" ref="X132:X195" si="3">W132*(100%/16)</f>
        <v>3.1250000000000002E-3</v>
      </c>
      <c r="Y132" s="49" t="s">
        <v>1269</v>
      </c>
      <c r="Z132" s="49" t="str">
        <f t="shared" si="2"/>
        <v>Cumplida</v>
      </c>
    </row>
    <row r="133" spans="1:26" s="28" customFormat="1">
      <c r="A133" s="46" t="s">
        <v>373</v>
      </c>
      <c r="B133" s="47">
        <v>4</v>
      </c>
      <c r="C133" s="46" t="s">
        <v>399</v>
      </c>
      <c r="D133" s="48">
        <v>0.2</v>
      </c>
      <c r="E133" s="47" t="s">
        <v>120</v>
      </c>
      <c r="F133" s="49" t="s">
        <v>407</v>
      </c>
      <c r="G133" s="50">
        <v>0.05</v>
      </c>
      <c r="H133" s="49" t="s">
        <v>395</v>
      </c>
      <c r="I133" s="46" t="s">
        <v>405</v>
      </c>
      <c r="J133" s="49" t="s">
        <v>408</v>
      </c>
      <c r="K133" s="49" t="s">
        <v>18</v>
      </c>
      <c r="L133" s="51" t="s">
        <v>19</v>
      </c>
      <c r="M133" s="51" t="s">
        <v>19</v>
      </c>
      <c r="N133" s="52" t="s">
        <v>187</v>
      </c>
      <c r="O133" s="52" t="s">
        <v>397</v>
      </c>
      <c r="P133" s="52" t="s">
        <v>380</v>
      </c>
      <c r="Q133" s="52" t="s">
        <v>381</v>
      </c>
      <c r="R133" s="54" t="s">
        <v>19</v>
      </c>
      <c r="S133" s="55">
        <v>0</v>
      </c>
      <c r="T133" s="55">
        <v>0</v>
      </c>
      <c r="U133" s="50">
        <v>0</v>
      </c>
      <c r="V133" s="49" t="s">
        <v>1385</v>
      </c>
      <c r="W133" s="50">
        <v>0.05</v>
      </c>
      <c r="X133" s="50">
        <f t="shared" si="3"/>
        <v>3.1250000000000002E-3</v>
      </c>
      <c r="Y133" s="58" t="s">
        <v>1343</v>
      </c>
      <c r="Z133" s="49" t="str">
        <f t="shared" si="2"/>
        <v>Cumplida</v>
      </c>
    </row>
    <row r="134" spans="1:26" s="28" customFormat="1">
      <c r="A134" s="46" t="s">
        <v>373</v>
      </c>
      <c r="B134" s="47">
        <v>4</v>
      </c>
      <c r="C134" s="46" t="s">
        <v>399</v>
      </c>
      <c r="D134" s="48">
        <v>0.2</v>
      </c>
      <c r="E134" s="47" t="s">
        <v>121</v>
      </c>
      <c r="F134" s="49" t="s">
        <v>409</v>
      </c>
      <c r="G134" s="50">
        <v>0.05</v>
      </c>
      <c r="H134" s="49" t="s">
        <v>410</v>
      </c>
      <c r="I134" s="46" t="s">
        <v>405</v>
      </c>
      <c r="J134" s="49" t="s">
        <v>411</v>
      </c>
      <c r="K134" s="49" t="s">
        <v>18</v>
      </c>
      <c r="L134" s="51" t="s">
        <v>19</v>
      </c>
      <c r="M134" s="51" t="s">
        <v>19</v>
      </c>
      <c r="N134" s="52" t="s">
        <v>187</v>
      </c>
      <c r="O134" s="52" t="s">
        <v>397</v>
      </c>
      <c r="P134" s="53" t="s">
        <v>380</v>
      </c>
      <c r="Q134" s="52" t="s">
        <v>381</v>
      </c>
      <c r="R134" s="54" t="s">
        <v>19</v>
      </c>
      <c r="S134" s="55">
        <v>0</v>
      </c>
      <c r="T134" s="55">
        <v>0</v>
      </c>
      <c r="U134" s="50">
        <v>3.7499999999999999E-2</v>
      </c>
      <c r="V134" s="49" t="s">
        <v>70</v>
      </c>
      <c r="W134" s="50">
        <v>0.05</v>
      </c>
      <c r="X134" s="50">
        <f t="shared" si="3"/>
        <v>3.1250000000000002E-3</v>
      </c>
      <c r="Y134" s="58" t="s">
        <v>1344</v>
      </c>
      <c r="Z134" s="49" t="str">
        <f t="shared" si="2"/>
        <v>Cumplida</v>
      </c>
    </row>
    <row r="135" spans="1:26" s="28" customFormat="1">
      <c r="A135" s="46" t="s">
        <v>373</v>
      </c>
      <c r="B135" s="47">
        <v>5</v>
      </c>
      <c r="C135" s="46" t="s">
        <v>412</v>
      </c>
      <c r="D135" s="48">
        <v>0.2</v>
      </c>
      <c r="E135" s="47" t="s">
        <v>349</v>
      </c>
      <c r="F135" s="49" t="s">
        <v>413</v>
      </c>
      <c r="G135" s="50">
        <v>6.6699999999999995E-2</v>
      </c>
      <c r="H135" s="49" t="s">
        <v>414</v>
      </c>
      <c r="I135" s="46" t="s">
        <v>415</v>
      </c>
      <c r="J135" s="49" t="s">
        <v>416</v>
      </c>
      <c r="K135" s="49" t="s">
        <v>18</v>
      </c>
      <c r="L135" s="51" t="s">
        <v>19</v>
      </c>
      <c r="M135" s="51" t="s">
        <v>386</v>
      </c>
      <c r="N135" s="52" t="s">
        <v>187</v>
      </c>
      <c r="O135" s="52" t="s">
        <v>417</v>
      </c>
      <c r="P135" s="53" t="s">
        <v>54</v>
      </c>
      <c r="Q135" s="52" t="s">
        <v>418</v>
      </c>
      <c r="R135" s="54" t="s">
        <v>19</v>
      </c>
      <c r="S135" s="55">
        <v>0</v>
      </c>
      <c r="T135" s="55">
        <v>0</v>
      </c>
      <c r="U135" s="50">
        <v>0.05</v>
      </c>
      <c r="V135" s="49" t="s">
        <v>23</v>
      </c>
      <c r="W135" s="50">
        <v>6.6699999999999995E-2</v>
      </c>
      <c r="X135" s="50">
        <f t="shared" si="3"/>
        <v>4.1687499999999997E-3</v>
      </c>
      <c r="Y135" s="58" t="s">
        <v>1402</v>
      </c>
      <c r="Z135" s="49" t="str">
        <f t="shared" si="2"/>
        <v>Cumplida</v>
      </c>
    </row>
    <row r="136" spans="1:26" s="28" customFormat="1">
      <c r="A136" s="46" t="s">
        <v>373</v>
      </c>
      <c r="B136" s="47">
        <v>5</v>
      </c>
      <c r="C136" s="46" t="s">
        <v>412</v>
      </c>
      <c r="D136" s="48">
        <v>0.2</v>
      </c>
      <c r="E136" s="47" t="s">
        <v>355</v>
      </c>
      <c r="F136" s="49" t="s">
        <v>419</v>
      </c>
      <c r="G136" s="50">
        <v>6.6699999999999995E-2</v>
      </c>
      <c r="H136" s="49" t="s">
        <v>420</v>
      </c>
      <c r="I136" s="46" t="s">
        <v>421</v>
      </c>
      <c r="J136" s="49" t="s">
        <v>422</v>
      </c>
      <c r="K136" s="49" t="s">
        <v>67</v>
      </c>
      <c r="L136" s="51" t="s">
        <v>19</v>
      </c>
      <c r="M136" s="51" t="s">
        <v>386</v>
      </c>
      <c r="N136" s="52" t="s">
        <v>33</v>
      </c>
      <c r="O136" s="52" t="s">
        <v>139</v>
      </c>
      <c r="P136" s="53" t="s">
        <v>54</v>
      </c>
      <c r="Q136" s="52" t="s">
        <v>418</v>
      </c>
      <c r="R136" s="54" t="s">
        <v>19</v>
      </c>
      <c r="S136" s="55">
        <v>0</v>
      </c>
      <c r="T136" s="55">
        <v>0</v>
      </c>
      <c r="U136" s="50">
        <v>6.6699999999999995E-2</v>
      </c>
      <c r="V136" s="49" t="s">
        <v>23</v>
      </c>
      <c r="W136" s="50">
        <v>6.6699999999999995E-2</v>
      </c>
      <c r="X136" s="50">
        <f t="shared" si="3"/>
        <v>4.1687499999999997E-3</v>
      </c>
      <c r="Y136" s="49" t="s">
        <v>19</v>
      </c>
      <c r="Z136" s="49" t="str">
        <f t="shared" si="2"/>
        <v>Cumplida</v>
      </c>
    </row>
    <row r="137" spans="1:26" s="28" customFormat="1">
      <c r="A137" s="46" t="s">
        <v>373</v>
      </c>
      <c r="B137" s="47">
        <v>5</v>
      </c>
      <c r="C137" s="46" t="s">
        <v>412</v>
      </c>
      <c r="D137" s="48">
        <v>0.2</v>
      </c>
      <c r="E137" s="47" t="s">
        <v>359</v>
      </c>
      <c r="F137" s="49" t="s">
        <v>423</v>
      </c>
      <c r="G137" s="50">
        <v>6.6600000000000006E-2</v>
      </c>
      <c r="H137" s="49" t="s">
        <v>424</v>
      </c>
      <c r="I137" s="46" t="s">
        <v>425</v>
      </c>
      <c r="J137" s="49" t="s">
        <v>422</v>
      </c>
      <c r="K137" s="49" t="s">
        <v>67</v>
      </c>
      <c r="L137" s="51" t="s">
        <v>19</v>
      </c>
      <c r="M137" s="51" t="s">
        <v>386</v>
      </c>
      <c r="N137" s="52" t="s">
        <v>200</v>
      </c>
      <c r="O137" s="52" t="s">
        <v>201</v>
      </c>
      <c r="P137" s="53" t="s">
        <v>54</v>
      </c>
      <c r="Q137" s="52" t="s">
        <v>418</v>
      </c>
      <c r="R137" s="54" t="s">
        <v>19</v>
      </c>
      <c r="S137" s="55">
        <v>0</v>
      </c>
      <c r="T137" s="55">
        <v>0</v>
      </c>
      <c r="U137" s="50">
        <v>6.6600000000000006E-2</v>
      </c>
      <c r="V137" s="49" t="s">
        <v>63</v>
      </c>
      <c r="W137" s="50">
        <v>6.6600000000000006E-2</v>
      </c>
      <c r="X137" s="50">
        <f t="shared" si="3"/>
        <v>4.1625000000000004E-3</v>
      </c>
      <c r="Y137" s="49" t="s">
        <v>19</v>
      </c>
      <c r="Z137" s="49" t="str">
        <f t="shared" si="2"/>
        <v>Cumplida</v>
      </c>
    </row>
    <row r="138" spans="1:26" s="28" customFormat="1">
      <c r="A138" s="46" t="s">
        <v>426</v>
      </c>
      <c r="B138" s="47">
        <v>1</v>
      </c>
      <c r="C138" s="46" t="s">
        <v>427</v>
      </c>
      <c r="D138" s="48">
        <v>0.6</v>
      </c>
      <c r="E138" s="47" t="s">
        <v>13</v>
      </c>
      <c r="F138" s="49" t="s">
        <v>428</v>
      </c>
      <c r="G138" s="50">
        <v>0.09</v>
      </c>
      <c r="H138" s="49" t="s">
        <v>429</v>
      </c>
      <c r="I138" s="46" t="s">
        <v>430</v>
      </c>
      <c r="J138" s="49" t="s">
        <v>431</v>
      </c>
      <c r="K138" s="49" t="s">
        <v>62</v>
      </c>
      <c r="L138" s="51" t="s">
        <v>1211</v>
      </c>
      <c r="M138" s="51" t="s">
        <v>432</v>
      </c>
      <c r="N138" s="52" t="s">
        <v>20</v>
      </c>
      <c r="O138" s="52" t="s">
        <v>21</v>
      </c>
      <c r="P138" s="53" t="s">
        <v>433</v>
      </c>
      <c r="Q138" s="52" t="s">
        <v>434</v>
      </c>
      <c r="R138" s="54" t="s">
        <v>19</v>
      </c>
      <c r="S138" s="55">
        <v>0</v>
      </c>
      <c r="T138" s="64">
        <v>0.09</v>
      </c>
      <c r="U138" s="50">
        <v>0.09</v>
      </c>
      <c r="V138" s="49" t="s">
        <v>63</v>
      </c>
      <c r="W138" s="50">
        <v>0.09</v>
      </c>
      <c r="X138" s="50">
        <f t="shared" si="3"/>
        <v>5.6249999999999998E-3</v>
      </c>
      <c r="Y138" s="49" t="s">
        <v>19</v>
      </c>
      <c r="Z138" s="49" t="str">
        <f t="shared" si="2"/>
        <v>Cumplida</v>
      </c>
    </row>
    <row r="139" spans="1:26" s="28" customFormat="1">
      <c r="A139" s="46" t="s">
        <v>426</v>
      </c>
      <c r="B139" s="47">
        <v>1</v>
      </c>
      <c r="C139" s="46" t="s">
        <v>427</v>
      </c>
      <c r="D139" s="48">
        <v>0.6</v>
      </c>
      <c r="E139" s="47" t="s">
        <v>24</v>
      </c>
      <c r="F139" s="49" t="s">
        <v>435</v>
      </c>
      <c r="G139" s="50">
        <v>0.27</v>
      </c>
      <c r="H139" s="49" t="s">
        <v>436</v>
      </c>
      <c r="I139" s="46" t="s">
        <v>430</v>
      </c>
      <c r="J139" s="49" t="s">
        <v>431</v>
      </c>
      <c r="K139" s="49" t="s">
        <v>86</v>
      </c>
      <c r="L139" s="51" t="s">
        <v>1211</v>
      </c>
      <c r="M139" s="51" t="s">
        <v>432</v>
      </c>
      <c r="N139" s="52" t="s">
        <v>20</v>
      </c>
      <c r="O139" s="52" t="s">
        <v>21</v>
      </c>
      <c r="P139" s="53" t="s">
        <v>433</v>
      </c>
      <c r="Q139" s="52" t="s">
        <v>434</v>
      </c>
      <c r="R139" s="54" t="s">
        <v>19</v>
      </c>
      <c r="S139" s="55">
        <v>0</v>
      </c>
      <c r="T139" s="55">
        <v>0</v>
      </c>
      <c r="U139" s="50">
        <v>0.15</v>
      </c>
      <c r="V139" s="49" t="s">
        <v>23</v>
      </c>
      <c r="W139" s="50">
        <v>0.27</v>
      </c>
      <c r="X139" s="50">
        <f t="shared" si="3"/>
        <v>1.6875000000000001E-2</v>
      </c>
      <c r="Y139" s="49" t="s">
        <v>1403</v>
      </c>
      <c r="Z139" s="49" t="str">
        <f t="shared" si="2"/>
        <v>Cumplida</v>
      </c>
    </row>
    <row r="140" spans="1:26" s="28" customFormat="1">
      <c r="A140" s="46" t="s">
        <v>426</v>
      </c>
      <c r="B140" s="47">
        <v>1</v>
      </c>
      <c r="C140" s="46" t="s">
        <v>427</v>
      </c>
      <c r="D140" s="48">
        <v>0.6</v>
      </c>
      <c r="E140" s="47" t="s">
        <v>130</v>
      </c>
      <c r="F140" s="49" t="s">
        <v>437</v>
      </c>
      <c r="G140" s="50">
        <v>0.12</v>
      </c>
      <c r="H140" s="49" t="s">
        <v>438</v>
      </c>
      <c r="I140" s="46" t="s">
        <v>430</v>
      </c>
      <c r="J140" s="49" t="s">
        <v>431</v>
      </c>
      <c r="K140" s="49" t="s">
        <v>91</v>
      </c>
      <c r="L140" s="51" t="s">
        <v>1211</v>
      </c>
      <c r="M140" s="51" t="s">
        <v>432</v>
      </c>
      <c r="N140" s="52" t="s">
        <v>20</v>
      </c>
      <c r="O140" s="52" t="s">
        <v>21</v>
      </c>
      <c r="P140" s="52" t="s">
        <v>433</v>
      </c>
      <c r="Q140" s="52" t="s">
        <v>434</v>
      </c>
      <c r="R140" s="54" t="s">
        <v>19</v>
      </c>
      <c r="S140" s="55">
        <v>0</v>
      </c>
      <c r="T140" s="55">
        <v>0</v>
      </c>
      <c r="U140" s="50">
        <v>0</v>
      </c>
      <c r="V140" s="49" t="s">
        <v>1385</v>
      </c>
      <c r="W140" s="50">
        <v>0.12</v>
      </c>
      <c r="X140" s="50">
        <f t="shared" si="3"/>
        <v>7.4999999999999997E-3</v>
      </c>
      <c r="Y140" s="65" t="s">
        <v>1403</v>
      </c>
      <c r="Z140" s="49" t="str">
        <f t="shared" si="2"/>
        <v>Cumplida</v>
      </c>
    </row>
    <row r="141" spans="1:26" s="28" customFormat="1">
      <c r="A141" s="46" t="s">
        <v>426</v>
      </c>
      <c r="B141" s="47">
        <v>1</v>
      </c>
      <c r="C141" s="46" t="s">
        <v>427</v>
      </c>
      <c r="D141" s="48">
        <v>0.6</v>
      </c>
      <c r="E141" s="47" t="s">
        <v>133</v>
      </c>
      <c r="F141" s="49" t="s">
        <v>439</v>
      </c>
      <c r="G141" s="50">
        <v>0.12</v>
      </c>
      <c r="H141" s="49" t="s">
        <v>440</v>
      </c>
      <c r="I141" s="46" t="s">
        <v>430</v>
      </c>
      <c r="J141" s="49" t="s">
        <v>431</v>
      </c>
      <c r="K141" s="49" t="s">
        <v>18</v>
      </c>
      <c r="L141" s="51" t="s">
        <v>1211</v>
      </c>
      <c r="M141" s="51" t="s">
        <v>432</v>
      </c>
      <c r="N141" s="52" t="s">
        <v>20</v>
      </c>
      <c r="O141" s="52" t="s">
        <v>21</v>
      </c>
      <c r="P141" s="52" t="s">
        <v>433</v>
      </c>
      <c r="Q141" s="52" t="s">
        <v>434</v>
      </c>
      <c r="R141" s="54" t="s">
        <v>19</v>
      </c>
      <c r="S141" s="55">
        <v>0</v>
      </c>
      <c r="T141" s="55">
        <v>0</v>
      </c>
      <c r="U141" s="50">
        <v>0</v>
      </c>
      <c r="V141" s="49" t="s">
        <v>1385</v>
      </c>
      <c r="W141" s="50">
        <v>0.12</v>
      </c>
      <c r="X141" s="50">
        <f t="shared" si="3"/>
        <v>7.4999999999999997E-3</v>
      </c>
      <c r="Y141" s="49" t="s">
        <v>1404</v>
      </c>
      <c r="Z141" s="49" t="str">
        <f t="shared" si="2"/>
        <v>Cumplida</v>
      </c>
    </row>
    <row r="142" spans="1:26" s="28" customFormat="1">
      <c r="A142" s="46" t="s">
        <v>426</v>
      </c>
      <c r="B142" s="47">
        <v>2</v>
      </c>
      <c r="C142" s="46" t="s">
        <v>441</v>
      </c>
      <c r="D142" s="48">
        <v>0.1</v>
      </c>
      <c r="E142" s="47" t="s">
        <v>27</v>
      </c>
      <c r="F142" s="49" t="s">
        <v>441</v>
      </c>
      <c r="G142" s="50">
        <v>2.5000000000000001E-2</v>
      </c>
      <c r="H142" s="49" t="s">
        <v>442</v>
      </c>
      <c r="I142" s="46" t="s">
        <v>443</v>
      </c>
      <c r="J142" s="49" t="s">
        <v>444</v>
      </c>
      <c r="K142" s="49" t="s">
        <v>63</v>
      </c>
      <c r="L142" s="51" t="s">
        <v>445</v>
      </c>
      <c r="M142" s="51" t="s">
        <v>432</v>
      </c>
      <c r="N142" s="52" t="s">
        <v>20</v>
      </c>
      <c r="O142" s="52" t="s">
        <v>21</v>
      </c>
      <c r="P142" s="53" t="s">
        <v>380</v>
      </c>
      <c r="Q142" s="52" t="s">
        <v>434</v>
      </c>
      <c r="R142" s="54" t="s">
        <v>19</v>
      </c>
      <c r="S142" s="55">
        <v>0</v>
      </c>
      <c r="T142" s="64">
        <v>2.5000000000000001E-2</v>
      </c>
      <c r="U142" s="50">
        <v>2.5000000000000001E-2</v>
      </c>
      <c r="V142" s="49" t="s">
        <v>63</v>
      </c>
      <c r="W142" s="50">
        <v>2.5000000000000001E-2</v>
      </c>
      <c r="X142" s="50">
        <f t="shared" si="3"/>
        <v>1.5625000000000001E-3</v>
      </c>
      <c r="Y142" s="49" t="s">
        <v>19</v>
      </c>
      <c r="Z142" s="49" t="str">
        <f t="shared" si="2"/>
        <v>Cumplida</v>
      </c>
    </row>
    <row r="143" spans="1:26" s="28" customFormat="1">
      <c r="A143" s="46" t="s">
        <v>426</v>
      </c>
      <c r="B143" s="47">
        <v>2</v>
      </c>
      <c r="C143" s="46" t="s">
        <v>441</v>
      </c>
      <c r="D143" s="48">
        <v>0.1</v>
      </c>
      <c r="E143" s="47" t="s">
        <v>29</v>
      </c>
      <c r="F143" s="49" t="s">
        <v>441</v>
      </c>
      <c r="G143" s="50">
        <v>2.5000000000000001E-2</v>
      </c>
      <c r="H143" s="49" t="s">
        <v>446</v>
      </c>
      <c r="I143" s="46" t="s">
        <v>443</v>
      </c>
      <c r="J143" s="49" t="s">
        <v>447</v>
      </c>
      <c r="K143" s="49" t="s">
        <v>65</v>
      </c>
      <c r="L143" s="51" t="s">
        <v>445</v>
      </c>
      <c r="M143" s="51" t="s">
        <v>432</v>
      </c>
      <c r="N143" s="52" t="s">
        <v>20</v>
      </c>
      <c r="O143" s="52" t="s">
        <v>21</v>
      </c>
      <c r="P143" s="53" t="s">
        <v>380</v>
      </c>
      <c r="Q143" s="52" t="s">
        <v>434</v>
      </c>
      <c r="R143" s="54" t="s">
        <v>19</v>
      </c>
      <c r="S143" s="55">
        <v>0</v>
      </c>
      <c r="T143" s="55">
        <v>0</v>
      </c>
      <c r="U143" s="50">
        <v>2.5000000000000001E-2</v>
      </c>
      <c r="V143" s="49" t="s">
        <v>65</v>
      </c>
      <c r="W143" s="50">
        <v>2.5000000000000001E-2</v>
      </c>
      <c r="X143" s="50">
        <f t="shared" si="3"/>
        <v>1.5625000000000001E-3</v>
      </c>
      <c r="Y143" s="49" t="s">
        <v>19</v>
      </c>
      <c r="Z143" s="49" t="str">
        <f t="shared" si="2"/>
        <v>Cumplida</v>
      </c>
    </row>
    <row r="144" spans="1:26" s="28" customFormat="1">
      <c r="A144" s="46" t="s">
        <v>426</v>
      </c>
      <c r="B144" s="47">
        <v>2</v>
      </c>
      <c r="C144" s="46" t="s">
        <v>441</v>
      </c>
      <c r="D144" s="48">
        <v>0.1</v>
      </c>
      <c r="E144" s="47" t="s">
        <v>31</v>
      </c>
      <c r="F144" s="49" t="s">
        <v>441</v>
      </c>
      <c r="G144" s="50">
        <v>2.5000000000000001E-2</v>
      </c>
      <c r="H144" s="49" t="s">
        <v>448</v>
      </c>
      <c r="I144" s="46" t="s">
        <v>443</v>
      </c>
      <c r="J144" s="49" t="s">
        <v>444</v>
      </c>
      <c r="K144" s="49" t="s">
        <v>23</v>
      </c>
      <c r="L144" s="51" t="s">
        <v>445</v>
      </c>
      <c r="M144" s="51" t="s">
        <v>432</v>
      </c>
      <c r="N144" s="52" t="s">
        <v>20</v>
      </c>
      <c r="O144" s="52" t="s">
        <v>21</v>
      </c>
      <c r="P144" s="53" t="s">
        <v>380</v>
      </c>
      <c r="Q144" s="52" t="s">
        <v>434</v>
      </c>
      <c r="R144" s="54" t="s">
        <v>19</v>
      </c>
      <c r="S144" s="55">
        <v>0</v>
      </c>
      <c r="T144" s="55">
        <v>0</v>
      </c>
      <c r="U144" s="50">
        <v>2.5000000000000001E-2</v>
      </c>
      <c r="V144" s="49" t="s">
        <v>23</v>
      </c>
      <c r="W144" s="50">
        <v>2.5000000000000001E-2</v>
      </c>
      <c r="X144" s="50">
        <f t="shared" si="3"/>
        <v>1.5625000000000001E-3</v>
      </c>
      <c r="Y144" s="49" t="s">
        <v>19</v>
      </c>
      <c r="Z144" s="49" t="str">
        <f t="shared" si="2"/>
        <v>Cumplida</v>
      </c>
    </row>
    <row r="145" spans="1:26" s="28" customFormat="1">
      <c r="A145" s="46" t="s">
        <v>426</v>
      </c>
      <c r="B145" s="47">
        <v>2</v>
      </c>
      <c r="C145" s="46" t="s">
        <v>441</v>
      </c>
      <c r="D145" s="48">
        <v>0.1</v>
      </c>
      <c r="E145" s="47" t="s">
        <v>35</v>
      </c>
      <c r="F145" s="49" t="s">
        <v>441</v>
      </c>
      <c r="G145" s="50">
        <v>2.5000000000000001E-2</v>
      </c>
      <c r="H145" s="49" t="s">
        <v>449</v>
      </c>
      <c r="I145" s="46" t="s">
        <v>443</v>
      </c>
      <c r="J145" s="49" t="s">
        <v>444</v>
      </c>
      <c r="K145" s="49" t="s">
        <v>18</v>
      </c>
      <c r="L145" s="51" t="s">
        <v>445</v>
      </c>
      <c r="M145" s="51" t="s">
        <v>432</v>
      </c>
      <c r="N145" s="52" t="s">
        <v>20</v>
      </c>
      <c r="O145" s="52" t="s">
        <v>21</v>
      </c>
      <c r="P145" s="53" t="s">
        <v>380</v>
      </c>
      <c r="Q145" s="52" t="s">
        <v>434</v>
      </c>
      <c r="R145" s="54" t="s">
        <v>19</v>
      </c>
      <c r="S145" s="55">
        <v>0</v>
      </c>
      <c r="T145" s="55">
        <v>0</v>
      </c>
      <c r="U145" s="50">
        <v>2.5000000000000001E-2</v>
      </c>
      <c r="V145" s="49" t="s">
        <v>18</v>
      </c>
      <c r="W145" s="50">
        <v>2.5000000000000001E-2</v>
      </c>
      <c r="X145" s="50">
        <f t="shared" si="3"/>
        <v>1.5625000000000001E-3</v>
      </c>
      <c r="Y145" s="49" t="s">
        <v>1270</v>
      </c>
      <c r="Z145" s="49" t="str">
        <f t="shared" si="2"/>
        <v>Cumplida</v>
      </c>
    </row>
    <row r="146" spans="1:26" s="28" customFormat="1">
      <c r="A146" s="46" t="s">
        <v>426</v>
      </c>
      <c r="B146" s="47">
        <v>3</v>
      </c>
      <c r="C146" s="46" t="s">
        <v>450</v>
      </c>
      <c r="D146" s="48">
        <v>0.2</v>
      </c>
      <c r="E146" s="47" t="s">
        <v>38</v>
      </c>
      <c r="F146" s="49" t="s">
        <v>451</v>
      </c>
      <c r="G146" s="50">
        <v>0.03</v>
      </c>
      <c r="H146" s="49" t="s">
        <v>452</v>
      </c>
      <c r="I146" s="46" t="s">
        <v>430</v>
      </c>
      <c r="J146" s="49" t="s">
        <v>453</v>
      </c>
      <c r="K146" s="49" t="s">
        <v>86</v>
      </c>
      <c r="L146" s="51" t="s">
        <v>1211</v>
      </c>
      <c r="M146" s="51" t="s">
        <v>432</v>
      </c>
      <c r="N146" s="52" t="s">
        <v>20</v>
      </c>
      <c r="O146" s="52" t="s">
        <v>21</v>
      </c>
      <c r="P146" s="53" t="s">
        <v>391</v>
      </c>
      <c r="Q146" s="52" t="s">
        <v>434</v>
      </c>
      <c r="R146" s="54" t="s">
        <v>19</v>
      </c>
      <c r="S146" s="55">
        <v>0</v>
      </c>
      <c r="T146" s="55">
        <v>0</v>
      </c>
      <c r="U146" s="50">
        <v>0.03</v>
      </c>
      <c r="V146" s="49" t="s">
        <v>70</v>
      </c>
      <c r="W146" s="50">
        <v>0.03</v>
      </c>
      <c r="X146" s="50">
        <f t="shared" si="3"/>
        <v>1.8749999999999999E-3</v>
      </c>
      <c r="Y146" s="49" t="s">
        <v>19</v>
      </c>
      <c r="Z146" s="49" t="str">
        <f t="shared" si="2"/>
        <v>Cumplida</v>
      </c>
    </row>
    <row r="147" spans="1:26" s="28" customFormat="1">
      <c r="A147" s="46" t="s">
        <v>426</v>
      </c>
      <c r="B147" s="47">
        <v>3</v>
      </c>
      <c r="C147" s="46" t="s">
        <v>450</v>
      </c>
      <c r="D147" s="48">
        <v>0.2</v>
      </c>
      <c r="E147" s="47" t="s">
        <v>40</v>
      </c>
      <c r="F147" s="49" t="s">
        <v>454</v>
      </c>
      <c r="G147" s="50">
        <v>0.02</v>
      </c>
      <c r="H147" s="49" t="s">
        <v>455</v>
      </c>
      <c r="I147" s="46" t="s">
        <v>430</v>
      </c>
      <c r="J147" s="49" t="s">
        <v>453</v>
      </c>
      <c r="K147" s="49" t="s">
        <v>64</v>
      </c>
      <c r="L147" s="51" t="s">
        <v>1211</v>
      </c>
      <c r="M147" s="51" t="s">
        <v>432</v>
      </c>
      <c r="N147" s="52" t="s">
        <v>20</v>
      </c>
      <c r="O147" s="52" t="s">
        <v>21</v>
      </c>
      <c r="P147" s="53" t="s">
        <v>391</v>
      </c>
      <c r="Q147" s="52" t="s">
        <v>434</v>
      </c>
      <c r="R147" s="54" t="s">
        <v>19</v>
      </c>
      <c r="S147" s="55">
        <v>0</v>
      </c>
      <c r="T147" s="55">
        <v>0</v>
      </c>
      <c r="U147" s="50">
        <v>0.02</v>
      </c>
      <c r="V147" s="49" t="s">
        <v>65</v>
      </c>
      <c r="W147" s="50">
        <v>0.02</v>
      </c>
      <c r="X147" s="50">
        <f t="shared" si="3"/>
        <v>1.25E-3</v>
      </c>
      <c r="Y147" s="49" t="s">
        <v>19</v>
      </c>
      <c r="Z147" s="49" t="str">
        <f t="shared" si="2"/>
        <v>Cumplida</v>
      </c>
    </row>
    <row r="148" spans="1:26" s="28" customFormat="1">
      <c r="A148" s="46" t="s">
        <v>426</v>
      </c>
      <c r="B148" s="47">
        <v>3</v>
      </c>
      <c r="C148" s="46" t="s">
        <v>450</v>
      </c>
      <c r="D148" s="48">
        <v>0.2</v>
      </c>
      <c r="E148" s="47" t="s">
        <v>230</v>
      </c>
      <c r="F148" s="49" t="s">
        <v>456</v>
      </c>
      <c r="G148" s="50">
        <v>0.03</v>
      </c>
      <c r="H148" s="49" t="s">
        <v>457</v>
      </c>
      <c r="I148" s="46" t="s">
        <v>458</v>
      </c>
      <c r="J148" s="49" t="s">
        <v>459</v>
      </c>
      <c r="K148" s="49" t="s">
        <v>18</v>
      </c>
      <c r="L148" s="51" t="s">
        <v>445</v>
      </c>
      <c r="M148" s="51" t="s">
        <v>432</v>
      </c>
      <c r="N148" s="52" t="s">
        <v>20</v>
      </c>
      <c r="O148" s="52" t="s">
        <v>21</v>
      </c>
      <c r="P148" s="52" t="s">
        <v>433</v>
      </c>
      <c r="Q148" s="52" t="s">
        <v>434</v>
      </c>
      <c r="R148" s="54" t="s">
        <v>19</v>
      </c>
      <c r="S148" s="55">
        <v>0</v>
      </c>
      <c r="T148" s="55">
        <v>0</v>
      </c>
      <c r="U148" s="50">
        <v>0</v>
      </c>
      <c r="V148" s="49" t="s">
        <v>1385</v>
      </c>
      <c r="W148" s="50">
        <v>0.03</v>
      </c>
      <c r="X148" s="50">
        <f t="shared" si="3"/>
        <v>1.8749999999999999E-3</v>
      </c>
      <c r="Y148" s="49" t="s">
        <v>1271</v>
      </c>
      <c r="Z148" s="49" t="str">
        <f t="shared" si="2"/>
        <v>Cumplida</v>
      </c>
    </row>
    <row r="149" spans="1:26" s="28" customFormat="1">
      <c r="A149" s="46" t="s">
        <v>426</v>
      </c>
      <c r="B149" s="47">
        <v>3</v>
      </c>
      <c r="C149" s="46" t="s">
        <v>450</v>
      </c>
      <c r="D149" s="48">
        <v>0.2</v>
      </c>
      <c r="E149" s="47" t="s">
        <v>233</v>
      </c>
      <c r="F149" s="49" t="s">
        <v>460</v>
      </c>
      <c r="G149" s="50">
        <v>0.05</v>
      </c>
      <c r="H149" s="49" t="s">
        <v>461</v>
      </c>
      <c r="I149" s="46" t="s">
        <v>430</v>
      </c>
      <c r="J149" s="49" t="s">
        <v>462</v>
      </c>
      <c r="K149" s="49" t="s">
        <v>70</v>
      </c>
      <c r="L149" s="51" t="s">
        <v>445</v>
      </c>
      <c r="M149" s="51" t="s">
        <v>432</v>
      </c>
      <c r="N149" s="52" t="s">
        <v>20</v>
      </c>
      <c r="O149" s="52" t="s">
        <v>21</v>
      </c>
      <c r="P149" s="52" t="s">
        <v>433</v>
      </c>
      <c r="Q149" s="52" t="s">
        <v>434</v>
      </c>
      <c r="R149" s="54" t="s">
        <v>19</v>
      </c>
      <c r="S149" s="55">
        <v>0</v>
      </c>
      <c r="T149" s="55">
        <v>0</v>
      </c>
      <c r="U149" s="50">
        <v>0</v>
      </c>
      <c r="V149" s="49" t="s">
        <v>1385</v>
      </c>
      <c r="W149" s="50">
        <v>0.05</v>
      </c>
      <c r="X149" s="50">
        <f t="shared" si="3"/>
        <v>3.1250000000000002E-3</v>
      </c>
      <c r="Y149" s="49" t="s">
        <v>1272</v>
      </c>
      <c r="Z149" s="49" t="str">
        <f t="shared" si="2"/>
        <v>Cumplida</v>
      </c>
    </row>
    <row r="150" spans="1:26" s="28" customFormat="1">
      <c r="A150" s="46" t="s">
        <v>426</v>
      </c>
      <c r="B150" s="47">
        <v>3</v>
      </c>
      <c r="C150" s="46" t="s">
        <v>450</v>
      </c>
      <c r="D150" s="48">
        <v>0.2</v>
      </c>
      <c r="E150" s="47" t="s">
        <v>236</v>
      </c>
      <c r="F150" s="49" t="s">
        <v>463</v>
      </c>
      <c r="G150" s="50">
        <v>0.03</v>
      </c>
      <c r="H150" s="49" t="s">
        <v>464</v>
      </c>
      <c r="I150" s="46" t="s">
        <v>430</v>
      </c>
      <c r="J150" s="49" t="s">
        <v>465</v>
      </c>
      <c r="K150" s="49" t="s">
        <v>23</v>
      </c>
      <c r="L150" s="51" t="s">
        <v>1211</v>
      </c>
      <c r="M150" s="51" t="s">
        <v>432</v>
      </c>
      <c r="N150" s="52" t="s">
        <v>20</v>
      </c>
      <c r="O150" s="52" t="s">
        <v>21</v>
      </c>
      <c r="P150" s="53" t="s">
        <v>433</v>
      </c>
      <c r="Q150" s="52" t="s">
        <v>434</v>
      </c>
      <c r="R150" s="54" t="s">
        <v>19</v>
      </c>
      <c r="S150" s="55">
        <v>0</v>
      </c>
      <c r="T150" s="55">
        <v>0</v>
      </c>
      <c r="U150" s="50">
        <v>0.03</v>
      </c>
      <c r="V150" s="49" t="s">
        <v>23</v>
      </c>
      <c r="W150" s="50">
        <v>0.03</v>
      </c>
      <c r="X150" s="50">
        <f t="shared" si="3"/>
        <v>1.8749999999999999E-3</v>
      </c>
      <c r="Y150" s="49" t="s">
        <v>19</v>
      </c>
      <c r="Z150" s="49" t="str">
        <f t="shared" si="2"/>
        <v>Cumplida</v>
      </c>
    </row>
    <row r="151" spans="1:26" s="28" customFormat="1">
      <c r="A151" s="46" t="s">
        <v>426</v>
      </c>
      <c r="B151" s="47">
        <v>3</v>
      </c>
      <c r="C151" s="46" t="s">
        <v>466</v>
      </c>
      <c r="D151" s="48">
        <v>0.2</v>
      </c>
      <c r="E151" s="47" t="s">
        <v>239</v>
      </c>
      <c r="F151" s="49" t="s">
        <v>467</v>
      </c>
      <c r="G151" s="50">
        <v>0.02</v>
      </c>
      <c r="H151" s="49" t="s">
        <v>468</v>
      </c>
      <c r="I151" s="46" t="s">
        <v>430</v>
      </c>
      <c r="J151" s="49" t="s">
        <v>469</v>
      </c>
      <c r="K151" s="49" t="s">
        <v>64</v>
      </c>
      <c r="L151" s="51" t="s">
        <v>1211</v>
      </c>
      <c r="M151" s="51" t="s">
        <v>432</v>
      </c>
      <c r="N151" s="52" t="s">
        <v>20</v>
      </c>
      <c r="O151" s="52" t="s">
        <v>21</v>
      </c>
      <c r="P151" s="53" t="s">
        <v>433</v>
      </c>
      <c r="Q151" s="52" t="s">
        <v>434</v>
      </c>
      <c r="R151" s="54" t="s">
        <v>19</v>
      </c>
      <c r="S151" s="55">
        <v>0</v>
      </c>
      <c r="T151" s="55">
        <v>0</v>
      </c>
      <c r="U151" s="50">
        <v>1.4999999999999999E-2</v>
      </c>
      <c r="V151" s="49" t="s">
        <v>23</v>
      </c>
      <c r="W151" s="50">
        <v>3.0000000000000001E-3</v>
      </c>
      <c r="X151" s="50">
        <f t="shared" si="3"/>
        <v>1.875E-4</v>
      </c>
      <c r="Y151" s="49" t="s">
        <v>1405</v>
      </c>
      <c r="Z151" s="49" t="str">
        <f t="shared" si="2"/>
        <v>Incumplida</v>
      </c>
    </row>
    <row r="152" spans="1:26" s="28" customFormat="1">
      <c r="A152" s="46" t="s">
        <v>426</v>
      </c>
      <c r="B152" s="47">
        <v>3</v>
      </c>
      <c r="C152" s="46" t="s">
        <v>470</v>
      </c>
      <c r="D152" s="48">
        <v>0.2</v>
      </c>
      <c r="E152" s="47" t="s">
        <v>242</v>
      </c>
      <c r="F152" s="49" t="s">
        <v>471</v>
      </c>
      <c r="G152" s="50">
        <v>0.02</v>
      </c>
      <c r="H152" s="49" t="s">
        <v>472</v>
      </c>
      <c r="I152" s="46" t="s">
        <v>430</v>
      </c>
      <c r="J152" s="49" t="s">
        <v>473</v>
      </c>
      <c r="K152" s="49" t="s">
        <v>18</v>
      </c>
      <c r="L152" s="51" t="s">
        <v>1211</v>
      </c>
      <c r="M152" s="51" t="s">
        <v>432</v>
      </c>
      <c r="N152" s="52" t="s">
        <v>20</v>
      </c>
      <c r="O152" s="52" t="s">
        <v>21</v>
      </c>
      <c r="P152" s="52" t="s">
        <v>433</v>
      </c>
      <c r="Q152" s="52" t="s">
        <v>434</v>
      </c>
      <c r="R152" s="54" t="s">
        <v>19</v>
      </c>
      <c r="S152" s="55">
        <v>0</v>
      </c>
      <c r="T152" s="55">
        <v>0</v>
      </c>
      <c r="U152" s="50">
        <v>0</v>
      </c>
      <c r="V152" s="49" t="s">
        <v>1385</v>
      </c>
      <c r="W152" s="50">
        <v>1.4999999999999999E-2</v>
      </c>
      <c r="X152" s="50">
        <f t="shared" si="3"/>
        <v>9.3749999999999997E-4</v>
      </c>
      <c r="Y152" s="49" t="s">
        <v>1406</v>
      </c>
      <c r="Z152" s="49" t="str">
        <f t="shared" si="2"/>
        <v>Incumplida</v>
      </c>
    </row>
    <row r="153" spans="1:26" s="28" customFormat="1">
      <c r="A153" s="46" t="s">
        <v>426</v>
      </c>
      <c r="B153" s="47">
        <v>4</v>
      </c>
      <c r="C153" s="46" t="s">
        <v>474</v>
      </c>
      <c r="D153" s="48">
        <v>0.1</v>
      </c>
      <c r="E153" s="47" t="s">
        <v>43</v>
      </c>
      <c r="F153" s="49" t="s">
        <v>475</v>
      </c>
      <c r="G153" s="50">
        <v>0.01</v>
      </c>
      <c r="H153" s="49" t="s">
        <v>476</v>
      </c>
      <c r="I153" s="46" t="s">
        <v>477</v>
      </c>
      <c r="J153" s="49" t="s">
        <v>462</v>
      </c>
      <c r="K153" s="49" t="s">
        <v>63</v>
      </c>
      <c r="L153" s="51" t="s">
        <v>1211</v>
      </c>
      <c r="M153" s="51" t="s">
        <v>432</v>
      </c>
      <c r="N153" s="52" t="s">
        <v>20</v>
      </c>
      <c r="O153" s="52" t="s">
        <v>21</v>
      </c>
      <c r="P153" s="53" t="s">
        <v>380</v>
      </c>
      <c r="Q153" s="52" t="s">
        <v>434</v>
      </c>
      <c r="R153" s="54" t="s">
        <v>19</v>
      </c>
      <c r="S153" s="55">
        <v>0</v>
      </c>
      <c r="T153" s="64">
        <v>0.01</v>
      </c>
      <c r="U153" s="50">
        <v>0.01</v>
      </c>
      <c r="V153" s="49" t="s">
        <v>63</v>
      </c>
      <c r="W153" s="50">
        <v>0.01</v>
      </c>
      <c r="X153" s="50">
        <f t="shared" si="3"/>
        <v>6.2500000000000001E-4</v>
      </c>
      <c r="Y153" s="49" t="s">
        <v>19</v>
      </c>
      <c r="Z153" s="49" t="str">
        <f t="shared" si="2"/>
        <v>Cumplida</v>
      </c>
    </row>
    <row r="154" spans="1:26" s="28" customFormat="1">
      <c r="A154" s="46" t="s">
        <v>426</v>
      </c>
      <c r="B154" s="47">
        <v>4</v>
      </c>
      <c r="C154" s="46" t="s">
        <v>474</v>
      </c>
      <c r="D154" s="48">
        <v>0.1</v>
      </c>
      <c r="E154" s="47" t="s">
        <v>119</v>
      </c>
      <c r="F154" s="49" t="s">
        <v>475</v>
      </c>
      <c r="G154" s="50">
        <v>0.01</v>
      </c>
      <c r="H154" s="49" t="s">
        <v>478</v>
      </c>
      <c r="I154" s="46" t="s">
        <v>477</v>
      </c>
      <c r="J154" s="49" t="s">
        <v>469</v>
      </c>
      <c r="K154" s="49" t="s">
        <v>23</v>
      </c>
      <c r="L154" s="51" t="s">
        <v>1211</v>
      </c>
      <c r="M154" s="51" t="s">
        <v>432</v>
      </c>
      <c r="N154" s="52" t="s">
        <v>20</v>
      </c>
      <c r="O154" s="52" t="s">
        <v>21</v>
      </c>
      <c r="P154" s="52" t="s">
        <v>380</v>
      </c>
      <c r="Q154" s="52" t="s">
        <v>434</v>
      </c>
      <c r="R154" s="54" t="s">
        <v>19</v>
      </c>
      <c r="S154" s="55">
        <v>0</v>
      </c>
      <c r="T154" s="55">
        <v>0</v>
      </c>
      <c r="U154" s="50">
        <v>0</v>
      </c>
      <c r="V154" s="49" t="s">
        <v>1385</v>
      </c>
      <c r="W154" s="50">
        <v>0.01</v>
      </c>
      <c r="X154" s="50">
        <f t="shared" si="3"/>
        <v>6.2500000000000001E-4</v>
      </c>
      <c r="Y154" s="49" t="s">
        <v>1273</v>
      </c>
      <c r="Z154" s="49" t="str">
        <f t="shared" si="2"/>
        <v>Cumplida</v>
      </c>
    </row>
    <row r="155" spans="1:26" s="28" customFormat="1">
      <c r="A155" s="46" t="s">
        <v>426</v>
      </c>
      <c r="B155" s="47">
        <v>4</v>
      </c>
      <c r="C155" s="46" t="s">
        <v>474</v>
      </c>
      <c r="D155" s="48">
        <v>0.1</v>
      </c>
      <c r="E155" s="47" t="s">
        <v>120</v>
      </c>
      <c r="F155" s="49" t="s">
        <v>475</v>
      </c>
      <c r="G155" s="50">
        <v>0.01</v>
      </c>
      <c r="H155" s="49" t="s">
        <v>479</v>
      </c>
      <c r="I155" s="46" t="s">
        <v>477</v>
      </c>
      <c r="J155" s="49" t="s">
        <v>459</v>
      </c>
      <c r="K155" s="49" t="s">
        <v>63</v>
      </c>
      <c r="L155" s="51" t="s">
        <v>1211</v>
      </c>
      <c r="M155" s="51" t="s">
        <v>432</v>
      </c>
      <c r="N155" s="52" t="s">
        <v>20</v>
      </c>
      <c r="O155" s="52" t="s">
        <v>21</v>
      </c>
      <c r="P155" s="53" t="s">
        <v>380</v>
      </c>
      <c r="Q155" s="52" t="s">
        <v>434</v>
      </c>
      <c r="R155" s="54" t="s">
        <v>19</v>
      </c>
      <c r="S155" s="55">
        <v>0</v>
      </c>
      <c r="T155" s="64">
        <v>0.01</v>
      </c>
      <c r="U155" s="50">
        <v>0.01</v>
      </c>
      <c r="V155" s="49" t="s">
        <v>63</v>
      </c>
      <c r="W155" s="50">
        <v>0.01</v>
      </c>
      <c r="X155" s="50">
        <f t="shared" si="3"/>
        <v>6.2500000000000001E-4</v>
      </c>
      <c r="Y155" s="49" t="s">
        <v>19</v>
      </c>
      <c r="Z155" s="49" t="str">
        <f t="shared" si="2"/>
        <v>Cumplida</v>
      </c>
    </row>
    <row r="156" spans="1:26" s="28" customFormat="1">
      <c r="A156" s="46" t="s">
        <v>426</v>
      </c>
      <c r="B156" s="47">
        <v>4</v>
      </c>
      <c r="C156" s="46" t="s">
        <v>474</v>
      </c>
      <c r="D156" s="48">
        <v>0.1</v>
      </c>
      <c r="E156" s="47" t="s">
        <v>121</v>
      </c>
      <c r="F156" s="49" t="s">
        <v>475</v>
      </c>
      <c r="G156" s="50">
        <v>0.01</v>
      </c>
      <c r="H156" s="49" t="s">
        <v>480</v>
      </c>
      <c r="I156" s="46" t="s">
        <v>477</v>
      </c>
      <c r="J156" s="49" t="s">
        <v>459</v>
      </c>
      <c r="K156" s="49" t="s">
        <v>18</v>
      </c>
      <c r="L156" s="51" t="s">
        <v>1211</v>
      </c>
      <c r="M156" s="51" t="s">
        <v>432</v>
      </c>
      <c r="N156" s="52" t="s">
        <v>20</v>
      </c>
      <c r="O156" s="52" t="s">
        <v>21</v>
      </c>
      <c r="P156" s="52" t="s">
        <v>380</v>
      </c>
      <c r="Q156" s="52" t="s">
        <v>434</v>
      </c>
      <c r="R156" s="54" t="s">
        <v>19</v>
      </c>
      <c r="S156" s="55">
        <v>0</v>
      </c>
      <c r="T156" s="55">
        <v>0</v>
      </c>
      <c r="U156" s="50">
        <v>0</v>
      </c>
      <c r="V156" s="49" t="s">
        <v>1385</v>
      </c>
      <c r="W156" s="50">
        <v>0.01</v>
      </c>
      <c r="X156" s="50">
        <f t="shared" si="3"/>
        <v>6.2500000000000001E-4</v>
      </c>
      <c r="Y156" s="49" t="s">
        <v>1274</v>
      </c>
      <c r="Z156" s="49" t="str">
        <f t="shared" si="2"/>
        <v>Cumplida</v>
      </c>
    </row>
    <row r="157" spans="1:26" s="28" customFormat="1">
      <c r="A157" s="46" t="s">
        <v>426</v>
      </c>
      <c r="B157" s="47">
        <v>4</v>
      </c>
      <c r="C157" s="46" t="s">
        <v>474</v>
      </c>
      <c r="D157" s="48">
        <v>0.1</v>
      </c>
      <c r="E157" s="47" t="s">
        <v>265</v>
      </c>
      <c r="F157" s="49" t="s">
        <v>481</v>
      </c>
      <c r="G157" s="50">
        <v>0.02</v>
      </c>
      <c r="H157" s="49" t="s">
        <v>482</v>
      </c>
      <c r="I157" s="46" t="s">
        <v>483</v>
      </c>
      <c r="J157" s="49" t="s">
        <v>484</v>
      </c>
      <c r="K157" s="49" t="s">
        <v>18</v>
      </c>
      <c r="L157" s="51" t="s">
        <v>1211</v>
      </c>
      <c r="M157" s="51" t="s">
        <v>432</v>
      </c>
      <c r="N157" s="52" t="s">
        <v>20</v>
      </c>
      <c r="O157" s="52" t="s">
        <v>397</v>
      </c>
      <c r="P157" s="52" t="s">
        <v>380</v>
      </c>
      <c r="Q157" s="52" t="s">
        <v>434</v>
      </c>
      <c r="R157" s="54" t="s">
        <v>19</v>
      </c>
      <c r="S157" s="55">
        <v>0</v>
      </c>
      <c r="T157" s="55">
        <v>0</v>
      </c>
      <c r="U157" s="50">
        <v>0</v>
      </c>
      <c r="V157" s="49" t="s">
        <v>1385</v>
      </c>
      <c r="W157" s="50">
        <v>0.02</v>
      </c>
      <c r="X157" s="50">
        <f t="shared" si="3"/>
        <v>1.25E-3</v>
      </c>
      <c r="Y157" s="49" t="s">
        <v>1275</v>
      </c>
      <c r="Z157" s="49" t="str">
        <f t="shared" si="2"/>
        <v>Cumplida</v>
      </c>
    </row>
    <row r="158" spans="1:26" s="28" customFormat="1">
      <c r="A158" s="46" t="s">
        <v>426</v>
      </c>
      <c r="B158" s="47">
        <v>4</v>
      </c>
      <c r="C158" s="46" t="s">
        <v>474</v>
      </c>
      <c r="D158" s="48">
        <v>0.1</v>
      </c>
      <c r="E158" s="47" t="s">
        <v>268</v>
      </c>
      <c r="F158" s="49" t="s">
        <v>485</v>
      </c>
      <c r="G158" s="50">
        <v>0.02</v>
      </c>
      <c r="H158" s="49" t="s">
        <v>486</v>
      </c>
      <c r="I158" s="46" t="s">
        <v>483</v>
      </c>
      <c r="J158" s="49" t="s">
        <v>484</v>
      </c>
      <c r="K158" s="49" t="s">
        <v>18</v>
      </c>
      <c r="L158" s="51" t="s">
        <v>1211</v>
      </c>
      <c r="M158" s="51" t="s">
        <v>432</v>
      </c>
      <c r="N158" s="52" t="s">
        <v>20</v>
      </c>
      <c r="O158" s="52" t="s">
        <v>397</v>
      </c>
      <c r="P158" s="52" t="s">
        <v>380</v>
      </c>
      <c r="Q158" s="52" t="s">
        <v>434</v>
      </c>
      <c r="R158" s="54" t="s">
        <v>19</v>
      </c>
      <c r="S158" s="55">
        <v>0</v>
      </c>
      <c r="T158" s="55">
        <v>0</v>
      </c>
      <c r="U158" s="50">
        <v>0</v>
      </c>
      <c r="V158" s="49" t="s">
        <v>1385</v>
      </c>
      <c r="W158" s="50">
        <v>0.02</v>
      </c>
      <c r="X158" s="50">
        <f t="shared" si="3"/>
        <v>1.25E-3</v>
      </c>
      <c r="Y158" s="49" t="s">
        <v>1276</v>
      </c>
      <c r="Z158" s="49" t="str">
        <f t="shared" si="2"/>
        <v>Cumplida</v>
      </c>
    </row>
    <row r="159" spans="1:26" s="28" customFormat="1">
      <c r="A159" s="46" t="s">
        <v>426</v>
      </c>
      <c r="B159" s="47">
        <v>4</v>
      </c>
      <c r="C159" s="46" t="s">
        <v>474</v>
      </c>
      <c r="D159" s="48">
        <v>0.1</v>
      </c>
      <c r="E159" s="47" t="s">
        <v>487</v>
      </c>
      <c r="F159" s="49" t="s">
        <v>488</v>
      </c>
      <c r="G159" s="50">
        <v>0.02</v>
      </c>
      <c r="H159" s="49" t="s">
        <v>489</v>
      </c>
      <c r="I159" s="46" t="s">
        <v>483</v>
      </c>
      <c r="J159" s="49" t="s">
        <v>484</v>
      </c>
      <c r="K159" s="49" t="s">
        <v>18</v>
      </c>
      <c r="L159" s="51" t="s">
        <v>1211</v>
      </c>
      <c r="M159" s="51" t="s">
        <v>432</v>
      </c>
      <c r="N159" s="52" t="s">
        <v>20</v>
      </c>
      <c r="O159" s="52" t="s">
        <v>397</v>
      </c>
      <c r="P159" s="52" t="s">
        <v>380</v>
      </c>
      <c r="Q159" s="52" t="s">
        <v>434</v>
      </c>
      <c r="R159" s="54" t="s">
        <v>19</v>
      </c>
      <c r="S159" s="55">
        <v>0</v>
      </c>
      <c r="T159" s="55">
        <v>0</v>
      </c>
      <c r="U159" s="50">
        <v>0</v>
      </c>
      <c r="V159" s="49" t="s">
        <v>1385</v>
      </c>
      <c r="W159" s="50">
        <v>0.02</v>
      </c>
      <c r="X159" s="50">
        <f t="shared" si="3"/>
        <v>1.25E-3</v>
      </c>
      <c r="Y159" s="49" t="s">
        <v>489</v>
      </c>
      <c r="Z159" s="49" t="str">
        <f t="shared" si="2"/>
        <v>Cumplida</v>
      </c>
    </row>
    <row r="160" spans="1:26" s="28" customFormat="1">
      <c r="A160" s="46" t="s">
        <v>490</v>
      </c>
      <c r="B160" s="47">
        <v>1</v>
      </c>
      <c r="C160" s="46" t="s">
        <v>491</v>
      </c>
      <c r="D160" s="48">
        <v>0.51</v>
      </c>
      <c r="E160" s="47" t="s">
        <v>13</v>
      </c>
      <c r="F160" s="49" t="s">
        <v>492</v>
      </c>
      <c r="G160" s="50">
        <v>1.55E-2</v>
      </c>
      <c r="H160" s="49" t="s">
        <v>493</v>
      </c>
      <c r="I160" s="46" t="s">
        <v>494</v>
      </c>
      <c r="J160" s="49" t="s">
        <v>495</v>
      </c>
      <c r="K160" s="49" t="s">
        <v>51</v>
      </c>
      <c r="L160" s="51" t="s">
        <v>19</v>
      </c>
      <c r="M160" s="51" t="s">
        <v>19</v>
      </c>
      <c r="N160" s="52" t="s">
        <v>496</v>
      </c>
      <c r="O160" s="52" t="s">
        <v>497</v>
      </c>
      <c r="P160" s="53" t="s">
        <v>54</v>
      </c>
      <c r="Q160" s="52" t="s">
        <v>498</v>
      </c>
      <c r="R160" s="54" t="s">
        <v>499</v>
      </c>
      <c r="S160" s="55">
        <v>0</v>
      </c>
      <c r="T160" s="55">
        <v>0</v>
      </c>
      <c r="U160" s="50">
        <v>1.55E-2</v>
      </c>
      <c r="V160" s="49" t="s">
        <v>51</v>
      </c>
      <c r="W160" s="50">
        <v>1.55E-2</v>
      </c>
      <c r="X160" s="50">
        <f t="shared" si="3"/>
        <v>9.6874999999999999E-4</v>
      </c>
      <c r="Y160" s="49" t="s">
        <v>19</v>
      </c>
      <c r="Z160" s="49" t="str">
        <f t="shared" si="2"/>
        <v>Cumplida</v>
      </c>
    </row>
    <row r="161" spans="1:26" s="28" customFormat="1">
      <c r="A161" s="46" t="s">
        <v>490</v>
      </c>
      <c r="B161" s="47">
        <v>1</v>
      </c>
      <c r="C161" s="46" t="s">
        <v>491</v>
      </c>
      <c r="D161" s="48">
        <v>0.51</v>
      </c>
      <c r="E161" s="47" t="s">
        <v>24</v>
      </c>
      <c r="F161" s="49" t="s">
        <v>500</v>
      </c>
      <c r="G161" s="50">
        <v>1.55E-2</v>
      </c>
      <c r="H161" s="49" t="s">
        <v>501</v>
      </c>
      <c r="I161" s="46" t="s">
        <v>494</v>
      </c>
      <c r="J161" s="49" t="s">
        <v>495</v>
      </c>
      <c r="K161" s="49" t="s">
        <v>63</v>
      </c>
      <c r="L161" s="51" t="s">
        <v>19</v>
      </c>
      <c r="M161" s="51" t="s">
        <v>19</v>
      </c>
      <c r="N161" s="52" t="s">
        <v>496</v>
      </c>
      <c r="O161" s="52" t="s">
        <v>497</v>
      </c>
      <c r="P161" s="53" t="s">
        <v>54</v>
      </c>
      <c r="Q161" s="52" t="s">
        <v>498</v>
      </c>
      <c r="R161" s="54" t="s">
        <v>499</v>
      </c>
      <c r="S161" s="55">
        <v>0</v>
      </c>
      <c r="T161" s="55">
        <v>0</v>
      </c>
      <c r="U161" s="50">
        <v>1.55E-2</v>
      </c>
      <c r="V161" s="49" t="s">
        <v>63</v>
      </c>
      <c r="W161" s="50">
        <v>1.55E-2</v>
      </c>
      <c r="X161" s="50">
        <f t="shared" si="3"/>
        <v>9.6874999999999999E-4</v>
      </c>
      <c r="Y161" s="49" t="s">
        <v>19</v>
      </c>
      <c r="Z161" s="49" t="str">
        <f t="shared" si="2"/>
        <v>Cumplida</v>
      </c>
    </row>
    <row r="162" spans="1:26" s="28" customFormat="1">
      <c r="A162" s="46" t="s">
        <v>490</v>
      </c>
      <c r="B162" s="47">
        <v>1</v>
      </c>
      <c r="C162" s="46" t="s">
        <v>491</v>
      </c>
      <c r="D162" s="48">
        <v>0.51</v>
      </c>
      <c r="E162" s="47" t="s">
        <v>130</v>
      </c>
      <c r="F162" s="49" t="s">
        <v>502</v>
      </c>
      <c r="G162" s="50">
        <v>1.55E-2</v>
      </c>
      <c r="H162" s="49" t="s">
        <v>501</v>
      </c>
      <c r="I162" s="46" t="s">
        <v>494</v>
      </c>
      <c r="J162" s="49" t="s">
        <v>495</v>
      </c>
      <c r="K162" s="49" t="s">
        <v>65</v>
      </c>
      <c r="L162" s="51" t="s">
        <v>19</v>
      </c>
      <c r="M162" s="51" t="s">
        <v>19</v>
      </c>
      <c r="N162" s="52" t="s">
        <v>496</v>
      </c>
      <c r="O162" s="52" t="s">
        <v>497</v>
      </c>
      <c r="P162" s="53" t="s">
        <v>54</v>
      </c>
      <c r="Q162" s="52" t="s">
        <v>498</v>
      </c>
      <c r="R162" s="54" t="s">
        <v>499</v>
      </c>
      <c r="S162" s="55">
        <v>0</v>
      </c>
      <c r="T162" s="55">
        <v>0</v>
      </c>
      <c r="U162" s="50">
        <v>1.55E-2</v>
      </c>
      <c r="V162" s="49" t="s">
        <v>65</v>
      </c>
      <c r="W162" s="50">
        <v>1.55E-2</v>
      </c>
      <c r="X162" s="50">
        <f t="shared" si="3"/>
        <v>9.6874999999999999E-4</v>
      </c>
      <c r="Y162" s="49" t="s">
        <v>19</v>
      </c>
      <c r="Z162" s="49" t="str">
        <f t="shared" si="2"/>
        <v>Cumplida</v>
      </c>
    </row>
    <row r="163" spans="1:26" s="28" customFormat="1">
      <c r="A163" s="46" t="s">
        <v>490</v>
      </c>
      <c r="B163" s="47">
        <v>1</v>
      </c>
      <c r="C163" s="46" t="s">
        <v>491</v>
      </c>
      <c r="D163" s="48">
        <v>0.51</v>
      </c>
      <c r="E163" s="47" t="s">
        <v>133</v>
      </c>
      <c r="F163" s="49" t="s">
        <v>502</v>
      </c>
      <c r="G163" s="50">
        <v>1.55E-2</v>
      </c>
      <c r="H163" s="49" t="s">
        <v>501</v>
      </c>
      <c r="I163" s="46" t="s">
        <v>494</v>
      </c>
      <c r="J163" s="49" t="s">
        <v>495</v>
      </c>
      <c r="K163" s="49" t="s">
        <v>23</v>
      </c>
      <c r="L163" s="51" t="s">
        <v>19</v>
      </c>
      <c r="M163" s="51" t="s">
        <v>19</v>
      </c>
      <c r="N163" s="52" t="s">
        <v>496</v>
      </c>
      <c r="O163" s="52" t="s">
        <v>497</v>
      </c>
      <c r="P163" s="53" t="s">
        <v>54</v>
      </c>
      <c r="Q163" s="52" t="s">
        <v>498</v>
      </c>
      <c r="R163" s="54" t="s">
        <v>499</v>
      </c>
      <c r="S163" s="55">
        <v>0</v>
      </c>
      <c r="T163" s="55">
        <v>0</v>
      </c>
      <c r="U163" s="50">
        <v>1.55E-2</v>
      </c>
      <c r="V163" s="49" t="s">
        <v>23</v>
      </c>
      <c r="W163" s="50">
        <v>1.55E-2</v>
      </c>
      <c r="X163" s="50">
        <f t="shared" si="3"/>
        <v>9.6874999999999999E-4</v>
      </c>
      <c r="Y163" s="49" t="s">
        <v>19</v>
      </c>
      <c r="Z163" s="49" t="str">
        <f t="shared" si="2"/>
        <v>Cumplida</v>
      </c>
    </row>
    <row r="164" spans="1:26" s="28" customFormat="1">
      <c r="A164" s="66" t="s">
        <v>490</v>
      </c>
      <c r="B164" s="67">
        <v>1</v>
      </c>
      <c r="C164" s="66" t="s">
        <v>491</v>
      </c>
      <c r="D164" s="68">
        <v>0.51</v>
      </c>
      <c r="E164" s="67" t="s">
        <v>140</v>
      </c>
      <c r="F164" s="69" t="s">
        <v>502</v>
      </c>
      <c r="G164" s="50">
        <v>1.55E-2</v>
      </c>
      <c r="H164" s="69" t="s">
        <v>501</v>
      </c>
      <c r="I164" s="66" t="s">
        <v>494</v>
      </c>
      <c r="J164" s="69" t="s">
        <v>495</v>
      </c>
      <c r="K164" s="69" t="s">
        <v>18</v>
      </c>
      <c r="L164" s="51" t="s">
        <v>19</v>
      </c>
      <c r="M164" s="51" t="s">
        <v>19</v>
      </c>
      <c r="N164" s="52" t="s">
        <v>496</v>
      </c>
      <c r="O164" s="52" t="s">
        <v>497</v>
      </c>
      <c r="P164" s="53" t="s">
        <v>54</v>
      </c>
      <c r="Q164" s="52" t="s">
        <v>498</v>
      </c>
      <c r="R164" s="54" t="s">
        <v>499</v>
      </c>
      <c r="S164" s="55">
        <v>0</v>
      </c>
      <c r="T164" s="55">
        <v>0</v>
      </c>
      <c r="U164" s="50">
        <v>1.55E-2</v>
      </c>
      <c r="V164" s="49" t="s">
        <v>18</v>
      </c>
      <c r="W164" s="50">
        <v>1.55E-2</v>
      </c>
      <c r="X164" s="50">
        <f t="shared" si="3"/>
        <v>9.6874999999999999E-4</v>
      </c>
      <c r="Y164" s="58" t="s">
        <v>1407</v>
      </c>
      <c r="Z164" s="49" t="str">
        <f t="shared" si="2"/>
        <v>Cumplida</v>
      </c>
    </row>
    <row r="165" spans="1:26" s="28" customFormat="1">
      <c r="A165" s="46" t="s">
        <v>490</v>
      </c>
      <c r="B165" s="47">
        <v>1</v>
      </c>
      <c r="C165" s="46" t="s">
        <v>491</v>
      </c>
      <c r="D165" s="48">
        <v>0.51</v>
      </c>
      <c r="E165" s="47" t="s">
        <v>144</v>
      </c>
      <c r="F165" s="49" t="s">
        <v>503</v>
      </c>
      <c r="G165" s="50">
        <v>1.55E-2</v>
      </c>
      <c r="H165" s="49" t="s">
        <v>504</v>
      </c>
      <c r="I165" s="46" t="s">
        <v>494</v>
      </c>
      <c r="J165" s="49" t="s">
        <v>495</v>
      </c>
      <c r="K165" s="49" t="s">
        <v>51</v>
      </c>
      <c r="L165" s="51" t="s">
        <v>19</v>
      </c>
      <c r="M165" s="51" t="s">
        <v>19</v>
      </c>
      <c r="N165" s="52" t="s">
        <v>496</v>
      </c>
      <c r="O165" s="52" t="s">
        <v>497</v>
      </c>
      <c r="P165" s="53" t="s">
        <v>54</v>
      </c>
      <c r="Q165" s="52" t="s">
        <v>498</v>
      </c>
      <c r="R165" s="54" t="s">
        <v>505</v>
      </c>
      <c r="S165" s="55">
        <v>0</v>
      </c>
      <c r="T165" s="55">
        <v>0</v>
      </c>
      <c r="U165" s="50">
        <v>1.55E-2</v>
      </c>
      <c r="V165" s="49" t="s">
        <v>51</v>
      </c>
      <c r="W165" s="50">
        <v>1.55E-2</v>
      </c>
      <c r="X165" s="50">
        <f t="shared" si="3"/>
        <v>9.6874999999999999E-4</v>
      </c>
      <c r="Y165" s="49" t="s">
        <v>19</v>
      </c>
      <c r="Z165" s="49" t="str">
        <f t="shared" si="2"/>
        <v>Cumplida</v>
      </c>
    </row>
    <row r="166" spans="1:26" s="28" customFormat="1">
      <c r="A166" s="46" t="s">
        <v>490</v>
      </c>
      <c r="B166" s="47">
        <v>1</v>
      </c>
      <c r="C166" s="46" t="s">
        <v>491</v>
      </c>
      <c r="D166" s="48">
        <v>0.51</v>
      </c>
      <c r="E166" s="47" t="s">
        <v>149</v>
      </c>
      <c r="F166" s="49" t="s">
        <v>506</v>
      </c>
      <c r="G166" s="50">
        <v>1.55E-2</v>
      </c>
      <c r="H166" s="49" t="s">
        <v>507</v>
      </c>
      <c r="I166" s="46" t="s">
        <v>494</v>
      </c>
      <c r="J166" s="49" t="s">
        <v>495</v>
      </c>
      <c r="K166" s="49" t="s">
        <v>63</v>
      </c>
      <c r="L166" s="51" t="s">
        <v>19</v>
      </c>
      <c r="M166" s="51" t="s">
        <v>19</v>
      </c>
      <c r="N166" s="52" t="s">
        <v>496</v>
      </c>
      <c r="O166" s="52" t="s">
        <v>497</v>
      </c>
      <c r="P166" s="53" t="s">
        <v>54</v>
      </c>
      <c r="Q166" s="52" t="s">
        <v>498</v>
      </c>
      <c r="R166" s="54" t="s">
        <v>505</v>
      </c>
      <c r="S166" s="55">
        <v>0</v>
      </c>
      <c r="T166" s="55">
        <v>0</v>
      </c>
      <c r="U166" s="50">
        <v>1.55E-2</v>
      </c>
      <c r="V166" s="49" t="s">
        <v>63</v>
      </c>
      <c r="W166" s="50">
        <v>1.55E-2</v>
      </c>
      <c r="X166" s="50">
        <f t="shared" si="3"/>
        <v>9.6874999999999999E-4</v>
      </c>
      <c r="Y166" s="49" t="s">
        <v>19</v>
      </c>
      <c r="Z166" s="49" t="str">
        <f t="shared" si="2"/>
        <v>Cumplida</v>
      </c>
    </row>
    <row r="167" spans="1:26" s="28" customFormat="1">
      <c r="A167" s="46" t="s">
        <v>490</v>
      </c>
      <c r="B167" s="47">
        <v>1</v>
      </c>
      <c r="C167" s="46" t="s">
        <v>491</v>
      </c>
      <c r="D167" s="48">
        <v>0.51</v>
      </c>
      <c r="E167" s="47" t="s">
        <v>154</v>
      </c>
      <c r="F167" s="49" t="s">
        <v>506</v>
      </c>
      <c r="G167" s="50">
        <v>1.55E-2</v>
      </c>
      <c r="H167" s="49" t="s">
        <v>507</v>
      </c>
      <c r="I167" s="46" t="s">
        <v>494</v>
      </c>
      <c r="J167" s="49" t="s">
        <v>495</v>
      </c>
      <c r="K167" s="49" t="s">
        <v>65</v>
      </c>
      <c r="L167" s="51" t="s">
        <v>19</v>
      </c>
      <c r="M167" s="51" t="s">
        <v>19</v>
      </c>
      <c r="N167" s="52" t="s">
        <v>496</v>
      </c>
      <c r="O167" s="52" t="s">
        <v>497</v>
      </c>
      <c r="P167" s="53" t="s">
        <v>54</v>
      </c>
      <c r="Q167" s="52" t="s">
        <v>498</v>
      </c>
      <c r="R167" s="54" t="s">
        <v>505</v>
      </c>
      <c r="S167" s="55">
        <v>0</v>
      </c>
      <c r="T167" s="55">
        <v>0</v>
      </c>
      <c r="U167" s="50">
        <v>1.55E-2</v>
      </c>
      <c r="V167" s="49" t="s">
        <v>65</v>
      </c>
      <c r="W167" s="50">
        <v>1.55E-2</v>
      </c>
      <c r="X167" s="50">
        <f t="shared" si="3"/>
        <v>9.6874999999999999E-4</v>
      </c>
      <c r="Y167" s="49" t="s">
        <v>1408</v>
      </c>
      <c r="Z167" s="49" t="str">
        <f t="shared" si="2"/>
        <v>Cumplida</v>
      </c>
    </row>
    <row r="168" spans="1:26" s="28" customFormat="1">
      <c r="A168" s="46" t="s">
        <v>490</v>
      </c>
      <c r="B168" s="47">
        <v>1</v>
      </c>
      <c r="C168" s="46" t="s">
        <v>491</v>
      </c>
      <c r="D168" s="48">
        <v>0.51</v>
      </c>
      <c r="E168" s="47" t="s">
        <v>157</v>
      </c>
      <c r="F168" s="49" t="s">
        <v>506</v>
      </c>
      <c r="G168" s="50">
        <v>1.55E-2</v>
      </c>
      <c r="H168" s="49" t="s">
        <v>507</v>
      </c>
      <c r="I168" s="46" t="s">
        <v>494</v>
      </c>
      <c r="J168" s="49" t="s">
        <v>495</v>
      </c>
      <c r="K168" s="49" t="s">
        <v>23</v>
      </c>
      <c r="L168" s="51" t="s">
        <v>19</v>
      </c>
      <c r="M168" s="51" t="s">
        <v>19</v>
      </c>
      <c r="N168" s="52" t="s">
        <v>496</v>
      </c>
      <c r="O168" s="52" t="s">
        <v>497</v>
      </c>
      <c r="P168" s="53" t="s">
        <v>54</v>
      </c>
      <c r="Q168" s="52" t="s">
        <v>498</v>
      </c>
      <c r="R168" s="54" t="s">
        <v>505</v>
      </c>
      <c r="S168" s="55">
        <v>0</v>
      </c>
      <c r="T168" s="55">
        <v>0</v>
      </c>
      <c r="U168" s="50">
        <v>1.55E-2</v>
      </c>
      <c r="V168" s="49" t="s">
        <v>23</v>
      </c>
      <c r="W168" s="50">
        <v>1.55E-2</v>
      </c>
      <c r="X168" s="50">
        <f t="shared" si="3"/>
        <v>9.6874999999999999E-4</v>
      </c>
      <c r="Y168" s="49" t="s">
        <v>19</v>
      </c>
      <c r="Z168" s="49" t="str">
        <f t="shared" si="2"/>
        <v>Cumplida</v>
      </c>
    </row>
    <row r="169" spans="1:26" s="28" customFormat="1">
      <c r="A169" s="46" t="s">
        <v>490</v>
      </c>
      <c r="B169" s="47">
        <v>1</v>
      </c>
      <c r="C169" s="46" t="s">
        <v>491</v>
      </c>
      <c r="D169" s="48">
        <v>0.51</v>
      </c>
      <c r="E169" s="47" t="s">
        <v>159</v>
      </c>
      <c r="F169" s="49" t="s">
        <v>506</v>
      </c>
      <c r="G169" s="50">
        <v>1.55E-2</v>
      </c>
      <c r="H169" s="49" t="s">
        <v>507</v>
      </c>
      <c r="I169" s="46" t="s">
        <v>494</v>
      </c>
      <c r="J169" s="49" t="s">
        <v>495</v>
      </c>
      <c r="K169" s="49" t="s">
        <v>18</v>
      </c>
      <c r="L169" s="51" t="s">
        <v>19</v>
      </c>
      <c r="M169" s="51" t="s">
        <v>19</v>
      </c>
      <c r="N169" s="52" t="s">
        <v>496</v>
      </c>
      <c r="O169" s="52" t="s">
        <v>497</v>
      </c>
      <c r="P169" s="53" t="s">
        <v>54</v>
      </c>
      <c r="Q169" s="52" t="s">
        <v>498</v>
      </c>
      <c r="R169" s="54" t="s">
        <v>505</v>
      </c>
      <c r="S169" s="55">
        <v>0</v>
      </c>
      <c r="T169" s="55">
        <v>0</v>
      </c>
      <c r="U169" s="50">
        <v>1.55E-2</v>
      </c>
      <c r="V169" s="49" t="s">
        <v>18</v>
      </c>
      <c r="W169" s="50">
        <v>1.55E-2</v>
      </c>
      <c r="X169" s="50">
        <f t="shared" si="3"/>
        <v>9.6874999999999999E-4</v>
      </c>
      <c r="Y169" s="49" t="s">
        <v>1277</v>
      </c>
      <c r="Z169" s="49" t="str">
        <f t="shared" si="2"/>
        <v>Cumplida</v>
      </c>
    </row>
    <row r="170" spans="1:26" s="28" customFormat="1">
      <c r="A170" s="46" t="s">
        <v>490</v>
      </c>
      <c r="B170" s="47">
        <v>1</v>
      </c>
      <c r="C170" s="46" t="s">
        <v>491</v>
      </c>
      <c r="D170" s="48">
        <v>0.51</v>
      </c>
      <c r="E170" s="47" t="s">
        <v>161</v>
      </c>
      <c r="F170" s="49" t="s">
        <v>508</v>
      </c>
      <c r="G170" s="50">
        <v>1.55E-2</v>
      </c>
      <c r="H170" s="49" t="s">
        <v>509</v>
      </c>
      <c r="I170" s="46" t="s">
        <v>494</v>
      </c>
      <c r="J170" s="49" t="s">
        <v>510</v>
      </c>
      <c r="K170" s="49" t="s">
        <v>51</v>
      </c>
      <c r="L170" s="51" t="s">
        <v>19</v>
      </c>
      <c r="M170" s="51" t="s">
        <v>19</v>
      </c>
      <c r="N170" s="52" t="s">
        <v>496</v>
      </c>
      <c r="O170" s="52" t="s">
        <v>497</v>
      </c>
      <c r="P170" s="53" t="s">
        <v>54</v>
      </c>
      <c r="Q170" s="52" t="s">
        <v>498</v>
      </c>
      <c r="R170" s="54" t="s">
        <v>511</v>
      </c>
      <c r="S170" s="55">
        <v>0</v>
      </c>
      <c r="T170" s="55">
        <v>0</v>
      </c>
      <c r="U170" s="50">
        <v>1.55E-2</v>
      </c>
      <c r="V170" s="49" t="s">
        <v>51</v>
      </c>
      <c r="W170" s="50">
        <v>1.55E-2</v>
      </c>
      <c r="X170" s="50">
        <f t="shared" si="3"/>
        <v>9.6874999999999999E-4</v>
      </c>
      <c r="Y170" s="49" t="s">
        <v>19</v>
      </c>
      <c r="Z170" s="49" t="str">
        <f t="shared" si="2"/>
        <v>Cumplida</v>
      </c>
    </row>
    <row r="171" spans="1:26" s="28" customFormat="1">
      <c r="A171" s="46" t="s">
        <v>490</v>
      </c>
      <c r="B171" s="47">
        <v>1</v>
      </c>
      <c r="C171" s="46" t="s">
        <v>491</v>
      </c>
      <c r="D171" s="48">
        <v>0.51</v>
      </c>
      <c r="E171" s="47" t="s">
        <v>165</v>
      </c>
      <c r="F171" s="49" t="s">
        <v>512</v>
      </c>
      <c r="G171" s="50">
        <v>1.55E-2</v>
      </c>
      <c r="H171" s="49" t="s">
        <v>513</v>
      </c>
      <c r="I171" s="46" t="s">
        <v>494</v>
      </c>
      <c r="J171" s="49" t="s">
        <v>510</v>
      </c>
      <c r="K171" s="49" t="s">
        <v>63</v>
      </c>
      <c r="L171" s="51" t="s">
        <v>19</v>
      </c>
      <c r="M171" s="51" t="s">
        <v>19</v>
      </c>
      <c r="N171" s="52" t="s">
        <v>496</v>
      </c>
      <c r="O171" s="52" t="s">
        <v>201</v>
      </c>
      <c r="P171" s="53" t="s">
        <v>54</v>
      </c>
      <c r="Q171" s="52" t="s">
        <v>498</v>
      </c>
      <c r="R171" s="54" t="s">
        <v>511</v>
      </c>
      <c r="S171" s="55">
        <v>0</v>
      </c>
      <c r="T171" s="55">
        <v>0</v>
      </c>
      <c r="U171" s="50">
        <v>1.55E-2</v>
      </c>
      <c r="V171" s="49" t="s">
        <v>63</v>
      </c>
      <c r="W171" s="50">
        <v>1.55E-2</v>
      </c>
      <c r="X171" s="50">
        <f t="shared" si="3"/>
        <v>9.6874999999999999E-4</v>
      </c>
      <c r="Y171" s="49" t="s">
        <v>1409</v>
      </c>
      <c r="Z171" s="49" t="str">
        <f t="shared" si="2"/>
        <v>Cumplida</v>
      </c>
    </row>
    <row r="172" spans="1:26" s="28" customFormat="1">
      <c r="A172" s="46" t="s">
        <v>490</v>
      </c>
      <c r="B172" s="47">
        <v>1</v>
      </c>
      <c r="C172" s="46" t="s">
        <v>491</v>
      </c>
      <c r="D172" s="48">
        <v>0.51</v>
      </c>
      <c r="E172" s="47" t="s">
        <v>167</v>
      </c>
      <c r="F172" s="49" t="s">
        <v>512</v>
      </c>
      <c r="G172" s="50">
        <v>1.55E-2</v>
      </c>
      <c r="H172" s="49" t="s">
        <v>513</v>
      </c>
      <c r="I172" s="46" t="s">
        <v>494</v>
      </c>
      <c r="J172" s="49" t="s">
        <v>510</v>
      </c>
      <c r="K172" s="49" t="s">
        <v>67</v>
      </c>
      <c r="L172" s="51" t="s">
        <v>19</v>
      </c>
      <c r="M172" s="51" t="s">
        <v>19</v>
      </c>
      <c r="N172" s="52" t="s">
        <v>496</v>
      </c>
      <c r="O172" s="52" t="s">
        <v>201</v>
      </c>
      <c r="P172" s="53" t="s">
        <v>54</v>
      </c>
      <c r="Q172" s="52" t="s">
        <v>498</v>
      </c>
      <c r="R172" s="54" t="s">
        <v>511</v>
      </c>
      <c r="S172" s="55">
        <v>0</v>
      </c>
      <c r="T172" s="55">
        <v>0</v>
      </c>
      <c r="U172" s="50">
        <v>1.55E-2</v>
      </c>
      <c r="V172" s="49" t="s">
        <v>23</v>
      </c>
      <c r="W172" s="50">
        <v>1.55E-2</v>
      </c>
      <c r="X172" s="50">
        <f t="shared" si="3"/>
        <v>9.6874999999999999E-4</v>
      </c>
      <c r="Y172" s="49" t="s">
        <v>1409</v>
      </c>
      <c r="Z172" s="49" t="str">
        <f t="shared" si="2"/>
        <v>Cumplida</v>
      </c>
    </row>
    <row r="173" spans="1:26" s="28" customFormat="1">
      <c r="A173" s="46" t="s">
        <v>490</v>
      </c>
      <c r="B173" s="47">
        <v>1</v>
      </c>
      <c r="C173" s="46" t="s">
        <v>491</v>
      </c>
      <c r="D173" s="48">
        <v>0.51</v>
      </c>
      <c r="E173" s="47" t="s">
        <v>169</v>
      </c>
      <c r="F173" s="49" t="s">
        <v>512</v>
      </c>
      <c r="G173" s="50">
        <v>1.55E-2</v>
      </c>
      <c r="H173" s="49" t="s">
        <v>513</v>
      </c>
      <c r="I173" s="46" t="s">
        <v>494</v>
      </c>
      <c r="J173" s="49" t="s">
        <v>510</v>
      </c>
      <c r="K173" s="49" t="s">
        <v>23</v>
      </c>
      <c r="L173" s="51" t="s">
        <v>19</v>
      </c>
      <c r="M173" s="51" t="s">
        <v>19</v>
      </c>
      <c r="N173" s="52" t="s">
        <v>496</v>
      </c>
      <c r="O173" s="52" t="s">
        <v>201</v>
      </c>
      <c r="P173" s="53" t="s">
        <v>54</v>
      </c>
      <c r="Q173" s="52" t="s">
        <v>498</v>
      </c>
      <c r="R173" s="54" t="s">
        <v>511</v>
      </c>
      <c r="S173" s="55">
        <v>0</v>
      </c>
      <c r="T173" s="55">
        <v>0</v>
      </c>
      <c r="U173" s="50">
        <v>1.55E-2</v>
      </c>
      <c r="V173" s="49" t="s">
        <v>23</v>
      </c>
      <c r="W173" s="50">
        <v>1.55E-2</v>
      </c>
      <c r="X173" s="50">
        <f t="shared" si="3"/>
        <v>9.6874999999999999E-4</v>
      </c>
      <c r="Y173" s="49" t="s">
        <v>19</v>
      </c>
      <c r="Z173" s="49" t="str">
        <f t="shared" si="2"/>
        <v>Cumplida</v>
      </c>
    </row>
    <row r="174" spans="1:26" s="28" customFormat="1">
      <c r="A174" s="46" t="s">
        <v>490</v>
      </c>
      <c r="B174" s="47">
        <v>1</v>
      </c>
      <c r="C174" s="46" t="s">
        <v>491</v>
      </c>
      <c r="D174" s="48">
        <v>0.51</v>
      </c>
      <c r="E174" s="47" t="s">
        <v>171</v>
      </c>
      <c r="F174" s="49" t="s">
        <v>512</v>
      </c>
      <c r="G174" s="50">
        <v>1.55E-2</v>
      </c>
      <c r="H174" s="49" t="s">
        <v>513</v>
      </c>
      <c r="I174" s="46" t="s">
        <v>494</v>
      </c>
      <c r="J174" s="49" t="s">
        <v>510</v>
      </c>
      <c r="K174" s="49" t="s">
        <v>18</v>
      </c>
      <c r="L174" s="51" t="s">
        <v>19</v>
      </c>
      <c r="M174" s="51" t="s">
        <v>19</v>
      </c>
      <c r="N174" s="52" t="s">
        <v>496</v>
      </c>
      <c r="O174" s="52" t="s">
        <v>201</v>
      </c>
      <c r="P174" s="53" t="s">
        <v>54</v>
      </c>
      <c r="Q174" s="52" t="s">
        <v>498</v>
      </c>
      <c r="R174" s="54" t="s">
        <v>511</v>
      </c>
      <c r="S174" s="55">
        <v>0</v>
      </c>
      <c r="T174" s="55">
        <v>0</v>
      </c>
      <c r="U174" s="50">
        <v>1.55E-2</v>
      </c>
      <c r="V174" s="49" t="s">
        <v>18</v>
      </c>
      <c r="W174" s="50">
        <v>1.55E-2</v>
      </c>
      <c r="X174" s="50">
        <f t="shared" si="3"/>
        <v>9.6874999999999999E-4</v>
      </c>
      <c r="Y174" s="49" t="s">
        <v>19</v>
      </c>
      <c r="Z174" s="49" t="str">
        <f t="shared" si="2"/>
        <v>Cumplida</v>
      </c>
    </row>
    <row r="175" spans="1:26" s="28" customFormat="1">
      <c r="A175" s="46" t="s">
        <v>490</v>
      </c>
      <c r="B175" s="47">
        <v>1</v>
      </c>
      <c r="C175" s="46" t="s">
        <v>491</v>
      </c>
      <c r="D175" s="48">
        <v>0.51</v>
      </c>
      <c r="E175" s="47" t="s">
        <v>177</v>
      </c>
      <c r="F175" s="49" t="s">
        <v>514</v>
      </c>
      <c r="G175" s="50">
        <v>1.55E-2</v>
      </c>
      <c r="H175" s="49" t="s">
        <v>515</v>
      </c>
      <c r="I175" s="46" t="s">
        <v>494</v>
      </c>
      <c r="J175" s="49" t="s">
        <v>516</v>
      </c>
      <c r="K175" s="49" t="s">
        <v>51</v>
      </c>
      <c r="L175" s="51" t="s">
        <v>19</v>
      </c>
      <c r="M175" s="51" t="s">
        <v>19</v>
      </c>
      <c r="N175" s="52" t="s">
        <v>496</v>
      </c>
      <c r="O175" s="52" t="s">
        <v>497</v>
      </c>
      <c r="P175" s="53" t="s">
        <v>54</v>
      </c>
      <c r="Q175" s="52" t="s">
        <v>498</v>
      </c>
      <c r="R175" s="54" t="s">
        <v>517</v>
      </c>
      <c r="S175" s="55">
        <v>0</v>
      </c>
      <c r="T175" s="55">
        <v>0</v>
      </c>
      <c r="U175" s="50">
        <v>1.55E-2</v>
      </c>
      <c r="V175" s="49" t="s">
        <v>51</v>
      </c>
      <c r="W175" s="50">
        <v>1.55E-2</v>
      </c>
      <c r="X175" s="50">
        <f t="shared" si="3"/>
        <v>9.6874999999999999E-4</v>
      </c>
      <c r="Y175" s="49" t="s">
        <v>19</v>
      </c>
      <c r="Z175" s="49" t="str">
        <f t="shared" si="2"/>
        <v>Cumplida</v>
      </c>
    </row>
    <row r="176" spans="1:26" s="28" customFormat="1">
      <c r="A176" s="46" t="s">
        <v>490</v>
      </c>
      <c r="B176" s="47">
        <v>1</v>
      </c>
      <c r="C176" s="46" t="s">
        <v>491</v>
      </c>
      <c r="D176" s="48">
        <v>0.51</v>
      </c>
      <c r="E176" s="47" t="s">
        <v>181</v>
      </c>
      <c r="F176" s="49" t="s">
        <v>518</v>
      </c>
      <c r="G176" s="50">
        <v>1.55E-2</v>
      </c>
      <c r="H176" s="49" t="s">
        <v>519</v>
      </c>
      <c r="I176" s="46" t="s">
        <v>494</v>
      </c>
      <c r="J176" s="49" t="s">
        <v>516</v>
      </c>
      <c r="K176" s="49" t="s">
        <v>63</v>
      </c>
      <c r="L176" s="51" t="s">
        <v>19</v>
      </c>
      <c r="M176" s="51" t="s">
        <v>19</v>
      </c>
      <c r="N176" s="52" t="s">
        <v>496</v>
      </c>
      <c r="O176" s="52" t="s">
        <v>497</v>
      </c>
      <c r="P176" s="53" t="s">
        <v>54</v>
      </c>
      <c r="Q176" s="52" t="s">
        <v>498</v>
      </c>
      <c r="R176" s="54" t="s">
        <v>517</v>
      </c>
      <c r="S176" s="55">
        <v>0</v>
      </c>
      <c r="T176" s="55">
        <v>0</v>
      </c>
      <c r="U176" s="50">
        <v>1.55E-2</v>
      </c>
      <c r="V176" s="49" t="s">
        <v>63</v>
      </c>
      <c r="W176" s="50">
        <v>1.55E-2</v>
      </c>
      <c r="X176" s="50">
        <f t="shared" si="3"/>
        <v>9.6874999999999999E-4</v>
      </c>
      <c r="Y176" s="49" t="s">
        <v>19</v>
      </c>
      <c r="Z176" s="49" t="str">
        <f t="shared" si="2"/>
        <v>Cumplida</v>
      </c>
    </row>
    <row r="177" spans="1:26" s="28" customFormat="1">
      <c r="A177" s="46" t="s">
        <v>490</v>
      </c>
      <c r="B177" s="47">
        <v>1</v>
      </c>
      <c r="C177" s="46" t="s">
        <v>491</v>
      </c>
      <c r="D177" s="48">
        <v>0.51</v>
      </c>
      <c r="E177" s="47" t="s">
        <v>183</v>
      </c>
      <c r="F177" s="49" t="s">
        <v>518</v>
      </c>
      <c r="G177" s="50">
        <v>1.55E-2</v>
      </c>
      <c r="H177" s="49" t="s">
        <v>519</v>
      </c>
      <c r="I177" s="46" t="s">
        <v>494</v>
      </c>
      <c r="J177" s="49" t="s">
        <v>516</v>
      </c>
      <c r="K177" s="49" t="s">
        <v>65</v>
      </c>
      <c r="L177" s="51" t="s">
        <v>19</v>
      </c>
      <c r="M177" s="51" t="s">
        <v>19</v>
      </c>
      <c r="N177" s="52" t="s">
        <v>496</v>
      </c>
      <c r="O177" s="52" t="s">
        <v>497</v>
      </c>
      <c r="P177" s="53" t="s">
        <v>54</v>
      </c>
      <c r="Q177" s="52" t="s">
        <v>498</v>
      </c>
      <c r="R177" s="54" t="s">
        <v>517</v>
      </c>
      <c r="S177" s="55">
        <v>0</v>
      </c>
      <c r="T177" s="55">
        <v>0</v>
      </c>
      <c r="U177" s="50">
        <v>1.55E-2</v>
      </c>
      <c r="V177" s="49" t="s">
        <v>65</v>
      </c>
      <c r="W177" s="50">
        <v>1.55E-2</v>
      </c>
      <c r="X177" s="50">
        <f t="shared" si="3"/>
        <v>9.6874999999999999E-4</v>
      </c>
      <c r="Y177" s="49" t="s">
        <v>19</v>
      </c>
      <c r="Z177" s="49" t="str">
        <f t="shared" si="2"/>
        <v>Cumplida</v>
      </c>
    </row>
    <row r="178" spans="1:26" s="28" customFormat="1">
      <c r="A178" s="46" t="s">
        <v>490</v>
      </c>
      <c r="B178" s="47">
        <v>1</v>
      </c>
      <c r="C178" s="46" t="s">
        <v>491</v>
      </c>
      <c r="D178" s="48">
        <v>0.51</v>
      </c>
      <c r="E178" s="47" t="s">
        <v>188</v>
      </c>
      <c r="F178" s="49" t="s">
        <v>518</v>
      </c>
      <c r="G178" s="50">
        <v>1.54E-2</v>
      </c>
      <c r="H178" s="49" t="s">
        <v>519</v>
      </c>
      <c r="I178" s="46" t="s">
        <v>494</v>
      </c>
      <c r="J178" s="49" t="s">
        <v>516</v>
      </c>
      <c r="K178" s="49" t="s">
        <v>23</v>
      </c>
      <c r="L178" s="51" t="s">
        <v>19</v>
      </c>
      <c r="M178" s="51" t="s">
        <v>19</v>
      </c>
      <c r="N178" s="52" t="s">
        <v>496</v>
      </c>
      <c r="O178" s="52" t="s">
        <v>497</v>
      </c>
      <c r="P178" s="53" t="s">
        <v>54</v>
      </c>
      <c r="Q178" s="52" t="s">
        <v>498</v>
      </c>
      <c r="R178" s="54" t="s">
        <v>517</v>
      </c>
      <c r="S178" s="55">
        <v>0</v>
      </c>
      <c r="T178" s="55">
        <v>0</v>
      </c>
      <c r="U178" s="50">
        <v>1.55E-2</v>
      </c>
      <c r="V178" s="49" t="s">
        <v>23</v>
      </c>
      <c r="W178" s="50">
        <v>1.54E-2</v>
      </c>
      <c r="X178" s="50">
        <f t="shared" si="3"/>
        <v>9.6250000000000003E-4</v>
      </c>
      <c r="Y178" s="49" t="s">
        <v>19</v>
      </c>
      <c r="Z178" s="49" t="str">
        <f t="shared" si="2"/>
        <v>Cumplida</v>
      </c>
    </row>
    <row r="179" spans="1:26" s="28" customFormat="1">
      <c r="A179" s="46" t="s">
        <v>490</v>
      </c>
      <c r="B179" s="47">
        <v>1</v>
      </c>
      <c r="C179" s="46" t="s">
        <v>491</v>
      </c>
      <c r="D179" s="48">
        <v>0.51</v>
      </c>
      <c r="E179" s="47" t="s">
        <v>192</v>
      </c>
      <c r="F179" s="49" t="s">
        <v>518</v>
      </c>
      <c r="G179" s="50">
        <v>1.54E-2</v>
      </c>
      <c r="H179" s="49" t="s">
        <v>519</v>
      </c>
      <c r="I179" s="46" t="s">
        <v>494</v>
      </c>
      <c r="J179" s="49" t="s">
        <v>516</v>
      </c>
      <c r="K179" s="49" t="s">
        <v>18</v>
      </c>
      <c r="L179" s="51" t="s">
        <v>19</v>
      </c>
      <c r="M179" s="51" t="s">
        <v>19</v>
      </c>
      <c r="N179" s="52" t="s">
        <v>496</v>
      </c>
      <c r="O179" s="52" t="s">
        <v>497</v>
      </c>
      <c r="P179" s="53" t="s">
        <v>54</v>
      </c>
      <c r="Q179" s="52" t="s">
        <v>498</v>
      </c>
      <c r="R179" s="54" t="s">
        <v>517</v>
      </c>
      <c r="S179" s="55">
        <v>0</v>
      </c>
      <c r="T179" s="55">
        <v>0</v>
      </c>
      <c r="U179" s="50">
        <v>1.55E-2</v>
      </c>
      <c r="V179" s="49" t="s">
        <v>18</v>
      </c>
      <c r="W179" s="50">
        <v>1.54E-2</v>
      </c>
      <c r="X179" s="50">
        <f t="shared" si="3"/>
        <v>9.6250000000000003E-4</v>
      </c>
      <c r="Y179" s="49" t="s">
        <v>19</v>
      </c>
      <c r="Z179" s="49" t="str">
        <f t="shared" si="2"/>
        <v>Cumplida</v>
      </c>
    </row>
    <row r="180" spans="1:26" s="28" customFormat="1">
      <c r="A180" s="46" t="s">
        <v>490</v>
      </c>
      <c r="B180" s="47">
        <v>1</v>
      </c>
      <c r="C180" s="46" t="s">
        <v>491</v>
      </c>
      <c r="D180" s="48">
        <v>0.51</v>
      </c>
      <c r="E180" s="47" t="s">
        <v>196</v>
      </c>
      <c r="F180" s="49" t="s">
        <v>520</v>
      </c>
      <c r="G180" s="50">
        <v>1.54E-2</v>
      </c>
      <c r="H180" s="49" t="s">
        <v>521</v>
      </c>
      <c r="I180" s="46" t="s">
        <v>494</v>
      </c>
      <c r="J180" s="49" t="s">
        <v>516</v>
      </c>
      <c r="K180" s="49" t="s">
        <v>51</v>
      </c>
      <c r="L180" s="51" t="s">
        <v>19</v>
      </c>
      <c r="M180" s="51" t="s">
        <v>19</v>
      </c>
      <c r="N180" s="52" t="s">
        <v>496</v>
      </c>
      <c r="O180" s="52" t="s">
        <v>497</v>
      </c>
      <c r="P180" s="53" t="s">
        <v>54</v>
      </c>
      <c r="Q180" s="52" t="s">
        <v>498</v>
      </c>
      <c r="R180" s="54" t="s">
        <v>522</v>
      </c>
      <c r="S180" s="55">
        <v>0</v>
      </c>
      <c r="T180" s="55">
        <v>0</v>
      </c>
      <c r="U180" s="50">
        <v>1.55E-2</v>
      </c>
      <c r="V180" s="49" t="s">
        <v>51</v>
      </c>
      <c r="W180" s="50">
        <v>1.54E-2</v>
      </c>
      <c r="X180" s="50">
        <f t="shared" si="3"/>
        <v>9.6250000000000003E-4</v>
      </c>
      <c r="Y180" s="49" t="s">
        <v>19</v>
      </c>
      <c r="Z180" s="49" t="str">
        <f t="shared" si="2"/>
        <v>Cumplida</v>
      </c>
    </row>
    <row r="181" spans="1:26" s="28" customFormat="1">
      <c r="A181" s="46" t="s">
        <v>490</v>
      </c>
      <c r="B181" s="47">
        <v>1</v>
      </c>
      <c r="C181" s="46" t="s">
        <v>491</v>
      </c>
      <c r="D181" s="48">
        <v>0.51</v>
      </c>
      <c r="E181" s="47" t="s">
        <v>202</v>
      </c>
      <c r="F181" s="49" t="s">
        <v>523</v>
      </c>
      <c r="G181" s="50">
        <v>1.54E-2</v>
      </c>
      <c r="H181" s="49" t="s">
        <v>524</v>
      </c>
      <c r="I181" s="46" t="s">
        <v>525</v>
      </c>
      <c r="J181" s="49" t="s">
        <v>526</v>
      </c>
      <c r="K181" s="49" t="s">
        <v>132</v>
      </c>
      <c r="L181" s="51" t="s">
        <v>19</v>
      </c>
      <c r="M181" s="51" t="s">
        <v>19</v>
      </c>
      <c r="N181" s="52" t="s">
        <v>496</v>
      </c>
      <c r="O181" s="52" t="s">
        <v>497</v>
      </c>
      <c r="P181" s="53" t="s">
        <v>54</v>
      </c>
      <c r="Q181" s="52" t="s">
        <v>498</v>
      </c>
      <c r="R181" s="54" t="s">
        <v>522</v>
      </c>
      <c r="S181" s="55">
        <v>0</v>
      </c>
      <c r="T181" s="55">
        <v>0</v>
      </c>
      <c r="U181" s="50">
        <v>1.55E-2</v>
      </c>
      <c r="V181" s="49" t="s">
        <v>51</v>
      </c>
      <c r="W181" s="50">
        <v>1.54E-2</v>
      </c>
      <c r="X181" s="50">
        <f t="shared" si="3"/>
        <v>9.6250000000000003E-4</v>
      </c>
      <c r="Y181" s="49" t="s">
        <v>19</v>
      </c>
      <c r="Z181" s="49" t="str">
        <f t="shared" si="2"/>
        <v>Cumplida</v>
      </c>
    </row>
    <row r="182" spans="1:26" s="28" customFormat="1">
      <c r="A182" s="46" t="s">
        <v>490</v>
      </c>
      <c r="B182" s="47">
        <v>1</v>
      </c>
      <c r="C182" s="46" t="s">
        <v>491</v>
      </c>
      <c r="D182" s="48">
        <v>0.51</v>
      </c>
      <c r="E182" s="47" t="s">
        <v>527</v>
      </c>
      <c r="F182" s="49" t="s">
        <v>523</v>
      </c>
      <c r="G182" s="50">
        <v>1.54E-2</v>
      </c>
      <c r="H182" s="49" t="s">
        <v>528</v>
      </c>
      <c r="I182" s="46" t="s">
        <v>525</v>
      </c>
      <c r="J182" s="49" t="s">
        <v>526</v>
      </c>
      <c r="K182" s="49" t="s">
        <v>91</v>
      </c>
      <c r="L182" s="51" t="s">
        <v>19</v>
      </c>
      <c r="M182" s="51" t="s">
        <v>19</v>
      </c>
      <c r="N182" s="52" t="s">
        <v>496</v>
      </c>
      <c r="O182" s="52" t="s">
        <v>497</v>
      </c>
      <c r="P182" s="53" t="s">
        <v>54</v>
      </c>
      <c r="Q182" s="52" t="s">
        <v>498</v>
      </c>
      <c r="R182" s="54" t="s">
        <v>522</v>
      </c>
      <c r="S182" s="55">
        <v>0</v>
      </c>
      <c r="T182" s="55">
        <v>0</v>
      </c>
      <c r="U182" s="50">
        <v>1.55E-2</v>
      </c>
      <c r="V182" s="49" t="s">
        <v>18</v>
      </c>
      <c r="W182" s="50">
        <v>1.54E-2</v>
      </c>
      <c r="X182" s="50">
        <f t="shared" si="3"/>
        <v>9.6250000000000003E-4</v>
      </c>
      <c r="Y182" s="49" t="s">
        <v>19</v>
      </c>
      <c r="Z182" s="49" t="str">
        <f t="shared" si="2"/>
        <v>Cumplida</v>
      </c>
    </row>
    <row r="183" spans="1:26" s="28" customFormat="1">
      <c r="A183" s="46" t="s">
        <v>490</v>
      </c>
      <c r="B183" s="47">
        <v>1</v>
      </c>
      <c r="C183" s="46" t="s">
        <v>491</v>
      </c>
      <c r="D183" s="48">
        <v>0.51</v>
      </c>
      <c r="E183" s="47" t="s">
        <v>529</v>
      </c>
      <c r="F183" s="49" t="s">
        <v>530</v>
      </c>
      <c r="G183" s="50">
        <v>1.54E-2</v>
      </c>
      <c r="H183" s="49" t="s">
        <v>531</v>
      </c>
      <c r="I183" s="46" t="s">
        <v>532</v>
      </c>
      <c r="J183" s="49" t="s">
        <v>526</v>
      </c>
      <c r="K183" s="49" t="s">
        <v>63</v>
      </c>
      <c r="L183" s="51" t="s">
        <v>19</v>
      </c>
      <c r="M183" s="51" t="s">
        <v>19</v>
      </c>
      <c r="N183" s="52" t="s">
        <v>496</v>
      </c>
      <c r="O183" s="52" t="s">
        <v>497</v>
      </c>
      <c r="P183" s="53" t="s">
        <v>54</v>
      </c>
      <c r="Q183" s="52" t="s">
        <v>498</v>
      </c>
      <c r="R183" s="54" t="s">
        <v>522</v>
      </c>
      <c r="S183" s="55">
        <v>0</v>
      </c>
      <c r="T183" s="55">
        <v>0</v>
      </c>
      <c r="U183" s="50">
        <v>1.55E-2</v>
      </c>
      <c r="V183" s="49" t="s">
        <v>62</v>
      </c>
      <c r="W183" s="50">
        <v>1.54E-2</v>
      </c>
      <c r="X183" s="50">
        <f t="shared" si="3"/>
        <v>9.6250000000000003E-4</v>
      </c>
      <c r="Y183" s="49" t="s">
        <v>19</v>
      </c>
      <c r="Z183" s="49" t="str">
        <f t="shared" si="2"/>
        <v>Cumplida</v>
      </c>
    </row>
    <row r="184" spans="1:26" s="28" customFormat="1">
      <c r="A184" s="46" t="s">
        <v>490</v>
      </c>
      <c r="B184" s="47">
        <v>1</v>
      </c>
      <c r="C184" s="46" t="s">
        <v>491</v>
      </c>
      <c r="D184" s="48">
        <v>0.51</v>
      </c>
      <c r="E184" s="47" t="s">
        <v>533</v>
      </c>
      <c r="F184" s="49" t="s">
        <v>534</v>
      </c>
      <c r="G184" s="50">
        <v>1.54E-2</v>
      </c>
      <c r="H184" s="49" t="s">
        <v>535</v>
      </c>
      <c r="I184" s="46" t="s">
        <v>536</v>
      </c>
      <c r="J184" s="49" t="s">
        <v>537</v>
      </c>
      <c r="K184" s="49" t="s">
        <v>63</v>
      </c>
      <c r="L184" s="51" t="s">
        <v>19</v>
      </c>
      <c r="M184" s="51" t="s">
        <v>19</v>
      </c>
      <c r="N184" s="52" t="s">
        <v>496</v>
      </c>
      <c r="O184" s="52" t="s">
        <v>497</v>
      </c>
      <c r="P184" s="53" t="s">
        <v>54</v>
      </c>
      <c r="Q184" s="52" t="s">
        <v>498</v>
      </c>
      <c r="R184" s="54" t="s">
        <v>522</v>
      </c>
      <c r="S184" s="55">
        <v>0</v>
      </c>
      <c r="T184" s="55">
        <v>0</v>
      </c>
      <c r="U184" s="50">
        <v>1.55E-2</v>
      </c>
      <c r="V184" s="49" t="s">
        <v>63</v>
      </c>
      <c r="W184" s="50">
        <v>1.54E-2</v>
      </c>
      <c r="X184" s="50">
        <f t="shared" si="3"/>
        <v>9.6250000000000003E-4</v>
      </c>
      <c r="Y184" s="49" t="s">
        <v>19</v>
      </c>
      <c r="Z184" s="49" t="str">
        <f t="shared" si="2"/>
        <v>Cumplida</v>
      </c>
    </row>
    <row r="185" spans="1:26" s="28" customFormat="1">
      <c r="A185" s="46" t="s">
        <v>490</v>
      </c>
      <c r="B185" s="47">
        <v>1</v>
      </c>
      <c r="C185" s="46" t="s">
        <v>491</v>
      </c>
      <c r="D185" s="48">
        <v>0.51</v>
      </c>
      <c r="E185" s="47" t="s">
        <v>538</v>
      </c>
      <c r="F185" s="49" t="s">
        <v>534</v>
      </c>
      <c r="G185" s="50">
        <v>1.54E-2</v>
      </c>
      <c r="H185" s="49" t="s">
        <v>535</v>
      </c>
      <c r="I185" s="46" t="s">
        <v>536</v>
      </c>
      <c r="J185" s="49" t="s">
        <v>537</v>
      </c>
      <c r="K185" s="49" t="s">
        <v>65</v>
      </c>
      <c r="L185" s="51" t="s">
        <v>19</v>
      </c>
      <c r="M185" s="51" t="s">
        <v>19</v>
      </c>
      <c r="N185" s="52" t="s">
        <v>496</v>
      </c>
      <c r="O185" s="52" t="s">
        <v>497</v>
      </c>
      <c r="P185" s="53" t="s">
        <v>54</v>
      </c>
      <c r="Q185" s="52" t="s">
        <v>498</v>
      </c>
      <c r="R185" s="54" t="s">
        <v>522</v>
      </c>
      <c r="S185" s="55">
        <v>0</v>
      </c>
      <c r="T185" s="55">
        <v>0</v>
      </c>
      <c r="U185" s="50">
        <v>1.55E-2</v>
      </c>
      <c r="V185" s="49" t="s">
        <v>65</v>
      </c>
      <c r="W185" s="50">
        <v>1.54E-2</v>
      </c>
      <c r="X185" s="50">
        <f t="shared" si="3"/>
        <v>9.6250000000000003E-4</v>
      </c>
      <c r="Y185" s="49" t="s">
        <v>19</v>
      </c>
      <c r="Z185" s="49" t="str">
        <f t="shared" si="2"/>
        <v>Cumplida</v>
      </c>
    </row>
    <row r="186" spans="1:26" s="28" customFormat="1">
      <c r="A186" s="46" t="s">
        <v>490</v>
      </c>
      <c r="B186" s="47">
        <v>1</v>
      </c>
      <c r="C186" s="46" t="s">
        <v>491</v>
      </c>
      <c r="D186" s="48">
        <v>0.51</v>
      </c>
      <c r="E186" s="47" t="s">
        <v>539</v>
      </c>
      <c r="F186" s="49" t="s">
        <v>534</v>
      </c>
      <c r="G186" s="50">
        <v>1.54E-2</v>
      </c>
      <c r="H186" s="49" t="s">
        <v>535</v>
      </c>
      <c r="I186" s="46" t="s">
        <v>536</v>
      </c>
      <c r="J186" s="49" t="s">
        <v>537</v>
      </c>
      <c r="K186" s="49" t="s">
        <v>23</v>
      </c>
      <c r="L186" s="51" t="s">
        <v>19</v>
      </c>
      <c r="M186" s="51" t="s">
        <v>19</v>
      </c>
      <c r="N186" s="52" t="s">
        <v>496</v>
      </c>
      <c r="O186" s="52" t="s">
        <v>497</v>
      </c>
      <c r="P186" s="53" t="s">
        <v>54</v>
      </c>
      <c r="Q186" s="52" t="s">
        <v>498</v>
      </c>
      <c r="R186" s="54" t="s">
        <v>522</v>
      </c>
      <c r="S186" s="55">
        <v>0</v>
      </c>
      <c r="T186" s="55">
        <v>0</v>
      </c>
      <c r="U186" s="50">
        <v>1.55E-2</v>
      </c>
      <c r="V186" s="49" t="s">
        <v>23</v>
      </c>
      <c r="W186" s="50">
        <v>1.54E-2</v>
      </c>
      <c r="X186" s="50">
        <f t="shared" si="3"/>
        <v>9.6250000000000003E-4</v>
      </c>
      <c r="Y186" s="49" t="s">
        <v>19</v>
      </c>
      <c r="Z186" s="49" t="str">
        <f t="shared" si="2"/>
        <v>Cumplida</v>
      </c>
    </row>
    <row r="187" spans="1:26" s="28" customFormat="1">
      <c r="A187" s="46" t="s">
        <v>490</v>
      </c>
      <c r="B187" s="47">
        <v>1</v>
      </c>
      <c r="C187" s="46" t="s">
        <v>491</v>
      </c>
      <c r="D187" s="48">
        <v>0.51</v>
      </c>
      <c r="E187" s="47" t="s">
        <v>540</v>
      </c>
      <c r="F187" s="49" t="s">
        <v>534</v>
      </c>
      <c r="G187" s="50">
        <v>1.54E-2</v>
      </c>
      <c r="H187" s="49" t="s">
        <v>535</v>
      </c>
      <c r="I187" s="46" t="s">
        <v>536</v>
      </c>
      <c r="J187" s="49" t="s">
        <v>537</v>
      </c>
      <c r="K187" s="49" t="s">
        <v>18</v>
      </c>
      <c r="L187" s="51" t="s">
        <v>19</v>
      </c>
      <c r="M187" s="51" t="s">
        <v>19</v>
      </c>
      <c r="N187" s="52" t="s">
        <v>496</v>
      </c>
      <c r="O187" s="52" t="s">
        <v>497</v>
      </c>
      <c r="P187" s="53" t="s">
        <v>54</v>
      </c>
      <c r="Q187" s="52" t="s">
        <v>498</v>
      </c>
      <c r="R187" s="54" t="s">
        <v>522</v>
      </c>
      <c r="S187" s="55">
        <v>0</v>
      </c>
      <c r="T187" s="55">
        <v>0</v>
      </c>
      <c r="U187" s="50">
        <v>1.55E-2</v>
      </c>
      <c r="V187" s="49" t="s">
        <v>18</v>
      </c>
      <c r="W187" s="50">
        <v>1.54E-2</v>
      </c>
      <c r="X187" s="50">
        <f t="shared" si="3"/>
        <v>9.6250000000000003E-4</v>
      </c>
      <c r="Y187" s="49" t="s">
        <v>19</v>
      </c>
      <c r="Z187" s="49" t="str">
        <f t="shared" si="2"/>
        <v>Cumplida</v>
      </c>
    </row>
    <row r="188" spans="1:26" s="28" customFormat="1">
      <c r="A188" s="46" t="s">
        <v>490</v>
      </c>
      <c r="B188" s="47">
        <v>1</v>
      </c>
      <c r="C188" s="46" t="s">
        <v>491</v>
      </c>
      <c r="D188" s="48">
        <v>0.51</v>
      </c>
      <c r="E188" s="47" t="s">
        <v>541</v>
      </c>
      <c r="F188" s="49" t="s">
        <v>542</v>
      </c>
      <c r="G188" s="50">
        <v>1.54E-2</v>
      </c>
      <c r="H188" s="49" t="s">
        <v>543</v>
      </c>
      <c r="I188" s="46" t="s">
        <v>544</v>
      </c>
      <c r="J188" s="49" t="s">
        <v>537</v>
      </c>
      <c r="K188" s="49" t="s">
        <v>62</v>
      </c>
      <c r="L188" s="51" t="s">
        <v>19</v>
      </c>
      <c r="M188" s="51" t="s">
        <v>19</v>
      </c>
      <c r="N188" s="52" t="s">
        <v>33</v>
      </c>
      <c r="O188" s="52" t="s">
        <v>34</v>
      </c>
      <c r="P188" s="53" t="s">
        <v>54</v>
      </c>
      <c r="Q188" s="52" t="s">
        <v>22</v>
      </c>
      <c r="R188" s="54" t="s">
        <v>522</v>
      </c>
      <c r="S188" s="55">
        <v>0</v>
      </c>
      <c r="T188" s="55">
        <v>0</v>
      </c>
      <c r="U188" s="50">
        <v>1.55E-2</v>
      </c>
      <c r="V188" s="49" t="s">
        <v>63</v>
      </c>
      <c r="W188" s="50">
        <v>1.54E-2</v>
      </c>
      <c r="X188" s="50">
        <f t="shared" si="3"/>
        <v>9.6250000000000003E-4</v>
      </c>
      <c r="Y188" s="49" t="s">
        <v>19</v>
      </c>
      <c r="Z188" s="49" t="str">
        <f t="shared" si="2"/>
        <v>Cumplida</v>
      </c>
    </row>
    <row r="189" spans="1:26" s="28" customFormat="1">
      <c r="A189" s="46" t="s">
        <v>490</v>
      </c>
      <c r="B189" s="47">
        <v>1</v>
      </c>
      <c r="C189" s="46" t="s">
        <v>491</v>
      </c>
      <c r="D189" s="48">
        <v>0.51</v>
      </c>
      <c r="E189" s="47" t="s">
        <v>545</v>
      </c>
      <c r="F189" s="49" t="s">
        <v>546</v>
      </c>
      <c r="G189" s="50">
        <v>1.54E-2</v>
      </c>
      <c r="H189" s="49" t="s">
        <v>547</v>
      </c>
      <c r="I189" s="46" t="s">
        <v>548</v>
      </c>
      <c r="J189" s="49" t="s">
        <v>537</v>
      </c>
      <c r="K189" s="49" t="s">
        <v>23</v>
      </c>
      <c r="L189" s="51" t="s">
        <v>19</v>
      </c>
      <c r="M189" s="51" t="s">
        <v>19</v>
      </c>
      <c r="N189" s="52" t="s">
        <v>496</v>
      </c>
      <c r="O189" s="52" t="s">
        <v>497</v>
      </c>
      <c r="P189" s="53" t="s">
        <v>54</v>
      </c>
      <c r="Q189" s="52" t="s">
        <v>498</v>
      </c>
      <c r="R189" s="54" t="s">
        <v>522</v>
      </c>
      <c r="S189" s="55">
        <v>0</v>
      </c>
      <c r="T189" s="55">
        <v>0</v>
      </c>
      <c r="U189" s="50">
        <v>1.55E-2</v>
      </c>
      <c r="V189" s="49" t="s">
        <v>18</v>
      </c>
      <c r="W189" s="50">
        <v>1.54E-2</v>
      </c>
      <c r="X189" s="50">
        <f t="shared" si="3"/>
        <v>9.6250000000000003E-4</v>
      </c>
      <c r="Y189" s="49" t="s">
        <v>19</v>
      </c>
      <c r="Z189" s="49" t="str">
        <f t="shared" si="2"/>
        <v>Cumplida</v>
      </c>
    </row>
    <row r="190" spans="1:26" s="28" customFormat="1">
      <c r="A190" s="46" t="s">
        <v>490</v>
      </c>
      <c r="B190" s="47">
        <v>1</v>
      </c>
      <c r="C190" s="46" t="s">
        <v>491</v>
      </c>
      <c r="D190" s="48">
        <v>0.51</v>
      </c>
      <c r="E190" s="47" t="s">
        <v>549</v>
      </c>
      <c r="F190" s="49" t="s">
        <v>550</v>
      </c>
      <c r="G190" s="50">
        <v>1.54E-2</v>
      </c>
      <c r="H190" s="49" t="s">
        <v>551</v>
      </c>
      <c r="I190" s="46" t="s">
        <v>525</v>
      </c>
      <c r="J190" s="49" t="s">
        <v>537</v>
      </c>
      <c r="K190" s="49" t="s">
        <v>51</v>
      </c>
      <c r="L190" s="51" t="s">
        <v>19</v>
      </c>
      <c r="M190" s="51" t="s">
        <v>19</v>
      </c>
      <c r="N190" s="52" t="s">
        <v>496</v>
      </c>
      <c r="O190" s="52" t="s">
        <v>497</v>
      </c>
      <c r="P190" s="53" t="s">
        <v>54</v>
      </c>
      <c r="Q190" s="52" t="s">
        <v>498</v>
      </c>
      <c r="R190" s="54" t="s">
        <v>552</v>
      </c>
      <c r="S190" s="55">
        <v>0</v>
      </c>
      <c r="T190" s="55">
        <v>0</v>
      </c>
      <c r="U190" s="50">
        <v>1.55E-2</v>
      </c>
      <c r="V190" s="49" t="s">
        <v>51</v>
      </c>
      <c r="W190" s="50">
        <v>1.54E-2</v>
      </c>
      <c r="X190" s="50">
        <f t="shared" si="3"/>
        <v>9.6250000000000003E-4</v>
      </c>
      <c r="Y190" s="49" t="s">
        <v>19</v>
      </c>
      <c r="Z190" s="49" t="str">
        <f t="shared" si="2"/>
        <v>Cumplida</v>
      </c>
    </row>
    <row r="191" spans="1:26" s="28" customFormat="1">
      <c r="A191" s="46" t="s">
        <v>490</v>
      </c>
      <c r="B191" s="47">
        <v>1</v>
      </c>
      <c r="C191" s="46" t="s">
        <v>491</v>
      </c>
      <c r="D191" s="48">
        <v>0.51</v>
      </c>
      <c r="E191" s="47" t="s">
        <v>553</v>
      </c>
      <c r="F191" s="49" t="s">
        <v>554</v>
      </c>
      <c r="G191" s="50">
        <v>1.54E-2</v>
      </c>
      <c r="H191" s="49" t="s">
        <v>555</v>
      </c>
      <c r="I191" s="46" t="s">
        <v>556</v>
      </c>
      <c r="J191" s="49" t="s">
        <v>537</v>
      </c>
      <c r="K191" s="49" t="s">
        <v>67</v>
      </c>
      <c r="L191" s="51" t="s">
        <v>19</v>
      </c>
      <c r="M191" s="51" t="s">
        <v>19</v>
      </c>
      <c r="N191" s="52" t="s">
        <v>496</v>
      </c>
      <c r="O191" s="52" t="s">
        <v>497</v>
      </c>
      <c r="P191" s="53" t="s">
        <v>54</v>
      </c>
      <c r="Q191" s="52" t="s">
        <v>498</v>
      </c>
      <c r="R191" s="54" t="s">
        <v>552</v>
      </c>
      <c r="S191" s="55">
        <v>0</v>
      </c>
      <c r="T191" s="55">
        <v>0</v>
      </c>
      <c r="U191" s="50">
        <v>1.55E-2</v>
      </c>
      <c r="V191" s="49" t="s">
        <v>67</v>
      </c>
      <c r="W191" s="50">
        <v>1.54E-2</v>
      </c>
      <c r="X191" s="50">
        <f t="shared" si="3"/>
        <v>9.6250000000000003E-4</v>
      </c>
      <c r="Y191" s="49" t="s">
        <v>19</v>
      </c>
      <c r="Z191" s="49" t="str">
        <f t="shared" si="2"/>
        <v>Cumplida</v>
      </c>
    </row>
    <row r="192" spans="1:26" s="28" customFormat="1">
      <c r="A192" s="46" t="s">
        <v>490</v>
      </c>
      <c r="B192" s="47">
        <v>1</v>
      </c>
      <c r="C192" s="46" t="s">
        <v>491</v>
      </c>
      <c r="D192" s="48">
        <v>0.51</v>
      </c>
      <c r="E192" s="47" t="s">
        <v>557</v>
      </c>
      <c r="F192" s="49" t="s">
        <v>554</v>
      </c>
      <c r="G192" s="50">
        <v>1.54E-2</v>
      </c>
      <c r="H192" s="49" t="s">
        <v>555</v>
      </c>
      <c r="I192" s="46" t="s">
        <v>558</v>
      </c>
      <c r="J192" s="49" t="s">
        <v>537</v>
      </c>
      <c r="K192" s="49" t="s">
        <v>132</v>
      </c>
      <c r="L192" s="51" t="s">
        <v>19</v>
      </c>
      <c r="M192" s="51" t="s">
        <v>19</v>
      </c>
      <c r="N192" s="52" t="s">
        <v>496</v>
      </c>
      <c r="O192" s="52" t="s">
        <v>497</v>
      </c>
      <c r="P192" s="53" t="s">
        <v>54</v>
      </c>
      <c r="Q192" s="52" t="s">
        <v>498</v>
      </c>
      <c r="R192" s="54" t="s">
        <v>552</v>
      </c>
      <c r="S192" s="55">
        <v>0</v>
      </c>
      <c r="T192" s="55">
        <v>0</v>
      </c>
      <c r="U192" s="50">
        <v>1.55E-2</v>
      </c>
      <c r="V192" s="49" t="s">
        <v>18</v>
      </c>
      <c r="W192" s="50">
        <v>1.54E-2</v>
      </c>
      <c r="X192" s="50">
        <f t="shared" si="3"/>
        <v>9.6250000000000003E-4</v>
      </c>
      <c r="Y192" s="49" t="s">
        <v>19</v>
      </c>
      <c r="Z192" s="49" t="str">
        <f t="shared" ref="Z192:Z255" si="4">IF(W192&gt;=G192,"Cumplida","Incumplida")</f>
        <v>Cumplida</v>
      </c>
    </row>
    <row r="193" spans="1:26" s="28" customFormat="1">
      <c r="A193" s="46" t="s">
        <v>490</v>
      </c>
      <c r="B193" s="47">
        <v>2</v>
      </c>
      <c r="C193" s="46" t="s">
        <v>559</v>
      </c>
      <c r="D193" s="48">
        <v>0.3</v>
      </c>
      <c r="E193" s="47" t="s">
        <v>27</v>
      </c>
      <c r="F193" s="49" t="s">
        <v>560</v>
      </c>
      <c r="G193" s="50">
        <v>3.7499999999999999E-2</v>
      </c>
      <c r="H193" s="49" t="s">
        <v>561</v>
      </c>
      <c r="I193" s="46" t="s">
        <v>525</v>
      </c>
      <c r="J193" s="49" t="s">
        <v>562</v>
      </c>
      <c r="K193" s="49" t="s">
        <v>64</v>
      </c>
      <c r="L193" s="51" t="s">
        <v>19</v>
      </c>
      <c r="M193" s="51" t="s">
        <v>19</v>
      </c>
      <c r="N193" s="52" t="s">
        <v>33</v>
      </c>
      <c r="O193" s="52" t="s">
        <v>34</v>
      </c>
      <c r="P193" s="53" t="s">
        <v>54</v>
      </c>
      <c r="Q193" s="52" t="s">
        <v>22</v>
      </c>
      <c r="R193" s="54" t="s">
        <v>522</v>
      </c>
      <c r="S193" s="55">
        <v>0</v>
      </c>
      <c r="T193" s="55">
        <v>0</v>
      </c>
      <c r="U193" s="50">
        <v>3.7499999999999999E-2</v>
      </c>
      <c r="V193" s="49" t="s">
        <v>64</v>
      </c>
      <c r="W193" s="50">
        <v>3.7499999999999999E-2</v>
      </c>
      <c r="X193" s="50">
        <f t="shared" si="3"/>
        <v>2.3437499999999999E-3</v>
      </c>
      <c r="Y193" s="49" t="s">
        <v>19</v>
      </c>
      <c r="Z193" s="49" t="str">
        <f t="shared" si="4"/>
        <v>Cumplida</v>
      </c>
    </row>
    <row r="194" spans="1:26" s="28" customFormat="1">
      <c r="A194" s="46" t="s">
        <v>490</v>
      </c>
      <c r="B194" s="47">
        <v>2</v>
      </c>
      <c r="C194" s="46" t="s">
        <v>559</v>
      </c>
      <c r="D194" s="48">
        <v>0.3</v>
      </c>
      <c r="E194" s="47" t="s">
        <v>29</v>
      </c>
      <c r="F194" s="49" t="s">
        <v>563</v>
      </c>
      <c r="G194" s="50">
        <v>3.7499999999999999E-2</v>
      </c>
      <c r="H194" s="49" t="s">
        <v>564</v>
      </c>
      <c r="I194" s="46" t="s">
        <v>525</v>
      </c>
      <c r="J194" s="49" t="s">
        <v>562</v>
      </c>
      <c r="K194" s="49" t="s">
        <v>65</v>
      </c>
      <c r="L194" s="51" t="s">
        <v>19</v>
      </c>
      <c r="M194" s="51" t="s">
        <v>19</v>
      </c>
      <c r="N194" s="52" t="s">
        <v>496</v>
      </c>
      <c r="O194" s="52" t="s">
        <v>34</v>
      </c>
      <c r="P194" s="53" t="s">
        <v>54</v>
      </c>
      <c r="Q194" s="52" t="s">
        <v>22</v>
      </c>
      <c r="R194" s="54" t="s">
        <v>19</v>
      </c>
      <c r="S194" s="55">
        <v>0</v>
      </c>
      <c r="T194" s="55">
        <v>0</v>
      </c>
      <c r="U194" s="50">
        <v>3.7499999999999999E-2</v>
      </c>
      <c r="V194" s="49" t="s">
        <v>65</v>
      </c>
      <c r="W194" s="50">
        <v>3.7499999999999999E-2</v>
      </c>
      <c r="X194" s="50">
        <f t="shared" si="3"/>
        <v>2.3437499999999999E-3</v>
      </c>
      <c r="Y194" s="49" t="s">
        <v>19</v>
      </c>
      <c r="Z194" s="49" t="str">
        <f t="shared" si="4"/>
        <v>Cumplida</v>
      </c>
    </row>
    <row r="195" spans="1:26" s="28" customFormat="1">
      <c r="A195" s="46" t="s">
        <v>490</v>
      </c>
      <c r="B195" s="47">
        <v>2</v>
      </c>
      <c r="C195" s="46" t="s">
        <v>559</v>
      </c>
      <c r="D195" s="48">
        <v>0.3</v>
      </c>
      <c r="E195" s="47" t="s">
        <v>31</v>
      </c>
      <c r="F195" s="49" t="s">
        <v>565</v>
      </c>
      <c r="G195" s="50">
        <v>3.7499999999999999E-2</v>
      </c>
      <c r="H195" s="49" t="s">
        <v>566</v>
      </c>
      <c r="I195" s="46" t="s">
        <v>525</v>
      </c>
      <c r="J195" s="49" t="s">
        <v>562</v>
      </c>
      <c r="K195" s="49" t="s">
        <v>65</v>
      </c>
      <c r="L195" s="51" t="s">
        <v>19</v>
      </c>
      <c r="M195" s="51" t="s">
        <v>19</v>
      </c>
      <c r="N195" s="52" t="s">
        <v>496</v>
      </c>
      <c r="O195" s="52" t="s">
        <v>34</v>
      </c>
      <c r="P195" s="53" t="s">
        <v>54</v>
      </c>
      <c r="Q195" s="52" t="s">
        <v>22</v>
      </c>
      <c r="R195" s="54" t="s">
        <v>19</v>
      </c>
      <c r="S195" s="55">
        <v>0</v>
      </c>
      <c r="T195" s="55">
        <v>0</v>
      </c>
      <c r="U195" s="50">
        <v>3.7499999999999999E-2</v>
      </c>
      <c r="V195" s="49" t="s">
        <v>65</v>
      </c>
      <c r="W195" s="50">
        <v>3.7499999999999999E-2</v>
      </c>
      <c r="X195" s="50">
        <f t="shared" si="3"/>
        <v>2.3437499999999999E-3</v>
      </c>
      <c r="Y195" s="49" t="s">
        <v>19</v>
      </c>
      <c r="Z195" s="49" t="str">
        <f t="shared" si="4"/>
        <v>Cumplida</v>
      </c>
    </row>
    <row r="196" spans="1:26" s="28" customFormat="1">
      <c r="A196" s="46" t="s">
        <v>490</v>
      </c>
      <c r="B196" s="47">
        <v>2</v>
      </c>
      <c r="C196" s="46" t="s">
        <v>559</v>
      </c>
      <c r="D196" s="48">
        <v>0.3</v>
      </c>
      <c r="E196" s="47" t="s">
        <v>35</v>
      </c>
      <c r="F196" s="49" t="s">
        <v>567</v>
      </c>
      <c r="G196" s="50">
        <v>3.7499999999999999E-2</v>
      </c>
      <c r="H196" s="49" t="s">
        <v>568</v>
      </c>
      <c r="I196" s="46" t="s">
        <v>569</v>
      </c>
      <c r="J196" s="49" t="s">
        <v>562</v>
      </c>
      <c r="K196" s="49" t="s">
        <v>18</v>
      </c>
      <c r="L196" s="51" t="s">
        <v>19</v>
      </c>
      <c r="M196" s="51" t="s">
        <v>19</v>
      </c>
      <c r="N196" s="52" t="s">
        <v>496</v>
      </c>
      <c r="O196" s="52" t="s">
        <v>34</v>
      </c>
      <c r="P196" s="53" t="s">
        <v>54</v>
      </c>
      <c r="Q196" s="52" t="s">
        <v>22</v>
      </c>
      <c r="R196" s="54" t="s">
        <v>19</v>
      </c>
      <c r="S196" s="55">
        <v>0</v>
      </c>
      <c r="T196" s="55">
        <v>0</v>
      </c>
      <c r="U196" s="50">
        <v>3.7499999999999999E-2</v>
      </c>
      <c r="V196" s="49" t="s">
        <v>18</v>
      </c>
      <c r="W196" s="50">
        <v>3.7499999999999999E-2</v>
      </c>
      <c r="X196" s="50">
        <f t="shared" ref="X196:X259" si="5">W196*(100%/16)</f>
        <v>2.3437499999999999E-3</v>
      </c>
      <c r="Y196" s="49" t="s">
        <v>19</v>
      </c>
      <c r="Z196" s="49" t="str">
        <f t="shared" si="4"/>
        <v>Cumplida</v>
      </c>
    </row>
    <row r="197" spans="1:26" s="28" customFormat="1">
      <c r="A197" s="46" t="s">
        <v>490</v>
      </c>
      <c r="B197" s="47">
        <v>2</v>
      </c>
      <c r="C197" s="46" t="s">
        <v>559</v>
      </c>
      <c r="D197" s="48">
        <v>0.3</v>
      </c>
      <c r="E197" s="47" t="s">
        <v>66</v>
      </c>
      <c r="F197" s="49" t="s">
        <v>570</v>
      </c>
      <c r="G197" s="50">
        <v>3.7499999999999999E-2</v>
      </c>
      <c r="H197" s="49" t="s">
        <v>571</v>
      </c>
      <c r="I197" s="46" t="s">
        <v>525</v>
      </c>
      <c r="J197" s="49" t="s">
        <v>562</v>
      </c>
      <c r="K197" s="49" t="s">
        <v>18</v>
      </c>
      <c r="L197" s="51" t="s">
        <v>19</v>
      </c>
      <c r="M197" s="51" t="s">
        <v>19</v>
      </c>
      <c r="N197" s="52" t="s">
        <v>496</v>
      </c>
      <c r="O197" s="52" t="s">
        <v>34</v>
      </c>
      <c r="P197" s="53" t="s">
        <v>54</v>
      </c>
      <c r="Q197" s="52" t="s">
        <v>22</v>
      </c>
      <c r="R197" s="54" t="s">
        <v>19</v>
      </c>
      <c r="S197" s="55">
        <v>0</v>
      </c>
      <c r="T197" s="55">
        <v>0</v>
      </c>
      <c r="U197" s="50">
        <v>3.7499999999999999E-2</v>
      </c>
      <c r="V197" s="49" t="s">
        <v>18</v>
      </c>
      <c r="W197" s="50">
        <v>3.7499999999999999E-2</v>
      </c>
      <c r="X197" s="50">
        <f t="shared" si="5"/>
        <v>2.3437499999999999E-3</v>
      </c>
      <c r="Y197" s="49" t="s">
        <v>19</v>
      </c>
      <c r="Z197" s="49" t="str">
        <f t="shared" si="4"/>
        <v>Cumplida</v>
      </c>
    </row>
    <row r="198" spans="1:26" s="28" customFormat="1">
      <c r="A198" s="46" t="s">
        <v>490</v>
      </c>
      <c r="B198" s="47">
        <v>2</v>
      </c>
      <c r="C198" s="46" t="s">
        <v>559</v>
      </c>
      <c r="D198" s="48">
        <v>0.3</v>
      </c>
      <c r="E198" s="47" t="s">
        <v>68</v>
      </c>
      <c r="F198" s="49" t="s">
        <v>572</v>
      </c>
      <c r="G198" s="50">
        <v>3.7499999999999999E-2</v>
      </c>
      <c r="H198" s="49" t="s">
        <v>573</v>
      </c>
      <c r="I198" s="46" t="s">
        <v>525</v>
      </c>
      <c r="J198" s="49" t="s">
        <v>562</v>
      </c>
      <c r="K198" s="49" t="s">
        <v>18</v>
      </c>
      <c r="L198" s="51" t="s">
        <v>19</v>
      </c>
      <c r="M198" s="51" t="s">
        <v>19</v>
      </c>
      <c r="N198" s="52" t="s">
        <v>496</v>
      </c>
      <c r="O198" s="52" t="s">
        <v>34</v>
      </c>
      <c r="P198" s="53" t="s">
        <v>54</v>
      </c>
      <c r="Q198" s="52" t="s">
        <v>22</v>
      </c>
      <c r="R198" s="54" t="s">
        <v>19</v>
      </c>
      <c r="S198" s="55">
        <v>0</v>
      </c>
      <c r="T198" s="55">
        <v>0</v>
      </c>
      <c r="U198" s="50">
        <v>3.7499999999999999E-2</v>
      </c>
      <c r="V198" s="49" t="s">
        <v>18</v>
      </c>
      <c r="W198" s="50">
        <v>3.7499999999999999E-2</v>
      </c>
      <c r="X198" s="50">
        <f t="shared" si="5"/>
        <v>2.3437499999999999E-3</v>
      </c>
      <c r="Y198" s="49" t="s">
        <v>19</v>
      </c>
      <c r="Z198" s="49" t="str">
        <f t="shared" si="4"/>
        <v>Cumplida</v>
      </c>
    </row>
    <row r="199" spans="1:26" s="28" customFormat="1">
      <c r="A199" s="46" t="s">
        <v>490</v>
      </c>
      <c r="B199" s="47">
        <v>2</v>
      </c>
      <c r="C199" s="46" t="s">
        <v>559</v>
      </c>
      <c r="D199" s="48">
        <v>0.3</v>
      </c>
      <c r="E199" s="47" t="s">
        <v>69</v>
      </c>
      <c r="F199" s="49" t="s">
        <v>574</v>
      </c>
      <c r="G199" s="50">
        <v>3.7499999999999999E-2</v>
      </c>
      <c r="H199" s="49" t="s">
        <v>575</v>
      </c>
      <c r="I199" s="46" t="s">
        <v>525</v>
      </c>
      <c r="J199" s="49" t="s">
        <v>562</v>
      </c>
      <c r="K199" s="49" t="s">
        <v>18</v>
      </c>
      <c r="L199" s="51" t="s">
        <v>19</v>
      </c>
      <c r="M199" s="51" t="s">
        <v>19</v>
      </c>
      <c r="N199" s="52" t="s">
        <v>496</v>
      </c>
      <c r="O199" s="52" t="s">
        <v>34</v>
      </c>
      <c r="P199" s="53" t="s">
        <v>54</v>
      </c>
      <c r="Q199" s="52" t="s">
        <v>22</v>
      </c>
      <c r="R199" s="54" t="s">
        <v>19</v>
      </c>
      <c r="S199" s="55">
        <v>0</v>
      </c>
      <c r="T199" s="55">
        <v>0</v>
      </c>
      <c r="U199" s="50">
        <v>3.7499999999999999E-2</v>
      </c>
      <c r="V199" s="49" t="s">
        <v>18</v>
      </c>
      <c r="W199" s="50">
        <v>3.7499999999999999E-2</v>
      </c>
      <c r="X199" s="50">
        <f t="shared" si="5"/>
        <v>2.3437499999999999E-3</v>
      </c>
      <c r="Y199" s="49" t="s">
        <v>19</v>
      </c>
      <c r="Z199" s="49" t="str">
        <f t="shared" si="4"/>
        <v>Cumplida</v>
      </c>
    </row>
    <row r="200" spans="1:26" s="28" customFormat="1">
      <c r="A200" s="46" t="s">
        <v>490</v>
      </c>
      <c r="B200" s="47">
        <v>2</v>
      </c>
      <c r="C200" s="46" t="s">
        <v>559</v>
      </c>
      <c r="D200" s="48">
        <v>0.3</v>
      </c>
      <c r="E200" s="47" t="s">
        <v>71</v>
      </c>
      <c r="F200" s="49" t="s">
        <v>576</v>
      </c>
      <c r="G200" s="50">
        <v>3.7499999999999999E-2</v>
      </c>
      <c r="H200" s="49" t="s">
        <v>279</v>
      </c>
      <c r="I200" s="46" t="s">
        <v>525</v>
      </c>
      <c r="J200" s="49" t="s">
        <v>562</v>
      </c>
      <c r="K200" s="49" t="s">
        <v>18</v>
      </c>
      <c r="L200" s="51" t="s">
        <v>19</v>
      </c>
      <c r="M200" s="51" t="s">
        <v>19</v>
      </c>
      <c r="N200" s="52" t="s">
        <v>496</v>
      </c>
      <c r="O200" s="52" t="s">
        <v>34</v>
      </c>
      <c r="P200" s="53" t="s">
        <v>54</v>
      </c>
      <c r="Q200" s="52" t="s">
        <v>22</v>
      </c>
      <c r="R200" s="54" t="s">
        <v>19</v>
      </c>
      <c r="S200" s="55">
        <v>0</v>
      </c>
      <c r="T200" s="55">
        <v>0</v>
      </c>
      <c r="U200" s="50">
        <v>3.7499999999999999E-2</v>
      </c>
      <c r="V200" s="49" t="s">
        <v>18</v>
      </c>
      <c r="W200" s="50">
        <v>3.7499999999999999E-2</v>
      </c>
      <c r="X200" s="50">
        <f t="shared" si="5"/>
        <v>2.3437499999999999E-3</v>
      </c>
      <c r="Y200" s="49" t="s">
        <v>19</v>
      </c>
      <c r="Z200" s="49" t="str">
        <f t="shared" si="4"/>
        <v>Cumplida</v>
      </c>
    </row>
    <row r="201" spans="1:26" s="28" customFormat="1">
      <c r="A201" s="46" t="s">
        <v>490</v>
      </c>
      <c r="B201" s="47">
        <v>4</v>
      </c>
      <c r="C201" s="46" t="s">
        <v>577</v>
      </c>
      <c r="D201" s="48">
        <v>7.0000000000000007E-2</v>
      </c>
      <c r="E201" s="47" t="s">
        <v>43</v>
      </c>
      <c r="F201" s="49" t="s">
        <v>578</v>
      </c>
      <c r="G201" s="50">
        <v>2.3300000000000001E-2</v>
      </c>
      <c r="H201" s="49" t="s">
        <v>579</v>
      </c>
      <c r="I201" s="46" t="s">
        <v>494</v>
      </c>
      <c r="J201" s="49" t="s">
        <v>516</v>
      </c>
      <c r="K201" s="49" t="s">
        <v>63</v>
      </c>
      <c r="L201" s="51" t="s">
        <v>19</v>
      </c>
      <c r="M201" s="51" t="s">
        <v>19</v>
      </c>
      <c r="N201" s="52" t="s">
        <v>33</v>
      </c>
      <c r="O201" s="52" t="s">
        <v>580</v>
      </c>
      <c r="P201" s="53" t="s">
        <v>54</v>
      </c>
      <c r="Q201" s="52" t="s">
        <v>581</v>
      </c>
      <c r="R201" s="54" t="s">
        <v>128</v>
      </c>
      <c r="S201" s="55">
        <v>0</v>
      </c>
      <c r="T201" s="55">
        <v>0</v>
      </c>
      <c r="U201" s="50">
        <v>2.3400000000000001E-2</v>
      </c>
      <c r="V201" s="49" t="s">
        <v>63</v>
      </c>
      <c r="W201" s="50">
        <v>2.3300000000000001E-2</v>
      </c>
      <c r="X201" s="50">
        <f t="shared" si="5"/>
        <v>1.4562500000000001E-3</v>
      </c>
      <c r="Y201" s="49" t="s">
        <v>19</v>
      </c>
      <c r="Z201" s="49" t="str">
        <f t="shared" si="4"/>
        <v>Cumplida</v>
      </c>
    </row>
    <row r="202" spans="1:26" s="28" customFormat="1">
      <c r="A202" s="46" t="s">
        <v>490</v>
      </c>
      <c r="B202" s="47">
        <v>4</v>
      </c>
      <c r="C202" s="46" t="s">
        <v>577</v>
      </c>
      <c r="D202" s="48">
        <v>7.0000000000000007E-2</v>
      </c>
      <c r="E202" s="47" t="s">
        <v>119</v>
      </c>
      <c r="F202" s="49" t="s">
        <v>582</v>
      </c>
      <c r="G202" s="50">
        <v>2.3300000000000001E-2</v>
      </c>
      <c r="H202" s="49" t="s">
        <v>579</v>
      </c>
      <c r="I202" s="46" t="s">
        <v>494</v>
      </c>
      <c r="J202" s="49" t="s">
        <v>516</v>
      </c>
      <c r="K202" s="49" t="s">
        <v>65</v>
      </c>
      <c r="L202" s="51" t="s">
        <v>19</v>
      </c>
      <c r="M202" s="51" t="s">
        <v>19</v>
      </c>
      <c r="N202" s="52" t="s">
        <v>33</v>
      </c>
      <c r="O202" s="52" t="s">
        <v>580</v>
      </c>
      <c r="P202" s="53" t="s">
        <v>54</v>
      </c>
      <c r="Q202" s="52" t="s">
        <v>581</v>
      </c>
      <c r="R202" s="54" t="s">
        <v>128</v>
      </c>
      <c r="S202" s="55">
        <v>0</v>
      </c>
      <c r="T202" s="55">
        <v>0</v>
      </c>
      <c r="U202" s="50">
        <v>2.3400000000000001E-2</v>
      </c>
      <c r="V202" s="49" t="s">
        <v>65</v>
      </c>
      <c r="W202" s="50">
        <v>2.3300000000000001E-2</v>
      </c>
      <c r="X202" s="50">
        <f t="shared" si="5"/>
        <v>1.4562500000000001E-3</v>
      </c>
      <c r="Y202" s="49" t="s">
        <v>19</v>
      </c>
      <c r="Z202" s="49" t="str">
        <f t="shared" si="4"/>
        <v>Cumplida</v>
      </c>
    </row>
    <row r="203" spans="1:26" s="28" customFormat="1">
      <c r="A203" s="46" t="s">
        <v>490</v>
      </c>
      <c r="B203" s="47">
        <v>4</v>
      </c>
      <c r="C203" s="46" t="s">
        <v>577</v>
      </c>
      <c r="D203" s="48">
        <v>7.0000000000000007E-2</v>
      </c>
      <c r="E203" s="47" t="s">
        <v>120</v>
      </c>
      <c r="F203" s="49" t="s">
        <v>583</v>
      </c>
      <c r="G203" s="50">
        <v>2.3400000000000001E-2</v>
      </c>
      <c r="H203" s="49" t="s">
        <v>579</v>
      </c>
      <c r="I203" s="46" t="s">
        <v>494</v>
      </c>
      <c r="J203" s="49" t="s">
        <v>516</v>
      </c>
      <c r="K203" s="49" t="s">
        <v>23</v>
      </c>
      <c r="L203" s="51" t="s">
        <v>19</v>
      </c>
      <c r="M203" s="51" t="s">
        <v>19</v>
      </c>
      <c r="N203" s="52" t="s">
        <v>33</v>
      </c>
      <c r="O203" s="52" t="s">
        <v>580</v>
      </c>
      <c r="P203" s="53" t="s">
        <v>54</v>
      </c>
      <c r="Q203" s="52" t="s">
        <v>581</v>
      </c>
      <c r="R203" s="54" t="s">
        <v>128</v>
      </c>
      <c r="S203" s="55">
        <v>0</v>
      </c>
      <c r="T203" s="55">
        <v>0</v>
      </c>
      <c r="U203" s="50">
        <v>2.3400000000000001E-2</v>
      </c>
      <c r="V203" s="49" t="s">
        <v>67</v>
      </c>
      <c r="W203" s="50">
        <v>2.3400000000000001E-2</v>
      </c>
      <c r="X203" s="50">
        <f t="shared" si="5"/>
        <v>1.4625E-3</v>
      </c>
      <c r="Y203" s="49" t="s">
        <v>19</v>
      </c>
      <c r="Z203" s="49" t="str">
        <f t="shared" si="4"/>
        <v>Cumplida</v>
      </c>
    </row>
    <row r="204" spans="1:26" s="28" customFormat="1">
      <c r="A204" s="46" t="s">
        <v>490</v>
      </c>
      <c r="B204" s="47">
        <v>6</v>
      </c>
      <c r="C204" s="46" t="s">
        <v>584</v>
      </c>
      <c r="D204" s="48">
        <v>0.03</v>
      </c>
      <c r="E204" s="47" t="s">
        <v>365</v>
      </c>
      <c r="F204" s="49" t="s">
        <v>585</v>
      </c>
      <c r="G204" s="50">
        <v>1.4999999999999999E-2</v>
      </c>
      <c r="H204" s="49" t="s">
        <v>586</v>
      </c>
      <c r="I204" s="46" t="s">
        <v>494</v>
      </c>
      <c r="J204" s="49" t="s">
        <v>516</v>
      </c>
      <c r="K204" s="49" t="s">
        <v>86</v>
      </c>
      <c r="L204" s="51" t="s">
        <v>19</v>
      </c>
      <c r="M204" s="51" t="s">
        <v>19</v>
      </c>
      <c r="N204" s="52" t="s">
        <v>496</v>
      </c>
      <c r="O204" s="52" t="s">
        <v>497</v>
      </c>
      <c r="P204" s="53" t="s">
        <v>54</v>
      </c>
      <c r="Q204" s="52" t="s">
        <v>498</v>
      </c>
      <c r="R204" s="54" t="s">
        <v>499</v>
      </c>
      <c r="S204" s="55">
        <v>0</v>
      </c>
      <c r="T204" s="55">
        <v>0</v>
      </c>
      <c r="U204" s="50">
        <v>1.4999999999999999E-2</v>
      </c>
      <c r="V204" s="49" t="s">
        <v>86</v>
      </c>
      <c r="W204" s="50">
        <v>1.4999999999999999E-2</v>
      </c>
      <c r="X204" s="50">
        <f t="shared" si="5"/>
        <v>9.3749999999999997E-4</v>
      </c>
      <c r="Y204" s="49" t="s">
        <v>19</v>
      </c>
      <c r="Z204" s="49" t="str">
        <f t="shared" si="4"/>
        <v>Cumplida</v>
      </c>
    </row>
    <row r="205" spans="1:26" s="28" customFormat="1">
      <c r="A205" s="46" t="s">
        <v>490</v>
      </c>
      <c r="B205" s="47">
        <v>6</v>
      </c>
      <c r="C205" s="46" t="s">
        <v>584</v>
      </c>
      <c r="D205" s="48">
        <v>0.03</v>
      </c>
      <c r="E205" s="47" t="s">
        <v>370</v>
      </c>
      <c r="F205" s="49" t="s">
        <v>587</v>
      </c>
      <c r="G205" s="50">
        <v>1.4999999999999999E-2</v>
      </c>
      <c r="H205" s="49" t="s">
        <v>586</v>
      </c>
      <c r="I205" s="46" t="s">
        <v>494</v>
      </c>
      <c r="J205" s="49" t="s">
        <v>516</v>
      </c>
      <c r="K205" s="49" t="s">
        <v>18</v>
      </c>
      <c r="L205" s="51" t="s">
        <v>19</v>
      </c>
      <c r="M205" s="51" t="s">
        <v>19</v>
      </c>
      <c r="N205" s="52" t="s">
        <v>496</v>
      </c>
      <c r="O205" s="52" t="s">
        <v>497</v>
      </c>
      <c r="P205" s="53" t="s">
        <v>54</v>
      </c>
      <c r="Q205" s="52" t="s">
        <v>498</v>
      </c>
      <c r="R205" s="54" t="s">
        <v>499</v>
      </c>
      <c r="S205" s="55">
        <v>0</v>
      </c>
      <c r="T205" s="55">
        <v>0</v>
      </c>
      <c r="U205" s="50">
        <v>1.4999999999999999E-2</v>
      </c>
      <c r="V205" s="49" t="s">
        <v>91</v>
      </c>
      <c r="W205" s="50">
        <v>1.4999999999999999E-2</v>
      </c>
      <c r="X205" s="50">
        <f t="shared" si="5"/>
        <v>9.3749999999999997E-4</v>
      </c>
      <c r="Y205" s="49" t="s">
        <v>19</v>
      </c>
      <c r="Z205" s="49" t="str">
        <f t="shared" si="4"/>
        <v>Cumplida</v>
      </c>
    </row>
    <row r="206" spans="1:26" s="28" customFormat="1">
      <c r="A206" s="46" t="s">
        <v>490</v>
      </c>
      <c r="B206" s="47">
        <v>7</v>
      </c>
      <c r="C206" s="46" t="s">
        <v>588</v>
      </c>
      <c r="D206" s="48">
        <v>0.03</v>
      </c>
      <c r="E206" s="47" t="s">
        <v>589</v>
      </c>
      <c r="F206" s="49" t="s">
        <v>590</v>
      </c>
      <c r="G206" s="50">
        <v>1.4999999999999999E-2</v>
      </c>
      <c r="H206" s="49" t="s">
        <v>591</v>
      </c>
      <c r="I206" s="46" t="s">
        <v>592</v>
      </c>
      <c r="J206" s="49" t="s">
        <v>526</v>
      </c>
      <c r="K206" s="49" t="s">
        <v>63</v>
      </c>
      <c r="L206" s="51" t="s">
        <v>19</v>
      </c>
      <c r="M206" s="51" t="s">
        <v>19</v>
      </c>
      <c r="N206" s="52" t="s">
        <v>496</v>
      </c>
      <c r="O206" s="52" t="s">
        <v>497</v>
      </c>
      <c r="P206" s="53" t="s">
        <v>54</v>
      </c>
      <c r="Q206" s="52" t="s">
        <v>498</v>
      </c>
      <c r="R206" s="54" t="s">
        <v>19</v>
      </c>
      <c r="S206" s="55">
        <v>0</v>
      </c>
      <c r="T206" s="55">
        <v>0</v>
      </c>
      <c r="U206" s="50">
        <v>1.4999999999999999E-2</v>
      </c>
      <c r="V206" s="49" t="s">
        <v>63</v>
      </c>
      <c r="W206" s="50">
        <v>1.4999999999999999E-2</v>
      </c>
      <c r="X206" s="50">
        <f t="shared" si="5"/>
        <v>9.3749999999999997E-4</v>
      </c>
      <c r="Y206" s="49" t="s">
        <v>19</v>
      </c>
      <c r="Z206" s="49" t="str">
        <f t="shared" si="4"/>
        <v>Cumplida</v>
      </c>
    </row>
    <row r="207" spans="1:26" s="28" customFormat="1">
      <c r="A207" s="46" t="s">
        <v>490</v>
      </c>
      <c r="B207" s="47">
        <v>7</v>
      </c>
      <c r="C207" s="46" t="s">
        <v>588</v>
      </c>
      <c r="D207" s="48">
        <v>0.03</v>
      </c>
      <c r="E207" s="47" t="s">
        <v>593</v>
      </c>
      <c r="F207" s="49" t="s">
        <v>590</v>
      </c>
      <c r="G207" s="50">
        <v>1.4999999999999999E-2</v>
      </c>
      <c r="H207" s="49" t="s">
        <v>591</v>
      </c>
      <c r="I207" s="46" t="s">
        <v>592</v>
      </c>
      <c r="J207" s="49" t="s">
        <v>526</v>
      </c>
      <c r="K207" s="49" t="s">
        <v>23</v>
      </c>
      <c r="L207" s="51" t="s">
        <v>19</v>
      </c>
      <c r="M207" s="51" t="s">
        <v>19</v>
      </c>
      <c r="N207" s="52" t="s">
        <v>496</v>
      </c>
      <c r="O207" s="52" t="s">
        <v>497</v>
      </c>
      <c r="P207" s="53" t="s">
        <v>54</v>
      </c>
      <c r="Q207" s="52" t="s">
        <v>498</v>
      </c>
      <c r="R207" s="54" t="s">
        <v>19</v>
      </c>
      <c r="S207" s="55">
        <v>0</v>
      </c>
      <c r="T207" s="55">
        <v>0</v>
      </c>
      <c r="U207" s="50">
        <v>1.2999999999999999E-2</v>
      </c>
      <c r="V207" s="49" t="s">
        <v>23</v>
      </c>
      <c r="W207" s="50">
        <v>0</v>
      </c>
      <c r="X207" s="50">
        <f t="shared" si="5"/>
        <v>0</v>
      </c>
      <c r="Y207" s="49" t="s">
        <v>1410</v>
      </c>
      <c r="Z207" s="49" t="str">
        <f t="shared" si="4"/>
        <v>Incumplida</v>
      </c>
    </row>
    <row r="208" spans="1:26" s="28" customFormat="1">
      <c r="A208" s="46" t="s">
        <v>490</v>
      </c>
      <c r="B208" s="47">
        <v>8</v>
      </c>
      <c r="C208" s="46" t="s">
        <v>594</v>
      </c>
      <c r="D208" s="48">
        <v>0.03</v>
      </c>
      <c r="E208" s="47" t="s">
        <v>595</v>
      </c>
      <c r="F208" s="49" t="s">
        <v>596</v>
      </c>
      <c r="G208" s="50">
        <v>1.4999999999999999E-2</v>
      </c>
      <c r="H208" s="49" t="s">
        <v>597</v>
      </c>
      <c r="I208" s="46" t="s">
        <v>598</v>
      </c>
      <c r="J208" s="49" t="s">
        <v>599</v>
      </c>
      <c r="K208" s="49" t="s">
        <v>63</v>
      </c>
      <c r="L208" s="51" t="s">
        <v>19</v>
      </c>
      <c r="M208" s="51" t="s">
        <v>19</v>
      </c>
      <c r="N208" s="52" t="s">
        <v>496</v>
      </c>
      <c r="O208" s="52" t="s">
        <v>497</v>
      </c>
      <c r="P208" s="53" t="s">
        <v>54</v>
      </c>
      <c r="Q208" s="52" t="s">
        <v>498</v>
      </c>
      <c r="R208" s="54" t="s">
        <v>19</v>
      </c>
      <c r="S208" s="55">
        <v>0</v>
      </c>
      <c r="T208" s="55">
        <v>0</v>
      </c>
      <c r="U208" s="50">
        <v>1.4999999999999999E-2</v>
      </c>
      <c r="V208" s="49" t="s">
        <v>63</v>
      </c>
      <c r="W208" s="50">
        <v>1.4999999999999999E-2</v>
      </c>
      <c r="X208" s="50">
        <f t="shared" si="5"/>
        <v>9.3749999999999997E-4</v>
      </c>
      <c r="Y208" s="49" t="s">
        <v>19</v>
      </c>
      <c r="Z208" s="49" t="str">
        <f t="shared" si="4"/>
        <v>Cumplida</v>
      </c>
    </row>
    <row r="209" spans="1:26" s="28" customFormat="1">
      <c r="A209" s="46" t="s">
        <v>490</v>
      </c>
      <c r="B209" s="47">
        <v>8</v>
      </c>
      <c r="C209" s="46" t="s">
        <v>594</v>
      </c>
      <c r="D209" s="48">
        <v>0.03</v>
      </c>
      <c r="E209" s="47" t="s">
        <v>600</v>
      </c>
      <c r="F209" s="49" t="s">
        <v>596</v>
      </c>
      <c r="G209" s="50">
        <v>1.4999999999999999E-2</v>
      </c>
      <c r="H209" s="49" t="s">
        <v>597</v>
      </c>
      <c r="I209" s="46" t="s">
        <v>598</v>
      </c>
      <c r="J209" s="49" t="s">
        <v>599</v>
      </c>
      <c r="K209" s="49" t="s">
        <v>86</v>
      </c>
      <c r="L209" s="51" t="s">
        <v>19</v>
      </c>
      <c r="M209" s="51" t="s">
        <v>19</v>
      </c>
      <c r="N209" s="52" t="s">
        <v>496</v>
      </c>
      <c r="O209" s="52" t="s">
        <v>497</v>
      </c>
      <c r="P209" s="53" t="s">
        <v>54</v>
      </c>
      <c r="Q209" s="52" t="s">
        <v>498</v>
      </c>
      <c r="R209" s="54" t="s">
        <v>19</v>
      </c>
      <c r="S209" s="55">
        <v>0</v>
      </c>
      <c r="T209" s="55">
        <v>0</v>
      </c>
      <c r="U209" s="50">
        <v>1.4999999999999999E-2</v>
      </c>
      <c r="V209" s="49" t="s">
        <v>86</v>
      </c>
      <c r="W209" s="50">
        <v>1.4999999999999999E-2</v>
      </c>
      <c r="X209" s="50">
        <f t="shared" si="5"/>
        <v>9.3749999999999997E-4</v>
      </c>
      <c r="Y209" s="49" t="s">
        <v>19</v>
      </c>
      <c r="Z209" s="49" t="str">
        <f t="shared" si="4"/>
        <v>Cumplida</v>
      </c>
    </row>
    <row r="210" spans="1:26" s="28" customFormat="1">
      <c r="A210" s="46" t="s">
        <v>490</v>
      </c>
      <c r="B210" s="47">
        <v>9</v>
      </c>
      <c r="C210" s="46" t="s">
        <v>601</v>
      </c>
      <c r="D210" s="48">
        <v>0.03</v>
      </c>
      <c r="E210" s="47" t="s">
        <v>602</v>
      </c>
      <c r="F210" s="49" t="s">
        <v>603</v>
      </c>
      <c r="G210" s="50">
        <v>1.4999999999999999E-2</v>
      </c>
      <c r="H210" s="49" t="s">
        <v>597</v>
      </c>
      <c r="I210" s="46" t="s">
        <v>604</v>
      </c>
      <c r="J210" s="49" t="s">
        <v>599</v>
      </c>
      <c r="K210" s="49" t="s">
        <v>63</v>
      </c>
      <c r="L210" s="51" t="s">
        <v>19</v>
      </c>
      <c r="M210" s="51" t="s">
        <v>19</v>
      </c>
      <c r="N210" s="52" t="s">
        <v>496</v>
      </c>
      <c r="O210" s="52" t="s">
        <v>497</v>
      </c>
      <c r="P210" s="53" t="s">
        <v>54</v>
      </c>
      <c r="Q210" s="52" t="s">
        <v>498</v>
      </c>
      <c r="R210" s="54" t="s">
        <v>19</v>
      </c>
      <c r="S210" s="55">
        <v>0</v>
      </c>
      <c r="T210" s="55">
        <v>0</v>
      </c>
      <c r="U210" s="50">
        <v>1.4999999999999999E-2</v>
      </c>
      <c r="V210" s="49" t="s">
        <v>63</v>
      </c>
      <c r="W210" s="50">
        <v>1.4999999999999999E-2</v>
      </c>
      <c r="X210" s="50">
        <f t="shared" si="5"/>
        <v>9.3749999999999997E-4</v>
      </c>
      <c r="Y210" s="49" t="s">
        <v>19</v>
      </c>
      <c r="Z210" s="49" t="str">
        <f t="shared" si="4"/>
        <v>Cumplida</v>
      </c>
    </row>
    <row r="211" spans="1:26" s="28" customFormat="1">
      <c r="A211" s="46" t="s">
        <v>490</v>
      </c>
      <c r="B211" s="47">
        <v>9</v>
      </c>
      <c r="C211" s="46" t="s">
        <v>601</v>
      </c>
      <c r="D211" s="48">
        <v>0.03</v>
      </c>
      <c r="E211" s="47" t="s">
        <v>605</v>
      </c>
      <c r="F211" s="49" t="s">
        <v>603</v>
      </c>
      <c r="G211" s="50">
        <v>1.4999999999999999E-2</v>
      </c>
      <c r="H211" s="49" t="s">
        <v>597</v>
      </c>
      <c r="I211" s="46" t="s">
        <v>604</v>
      </c>
      <c r="J211" s="49" t="s">
        <v>599</v>
      </c>
      <c r="K211" s="49" t="s">
        <v>86</v>
      </c>
      <c r="L211" s="51" t="s">
        <v>19</v>
      </c>
      <c r="M211" s="51" t="s">
        <v>19</v>
      </c>
      <c r="N211" s="52" t="s">
        <v>496</v>
      </c>
      <c r="O211" s="52" t="s">
        <v>497</v>
      </c>
      <c r="P211" s="53" t="s">
        <v>54</v>
      </c>
      <c r="Q211" s="52" t="s">
        <v>498</v>
      </c>
      <c r="R211" s="54" t="s">
        <v>19</v>
      </c>
      <c r="S211" s="55">
        <v>0</v>
      </c>
      <c r="T211" s="55">
        <v>0</v>
      </c>
      <c r="U211" s="50">
        <v>1.4999999999999999E-2</v>
      </c>
      <c r="V211" s="49" t="s">
        <v>86</v>
      </c>
      <c r="W211" s="50">
        <v>1.4999999999999999E-2</v>
      </c>
      <c r="X211" s="50">
        <f t="shared" si="5"/>
        <v>9.3749999999999997E-4</v>
      </c>
      <c r="Y211" s="49" t="s">
        <v>19</v>
      </c>
      <c r="Z211" s="49" t="str">
        <f t="shared" si="4"/>
        <v>Cumplida</v>
      </c>
    </row>
    <row r="212" spans="1:26" s="28" customFormat="1">
      <c r="A212" s="46" t="s">
        <v>606</v>
      </c>
      <c r="B212" s="47">
        <v>1</v>
      </c>
      <c r="C212" s="46" t="s">
        <v>607</v>
      </c>
      <c r="D212" s="48">
        <v>0.1</v>
      </c>
      <c r="E212" s="47" t="s">
        <v>13</v>
      </c>
      <c r="F212" s="49" t="s">
        <v>608</v>
      </c>
      <c r="G212" s="50">
        <v>0.04</v>
      </c>
      <c r="H212" s="49" t="s">
        <v>609</v>
      </c>
      <c r="I212" s="46" t="s">
        <v>610</v>
      </c>
      <c r="J212" s="49" t="s">
        <v>611</v>
      </c>
      <c r="K212" s="49" t="s">
        <v>18</v>
      </c>
      <c r="L212" s="51" t="s">
        <v>19</v>
      </c>
      <c r="M212" s="51" t="s">
        <v>148</v>
      </c>
      <c r="N212" s="52" t="s">
        <v>187</v>
      </c>
      <c r="O212" s="52" t="s">
        <v>417</v>
      </c>
      <c r="P212" s="53" t="s">
        <v>54</v>
      </c>
      <c r="Q212" s="52" t="s">
        <v>612</v>
      </c>
      <c r="R212" s="54" t="s">
        <v>19</v>
      </c>
      <c r="S212" s="55">
        <v>0</v>
      </c>
      <c r="T212" s="55">
        <v>0</v>
      </c>
      <c r="U212" s="50">
        <v>0.03</v>
      </c>
      <c r="V212" s="49" t="s">
        <v>23</v>
      </c>
      <c r="W212" s="50">
        <v>0.04</v>
      </c>
      <c r="X212" s="50">
        <f t="shared" si="5"/>
        <v>2.5000000000000001E-3</v>
      </c>
      <c r="Y212" s="49" t="s">
        <v>1345</v>
      </c>
      <c r="Z212" s="49" t="str">
        <f t="shared" si="4"/>
        <v>Cumplida</v>
      </c>
    </row>
    <row r="213" spans="1:26" s="28" customFormat="1">
      <c r="A213" s="46" t="s">
        <v>606</v>
      </c>
      <c r="B213" s="47">
        <v>1</v>
      </c>
      <c r="C213" s="46" t="s">
        <v>607</v>
      </c>
      <c r="D213" s="48">
        <v>0.1</v>
      </c>
      <c r="E213" s="47" t="s">
        <v>24</v>
      </c>
      <c r="F213" s="49" t="s">
        <v>613</v>
      </c>
      <c r="G213" s="50">
        <v>0.06</v>
      </c>
      <c r="H213" s="49" t="s">
        <v>614</v>
      </c>
      <c r="I213" s="46" t="s">
        <v>615</v>
      </c>
      <c r="J213" s="49" t="s">
        <v>616</v>
      </c>
      <c r="K213" s="49" t="s">
        <v>18</v>
      </c>
      <c r="L213" s="51" t="s">
        <v>19</v>
      </c>
      <c r="M213" s="51" t="s">
        <v>148</v>
      </c>
      <c r="N213" s="52" t="s">
        <v>187</v>
      </c>
      <c r="O213" s="52" t="s">
        <v>417</v>
      </c>
      <c r="P213" s="53" t="s">
        <v>54</v>
      </c>
      <c r="Q213" s="52" t="s">
        <v>612</v>
      </c>
      <c r="R213" s="54" t="s">
        <v>19</v>
      </c>
      <c r="S213" s="55">
        <v>0</v>
      </c>
      <c r="T213" s="55">
        <v>0</v>
      </c>
      <c r="U213" s="50">
        <v>0.1014</v>
      </c>
      <c r="V213" s="49" t="s">
        <v>23</v>
      </c>
      <c r="W213" s="50">
        <v>0.06</v>
      </c>
      <c r="X213" s="50">
        <f t="shared" si="5"/>
        <v>3.7499999999999999E-3</v>
      </c>
      <c r="Y213" s="49" t="s">
        <v>19</v>
      </c>
      <c r="Z213" s="49" t="str">
        <f t="shared" si="4"/>
        <v>Cumplida</v>
      </c>
    </row>
    <row r="214" spans="1:26" s="28" customFormat="1">
      <c r="A214" s="46" t="s">
        <v>606</v>
      </c>
      <c r="B214" s="47">
        <v>2</v>
      </c>
      <c r="C214" s="46" t="s">
        <v>617</v>
      </c>
      <c r="D214" s="48">
        <v>0.04</v>
      </c>
      <c r="E214" s="47" t="s">
        <v>27</v>
      </c>
      <c r="F214" s="49" t="s">
        <v>618</v>
      </c>
      <c r="G214" s="50">
        <v>0.02</v>
      </c>
      <c r="H214" s="49" t="s">
        <v>619</v>
      </c>
      <c r="I214" s="46" t="s">
        <v>620</v>
      </c>
      <c r="J214" s="49" t="s">
        <v>616</v>
      </c>
      <c r="K214" s="49" t="s">
        <v>86</v>
      </c>
      <c r="L214" s="51" t="s">
        <v>19</v>
      </c>
      <c r="M214" s="51" t="s">
        <v>148</v>
      </c>
      <c r="N214" s="52" t="s">
        <v>187</v>
      </c>
      <c r="O214" s="52" t="s">
        <v>417</v>
      </c>
      <c r="P214" s="53" t="s">
        <v>54</v>
      </c>
      <c r="Q214" s="52" t="s">
        <v>612</v>
      </c>
      <c r="R214" s="54" t="s">
        <v>19</v>
      </c>
      <c r="S214" s="55">
        <v>0</v>
      </c>
      <c r="T214" s="55">
        <v>0</v>
      </c>
      <c r="U214" s="50">
        <v>1.4E-2</v>
      </c>
      <c r="V214" s="49" t="s">
        <v>23</v>
      </c>
      <c r="W214" s="50">
        <v>0.02</v>
      </c>
      <c r="X214" s="50">
        <f t="shared" si="5"/>
        <v>1.25E-3</v>
      </c>
      <c r="Y214" s="49" t="s">
        <v>1346</v>
      </c>
      <c r="Z214" s="49" t="str">
        <f t="shared" si="4"/>
        <v>Cumplida</v>
      </c>
    </row>
    <row r="215" spans="1:26" s="28" customFormat="1">
      <c r="A215" s="46" t="s">
        <v>606</v>
      </c>
      <c r="B215" s="47">
        <v>2</v>
      </c>
      <c r="C215" s="46" t="s">
        <v>617</v>
      </c>
      <c r="D215" s="48">
        <v>0.04</v>
      </c>
      <c r="E215" s="47" t="s">
        <v>29</v>
      </c>
      <c r="F215" s="49" t="s">
        <v>621</v>
      </c>
      <c r="G215" s="50">
        <v>0.02</v>
      </c>
      <c r="H215" s="49" t="s">
        <v>622</v>
      </c>
      <c r="I215" s="46" t="s">
        <v>620</v>
      </c>
      <c r="J215" s="49" t="s">
        <v>611</v>
      </c>
      <c r="K215" s="49" t="s">
        <v>91</v>
      </c>
      <c r="L215" s="51" t="s">
        <v>19</v>
      </c>
      <c r="M215" s="51" t="s">
        <v>148</v>
      </c>
      <c r="N215" s="52" t="s">
        <v>187</v>
      </c>
      <c r="O215" s="52" t="s">
        <v>417</v>
      </c>
      <c r="P215" s="53" t="s">
        <v>54</v>
      </c>
      <c r="Q215" s="52" t="s">
        <v>612</v>
      </c>
      <c r="R215" s="54" t="s">
        <v>19</v>
      </c>
      <c r="S215" s="55">
        <v>0</v>
      </c>
      <c r="T215" s="55">
        <v>0</v>
      </c>
      <c r="U215" s="50">
        <v>4.0000000000000001E-3</v>
      </c>
      <c r="V215" s="49" t="s">
        <v>23</v>
      </c>
      <c r="W215" s="50">
        <v>0.02</v>
      </c>
      <c r="X215" s="50">
        <f t="shared" si="5"/>
        <v>1.25E-3</v>
      </c>
      <c r="Y215" s="49" t="s">
        <v>1347</v>
      </c>
      <c r="Z215" s="49" t="str">
        <f t="shared" si="4"/>
        <v>Cumplida</v>
      </c>
    </row>
    <row r="216" spans="1:26" s="28" customFormat="1">
      <c r="A216" s="46" t="s">
        <v>606</v>
      </c>
      <c r="B216" s="47">
        <v>3</v>
      </c>
      <c r="C216" s="46" t="s">
        <v>623</v>
      </c>
      <c r="D216" s="48">
        <v>0.1</v>
      </c>
      <c r="E216" s="47" t="s">
        <v>38</v>
      </c>
      <c r="F216" s="49" t="s">
        <v>624</v>
      </c>
      <c r="G216" s="50">
        <v>0.05</v>
      </c>
      <c r="H216" s="49" t="s">
        <v>625</v>
      </c>
      <c r="I216" s="46" t="s">
        <v>626</v>
      </c>
      <c r="J216" s="49" t="s">
        <v>627</v>
      </c>
      <c r="K216" s="49" t="s">
        <v>18</v>
      </c>
      <c r="L216" s="51" t="s">
        <v>19</v>
      </c>
      <c r="M216" s="51" t="s">
        <v>148</v>
      </c>
      <c r="N216" s="52" t="s">
        <v>33</v>
      </c>
      <c r="O216" s="52" t="s">
        <v>379</v>
      </c>
      <c r="P216" s="53" t="s">
        <v>54</v>
      </c>
      <c r="Q216" s="52" t="s">
        <v>628</v>
      </c>
      <c r="R216" s="54" t="s">
        <v>19</v>
      </c>
      <c r="S216" s="55">
        <v>0</v>
      </c>
      <c r="T216" s="55">
        <v>0</v>
      </c>
      <c r="U216" s="50">
        <v>1.4999999999999999E-2</v>
      </c>
      <c r="V216" s="49" t="s">
        <v>23</v>
      </c>
      <c r="W216" s="50">
        <v>0.05</v>
      </c>
      <c r="X216" s="50">
        <f t="shared" si="5"/>
        <v>3.1250000000000002E-3</v>
      </c>
      <c r="Y216" s="49" t="s">
        <v>1278</v>
      </c>
      <c r="Z216" s="49" t="str">
        <f t="shared" si="4"/>
        <v>Cumplida</v>
      </c>
    </row>
    <row r="217" spans="1:26" s="28" customFormat="1">
      <c r="A217" s="46" t="s">
        <v>606</v>
      </c>
      <c r="B217" s="47">
        <v>3</v>
      </c>
      <c r="C217" s="46" t="s">
        <v>623</v>
      </c>
      <c r="D217" s="48">
        <v>0.1</v>
      </c>
      <c r="E217" s="47" t="s">
        <v>40</v>
      </c>
      <c r="F217" s="49" t="s">
        <v>629</v>
      </c>
      <c r="G217" s="50">
        <v>0.02</v>
      </c>
      <c r="H217" s="49" t="s">
        <v>630</v>
      </c>
      <c r="I217" s="46" t="s">
        <v>631</v>
      </c>
      <c r="J217" s="49" t="s">
        <v>627</v>
      </c>
      <c r="K217" s="49" t="s">
        <v>18</v>
      </c>
      <c r="L217" s="51" t="s">
        <v>19</v>
      </c>
      <c r="M217" s="51" t="s">
        <v>148</v>
      </c>
      <c r="N217" s="52" t="s">
        <v>33</v>
      </c>
      <c r="O217" s="52" t="s">
        <v>379</v>
      </c>
      <c r="P217" s="53" t="s">
        <v>54</v>
      </c>
      <c r="Q217" s="52" t="s">
        <v>628</v>
      </c>
      <c r="R217" s="54" t="s">
        <v>19</v>
      </c>
      <c r="S217" s="55">
        <v>0</v>
      </c>
      <c r="T217" s="55">
        <v>0</v>
      </c>
      <c r="U217" s="50">
        <v>6.0000000000000001E-3</v>
      </c>
      <c r="V217" s="49" t="s">
        <v>23</v>
      </c>
      <c r="W217" s="50">
        <v>0.02</v>
      </c>
      <c r="X217" s="50">
        <f t="shared" si="5"/>
        <v>1.25E-3</v>
      </c>
      <c r="Y217" s="49" t="s">
        <v>1279</v>
      </c>
      <c r="Z217" s="49" t="str">
        <f t="shared" si="4"/>
        <v>Cumplida</v>
      </c>
    </row>
    <row r="218" spans="1:26" s="28" customFormat="1">
      <c r="A218" s="46" t="s">
        <v>606</v>
      </c>
      <c r="B218" s="47">
        <v>3</v>
      </c>
      <c r="C218" s="46" t="s">
        <v>623</v>
      </c>
      <c r="D218" s="48">
        <v>0.1</v>
      </c>
      <c r="E218" s="47" t="s">
        <v>230</v>
      </c>
      <c r="F218" s="49" t="s">
        <v>632</v>
      </c>
      <c r="G218" s="50">
        <v>0.03</v>
      </c>
      <c r="H218" s="49" t="s">
        <v>633</v>
      </c>
      <c r="I218" s="46" t="s">
        <v>634</v>
      </c>
      <c r="J218" s="49" t="s">
        <v>627</v>
      </c>
      <c r="K218" s="49" t="s">
        <v>18</v>
      </c>
      <c r="L218" s="51" t="s">
        <v>19</v>
      </c>
      <c r="M218" s="51" t="s">
        <v>148</v>
      </c>
      <c r="N218" s="52" t="s">
        <v>33</v>
      </c>
      <c r="O218" s="52" t="s">
        <v>379</v>
      </c>
      <c r="P218" s="53" t="s">
        <v>54</v>
      </c>
      <c r="Q218" s="52" t="s">
        <v>628</v>
      </c>
      <c r="R218" s="54" t="s">
        <v>19</v>
      </c>
      <c r="S218" s="55">
        <v>0</v>
      </c>
      <c r="T218" s="55">
        <v>0</v>
      </c>
      <c r="U218" s="50">
        <v>8.9999999999999993E-3</v>
      </c>
      <c r="V218" s="49" t="s">
        <v>23</v>
      </c>
      <c r="W218" s="50">
        <v>0.03</v>
      </c>
      <c r="X218" s="50">
        <f t="shared" si="5"/>
        <v>1.8749999999999999E-3</v>
      </c>
      <c r="Y218" s="49" t="s">
        <v>1280</v>
      </c>
      <c r="Z218" s="49" t="str">
        <f t="shared" si="4"/>
        <v>Cumplida</v>
      </c>
    </row>
    <row r="219" spans="1:26" s="28" customFormat="1">
      <c r="A219" s="46" t="s">
        <v>606</v>
      </c>
      <c r="B219" s="47">
        <v>4</v>
      </c>
      <c r="C219" s="46" t="s">
        <v>635</v>
      </c>
      <c r="D219" s="48">
        <v>0.1</v>
      </c>
      <c r="E219" s="47" t="s">
        <v>43</v>
      </c>
      <c r="F219" s="49" t="s">
        <v>636</v>
      </c>
      <c r="G219" s="50">
        <v>0.1</v>
      </c>
      <c r="H219" s="49" t="s">
        <v>637</v>
      </c>
      <c r="I219" s="46" t="s">
        <v>638</v>
      </c>
      <c r="J219" s="49" t="s">
        <v>627</v>
      </c>
      <c r="K219" s="49" t="s">
        <v>18</v>
      </c>
      <c r="L219" s="51" t="s">
        <v>19</v>
      </c>
      <c r="M219" s="51" t="s">
        <v>148</v>
      </c>
      <c r="N219" s="52" t="s">
        <v>33</v>
      </c>
      <c r="O219" s="52" t="s">
        <v>379</v>
      </c>
      <c r="P219" s="53" t="s">
        <v>54</v>
      </c>
      <c r="Q219" s="52" t="s">
        <v>639</v>
      </c>
      <c r="R219" s="54" t="s">
        <v>19</v>
      </c>
      <c r="S219" s="55">
        <v>0</v>
      </c>
      <c r="T219" s="55">
        <v>0</v>
      </c>
      <c r="U219" s="50">
        <v>6.3E-2</v>
      </c>
      <c r="V219" s="49" t="s">
        <v>23</v>
      </c>
      <c r="W219" s="50">
        <v>0.1</v>
      </c>
      <c r="X219" s="50">
        <f t="shared" si="5"/>
        <v>6.2500000000000003E-3</v>
      </c>
      <c r="Y219" s="49" t="s">
        <v>1281</v>
      </c>
      <c r="Z219" s="49" t="str">
        <f t="shared" si="4"/>
        <v>Cumplida</v>
      </c>
    </row>
    <row r="220" spans="1:26" s="28" customFormat="1">
      <c r="A220" s="46" t="s">
        <v>606</v>
      </c>
      <c r="B220" s="47">
        <v>5</v>
      </c>
      <c r="C220" s="46" t="s">
        <v>640</v>
      </c>
      <c r="D220" s="48">
        <v>0.06</v>
      </c>
      <c r="E220" s="47" t="s">
        <v>349</v>
      </c>
      <c r="F220" s="49" t="s">
        <v>641</v>
      </c>
      <c r="G220" s="50">
        <v>0.03</v>
      </c>
      <c r="H220" s="49" t="s">
        <v>642</v>
      </c>
      <c r="I220" s="46" t="s">
        <v>643</v>
      </c>
      <c r="J220" s="49" t="s">
        <v>644</v>
      </c>
      <c r="K220" s="49" t="s">
        <v>18</v>
      </c>
      <c r="L220" s="51" t="s">
        <v>19</v>
      </c>
      <c r="M220" s="51" t="s">
        <v>148</v>
      </c>
      <c r="N220" s="52" t="s">
        <v>33</v>
      </c>
      <c r="O220" s="52" t="s">
        <v>379</v>
      </c>
      <c r="P220" s="53" t="s">
        <v>54</v>
      </c>
      <c r="Q220" s="52" t="s">
        <v>639</v>
      </c>
      <c r="R220" s="54" t="s">
        <v>19</v>
      </c>
      <c r="S220" s="55">
        <v>0</v>
      </c>
      <c r="T220" s="55">
        <v>0</v>
      </c>
      <c r="U220" s="50">
        <v>1.7999999999999999E-2</v>
      </c>
      <c r="V220" s="49" t="s">
        <v>23</v>
      </c>
      <c r="W220" s="50">
        <v>0.03</v>
      </c>
      <c r="X220" s="50">
        <f t="shared" si="5"/>
        <v>1.8749999999999999E-3</v>
      </c>
      <c r="Y220" s="49" t="s">
        <v>1282</v>
      </c>
      <c r="Z220" s="49" t="str">
        <f t="shared" si="4"/>
        <v>Cumplida</v>
      </c>
    </row>
    <row r="221" spans="1:26" s="28" customFormat="1">
      <c r="A221" s="46" t="s">
        <v>606</v>
      </c>
      <c r="B221" s="47">
        <v>5</v>
      </c>
      <c r="C221" s="46" t="s">
        <v>640</v>
      </c>
      <c r="D221" s="48">
        <v>0.06</v>
      </c>
      <c r="E221" s="47" t="s">
        <v>355</v>
      </c>
      <c r="F221" s="49" t="s">
        <v>645</v>
      </c>
      <c r="G221" s="50">
        <v>0.03</v>
      </c>
      <c r="H221" s="49" t="s">
        <v>646</v>
      </c>
      <c r="I221" s="46" t="s">
        <v>647</v>
      </c>
      <c r="J221" s="49" t="s">
        <v>648</v>
      </c>
      <c r="K221" s="49" t="s">
        <v>18</v>
      </c>
      <c r="L221" s="51" t="s">
        <v>19</v>
      </c>
      <c r="M221" s="51" t="s">
        <v>148</v>
      </c>
      <c r="N221" s="52" t="s">
        <v>33</v>
      </c>
      <c r="O221" s="52" t="s">
        <v>379</v>
      </c>
      <c r="P221" s="53" t="s">
        <v>54</v>
      </c>
      <c r="Q221" s="52" t="s">
        <v>639</v>
      </c>
      <c r="R221" s="54" t="s">
        <v>19</v>
      </c>
      <c r="S221" s="55">
        <v>0</v>
      </c>
      <c r="T221" s="55">
        <v>0</v>
      </c>
      <c r="U221" s="50">
        <v>1.4999999999999999E-2</v>
      </c>
      <c r="V221" s="49" t="s">
        <v>23</v>
      </c>
      <c r="W221" s="50">
        <v>0.03</v>
      </c>
      <c r="X221" s="50">
        <f t="shared" si="5"/>
        <v>1.8749999999999999E-3</v>
      </c>
      <c r="Y221" s="49" t="s">
        <v>1411</v>
      </c>
      <c r="Z221" s="49" t="str">
        <f t="shared" si="4"/>
        <v>Cumplida</v>
      </c>
    </row>
    <row r="222" spans="1:26" s="28" customFormat="1">
      <c r="A222" s="46" t="s">
        <v>606</v>
      </c>
      <c r="B222" s="47">
        <v>6</v>
      </c>
      <c r="C222" s="46" t="s">
        <v>649</v>
      </c>
      <c r="D222" s="48">
        <v>0.03</v>
      </c>
      <c r="E222" s="47" t="s">
        <v>365</v>
      </c>
      <c r="F222" s="49" t="s">
        <v>650</v>
      </c>
      <c r="G222" s="50">
        <v>0.01</v>
      </c>
      <c r="H222" s="49" t="s">
        <v>651</v>
      </c>
      <c r="I222" s="46" t="s">
        <v>652</v>
      </c>
      <c r="J222" s="49" t="s">
        <v>653</v>
      </c>
      <c r="K222" s="49" t="s">
        <v>67</v>
      </c>
      <c r="L222" s="51" t="s">
        <v>19</v>
      </c>
      <c r="M222" s="51" t="s">
        <v>148</v>
      </c>
      <c r="N222" s="52" t="s">
        <v>33</v>
      </c>
      <c r="O222" s="52" t="s">
        <v>379</v>
      </c>
      <c r="P222" s="53" t="s">
        <v>54</v>
      </c>
      <c r="Q222" s="52" t="s">
        <v>654</v>
      </c>
      <c r="R222" s="54" t="s">
        <v>19</v>
      </c>
      <c r="S222" s="55">
        <v>0</v>
      </c>
      <c r="T222" s="55">
        <v>0</v>
      </c>
      <c r="U222" s="50">
        <v>4.0000000000000001E-3</v>
      </c>
      <c r="V222" s="49" t="s">
        <v>23</v>
      </c>
      <c r="W222" s="50">
        <v>0.01</v>
      </c>
      <c r="X222" s="50">
        <f t="shared" si="5"/>
        <v>6.2500000000000001E-4</v>
      </c>
      <c r="Y222" s="49" t="s">
        <v>1283</v>
      </c>
      <c r="Z222" s="49" t="str">
        <f t="shared" si="4"/>
        <v>Cumplida</v>
      </c>
    </row>
    <row r="223" spans="1:26" s="28" customFormat="1">
      <c r="A223" s="46" t="s">
        <v>606</v>
      </c>
      <c r="B223" s="47">
        <v>6</v>
      </c>
      <c r="C223" s="46" t="s">
        <v>649</v>
      </c>
      <c r="D223" s="48">
        <v>0.03</v>
      </c>
      <c r="E223" s="47" t="s">
        <v>370</v>
      </c>
      <c r="F223" s="49" t="s">
        <v>655</v>
      </c>
      <c r="G223" s="50">
        <v>0.01</v>
      </c>
      <c r="H223" s="49" t="s">
        <v>656</v>
      </c>
      <c r="I223" s="46" t="s">
        <v>657</v>
      </c>
      <c r="J223" s="49" t="s">
        <v>653</v>
      </c>
      <c r="K223" s="49" t="s">
        <v>23</v>
      </c>
      <c r="L223" s="51" t="s">
        <v>19</v>
      </c>
      <c r="M223" s="51" t="s">
        <v>148</v>
      </c>
      <c r="N223" s="52" t="s">
        <v>33</v>
      </c>
      <c r="O223" s="52" t="s">
        <v>379</v>
      </c>
      <c r="P223" s="53" t="s">
        <v>54</v>
      </c>
      <c r="Q223" s="52" t="s">
        <v>654</v>
      </c>
      <c r="R223" s="54" t="s">
        <v>19</v>
      </c>
      <c r="S223" s="55">
        <v>0</v>
      </c>
      <c r="T223" s="55">
        <v>0</v>
      </c>
      <c r="U223" s="50">
        <v>1.5E-3</v>
      </c>
      <c r="V223" s="49" t="s">
        <v>23</v>
      </c>
      <c r="W223" s="50">
        <v>0.01</v>
      </c>
      <c r="X223" s="50">
        <f t="shared" si="5"/>
        <v>6.2500000000000001E-4</v>
      </c>
      <c r="Y223" s="49" t="s">
        <v>1284</v>
      </c>
      <c r="Z223" s="49" t="str">
        <f t="shared" si="4"/>
        <v>Cumplida</v>
      </c>
    </row>
    <row r="224" spans="1:26" s="28" customFormat="1">
      <c r="A224" s="46" t="s">
        <v>606</v>
      </c>
      <c r="B224" s="47">
        <v>6</v>
      </c>
      <c r="C224" s="46" t="s">
        <v>649</v>
      </c>
      <c r="D224" s="48">
        <v>0.03</v>
      </c>
      <c r="E224" s="47" t="s">
        <v>371</v>
      </c>
      <c r="F224" s="49" t="s">
        <v>658</v>
      </c>
      <c r="G224" s="50">
        <v>0.01</v>
      </c>
      <c r="H224" s="49" t="s">
        <v>659</v>
      </c>
      <c r="I224" s="46" t="s">
        <v>660</v>
      </c>
      <c r="J224" s="49" t="s">
        <v>653</v>
      </c>
      <c r="K224" s="49" t="s">
        <v>18</v>
      </c>
      <c r="L224" s="51" t="s">
        <v>19</v>
      </c>
      <c r="M224" s="51" t="s">
        <v>148</v>
      </c>
      <c r="N224" s="52" t="s">
        <v>33</v>
      </c>
      <c r="O224" s="52" t="s">
        <v>379</v>
      </c>
      <c r="P224" s="52" t="s">
        <v>54</v>
      </c>
      <c r="Q224" s="52" t="s">
        <v>654</v>
      </c>
      <c r="R224" s="54" t="s">
        <v>19</v>
      </c>
      <c r="S224" s="55">
        <v>0</v>
      </c>
      <c r="T224" s="55">
        <v>0</v>
      </c>
      <c r="U224" s="50">
        <v>0</v>
      </c>
      <c r="V224" s="49" t="s">
        <v>1385</v>
      </c>
      <c r="W224" s="50">
        <v>0.01</v>
      </c>
      <c r="X224" s="50">
        <f t="shared" si="5"/>
        <v>6.2500000000000001E-4</v>
      </c>
      <c r="Y224" s="49" t="s">
        <v>1348</v>
      </c>
      <c r="Z224" s="49" t="str">
        <f t="shared" si="4"/>
        <v>Cumplida</v>
      </c>
    </row>
    <row r="225" spans="1:26" s="28" customFormat="1">
      <c r="A225" s="46" t="s">
        <v>606</v>
      </c>
      <c r="B225" s="47">
        <v>7</v>
      </c>
      <c r="C225" s="46" t="s">
        <v>661</v>
      </c>
      <c r="D225" s="48">
        <v>0.1</v>
      </c>
      <c r="E225" s="47" t="s">
        <v>589</v>
      </c>
      <c r="F225" s="49" t="s">
        <v>662</v>
      </c>
      <c r="G225" s="50">
        <v>0.02</v>
      </c>
      <c r="H225" s="49" t="s">
        <v>663</v>
      </c>
      <c r="I225" s="46" t="s">
        <v>664</v>
      </c>
      <c r="J225" s="49" t="s">
        <v>665</v>
      </c>
      <c r="K225" s="49" t="s">
        <v>63</v>
      </c>
      <c r="L225" s="51" t="s">
        <v>19</v>
      </c>
      <c r="M225" s="51" t="s">
        <v>148</v>
      </c>
      <c r="N225" s="52" t="s">
        <v>33</v>
      </c>
      <c r="O225" s="52" t="s">
        <v>379</v>
      </c>
      <c r="P225" s="53" t="s">
        <v>54</v>
      </c>
      <c r="Q225" s="52" t="s">
        <v>639</v>
      </c>
      <c r="R225" s="54" t="s">
        <v>19</v>
      </c>
      <c r="S225" s="55">
        <v>0</v>
      </c>
      <c r="T225" s="55">
        <v>0</v>
      </c>
      <c r="U225" s="50">
        <v>0.02</v>
      </c>
      <c r="V225" s="49" t="s">
        <v>64</v>
      </c>
      <c r="W225" s="50">
        <v>0.02</v>
      </c>
      <c r="X225" s="50">
        <f t="shared" si="5"/>
        <v>1.25E-3</v>
      </c>
      <c r="Y225" s="49" t="s">
        <v>19</v>
      </c>
      <c r="Z225" s="49" t="str">
        <f t="shared" si="4"/>
        <v>Cumplida</v>
      </c>
    </row>
    <row r="226" spans="1:26" s="28" customFormat="1">
      <c r="A226" s="46" t="s">
        <v>606</v>
      </c>
      <c r="B226" s="47">
        <v>7</v>
      </c>
      <c r="C226" s="46" t="s">
        <v>661</v>
      </c>
      <c r="D226" s="48">
        <v>0.1</v>
      </c>
      <c r="E226" s="47" t="s">
        <v>593</v>
      </c>
      <c r="F226" s="49" t="s">
        <v>666</v>
      </c>
      <c r="G226" s="50">
        <v>0.04</v>
      </c>
      <c r="H226" s="49" t="s">
        <v>667</v>
      </c>
      <c r="I226" s="46" t="s">
        <v>664</v>
      </c>
      <c r="J226" s="49" t="s">
        <v>665</v>
      </c>
      <c r="K226" s="49" t="s">
        <v>86</v>
      </c>
      <c r="L226" s="51" t="s">
        <v>19</v>
      </c>
      <c r="M226" s="51" t="s">
        <v>148</v>
      </c>
      <c r="N226" s="52" t="s">
        <v>33</v>
      </c>
      <c r="O226" s="52" t="s">
        <v>379</v>
      </c>
      <c r="P226" s="53" t="s">
        <v>54</v>
      </c>
      <c r="Q226" s="52" t="s">
        <v>639</v>
      </c>
      <c r="R226" s="54" t="s">
        <v>19</v>
      </c>
      <c r="S226" s="55">
        <v>0</v>
      </c>
      <c r="T226" s="55">
        <v>0</v>
      </c>
      <c r="U226" s="50">
        <v>0.02</v>
      </c>
      <c r="V226" s="49" t="s">
        <v>23</v>
      </c>
      <c r="W226" s="50">
        <v>0.04</v>
      </c>
      <c r="X226" s="50">
        <f t="shared" si="5"/>
        <v>2.5000000000000001E-3</v>
      </c>
      <c r="Y226" s="49" t="s">
        <v>1285</v>
      </c>
      <c r="Z226" s="49" t="str">
        <f t="shared" si="4"/>
        <v>Cumplida</v>
      </c>
    </row>
    <row r="227" spans="1:26" s="28" customFormat="1">
      <c r="A227" s="46" t="s">
        <v>606</v>
      </c>
      <c r="B227" s="47">
        <v>7</v>
      </c>
      <c r="C227" s="46" t="s">
        <v>661</v>
      </c>
      <c r="D227" s="48">
        <v>0.1</v>
      </c>
      <c r="E227" s="47" t="s">
        <v>668</v>
      </c>
      <c r="F227" s="49" t="s">
        <v>669</v>
      </c>
      <c r="G227" s="50">
        <v>0.04</v>
      </c>
      <c r="H227" s="49" t="s">
        <v>670</v>
      </c>
      <c r="I227" s="46" t="s">
        <v>664</v>
      </c>
      <c r="J227" s="49" t="s">
        <v>665</v>
      </c>
      <c r="K227" s="49" t="s">
        <v>18</v>
      </c>
      <c r="L227" s="51" t="s">
        <v>19</v>
      </c>
      <c r="M227" s="51" t="s">
        <v>148</v>
      </c>
      <c r="N227" s="52" t="s">
        <v>33</v>
      </c>
      <c r="O227" s="52" t="s">
        <v>379</v>
      </c>
      <c r="P227" s="52" t="s">
        <v>54</v>
      </c>
      <c r="Q227" s="52" t="s">
        <v>639</v>
      </c>
      <c r="R227" s="54" t="s">
        <v>19</v>
      </c>
      <c r="S227" s="55">
        <v>0</v>
      </c>
      <c r="T227" s="55">
        <v>0</v>
      </c>
      <c r="U227" s="50">
        <v>0</v>
      </c>
      <c r="V227" s="49" t="s">
        <v>1385</v>
      </c>
      <c r="W227" s="50">
        <v>0.04</v>
      </c>
      <c r="X227" s="50">
        <f t="shared" si="5"/>
        <v>2.5000000000000001E-3</v>
      </c>
      <c r="Y227" s="49" t="s">
        <v>1286</v>
      </c>
      <c r="Z227" s="49" t="str">
        <f t="shared" si="4"/>
        <v>Cumplida</v>
      </c>
    </row>
    <row r="228" spans="1:26" s="28" customFormat="1">
      <c r="A228" s="46" t="s">
        <v>606</v>
      </c>
      <c r="B228" s="47">
        <v>8</v>
      </c>
      <c r="C228" s="46" t="s">
        <v>671</v>
      </c>
      <c r="D228" s="48">
        <v>0.1</v>
      </c>
      <c r="E228" s="47" t="s">
        <v>595</v>
      </c>
      <c r="F228" s="49" t="s">
        <v>672</v>
      </c>
      <c r="G228" s="50">
        <v>0.04</v>
      </c>
      <c r="H228" s="49" t="s">
        <v>673</v>
      </c>
      <c r="I228" s="46" t="s">
        <v>674</v>
      </c>
      <c r="J228" s="49" t="s">
        <v>665</v>
      </c>
      <c r="K228" s="49" t="s">
        <v>81</v>
      </c>
      <c r="L228" s="51" t="s">
        <v>19</v>
      </c>
      <c r="M228" s="51" t="s">
        <v>148</v>
      </c>
      <c r="N228" s="52" t="s">
        <v>33</v>
      </c>
      <c r="O228" s="52" t="s">
        <v>379</v>
      </c>
      <c r="P228" s="53" t="s">
        <v>54</v>
      </c>
      <c r="Q228" s="52" t="s">
        <v>639</v>
      </c>
      <c r="R228" s="54" t="s">
        <v>19</v>
      </c>
      <c r="S228" s="55">
        <v>0</v>
      </c>
      <c r="T228" s="55">
        <v>0</v>
      </c>
      <c r="U228" s="50">
        <v>0.04</v>
      </c>
      <c r="V228" s="49" t="s">
        <v>65</v>
      </c>
      <c r="W228" s="50">
        <v>0.04</v>
      </c>
      <c r="X228" s="50">
        <f t="shared" si="5"/>
        <v>2.5000000000000001E-3</v>
      </c>
      <c r="Y228" s="49" t="s">
        <v>19</v>
      </c>
      <c r="Z228" s="49" t="str">
        <f t="shared" si="4"/>
        <v>Cumplida</v>
      </c>
    </row>
    <row r="229" spans="1:26" s="28" customFormat="1">
      <c r="A229" s="46" t="s">
        <v>606</v>
      </c>
      <c r="B229" s="47">
        <v>8</v>
      </c>
      <c r="C229" s="46" t="s">
        <v>671</v>
      </c>
      <c r="D229" s="48">
        <v>0.1</v>
      </c>
      <c r="E229" s="47" t="s">
        <v>600</v>
      </c>
      <c r="F229" s="49" t="s">
        <v>675</v>
      </c>
      <c r="G229" s="50">
        <v>0.06</v>
      </c>
      <c r="H229" s="49" t="s">
        <v>676</v>
      </c>
      <c r="I229" s="46" t="s">
        <v>677</v>
      </c>
      <c r="J229" s="49" t="s">
        <v>665</v>
      </c>
      <c r="K229" s="49" t="s">
        <v>18</v>
      </c>
      <c r="L229" s="51" t="s">
        <v>19</v>
      </c>
      <c r="M229" s="51" t="s">
        <v>148</v>
      </c>
      <c r="N229" s="52" t="s">
        <v>33</v>
      </c>
      <c r="O229" s="52" t="s">
        <v>379</v>
      </c>
      <c r="P229" s="53" t="s">
        <v>54</v>
      </c>
      <c r="Q229" s="52" t="s">
        <v>639</v>
      </c>
      <c r="R229" s="54" t="s">
        <v>19</v>
      </c>
      <c r="S229" s="55">
        <v>0</v>
      </c>
      <c r="T229" s="55">
        <v>0</v>
      </c>
      <c r="U229" s="50">
        <v>8.9999999999999993E-3</v>
      </c>
      <c r="V229" s="49" t="s">
        <v>23</v>
      </c>
      <c r="W229" s="50">
        <v>2.4E-2</v>
      </c>
      <c r="X229" s="50">
        <f t="shared" si="5"/>
        <v>1.5E-3</v>
      </c>
      <c r="Y229" s="49" t="s">
        <v>1287</v>
      </c>
      <c r="Z229" s="49" t="str">
        <f t="shared" si="4"/>
        <v>Incumplida</v>
      </c>
    </row>
    <row r="230" spans="1:26" s="28" customFormat="1">
      <c r="A230" s="46" t="s">
        <v>606</v>
      </c>
      <c r="B230" s="47">
        <v>9</v>
      </c>
      <c r="C230" s="46" t="s">
        <v>678</v>
      </c>
      <c r="D230" s="48">
        <v>0.06</v>
      </c>
      <c r="E230" s="47" t="s">
        <v>602</v>
      </c>
      <c r="F230" s="49" t="s">
        <v>679</v>
      </c>
      <c r="G230" s="50">
        <v>0.01</v>
      </c>
      <c r="H230" s="49" t="s">
        <v>680</v>
      </c>
      <c r="I230" s="46" t="s">
        <v>664</v>
      </c>
      <c r="J230" s="49" t="s">
        <v>681</v>
      </c>
      <c r="K230" s="49" t="s">
        <v>63</v>
      </c>
      <c r="L230" s="51" t="s">
        <v>19</v>
      </c>
      <c r="M230" s="51" t="s">
        <v>148</v>
      </c>
      <c r="N230" s="52" t="s">
        <v>33</v>
      </c>
      <c r="O230" s="52" t="s">
        <v>682</v>
      </c>
      <c r="P230" s="53" t="s">
        <v>54</v>
      </c>
      <c r="Q230" s="52" t="s">
        <v>654</v>
      </c>
      <c r="R230" s="54" t="s">
        <v>19</v>
      </c>
      <c r="S230" s="55">
        <v>0</v>
      </c>
      <c r="T230" s="55">
        <v>0</v>
      </c>
      <c r="U230" s="50">
        <v>0.01</v>
      </c>
      <c r="V230" s="49" t="s">
        <v>63</v>
      </c>
      <c r="W230" s="50">
        <v>0.01</v>
      </c>
      <c r="X230" s="50">
        <f t="shared" si="5"/>
        <v>6.2500000000000001E-4</v>
      </c>
      <c r="Y230" s="49" t="s">
        <v>19</v>
      </c>
      <c r="Z230" s="49" t="str">
        <f t="shared" si="4"/>
        <v>Cumplida</v>
      </c>
    </row>
    <row r="231" spans="1:26" s="28" customFormat="1">
      <c r="A231" s="46" t="s">
        <v>606</v>
      </c>
      <c r="B231" s="47">
        <v>9</v>
      </c>
      <c r="C231" s="46" t="s">
        <v>678</v>
      </c>
      <c r="D231" s="48">
        <v>0.06</v>
      </c>
      <c r="E231" s="47" t="s">
        <v>605</v>
      </c>
      <c r="F231" s="49" t="s">
        <v>683</v>
      </c>
      <c r="G231" s="50">
        <v>0.01</v>
      </c>
      <c r="H231" s="49" t="s">
        <v>684</v>
      </c>
      <c r="I231" s="46" t="s">
        <v>664</v>
      </c>
      <c r="J231" s="49" t="s">
        <v>681</v>
      </c>
      <c r="K231" s="49" t="s">
        <v>63</v>
      </c>
      <c r="L231" s="51" t="s">
        <v>19</v>
      </c>
      <c r="M231" s="51" t="s">
        <v>148</v>
      </c>
      <c r="N231" s="52" t="s">
        <v>33</v>
      </c>
      <c r="O231" s="52" t="s">
        <v>682</v>
      </c>
      <c r="P231" s="53" t="s">
        <v>54</v>
      </c>
      <c r="Q231" s="52" t="s">
        <v>654</v>
      </c>
      <c r="R231" s="54" t="s">
        <v>19</v>
      </c>
      <c r="S231" s="55">
        <v>0</v>
      </c>
      <c r="T231" s="55">
        <v>0</v>
      </c>
      <c r="U231" s="50">
        <v>0.01</v>
      </c>
      <c r="V231" s="49" t="s">
        <v>63</v>
      </c>
      <c r="W231" s="50">
        <v>0.01</v>
      </c>
      <c r="X231" s="50">
        <f t="shared" si="5"/>
        <v>6.2500000000000001E-4</v>
      </c>
      <c r="Y231" s="49" t="s">
        <v>19</v>
      </c>
      <c r="Z231" s="49" t="str">
        <f t="shared" si="4"/>
        <v>Cumplida</v>
      </c>
    </row>
    <row r="232" spans="1:26" s="28" customFormat="1">
      <c r="A232" s="46" t="s">
        <v>606</v>
      </c>
      <c r="B232" s="47">
        <v>9</v>
      </c>
      <c r="C232" s="46" t="s">
        <v>678</v>
      </c>
      <c r="D232" s="48">
        <v>0.06</v>
      </c>
      <c r="E232" s="47" t="s">
        <v>685</v>
      </c>
      <c r="F232" s="49" t="s">
        <v>686</v>
      </c>
      <c r="G232" s="50">
        <v>0.02</v>
      </c>
      <c r="H232" s="49" t="s">
        <v>687</v>
      </c>
      <c r="I232" s="46" t="s">
        <v>688</v>
      </c>
      <c r="J232" s="49" t="s">
        <v>681</v>
      </c>
      <c r="K232" s="49" t="s">
        <v>18</v>
      </c>
      <c r="L232" s="51" t="s">
        <v>19</v>
      </c>
      <c r="M232" s="51" t="s">
        <v>148</v>
      </c>
      <c r="N232" s="52" t="s">
        <v>33</v>
      </c>
      <c r="O232" s="52" t="s">
        <v>682</v>
      </c>
      <c r="P232" s="53" t="s">
        <v>54</v>
      </c>
      <c r="Q232" s="52" t="s">
        <v>654</v>
      </c>
      <c r="R232" s="54" t="s">
        <v>19</v>
      </c>
      <c r="S232" s="55">
        <v>0</v>
      </c>
      <c r="T232" s="55">
        <v>0</v>
      </c>
      <c r="U232" s="50">
        <v>1.2E-2</v>
      </c>
      <c r="V232" s="49" t="s">
        <v>23</v>
      </c>
      <c r="W232" s="50">
        <v>5.4000000000000003E-3</v>
      </c>
      <c r="X232" s="50">
        <f t="shared" si="5"/>
        <v>3.3750000000000002E-4</v>
      </c>
      <c r="Y232" s="49" t="s">
        <v>1349</v>
      </c>
      <c r="Z232" s="49" t="str">
        <f t="shared" si="4"/>
        <v>Incumplida</v>
      </c>
    </row>
    <row r="233" spans="1:26" s="28" customFormat="1">
      <c r="A233" s="46" t="s">
        <v>606</v>
      </c>
      <c r="B233" s="47">
        <v>9</v>
      </c>
      <c r="C233" s="46" t="s">
        <v>678</v>
      </c>
      <c r="D233" s="48">
        <v>0.06</v>
      </c>
      <c r="E233" s="47" t="s">
        <v>689</v>
      </c>
      <c r="F233" s="49" t="s">
        <v>690</v>
      </c>
      <c r="G233" s="50">
        <v>0.02</v>
      </c>
      <c r="H233" s="49" t="s">
        <v>691</v>
      </c>
      <c r="I233" s="46" t="s">
        <v>688</v>
      </c>
      <c r="J233" s="49" t="s">
        <v>681</v>
      </c>
      <c r="K233" s="49" t="s">
        <v>18</v>
      </c>
      <c r="L233" s="51" t="s">
        <v>19</v>
      </c>
      <c r="M233" s="51" t="s">
        <v>148</v>
      </c>
      <c r="N233" s="52" t="s">
        <v>33</v>
      </c>
      <c r="O233" s="52" t="s">
        <v>682</v>
      </c>
      <c r="P233" s="53" t="s">
        <v>54</v>
      </c>
      <c r="Q233" s="52" t="s">
        <v>654</v>
      </c>
      <c r="R233" s="54" t="s">
        <v>19</v>
      </c>
      <c r="S233" s="55">
        <v>0</v>
      </c>
      <c r="T233" s="55">
        <v>0</v>
      </c>
      <c r="U233" s="50">
        <v>1.2E-2</v>
      </c>
      <c r="V233" s="49" t="s">
        <v>23</v>
      </c>
      <c r="W233" s="50">
        <v>0.02</v>
      </c>
      <c r="X233" s="50">
        <f t="shared" si="5"/>
        <v>1.25E-3</v>
      </c>
      <c r="Y233" s="49" t="s">
        <v>1288</v>
      </c>
      <c r="Z233" s="49" t="str">
        <f t="shared" si="4"/>
        <v>Cumplida</v>
      </c>
    </row>
    <row r="234" spans="1:26" s="28" customFormat="1">
      <c r="A234" s="46" t="s">
        <v>606</v>
      </c>
      <c r="B234" s="47">
        <v>10</v>
      </c>
      <c r="C234" s="46" t="s">
        <v>692</v>
      </c>
      <c r="D234" s="48">
        <v>0.06</v>
      </c>
      <c r="E234" s="47" t="s">
        <v>693</v>
      </c>
      <c r="F234" s="49" t="s">
        <v>694</v>
      </c>
      <c r="G234" s="50">
        <v>0.03</v>
      </c>
      <c r="H234" s="49" t="s">
        <v>695</v>
      </c>
      <c r="I234" s="46" t="s">
        <v>696</v>
      </c>
      <c r="J234" s="49" t="s">
        <v>697</v>
      </c>
      <c r="K234" s="49" t="s">
        <v>81</v>
      </c>
      <c r="L234" s="51" t="s">
        <v>19</v>
      </c>
      <c r="M234" s="51" t="s">
        <v>148</v>
      </c>
      <c r="N234" s="52" t="s">
        <v>33</v>
      </c>
      <c r="O234" s="52" t="s">
        <v>379</v>
      </c>
      <c r="P234" s="53" t="s">
        <v>54</v>
      </c>
      <c r="Q234" s="52" t="s">
        <v>654</v>
      </c>
      <c r="R234" s="54" t="s">
        <v>19</v>
      </c>
      <c r="S234" s="55">
        <v>0</v>
      </c>
      <c r="T234" s="55">
        <v>0</v>
      </c>
      <c r="U234" s="50">
        <v>0.03</v>
      </c>
      <c r="V234" s="49" t="s">
        <v>23</v>
      </c>
      <c r="W234" s="50">
        <v>0.03</v>
      </c>
      <c r="X234" s="50">
        <f t="shared" si="5"/>
        <v>1.8749999999999999E-3</v>
      </c>
      <c r="Y234" s="49" t="s">
        <v>19</v>
      </c>
      <c r="Z234" s="49" t="str">
        <f t="shared" si="4"/>
        <v>Cumplida</v>
      </c>
    </row>
    <row r="235" spans="1:26" s="28" customFormat="1">
      <c r="A235" s="46" t="s">
        <v>606</v>
      </c>
      <c r="B235" s="47">
        <v>10</v>
      </c>
      <c r="C235" s="46" t="s">
        <v>692</v>
      </c>
      <c r="D235" s="48">
        <v>0.06</v>
      </c>
      <c r="E235" s="47" t="s">
        <v>698</v>
      </c>
      <c r="F235" s="49" t="s">
        <v>699</v>
      </c>
      <c r="G235" s="50">
        <v>0.02</v>
      </c>
      <c r="H235" s="49" t="s">
        <v>700</v>
      </c>
      <c r="I235" s="46" t="s">
        <v>701</v>
      </c>
      <c r="J235" s="49" t="s">
        <v>702</v>
      </c>
      <c r="K235" s="49" t="s">
        <v>67</v>
      </c>
      <c r="L235" s="51" t="s">
        <v>19</v>
      </c>
      <c r="M235" s="51" t="s">
        <v>148</v>
      </c>
      <c r="N235" s="52" t="s">
        <v>33</v>
      </c>
      <c r="O235" s="52" t="s">
        <v>379</v>
      </c>
      <c r="P235" s="53" t="s">
        <v>54</v>
      </c>
      <c r="Q235" s="52" t="s">
        <v>654</v>
      </c>
      <c r="R235" s="54" t="s">
        <v>19</v>
      </c>
      <c r="S235" s="55">
        <v>0</v>
      </c>
      <c r="T235" s="55">
        <v>0</v>
      </c>
      <c r="U235" s="50">
        <v>0.02</v>
      </c>
      <c r="V235" s="49" t="s">
        <v>23</v>
      </c>
      <c r="W235" s="50">
        <v>0.02</v>
      </c>
      <c r="X235" s="50">
        <f t="shared" si="5"/>
        <v>1.25E-3</v>
      </c>
      <c r="Y235" s="49" t="s">
        <v>19</v>
      </c>
      <c r="Z235" s="49" t="str">
        <f t="shared" si="4"/>
        <v>Cumplida</v>
      </c>
    </row>
    <row r="236" spans="1:26" s="28" customFormat="1">
      <c r="A236" s="46" t="s">
        <v>606</v>
      </c>
      <c r="B236" s="47">
        <v>10</v>
      </c>
      <c r="C236" s="46" t="s">
        <v>692</v>
      </c>
      <c r="D236" s="48">
        <v>0.06</v>
      </c>
      <c r="E236" s="47" t="s">
        <v>703</v>
      </c>
      <c r="F236" s="49" t="s">
        <v>704</v>
      </c>
      <c r="G236" s="50">
        <v>0.01</v>
      </c>
      <c r="H236" s="49" t="s">
        <v>705</v>
      </c>
      <c r="I236" s="46" t="s">
        <v>706</v>
      </c>
      <c r="J236" s="49" t="s">
        <v>611</v>
      </c>
      <c r="K236" s="49" t="s">
        <v>70</v>
      </c>
      <c r="L236" s="51" t="s">
        <v>19</v>
      </c>
      <c r="M236" s="51" t="s">
        <v>148</v>
      </c>
      <c r="N236" s="52" t="s">
        <v>33</v>
      </c>
      <c r="O236" s="52" t="s">
        <v>379</v>
      </c>
      <c r="P236" s="53" t="s">
        <v>54</v>
      </c>
      <c r="Q236" s="52" t="s">
        <v>654</v>
      </c>
      <c r="R236" s="54" t="s">
        <v>19</v>
      </c>
      <c r="S236" s="55">
        <v>0</v>
      </c>
      <c r="T236" s="55">
        <v>0</v>
      </c>
      <c r="U236" s="50">
        <v>5.0000000000000001E-3</v>
      </c>
      <c r="V236" s="49" t="s">
        <v>23</v>
      </c>
      <c r="W236" s="50">
        <v>0.01</v>
      </c>
      <c r="X236" s="50">
        <f t="shared" si="5"/>
        <v>6.2500000000000001E-4</v>
      </c>
      <c r="Y236" s="49" t="s">
        <v>1350</v>
      </c>
      <c r="Z236" s="49" t="str">
        <f t="shared" si="4"/>
        <v>Cumplida</v>
      </c>
    </row>
    <row r="237" spans="1:26" s="28" customFormat="1">
      <c r="A237" s="46" t="s">
        <v>606</v>
      </c>
      <c r="B237" s="47">
        <v>11</v>
      </c>
      <c r="C237" s="46" t="s">
        <v>707</v>
      </c>
      <c r="D237" s="48">
        <v>0.1</v>
      </c>
      <c r="E237" s="47" t="s">
        <v>708</v>
      </c>
      <c r="F237" s="49" t="s">
        <v>709</v>
      </c>
      <c r="G237" s="50">
        <v>0.03</v>
      </c>
      <c r="H237" s="49" t="s">
        <v>710</v>
      </c>
      <c r="I237" s="46" t="s">
        <v>664</v>
      </c>
      <c r="J237" s="49" t="s">
        <v>653</v>
      </c>
      <c r="K237" s="49" t="s">
        <v>63</v>
      </c>
      <c r="L237" s="51" t="s">
        <v>19</v>
      </c>
      <c r="M237" s="51" t="s">
        <v>148</v>
      </c>
      <c r="N237" s="52" t="s">
        <v>33</v>
      </c>
      <c r="O237" s="52" t="s">
        <v>379</v>
      </c>
      <c r="P237" s="53" t="s">
        <v>54</v>
      </c>
      <c r="Q237" s="52" t="s">
        <v>654</v>
      </c>
      <c r="R237" s="54" t="s">
        <v>19</v>
      </c>
      <c r="S237" s="55">
        <v>0</v>
      </c>
      <c r="T237" s="55">
        <v>0</v>
      </c>
      <c r="U237" s="50">
        <v>0.03</v>
      </c>
      <c r="V237" s="49" t="s">
        <v>65</v>
      </c>
      <c r="W237" s="50">
        <v>0.03</v>
      </c>
      <c r="X237" s="50">
        <f t="shared" si="5"/>
        <v>1.8749999999999999E-3</v>
      </c>
      <c r="Y237" s="49" t="s">
        <v>19</v>
      </c>
      <c r="Z237" s="49" t="str">
        <f t="shared" si="4"/>
        <v>Cumplida</v>
      </c>
    </row>
    <row r="238" spans="1:26" s="28" customFormat="1">
      <c r="A238" s="46" t="s">
        <v>606</v>
      </c>
      <c r="B238" s="47">
        <v>11</v>
      </c>
      <c r="C238" s="46" t="s">
        <v>707</v>
      </c>
      <c r="D238" s="48">
        <v>0.1</v>
      </c>
      <c r="E238" s="47" t="s">
        <v>711</v>
      </c>
      <c r="F238" s="49" t="s">
        <v>712</v>
      </c>
      <c r="G238" s="50">
        <v>0.06</v>
      </c>
      <c r="H238" s="49" t="s">
        <v>713</v>
      </c>
      <c r="I238" s="46" t="s">
        <v>714</v>
      </c>
      <c r="J238" s="49" t="s">
        <v>702</v>
      </c>
      <c r="K238" s="49" t="s">
        <v>86</v>
      </c>
      <c r="L238" s="51" t="s">
        <v>19</v>
      </c>
      <c r="M238" s="51" t="s">
        <v>148</v>
      </c>
      <c r="N238" s="52" t="s">
        <v>33</v>
      </c>
      <c r="O238" s="52" t="s">
        <v>379</v>
      </c>
      <c r="P238" s="53" t="s">
        <v>54</v>
      </c>
      <c r="Q238" s="52" t="s">
        <v>654</v>
      </c>
      <c r="R238" s="54" t="s">
        <v>19</v>
      </c>
      <c r="S238" s="55">
        <v>0</v>
      </c>
      <c r="T238" s="55">
        <v>0</v>
      </c>
      <c r="U238" s="50">
        <v>6.0000000000000001E-3</v>
      </c>
      <c r="V238" s="49" t="s">
        <v>23</v>
      </c>
      <c r="W238" s="50">
        <v>0.06</v>
      </c>
      <c r="X238" s="50">
        <f t="shared" si="5"/>
        <v>3.7499999999999999E-3</v>
      </c>
      <c r="Y238" s="49" t="s">
        <v>1289</v>
      </c>
      <c r="Z238" s="49" t="str">
        <f t="shared" si="4"/>
        <v>Cumplida</v>
      </c>
    </row>
    <row r="239" spans="1:26" s="28" customFormat="1">
      <c r="A239" s="46" t="s">
        <v>606</v>
      </c>
      <c r="B239" s="47">
        <v>11</v>
      </c>
      <c r="C239" s="46" t="s">
        <v>707</v>
      </c>
      <c r="D239" s="48">
        <v>0.1</v>
      </c>
      <c r="E239" s="47" t="s">
        <v>715</v>
      </c>
      <c r="F239" s="49" t="s">
        <v>716</v>
      </c>
      <c r="G239" s="50">
        <v>0.01</v>
      </c>
      <c r="H239" s="49" t="s">
        <v>717</v>
      </c>
      <c r="I239" s="46" t="s">
        <v>718</v>
      </c>
      <c r="J239" s="49" t="s">
        <v>702</v>
      </c>
      <c r="K239" s="49" t="s">
        <v>18</v>
      </c>
      <c r="L239" s="51" t="s">
        <v>19</v>
      </c>
      <c r="M239" s="51" t="s">
        <v>148</v>
      </c>
      <c r="N239" s="52" t="s">
        <v>33</v>
      </c>
      <c r="O239" s="52" t="s">
        <v>379</v>
      </c>
      <c r="P239" s="52" t="s">
        <v>54</v>
      </c>
      <c r="Q239" s="52" t="s">
        <v>654</v>
      </c>
      <c r="R239" s="54" t="s">
        <v>19</v>
      </c>
      <c r="S239" s="55">
        <v>0</v>
      </c>
      <c r="T239" s="55">
        <v>0</v>
      </c>
      <c r="U239" s="50">
        <v>0</v>
      </c>
      <c r="V239" s="49" t="s">
        <v>1385</v>
      </c>
      <c r="W239" s="50">
        <v>3.0000000000000001E-3</v>
      </c>
      <c r="X239" s="50">
        <f t="shared" si="5"/>
        <v>1.875E-4</v>
      </c>
      <c r="Y239" s="49" t="s">
        <v>1290</v>
      </c>
      <c r="Z239" s="49" t="str">
        <f t="shared" si="4"/>
        <v>Incumplida</v>
      </c>
    </row>
    <row r="240" spans="1:26" s="28" customFormat="1">
      <c r="A240" s="46" t="s">
        <v>606</v>
      </c>
      <c r="B240" s="47">
        <v>12</v>
      </c>
      <c r="C240" s="46" t="s">
        <v>719</v>
      </c>
      <c r="D240" s="48">
        <v>0.06</v>
      </c>
      <c r="E240" s="47" t="s">
        <v>720</v>
      </c>
      <c r="F240" s="49" t="s">
        <v>721</v>
      </c>
      <c r="G240" s="50">
        <v>0.02</v>
      </c>
      <c r="H240" s="49" t="s">
        <v>710</v>
      </c>
      <c r="I240" s="46" t="s">
        <v>664</v>
      </c>
      <c r="J240" s="49" t="s">
        <v>702</v>
      </c>
      <c r="K240" s="49" t="s">
        <v>65</v>
      </c>
      <c r="L240" s="51" t="s">
        <v>19</v>
      </c>
      <c r="M240" s="51" t="s">
        <v>148</v>
      </c>
      <c r="N240" s="52" t="s">
        <v>33</v>
      </c>
      <c r="O240" s="52" t="s">
        <v>379</v>
      </c>
      <c r="P240" s="53" t="s">
        <v>54</v>
      </c>
      <c r="Q240" s="52" t="s">
        <v>654</v>
      </c>
      <c r="R240" s="54" t="s">
        <v>19</v>
      </c>
      <c r="S240" s="55">
        <v>0</v>
      </c>
      <c r="T240" s="55">
        <v>0</v>
      </c>
      <c r="U240" s="50">
        <v>0.02</v>
      </c>
      <c r="V240" s="49" t="s">
        <v>65</v>
      </c>
      <c r="W240" s="50">
        <v>0.02</v>
      </c>
      <c r="X240" s="50">
        <f t="shared" si="5"/>
        <v>1.25E-3</v>
      </c>
      <c r="Y240" s="49" t="s">
        <v>19</v>
      </c>
      <c r="Z240" s="49" t="str">
        <f t="shared" si="4"/>
        <v>Cumplida</v>
      </c>
    </row>
    <row r="241" spans="1:26" s="28" customFormat="1">
      <c r="A241" s="46" t="s">
        <v>606</v>
      </c>
      <c r="B241" s="47">
        <v>12</v>
      </c>
      <c r="C241" s="46" t="s">
        <v>719</v>
      </c>
      <c r="D241" s="48">
        <v>0.06</v>
      </c>
      <c r="E241" s="47" t="s">
        <v>722</v>
      </c>
      <c r="F241" s="49" t="s">
        <v>712</v>
      </c>
      <c r="G241" s="50">
        <v>0.04</v>
      </c>
      <c r="H241" s="49" t="s">
        <v>713</v>
      </c>
      <c r="I241" s="46" t="s">
        <v>714</v>
      </c>
      <c r="J241" s="49" t="s">
        <v>702</v>
      </c>
      <c r="K241" s="49" t="s">
        <v>23</v>
      </c>
      <c r="L241" s="51" t="s">
        <v>19</v>
      </c>
      <c r="M241" s="51" t="s">
        <v>148</v>
      </c>
      <c r="N241" s="52" t="s">
        <v>33</v>
      </c>
      <c r="O241" s="52" t="s">
        <v>379</v>
      </c>
      <c r="P241" s="53" t="s">
        <v>54</v>
      </c>
      <c r="Q241" s="52" t="s">
        <v>654</v>
      </c>
      <c r="R241" s="54" t="s">
        <v>19</v>
      </c>
      <c r="S241" s="55">
        <v>0</v>
      </c>
      <c r="T241" s="55">
        <v>0</v>
      </c>
      <c r="U241" s="50">
        <v>6.0000000000000001E-3</v>
      </c>
      <c r="V241" s="49" t="s">
        <v>23</v>
      </c>
      <c r="W241" s="50">
        <v>6.0000000000000001E-3</v>
      </c>
      <c r="X241" s="50">
        <f t="shared" si="5"/>
        <v>3.7500000000000001E-4</v>
      </c>
      <c r="Y241" s="49" t="s">
        <v>1412</v>
      </c>
      <c r="Z241" s="49" t="str">
        <f t="shared" si="4"/>
        <v>Incumplida</v>
      </c>
    </row>
    <row r="242" spans="1:26" s="28" customFormat="1">
      <c r="A242" s="46" t="s">
        <v>606</v>
      </c>
      <c r="B242" s="47">
        <v>13</v>
      </c>
      <c r="C242" s="46" t="s">
        <v>723</v>
      </c>
      <c r="D242" s="48">
        <v>0.03</v>
      </c>
      <c r="E242" s="47" t="s">
        <v>724</v>
      </c>
      <c r="F242" s="49" t="s">
        <v>725</v>
      </c>
      <c r="G242" s="50">
        <v>0.01</v>
      </c>
      <c r="H242" s="49" t="s">
        <v>710</v>
      </c>
      <c r="I242" s="46" t="s">
        <v>664</v>
      </c>
      <c r="J242" s="49" t="s">
        <v>702</v>
      </c>
      <c r="K242" s="49" t="s">
        <v>81</v>
      </c>
      <c r="L242" s="51" t="s">
        <v>19</v>
      </c>
      <c r="M242" s="51" t="s">
        <v>148</v>
      </c>
      <c r="N242" s="52" t="s">
        <v>33</v>
      </c>
      <c r="O242" s="52" t="s">
        <v>379</v>
      </c>
      <c r="P242" s="53" t="s">
        <v>54</v>
      </c>
      <c r="Q242" s="52" t="s">
        <v>654</v>
      </c>
      <c r="R242" s="54" t="s">
        <v>19</v>
      </c>
      <c r="S242" s="55">
        <v>0</v>
      </c>
      <c r="T242" s="55">
        <v>0</v>
      </c>
      <c r="U242" s="50">
        <v>0.01</v>
      </c>
      <c r="V242" s="49" t="s">
        <v>65</v>
      </c>
      <c r="W242" s="50">
        <v>0.01</v>
      </c>
      <c r="X242" s="50">
        <f t="shared" si="5"/>
        <v>6.2500000000000001E-4</v>
      </c>
      <c r="Y242" s="49" t="s">
        <v>19</v>
      </c>
      <c r="Z242" s="49" t="str">
        <f t="shared" si="4"/>
        <v>Cumplida</v>
      </c>
    </row>
    <row r="243" spans="1:26" s="28" customFormat="1">
      <c r="A243" s="46" t="s">
        <v>606</v>
      </c>
      <c r="B243" s="47">
        <v>13</v>
      </c>
      <c r="C243" s="46" t="s">
        <v>723</v>
      </c>
      <c r="D243" s="48">
        <v>0.03</v>
      </c>
      <c r="E243" s="47" t="s">
        <v>726</v>
      </c>
      <c r="F243" s="49" t="s">
        <v>712</v>
      </c>
      <c r="G243" s="50">
        <v>0.02</v>
      </c>
      <c r="H243" s="49" t="s">
        <v>713</v>
      </c>
      <c r="I243" s="46" t="s">
        <v>714</v>
      </c>
      <c r="J243" s="49" t="s">
        <v>702</v>
      </c>
      <c r="K243" s="49" t="s">
        <v>23</v>
      </c>
      <c r="L243" s="51" t="s">
        <v>19</v>
      </c>
      <c r="M243" s="51" t="s">
        <v>148</v>
      </c>
      <c r="N243" s="52" t="s">
        <v>33</v>
      </c>
      <c r="O243" s="52" t="s">
        <v>379</v>
      </c>
      <c r="P243" s="53" t="s">
        <v>54</v>
      </c>
      <c r="Q243" s="52" t="s">
        <v>654</v>
      </c>
      <c r="R243" s="54" t="s">
        <v>19</v>
      </c>
      <c r="S243" s="55">
        <v>0</v>
      </c>
      <c r="T243" s="55">
        <v>0</v>
      </c>
      <c r="U243" s="50">
        <v>1.7999999999999999E-2</v>
      </c>
      <c r="V243" s="49" t="s">
        <v>23</v>
      </c>
      <c r="W243" s="50">
        <v>0.02</v>
      </c>
      <c r="X243" s="50">
        <f t="shared" si="5"/>
        <v>1.25E-3</v>
      </c>
      <c r="Y243" s="49" t="s">
        <v>1291</v>
      </c>
      <c r="Z243" s="49" t="str">
        <f t="shared" si="4"/>
        <v>Cumplida</v>
      </c>
    </row>
    <row r="244" spans="1:26" s="28" customFormat="1">
      <c r="A244" s="46" t="s">
        <v>606</v>
      </c>
      <c r="B244" s="47">
        <v>14</v>
      </c>
      <c r="C244" s="46" t="s">
        <v>727</v>
      </c>
      <c r="D244" s="48">
        <v>0.06</v>
      </c>
      <c r="E244" s="47" t="s">
        <v>728</v>
      </c>
      <c r="F244" s="49" t="s">
        <v>729</v>
      </c>
      <c r="G244" s="50">
        <v>0.02</v>
      </c>
      <c r="H244" s="49" t="s">
        <v>710</v>
      </c>
      <c r="I244" s="46" t="s">
        <v>664</v>
      </c>
      <c r="J244" s="49" t="s">
        <v>681</v>
      </c>
      <c r="K244" s="49" t="s">
        <v>64</v>
      </c>
      <c r="L244" s="51" t="s">
        <v>19</v>
      </c>
      <c r="M244" s="51" t="s">
        <v>148</v>
      </c>
      <c r="N244" s="52" t="s">
        <v>33</v>
      </c>
      <c r="O244" s="52" t="s">
        <v>682</v>
      </c>
      <c r="P244" s="53" t="s">
        <v>54</v>
      </c>
      <c r="Q244" s="52" t="s">
        <v>654</v>
      </c>
      <c r="R244" s="54" t="s">
        <v>19</v>
      </c>
      <c r="S244" s="55">
        <v>0</v>
      </c>
      <c r="T244" s="55">
        <v>0</v>
      </c>
      <c r="U244" s="50">
        <v>0.02</v>
      </c>
      <c r="V244" s="49" t="s">
        <v>65</v>
      </c>
      <c r="W244" s="50">
        <v>0.02</v>
      </c>
      <c r="X244" s="50">
        <f t="shared" si="5"/>
        <v>1.25E-3</v>
      </c>
      <c r="Y244" s="49" t="s">
        <v>19</v>
      </c>
      <c r="Z244" s="49" t="str">
        <f t="shared" si="4"/>
        <v>Cumplida</v>
      </c>
    </row>
    <row r="245" spans="1:26" s="28" customFormat="1">
      <c r="A245" s="46" t="s">
        <v>606</v>
      </c>
      <c r="B245" s="47">
        <v>14</v>
      </c>
      <c r="C245" s="46" t="s">
        <v>727</v>
      </c>
      <c r="D245" s="48">
        <v>0.06</v>
      </c>
      <c r="E245" s="47" t="s">
        <v>730</v>
      </c>
      <c r="F245" s="49" t="s">
        <v>712</v>
      </c>
      <c r="G245" s="50">
        <v>0.04</v>
      </c>
      <c r="H245" s="49" t="s">
        <v>713</v>
      </c>
      <c r="I245" s="46" t="s">
        <v>714</v>
      </c>
      <c r="J245" s="49" t="s">
        <v>702</v>
      </c>
      <c r="K245" s="49" t="s">
        <v>70</v>
      </c>
      <c r="L245" s="51" t="s">
        <v>19</v>
      </c>
      <c r="M245" s="51" t="s">
        <v>148</v>
      </c>
      <c r="N245" s="52" t="s">
        <v>33</v>
      </c>
      <c r="O245" s="52" t="s">
        <v>682</v>
      </c>
      <c r="P245" s="53" t="s">
        <v>54</v>
      </c>
      <c r="Q245" s="52" t="s">
        <v>654</v>
      </c>
      <c r="R245" s="54" t="s">
        <v>19</v>
      </c>
      <c r="S245" s="55">
        <v>0</v>
      </c>
      <c r="T245" s="55">
        <v>0</v>
      </c>
      <c r="U245" s="50">
        <v>0.04</v>
      </c>
      <c r="V245" s="49" t="s">
        <v>23</v>
      </c>
      <c r="W245" s="50">
        <v>0.04</v>
      </c>
      <c r="X245" s="50">
        <f t="shared" si="5"/>
        <v>2.5000000000000001E-3</v>
      </c>
      <c r="Y245" s="49" t="s">
        <v>19</v>
      </c>
      <c r="Z245" s="49" t="str">
        <f t="shared" si="4"/>
        <v>Cumplida</v>
      </c>
    </row>
    <row r="246" spans="1:26" s="28" customFormat="1">
      <c r="A246" s="46" t="s">
        <v>731</v>
      </c>
      <c r="B246" s="61">
        <v>1</v>
      </c>
      <c r="C246" s="46" t="s">
        <v>732</v>
      </c>
      <c r="D246" s="48">
        <v>0.1</v>
      </c>
      <c r="E246" s="61" t="s">
        <v>13</v>
      </c>
      <c r="F246" s="49" t="s">
        <v>733</v>
      </c>
      <c r="G246" s="50">
        <v>0.05</v>
      </c>
      <c r="H246" s="56" t="s">
        <v>734</v>
      </c>
      <c r="I246" s="46" t="s">
        <v>735</v>
      </c>
      <c r="J246" s="56" t="s">
        <v>736</v>
      </c>
      <c r="K246" s="49" t="s">
        <v>86</v>
      </c>
      <c r="L246" s="51" t="s">
        <v>19</v>
      </c>
      <c r="M246" s="51" t="s">
        <v>19</v>
      </c>
      <c r="N246" s="52" t="s">
        <v>496</v>
      </c>
      <c r="O246" s="52" t="s">
        <v>497</v>
      </c>
      <c r="P246" s="53" t="s">
        <v>54</v>
      </c>
      <c r="Q246" s="52" t="s">
        <v>22</v>
      </c>
      <c r="R246" s="54" t="s">
        <v>19</v>
      </c>
      <c r="S246" s="55">
        <v>0</v>
      </c>
      <c r="T246" s="55">
        <v>0</v>
      </c>
      <c r="U246" s="50">
        <v>0</v>
      </c>
      <c r="V246" s="49" t="s">
        <v>63</v>
      </c>
      <c r="W246" s="50">
        <v>0.05</v>
      </c>
      <c r="X246" s="50">
        <f t="shared" si="5"/>
        <v>3.1250000000000002E-3</v>
      </c>
      <c r="Y246" s="49" t="s">
        <v>279</v>
      </c>
      <c r="Z246" s="49" t="str">
        <f t="shared" si="4"/>
        <v>Cumplida</v>
      </c>
    </row>
    <row r="247" spans="1:26" s="28" customFormat="1">
      <c r="A247" s="46" t="s">
        <v>731</v>
      </c>
      <c r="B247" s="61">
        <v>1</v>
      </c>
      <c r="C247" s="46" t="s">
        <v>732</v>
      </c>
      <c r="D247" s="48">
        <v>0.1</v>
      </c>
      <c r="E247" s="47" t="s">
        <v>24</v>
      </c>
      <c r="F247" s="49" t="s">
        <v>737</v>
      </c>
      <c r="G247" s="50">
        <v>0.05</v>
      </c>
      <c r="H247" s="49" t="s">
        <v>734</v>
      </c>
      <c r="I247" s="46" t="s">
        <v>738</v>
      </c>
      <c r="J247" s="49" t="s">
        <v>736</v>
      </c>
      <c r="K247" s="49" t="s">
        <v>86</v>
      </c>
      <c r="L247" s="51" t="s">
        <v>19</v>
      </c>
      <c r="M247" s="51" t="s">
        <v>19</v>
      </c>
      <c r="N247" s="52" t="s">
        <v>20</v>
      </c>
      <c r="O247" s="52" t="s">
        <v>34</v>
      </c>
      <c r="P247" s="53" t="s">
        <v>54</v>
      </c>
      <c r="Q247" s="52" t="s">
        <v>22</v>
      </c>
      <c r="R247" s="54" t="s">
        <v>19</v>
      </c>
      <c r="S247" s="55">
        <v>0</v>
      </c>
      <c r="T247" s="55">
        <v>0</v>
      </c>
      <c r="U247" s="50">
        <v>0</v>
      </c>
      <c r="V247" s="49" t="s">
        <v>18</v>
      </c>
      <c r="W247" s="50">
        <v>0.05</v>
      </c>
      <c r="X247" s="50">
        <f t="shared" si="5"/>
        <v>3.1250000000000002E-3</v>
      </c>
      <c r="Y247" s="49" t="s">
        <v>279</v>
      </c>
      <c r="Z247" s="49" t="str">
        <f t="shared" si="4"/>
        <v>Cumplida</v>
      </c>
    </row>
    <row r="248" spans="1:26" s="28" customFormat="1">
      <c r="A248" s="46" t="s">
        <v>731</v>
      </c>
      <c r="B248" s="47">
        <v>2</v>
      </c>
      <c r="C248" s="46" t="s">
        <v>332</v>
      </c>
      <c r="D248" s="48">
        <v>0.1</v>
      </c>
      <c r="E248" s="47" t="s">
        <v>27</v>
      </c>
      <c r="F248" s="49" t="s">
        <v>333</v>
      </c>
      <c r="G248" s="50">
        <v>0.1</v>
      </c>
      <c r="H248" s="49" t="s">
        <v>739</v>
      </c>
      <c r="I248" s="46" t="s">
        <v>740</v>
      </c>
      <c r="J248" s="49" t="s">
        <v>741</v>
      </c>
      <c r="K248" s="49" t="s">
        <v>18</v>
      </c>
      <c r="L248" s="51" t="s">
        <v>19</v>
      </c>
      <c r="M248" s="51" t="s">
        <v>19</v>
      </c>
      <c r="N248" s="52" t="s">
        <v>138</v>
      </c>
      <c r="O248" s="52" t="s">
        <v>139</v>
      </c>
      <c r="P248" s="53" t="s">
        <v>54</v>
      </c>
      <c r="Q248" s="52" t="s">
        <v>55</v>
      </c>
      <c r="R248" s="54" t="s">
        <v>19</v>
      </c>
      <c r="S248" s="55">
        <v>0</v>
      </c>
      <c r="T248" s="55">
        <v>0</v>
      </c>
      <c r="U248" s="50">
        <v>0.05</v>
      </c>
      <c r="V248" s="49" t="s">
        <v>18</v>
      </c>
      <c r="W248" s="50">
        <v>0.1</v>
      </c>
      <c r="X248" s="50">
        <f t="shared" si="5"/>
        <v>6.2500000000000003E-3</v>
      </c>
      <c r="Y248" s="49" t="s">
        <v>1413</v>
      </c>
      <c r="Z248" s="49" t="str">
        <f t="shared" si="4"/>
        <v>Cumplida</v>
      </c>
    </row>
    <row r="249" spans="1:26" s="28" customFormat="1">
      <c r="A249" s="46" t="s">
        <v>731</v>
      </c>
      <c r="B249" s="47">
        <v>3</v>
      </c>
      <c r="C249" s="46" t="s">
        <v>742</v>
      </c>
      <c r="D249" s="48">
        <v>0.6</v>
      </c>
      <c r="E249" s="47" t="s">
        <v>38</v>
      </c>
      <c r="F249" s="49" t="s">
        <v>743</v>
      </c>
      <c r="G249" s="50">
        <v>0.2</v>
      </c>
      <c r="H249" s="49" t="s">
        <v>744</v>
      </c>
      <c r="I249" s="46" t="s">
        <v>745</v>
      </c>
      <c r="J249" s="49" t="s">
        <v>746</v>
      </c>
      <c r="K249" s="49" t="s">
        <v>81</v>
      </c>
      <c r="L249" s="51" t="s">
        <v>19</v>
      </c>
      <c r="M249" s="51" t="s">
        <v>19</v>
      </c>
      <c r="N249" s="52" t="s">
        <v>33</v>
      </c>
      <c r="O249" s="52" t="s">
        <v>747</v>
      </c>
      <c r="P249" s="53" t="s">
        <v>54</v>
      </c>
      <c r="Q249" s="52" t="s">
        <v>748</v>
      </c>
      <c r="R249" s="54" t="s">
        <v>749</v>
      </c>
      <c r="S249" s="55">
        <v>0</v>
      </c>
      <c r="T249" s="55">
        <v>0</v>
      </c>
      <c r="U249" s="50">
        <v>0.18</v>
      </c>
      <c r="V249" s="49" t="s">
        <v>67</v>
      </c>
      <c r="W249" s="50">
        <v>0.2</v>
      </c>
      <c r="X249" s="50">
        <f t="shared" si="5"/>
        <v>1.2500000000000001E-2</v>
      </c>
      <c r="Y249" s="49" t="s">
        <v>1351</v>
      </c>
      <c r="Z249" s="49" t="str">
        <f t="shared" si="4"/>
        <v>Cumplida</v>
      </c>
    </row>
    <row r="250" spans="1:26" s="28" customFormat="1">
      <c r="A250" s="46" t="s">
        <v>731</v>
      </c>
      <c r="B250" s="47">
        <v>3</v>
      </c>
      <c r="C250" s="46" t="s">
        <v>742</v>
      </c>
      <c r="D250" s="48">
        <v>0.6</v>
      </c>
      <c r="E250" s="47" t="s">
        <v>40</v>
      </c>
      <c r="F250" s="49" t="s">
        <v>750</v>
      </c>
      <c r="G250" s="50">
        <v>0.2</v>
      </c>
      <c r="H250" s="49" t="s">
        <v>751</v>
      </c>
      <c r="I250" s="46" t="s">
        <v>752</v>
      </c>
      <c r="J250" s="49" t="s">
        <v>753</v>
      </c>
      <c r="K250" s="49" t="s">
        <v>18</v>
      </c>
      <c r="L250" s="51" t="s">
        <v>19</v>
      </c>
      <c r="M250" s="51" t="s">
        <v>19</v>
      </c>
      <c r="N250" s="52" t="s">
        <v>33</v>
      </c>
      <c r="O250" s="52" t="s">
        <v>747</v>
      </c>
      <c r="P250" s="53" t="s">
        <v>54</v>
      </c>
      <c r="Q250" s="52" t="s">
        <v>748</v>
      </c>
      <c r="R250" s="54" t="s">
        <v>749</v>
      </c>
      <c r="S250" s="55">
        <v>0</v>
      </c>
      <c r="T250" s="55">
        <v>0</v>
      </c>
      <c r="U250" s="50">
        <v>0.1</v>
      </c>
      <c r="V250" s="49" t="s">
        <v>67</v>
      </c>
      <c r="W250" s="50">
        <v>0.2</v>
      </c>
      <c r="X250" s="50">
        <f t="shared" si="5"/>
        <v>1.2500000000000001E-2</v>
      </c>
      <c r="Y250" s="49" t="s">
        <v>1351</v>
      </c>
      <c r="Z250" s="49" t="str">
        <f t="shared" si="4"/>
        <v>Cumplida</v>
      </c>
    </row>
    <row r="251" spans="1:26" s="28" customFormat="1">
      <c r="A251" s="46" t="s">
        <v>731</v>
      </c>
      <c r="B251" s="47">
        <v>3</v>
      </c>
      <c r="C251" s="46" t="s">
        <v>742</v>
      </c>
      <c r="D251" s="48">
        <v>0.6</v>
      </c>
      <c r="E251" s="47">
        <v>0</v>
      </c>
      <c r="F251" s="49" t="s">
        <v>754</v>
      </c>
      <c r="G251" s="50">
        <v>0.2</v>
      </c>
      <c r="H251" s="49" t="s">
        <v>755</v>
      </c>
      <c r="I251" s="46" t="s">
        <v>756</v>
      </c>
      <c r="J251" s="49" t="s">
        <v>753</v>
      </c>
      <c r="K251" s="49" t="s">
        <v>18</v>
      </c>
      <c r="L251" s="51" t="s">
        <v>19</v>
      </c>
      <c r="M251" s="51" t="s">
        <v>19</v>
      </c>
      <c r="N251" s="52" t="s">
        <v>33</v>
      </c>
      <c r="O251" s="52" t="s">
        <v>747</v>
      </c>
      <c r="P251" s="53" t="s">
        <v>54</v>
      </c>
      <c r="Q251" s="52" t="s">
        <v>748</v>
      </c>
      <c r="R251" s="54" t="s">
        <v>749</v>
      </c>
      <c r="S251" s="55">
        <v>0</v>
      </c>
      <c r="T251" s="55">
        <v>0</v>
      </c>
      <c r="U251" s="50">
        <v>0.12</v>
      </c>
      <c r="V251" s="49" t="s">
        <v>67</v>
      </c>
      <c r="W251" s="50">
        <v>0.2</v>
      </c>
      <c r="X251" s="50">
        <f t="shared" si="5"/>
        <v>1.2500000000000001E-2</v>
      </c>
      <c r="Y251" s="49" t="s">
        <v>1414</v>
      </c>
      <c r="Z251" s="49" t="str">
        <f t="shared" si="4"/>
        <v>Cumplida</v>
      </c>
    </row>
    <row r="252" spans="1:26" s="28" customFormat="1">
      <c r="A252" s="46" t="s">
        <v>731</v>
      </c>
      <c r="B252" s="47">
        <v>4</v>
      </c>
      <c r="C252" s="46" t="s">
        <v>757</v>
      </c>
      <c r="D252" s="48">
        <v>0.2</v>
      </c>
      <c r="E252" s="47" t="s">
        <v>43</v>
      </c>
      <c r="F252" s="49" t="s">
        <v>758</v>
      </c>
      <c r="G252" s="50">
        <v>0.1</v>
      </c>
      <c r="H252" s="49" t="s">
        <v>759</v>
      </c>
      <c r="I252" s="46" t="s">
        <v>760</v>
      </c>
      <c r="J252" s="49" t="s">
        <v>761</v>
      </c>
      <c r="K252" s="49" t="s">
        <v>18</v>
      </c>
      <c r="L252" s="51" t="s">
        <v>19</v>
      </c>
      <c r="M252" s="51" t="s">
        <v>19</v>
      </c>
      <c r="N252" s="52" t="s">
        <v>33</v>
      </c>
      <c r="O252" s="52" t="s">
        <v>34</v>
      </c>
      <c r="P252" s="53" t="s">
        <v>54</v>
      </c>
      <c r="Q252" s="52" t="s">
        <v>762</v>
      </c>
      <c r="R252" s="54" t="s">
        <v>176</v>
      </c>
      <c r="S252" s="55">
        <v>0</v>
      </c>
      <c r="T252" s="55">
        <v>0</v>
      </c>
      <c r="U252" s="50">
        <v>0.06</v>
      </c>
      <c r="V252" s="49" t="s">
        <v>67</v>
      </c>
      <c r="W252" s="50">
        <v>0.1</v>
      </c>
      <c r="X252" s="50">
        <f t="shared" si="5"/>
        <v>6.2500000000000003E-3</v>
      </c>
      <c r="Y252" s="49" t="s">
        <v>1352</v>
      </c>
      <c r="Z252" s="49" t="str">
        <f t="shared" si="4"/>
        <v>Cumplida</v>
      </c>
    </row>
    <row r="253" spans="1:26" s="28" customFormat="1">
      <c r="A253" s="46" t="s">
        <v>731</v>
      </c>
      <c r="B253" s="47">
        <v>4</v>
      </c>
      <c r="C253" s="46" t="s">
        <v>757</v>
      </c>
      <c r="D253" s="48">
        <v>0.2</v>
      </c>
      <c r="E253" s="47" t="s">
        <v>119</v>
      </c>
      <c r="F253" s="49" t="s">
        <v>763</v>
      </c>
      <c r="G253" s="50">
        <v>0.1</v>
      </c>
      <c r="H253" s="49" t="s">
        <v>764</v>
      </c>
      <c r="I253" s="46" t="s">
        <v>765</v>
      </c>
      <c r="J253" s="49" t="s">
        <v>766</v>
      </c>
      <c r="K253" s="49" t="s">
        <v>67</v>
      </c>
      <c r="L253" s="51" t="s">
        <v>19</v>
      </c>
      <c r="M253" s="51" t="s">
        <v>19</v>
      </c>
      <c r="N253" s="52" t="s">
        <v>33</v>
      </c>
      <c r="O253" s="52" t="s">
        <v>175</v>
      </c>
      <c r="P253" s="53" t="s">
        <v>54</v>
      </c>
      <c r="Q253" s="52" t="s">
        <v>762</v>
      </c>
      <c r="R253" s="54" t="s">
        <v>176</v>
      </c>
      <c r="S253" s="55">
        <v>0</v>
      </c>
      <c r="T253" s="55">
        <v>0</v>
      </c>
      <c r="U253" s="50">
        <v>0.08</v>
      </c>
      <c r="V253" s="49" t="s">
        <v>67</v>
      </c>
      <c r="W253" s="50">
        <v>0.1</v>
      </c>
      <c r="X253" s="50">
        <f t="shared" si="5"/>
        <v>6.2500000000000003E-3</v>
      </c>
      <c r="Y253" s="49" t="s">
        <v>1415</v>
      </c>
      <c r="Z253" s="49" t="str">
        <f t="shared" si="4"/>
        <v>Cumplida</v>
      </c>
    </row>
    <row r="254" spans="1:26" s="28" customFormat="1">
      <c r="A254" s="46" t="s">
        <v>767</v>
      </c>
      <c r="B254" s="47">
        <v>1</v>
      </c>
      <c r="C254" s="46" t="s">
        <v>768</v>
      </c>
      <c r="D254" s="48">
        <v>0.1</v>
      </c>
      <c r="E254" s="47" t="s">
        <v>13</v>
      </c>
      <c r="F254" s="56" t="s">
        <v>769</v>
      </c>
      <c r="G254" s="50">
        <v>2.5000000000000001E-2</v>
      </c>
      <c r="H254" s="49" t="s">
        <v>770</v>
      </c>
      <c r="I254" s="46" t="s">
        <v>771</v>
      </c>
      <c r="J254" s="49" t="s">
        <v>772</v>
      </c>
      <c r="K254" s="49" t="s">
        <v>81</v>
      </c>
      <c r="L254" s="51" t="s">
        <v>19</v>
      </c>
      <c r="M254" s="51" t="s">
        <v>773</v>
      </c>
      <c r="N254" s="52" t="s">
        <v>20</v>
      </c>
      <c r="O254" s="52" t="s">
        <v>21</v>
      </c>
      <c r="P254" s="53" t="s">
        <v>433</v>
      </c>
      <c r="Q254" s="52" t="s">
        <v>774</v>
      </c>
      <c r="R254" s="54" t="s">
        <v>19</v>
      </c>
      <c r="S254" s="55">
        <v>0</v>
      </c>
      <c r="T254" s="55">
        <v>0</v>
      </c>
      <c r="U254" s="50">
        <v>2.5000000000000001E-2</v>
      </c>
      <c r="V254" s="49" t="s">
        <v>81</v>
      </c>
      <c r="W254" s="50">
        <v>2.5000000000000001E-2</v>
      </c>
      <c r="X254" s="50">
        <f t="shared" si="5"/>
        <v>1.5625000000000001E-3</v>
      </c>
      <c r="Y254" s="49" t="s">
        <v>19</v>
      </c>
      <c r="Z254" s="49" t="str">
        <f t="shared" si="4"/>
        <v>Cumplida</v>
      </c>
    </row>
    <row r="255" spans="1:26" s="28" customFormat="1">
      <c r="A255" s="46" t="s">
        <v>767</v>
      </c>
      <c r="B255" s="47">
        <v>1</v>
      </c>
      <c r="C255" s="46" t="s">
        <v>768</v>
      </c>
      <c r="D255" s="48">
        <v>0.1</v>
      </c>
      <c r="E255" s="47" t="s">
        <v>24</v>
      </c>
      <c r="F255" s="56" t="s">
        <v>775</v>
      </c>
      <c r="G255" s="50">
        <v>2.5000000000000001E-2</v>
      </c>
      <c r="H255" s="49" t="s">
        <v>776</v>
      </c>
      <c r="I255" s="46" t="s">
        <v>771</v>
      </c>
      <c r="J255" s="49" t="s">
        <v>772</v>
      </c>
      <c r="K255" s="49" t="s">
        <v>81</v>
      </c>
      <c r="L255" s="51" t="s">
        <v>19</v>
      </c>
      <c r="M255" s="51" t="s">
        <v>773</v>
      </c>
      <c r="N255" s="52" t="s">
        <v>20</v>
      </c>
      <c r="O255" s="52" t="s">
        <v>21</v>
      </c>
      <c r="P255" s="53" t="s">
        <v>433</v>
      </c>
      <c r="Q255" s="52" t="s">
        <v>774</v>
      </c>
      <c r="R255" s="54" t="s">
        <v>19</v>
      </c>
      <c r="S255" s="55">
        <v>0</v>
      </c>
      <c r="T255" s="55">
        <v>0</v>
      </c>
      <c r="U255" s="50">
        <v>2.5000000000000001E-2</v>
      </c>
      <c r="V255" s="49" t="s">
        <v>65</v>
      </c>
      <c r="W255" s="50">
        <v>2.5000000000000001E-2</v>
      </c>
      <c r="X255" s="50">
        <f t="shared" si="5"/>
        <v>1.5625000000000001E-3</v>
      </c>
      <c r="Y255" s="49" t="s">
        <v>19</v>
      </c>
      <c r="Z255" s="49" t="str">
        <f t="shared" si="4"/>
        <v>Cumplida</v>
      </c>
    </row>
    <row r="256" spans="1:26" s="28" customFormat="1">
      <c r="A256" s="46" t="s">
        <v>767</v>
      </c>
      <c r="B256" s="47">
        <v>1</v>
      </c>
      <c r="C256" s="46" t="s">
        <v>768</v>
      </c>
      <c r="D256" s="48">
        <v>0.1</v>
      </c>
      <c r="E256" s="47" t="s">
        <v>130</v>
      </c>
      <c r="F256" s="56" t="s">
        <v>777</v>
      </c>
      <c r="G256" s="50">
        <v>2.5000000000000001E-2</v>
      </c>
      <c r="H256" s="49" t="s">
        <v>778</v>
      </c>
      <c r="I256" s="46" t="s">
        <v>771</v>
      </c>
      <c r="J256" s="49" t="s">
        <v>772</v>
      </c>
      <c r="K256" s="49" t="s">
        <v>65</v>
      </c>
      <c r="L256" s="51" t="s">
        <v>19</v>
      </c>
      <c r="M256" s="51" t="s">
        <v>773</v>
      </c>
      <c r="N256" s="52" t="s">
        <v>20</v>
      </c>
      <c r="O256" s="52" t="s">
        <v>21</v>
      </c>
      <c r="P256" s="53" t="s">
        <v>433</v>
      </c>
      <c r="Q256" s="52" t="s">
        <v>774</v>
      </c>
      <c r="R256" s="54" t="s">
        <v>19</v>
      </c>
      <c r="S256" s="55">
        <v>0</v>
      </c>
      <c r="T256" s="55">
        <v>0</v>
      </c>
      <c r="U256" s="50">
        <v>2.5000000000000001E-2</v>
      </c>
      <c r="V256" s="49" t="s">
        <v>67</v>
      </c>
      <c r="W256" s="50">
        <v>2.5000000000000001E-2</v>
      </c>
      <c r="X256" s="50">
        <f t="shared" si="5"/>
        <v>1.5625000000000001E-3</v>
      </c>
      <c r="Y256" s="49" t="s">
        <v>19</v>
      </c>
      <c r="Z256" s="49" t="str">
        <f t="shared" ref="Z256:Z319" si="6">IF(W256&gt;=G256,"Cumplida","Incumplida")</f>
        <v>Cumplida</v>
      </c>
    </row>
    <row r="257" spans="1:26" s="28" customFormat="1">
      <c r="A257" s="46" t="s">
        <v>767</v>
      </c>
      <c r="B257" s="47">
        <v>1</v>
      </c>
      <c r="C257" s="46" t="s">
        <v>768</v>
      </c>
      <c r="D257" s="48">
        <v>0.1</v>
      </c>
      <c r="E257" s="47" t="s">
        <v>133</v>
      </c>
      <c r="F257" s="56" t="s">
        <v>779</v>
      </c>
      <c r="G257" s="50">
        <v>2.5000000000000001E-2</v>
      </c>
      <c r="H257" s="49" t="s">
        <v>780</v>
      </c>
      <c r="I257" s="46" t="s">
        <v>771</v>
      </c>
      <c r="J257" s="49" t="s">
        <v>772</v>
      </c>
      <c r="K257" s="49" t="s">
        <v>67</v>
      </c>
      <c r="L257" s="51" t="s">
        <v>19</v>
      </c>
      <c r="M257" s="51" t="s">
        <v>773</v>
      </c>
      <c r="N257" s="52" t="s">
        <v>20</v>
      </c>
      <c r="O257" s="52" t="s">
        <v>21</v>
      </c>
      <c r="P257" s="53" t="s">
        <v>433</v>
      </c>
      <c r="Q257" s="52" t="s">
        <v>774</v>
      </c>
      <c r="R257" s="54" t="s">
        <v>19</v>
      </c>
      <c r="S257" s="55">
        <v>0</v>
      </c>
      <c r="T257" s="55">
        <v>0</v>
      </c>
      <c r="U257" s="50">
        <v>2.5000000000000001E-2</v>
      </c>
      <c r="V257" s="49" t="s">
        <v>23</v>
      </c>
      <c r="W257" s="50">
        <v>2.5000000000000001E-2</v>
      </c>
      <c r="X257" s="50">
        <f t="shared" si="5"/>
        <v>1.5625000000000001E-3</v>
      </c>
      <c r="Y257" s="49" t="s">
        <v>19</v>
      </c>
      <c r="Z257" s="49" t="str">
        <f t="shared" si="6"/>
        <v>Cumplida</v>
      </c>
    </row>
    <row r="258" spans="1:26" s="28" customFormat="1">
      <c r="A258" s="46" t="s">
        <v>767</v>
      </c>
      <c r="B258" s="47">
        <v>2</v>
      </c>
      <c r="C258" s="46" t="s">
        <v>781</v>
      </c>
      <c r="D258" s="48">
        <v>0.2</v>
      </c>
      <c r="E258" s="47" t="s">
        <v>27</v>
      </c>
      <c r="F258" s="49" t="s">
        <v>782</v>
      </c>
      <c r="G258" s="50">
        <v>3.3300000000000003E-2</v>
      </c>
      <c r="H258" s="49" t="s">
        <v>783</v>
      </c>
      <c r="I258" s="46" t="s">
        <v>771</v>
      </c>
      <c r="J258" s="49" t="s">
        <v>784</v>
      </c>
      <c r="K258" s="49" t="s">
        <v>81</v>
      </c>
      <c r="L258" s="51" t="s">
        <v>1211</v>
      </c>
      <c r="M258" s="51" t="s">
        <v>773</v>
      </c>
      <c r="N258" s="52" t="s">
        <v>20</v>
      </c>
      <c r="O258" s="52" t="s">
        <v>21</v>
      </c>
      <c r="P258" s="53" t="s">
        <v>380</v>
      </c>
      <c r="Q258" s="52" t="s">
        <v>774</v>
      </c>
      <c r="R258" s="54" t="s">
        <v>19</v>
      </c>
      <c r="S258" s="55">
        <v>0</v>
      </c>
      <c r="T258" s="55">
        <v>0</v>
      </c>
      <c r="U258" s="50">
        <v>3.3000000000000002E-2</v>
      </c>
      <c r="V258" s="49" t="s">
        <v>81</v>
      </c>
      <c r="W258" s="50">
        <v>3.3300000000000003E-2</v>
      </c>
      <c r="X258" s="50">
        <f t="shared" si="5"/>
        <v>2.0812500000000002E-3</v>
      </c>
      <c r="Y258" s="49" t="s">
        <v>19</v>
      </c>
      <c r="Z258" s="49" t="str">
        <f t="shared" si="6"/>
        <v>Cumplida</v>
      </c>
    </row>
    <row r="259" spans="1:26" s="28" customFormat="1">
      <c r="A259" s="46" t="s">
        <v>767</v>
      </c>
      <c r="B259" s="47">
        <v>2</v>
      </c>
      <c r="C259" s="46" t="s">
        <v>781</v>
      </c>
      <c r="D259" s="48">
        <v>0.2</v>
      </c>
      <c r="E259" s="47" t="s">
        <v>29</v>
      </c>
      <c r="F259" s="49" t="s">
        <v>785</v>
      </c>
      <c r="G259" s="50">
        <v>3.3300000000000003E-2</v>
      </c>
      <c r="H259" s="49" t="s">
        <v>786</v>
      </c>
      <c r="I259" s="46" t="s">
        <v>771</v>
      </c>
      <c r="J259" s="49" t="s">
        <v>784</v>
      </c>
      <c r="K259" s="49" t="s">
        <v>18</v>
      </c>
      <c r="L259" s="51" t="s">
        <v>1211</v>
      </c>
      <c r="M259" s="51" t="s">
        <v>773</v>
      </c>
      <c r="N259" s="52" t="s">
        <v>20</v>
      </c>
      <c r="O259" s="52" t="s">
        <v>21</v>
      </c>
      <c r="P259" s="53" t="s">
        <v>380</v>
      </c>
      <c r="Q259" s="52" t="s">
        <v>774</v>
      </c>
      <c r="R259" s="54" t="s">
        <v>19</v>
      </c>
      <c r="S259" s="55">
        <v>0</v>
      </c>
      <c r="T259" s="55">
        <v>0</v>
      </c>
      <c r="U259" s="50">
        <v>1.4999999999999999E-2</v>
      </c>
      <c r="V259" s="49" t="s">
        <v>23</v>
      </c>
      <c r="W259" s="50">
        <v>3.3300000000000003E-2</v>
      </c>
      <c r="X259" s="50">
        <f t="shared" si="5"/>
        <v>2.0812500000000002E-3</v>
      </c>
      <c r="Y259" s="49" t="s">
        <v>1292</v>
      </c>
      <c r="Z259" s="49" t="str">
        <f t="shared" si="6"/>
        <v>Cumplida</v>
      </c>
    </row>
    <row r="260" spans="1:26" s="28" customFormat="1">
      <c r="A260" s="46" t="s">
        <v>767</v>
      </c>
      <c r="B260" s="47">
        <v>2</v>
      </c>
      <c r="C260" s="46" t="s">
        <v>781</v>
      </c>
      <c r="D260" s="48">
        <v>0.2</v>
      </c>
      <c r="E260" s="47" t="s">
        <v>31</v>
      </c>
      <c r="F260" s="49" t="s">
        <v>787</v>
      </c>
      <c r="G260" s="50">
        <v>3.3300000000000003E-2</v>
      </c>
      <c r="H260" s="49" t="s">
        <v>786</v>
      </c>
      <c r="I260" s="46" t="s">
        <v>771</v>
      </c>
      <c r="J260" s="49" t="s">
        <v>788</v>
      </c>
      <c r="K260" s="49" t="s">
        <v>67</v>
      </c>
      <c r="L260" s="51" t="s">
        <v>1211</v>
      </c>
      <c r="M260" s="51" t="s">
        <v>773</v>
      </c>
      <c r="N260" s="52" t="s">
        <v>20</v>
      </c>
      <c r="O260" s="52" t="s">
        <v>21</v>
      </c>
      <c r="P260" s="53" t="s">
        <v>380</v>
      </c>
      <c r="Q260" s="52" t="s">
        <v>774</v>
      </c>
      <c r="R260" s="54" t="s">
        <v>19</v>
      </c>
      <c r="S260" s="55">
        <v>0</v>
      </c>
      <c r="T260" s="55">
        <v>0</v>
      </c>
      <c r="U260" s="50">
        <v>2.8000000000000001E-2</v>
      </c>
      <c r="V260" s="49" t="s">
        <v>23</v>
      </c>
      <c r="W260" s="50">
        <v>3.3300000000000003E-2</v>
      </c>
      <c r="X260" s="50">
        <f t="shared" ref="X260:X323" si="7">W260*(100%/16)</f>
        <v>2.0812500000000002E-3</v>
      </c>
      <c r="Y260" s="49" t="s">
        <v>1293</v>
      </c>
      <c r="Z260" s="49" t="str">
        <f t="shared" si="6"/>
        <v>Cumplida</v>
      </c>
    </row>
    <row r="261" spans="1:26" s="28" customFormat="1">
      <c r="A261" s="46" t="s">
        <v>767</v>
      </c>
      <c r="B261" s="47">
        <v>2</v>
      </c>
      <c r="C261" s="46" t="s">
        <v>781</v>
      </c>
      <c r="D261" s="48">
        <v>0.2</v>
      </c>
      <c r="E261" s="47" t="s">
        <v>35</v>
      </c>
      <c r="F261" s="49" t="s">
        <v>789</v>
      </c>
      <c r="G261" s="50">
        <v>3.3300000000000003E-2</v>
      </c>
      <c r="H261" s="49" t="s">
        <v>790</v>
      </c>
      <c r="I261" s="46" t="s">
        <v>771</v>
      </c>
      <c r="J261" s="49" t="s">
        <v>784</v>
      </c>
      <c r="K261" s="49" t="s">
        <v>18</v>
      </c>
      <c r="L261" s="51" t="s">
        <v>1211</v>
      </c>
      <c r="M261" s="51" t="s">
        <v>773</v>
      </c>
      <c r="N261" s="52" t="s">
        <v>20</v>
      </c>
      <c r="O261" s="52" t="s">
        <v>21</v>
      </c>
      <c r="P261" s="52" t="s">
        <v>380</v>
      </c>
      <c r="Q261" s="52" t="s">
        <v>774</v>
      </c>
      <c r="R261" s="54" t="s">
        <v>19</v>
      </c>
      <c r="S261" s="55">
        <v>0</v>
      </c>
      <c r="T261" s="55">
        <v>0</v>
      </c>
      <c r="U261" s="50">
        <v>0</v>
      </c>
      <c r="V261" s="49" t="s">
        <v>1385</v>
      </c>
      <c r="W261" s="50">
        <v>3.3300000000000003E-2</v>
      </c>
      <c r="X261" s="50">
        <f t="shared" si="7"/>
        <v>2.0812500000000002E-3</v>
      </c>
      <c r="Y261" s="49" t="s">
        <v>1294</v>
      </c>
      <c r="Z261" s="49" t="str">
        <f t="shared" si="6"/>
        <v>Cumplida</v>
      </c>
    </row>
    <row r="262" spans="1:26" s="28" customFormat="1">
      <c r="A262" s="46" t="s">
        <v>767</v>
      </c>
      <c r="B262" s="47">
        <v>2</v>
      </c>
      <c r="C262" s="46" t="s">
        <v>781</v>
      </c>
      <c r="D262" s="48">
        <v>0.2</v>
      </c>
      <c r="E262" s="47" t="s">
        <v>66</v>
      </c>
      <c r="F262" s="49" t="s">
        <v>791</v>
      </c>
      <c r="G262" s="50">
        <v>3.3399999999999999E-2</v>
      </c>
      <c r="H262" s="49" t="s">
        <v>792</v>
      </c>
      <c r="I262" s="46" t="s">
        <v>771</v>
      </c>
      <c r="J262" s="49" t="s">
        <v>784</v>
      </c>
      <c r="K262" s="49" t="s">
        <v>81</v>
      </c>
      <c r="L262" s="51" t="s">
        <v>1211</v>
      </c>
      <c r="M262" s="51" t="s">
        <v>773</v>
      </c>
      <c r="N262" s="52" t="s">
        <v>20</v>
      </c>
      <c r="O262" s="52" t="s">
        <v>21</v>
      </c>
      <c r="P262" s="53" t="s">
        <v>380</v>
      </c>
      <c r="Q262" s="52" t="s">
        <v>774</v>
      </c>
      <c r="R262" s="54" t="s">
        <v>19</v>
      </c>
      <c r="S262" s="55">
        <v>0</v>
      </c>
      <c r="T262" s="55">
        <v>0</v>
      </c>
      <c r="U262" s="50">
        <v>3.3000000000000002E-2</v>
      </c>
      <c r="V262" s="49" t="s">
        <v>70</v>
      </c>
      <c r="W262" s="50">
        <v>3.3399999999999999E-2</v>
      </c>
      <c r="X262" s="50">
        <f t="shared" si="7"/>
        <v>2.0874999999999999E-3</v>
      </c>
      <c r="Y262" s="49" t="s">
        <v>19</v>
      </c>
      <c r="Z262" s="49" t="str">
        <f t="shared" si="6"/>
        <v>Cumplida</v>
      </c>
    </row>
    <row r="263" spans="1:26" s="28" customFormat="1">
      <c r="A263" s="46" t="s">
        <v>767</v>
      </c>
      <c r="B263" s="47">
        <v>2</v>
      </c>
      <c r="C263" s="46" t="s">
        <v>781</v>
      </c>
      <c r="D263" s="48">
        <v>0.2</v>
      </c>
      <c r="E263" s="47" t="s">
        <v>68</v>
      </c>
      <c r="F263" s="49" t="s">
        <v>793</v>
      </c>
      <c r="G263" s="50">
        <v>3.3399999999999999E-2</v>
      </c>
      <c r="H263" s="49" t="s">
        <v>794</v>
      </c>
      <c r="I263" s="46" t="s">
        <v>771</v>
      </c>
      <c r="J263" s="49" t="s">
        <v>788</v>
      </c>
      <c r="K263" s="49" t="s">
        <v>18</v>
      </c>
      <c r="L263" s="51" t="s">
        <v>1211</v>
      </c>
      <c r="M263" s="51" t="s">
        <v>773</v>
      </c>
      <c r="N263" s="52" t="s">
        <v>20</v>
      </c>
      <c r="O263" s="52" t="s">
        <v>21</v>
      </c>
      <c r="P263" s="53" t="s">
        <v>380</v>
      </c>
      <c r="Q263" s="52" t="s">
        <v>774</v>
      </c>
      <c r="R263" s="54" t="s">
        <v>19</v>
      </c>
      <c r="S263" s="55">
        <v>0</v>
      </c>
      <c r="T263" s="55">
        <v>0</v>
      </c>
      <c r="U263" s="50">
        <v>2.8000000000000001E-2</v>
      </c>
      <c r="V263" s="49" t="s">
        <v>23</v>
      </c>
      <c r="W263" s="50">
        <v>3.3399999999999999E-2</v>
      </c>
      <c r="X263" s="50">
        <f t="shared" si="7"/>
        <v>2.0874999999999999E-3</v>
      </c>
      <c r="Y263" s="49" t="s">
        <v>1353</v>
      </c>
      <c r="Z263" s="49" t="str">
        <f t="shared" si="6"/>
        <v>Cumplida</v>
      </c>
    </row>
    <row r="264" spans="1:26" s="28" customFormat="1">
      <c r="A264" s="46" t="s">
        <v>767</v>
      </c>
      <c r="B264" s="47">
        <v>3</v>
      </c>
      <c r="C264" s="46" t="s">
        <v>795</v>
      </c>
      <c r="D264" s="48">
        <v>0.15</v>
      </c>
      <c r="E264" s="47" t="s">
        <v>38</v>
      </c>
      <c r="F264" s="56" t="s">
        <v>796</v>
      </c>
      <c r="G264" s="50">
        <v>3.7499999999999999E-2</v>
      </c>
      <c r="H264" s="49" t="s">
        <v>797</v>
      </c>
      <c r="I264" s="46" t="s">
        <v>771</v>
      </c>
      <c r="J264" s="49" t="s">
        <v>798</v>
      </c>
      <c r="K264" s="49" t="s">
        <v>81</v>
      </c>
      <c r="L264" s="51" t="s">
        <v>1211</v>
      </c>
      <c r="M264" s="51" t="s">
        <v>773</v>
      </c>
      <c r="N264" s="52" t="s">
        <v>20</v>
      </c>
      <c r="O264" s="52" t="s">
        <v>21</v>
      </c>
      <c r="P264" s="53" t="s">
        <v>433</v>
      </c>
      <c r="Q264" s="52" t="s">
        <v>774</v>
      </c>
      <c r="R264" s="54" t="s">
        <v>19</v>
      </c>
      <c r="S264" s="55">
        <v>0</v>
      </c>
      <c r="T264" s="55">
        <v>0</v>
      </c>
      <c r="U264" s="50">
        <v>3.7999999999999999E-2</v>
      </c>
      <c r="V264" s="49" t="s">
        <v>65</v>
      </c>
      <c r="W264" s="50">
        <v>3.7499999999999999E-2</v>
      </c>
      <c r="X264" s="50">
        <f t="shared" si="7"/>
        <v>2.3437499999999999E-3</v>
      </c>
      <c r="Y264" s="49" t="s">
        <v>19</v>
      </c>
      <c r="Z264" s="49" t="str">
        <f t="shared" si="6"/>
        <v>Cumplida</v>
      </c>
    </row>
    <row r="265" spans="1:26" s="28" customFormat="1">
      <c r="A265" s="46" t="s">
        <v>767</v>
      </c>
      <c r="B265" s="47">
        <v>3</v>
      </c>
      <c r="C265" s="46" t="s">
        <v>795</v>
      </c>
      <c r="D265" s="48">
        <v>0.15</v>
      </c>
      <c r="E265" s="47" t="s">
        <v>40</v>
      </c>
      <c r="F265" s="56" t="s">
        <v>799</v>
      </c>
      <c r="G265" s="50">
        <v>3.7499999999999999E-2</v>
      </c>
      <c r="H265" s="49" t="s">
        <v>800</v>
      </c>
      <c r="I265" s="46" t="s">
        <v>771</v>
      </c>
      <c r="J265" s="49" t="s">
        <v>801</v>
      </c>
      <c r="K265" s="49" t="s">
        <v>65</v>
      </c>
      <c r="L265" s="51" t="s">
        <v>1211</v>
      </c>
      <c r="M265" s="51" t="s">
        <v>773</v>
      </c>
      <c r="N265" s="52" t="s">
        <v>20</v>
      </c>
      <c r="O265" s="52" t="s">
        <v>21</v>
      </c>
      <c r="P265" s="53" t="s">
        <v>433</v>
      </c>
      <c r="Q265" s="52" t="s">
        <v>774</v>
      </c>
      <c r="R265" s="54" t="s">
        <v>19</v>
      </c>
      <c r="S265" s="55">
        <v>0</v>
      </c>
      <c r="T265" s="55">
        <v>0</v>
      </c>
      <c r="U265" s="50">
        <v>0.03</v>
      </c>
      <c r="V265" s="49" t="s">
        <v>86</v>
      </c>
      <c r="W265" s="50">
        <v>3.7499999999999999E-2</v>
      </c>
      <c r="X265" s="50">
        <f t="shared" si="7"/>
        <v>2.3437499999999999E-3</v>
      </c>
      <c r="Y265" s="49" t="s">
        <v>1295</v>
      </c>
      <c r="Z265" s="49" t="str">
        <f t="shared" si="6"/>
        <v>Cumplida</v>
      </c>
    </row>
    <row r="266" spans="1:26" s="28" customFormat="1">
      <c r="A266" s="46" t="s">
        <v>767</v>
      </c>
      <c r="B266" s="47">
        <v>3</v>
      </c>
      <c r="C266" s="46" t="s">
        <v>795</v>
      </c>
      <c r="D266" s="48">
        <v>0.15</v>
      </c>
      <c r="E266" s="47" t="s">
        <v>230</v>
      </c>
      <c r="F266" s="56" t="s">
        <v>802</v>
      </c>
      <c r="G266" s="50">
        <v>3.7499999999999999E-2</v>
      </c>
      <c r="H266" s="49" t="s">
        <v>803</v>
      </c>
      <c r="I266" s="46" t="s">
        <v>771</v>
      </c>
      <c r="J266" s="49" t="s">
        <v>798</v>
      </c>
      <c r="K266" s="49" t="s">
        <v>67</v>
      </c>
      <c r="L266" s="51" t="s">
        <v>1211</v>
      </c>
      <c r="M266" s="51" t="s">
        <v>773</v>
      </c>
      <c r="N266" s="52" t="s">
        <v>20</v>
      </c>
      <c r="O266" s="52" t="s">
        <v>21</v>
      </c>
      <c r="P266" s="53" t="s">
        <v>433</v>
      </c>
      <c r="Q266" s="52" t="s">
        <v>774</v>
      </c>
      <c r="R266" s="54" t="s">
        <v>19</v>
      </c>
      <c r="S266" s="55">
        <v>0</v>
      </c>
      <c r="T266" s="55">
        <v>0</v>
      </c>
      <c r="U266" s="50">
        <v>2.5000000000000001E-2</v>
      </c>
      <c r="V266" s="49" t="s">
        <v>23</v>
      </c>
      <c r="W266" s="50">
        <v>0</v>
      </c>
      <c r="X266" s="50">
        <f t="shared" si="7"/>
        <v>0</v>
      </c>
      <c r="Y266" s="49" t="s">
        <v>1296</v>
      </c>
      <c r="Z266" s="49" t="str">
        <f t="shared" si="6"/>
        <v>Incumplida</v>
      </c>
    </row>
    <row r="267" spans="1:26" s="28" customFormat="1">
      <c r="A267" s="46" t="s">
        <v>767</v>
      </c>
      <c r="B267" s="47">
        <v>3</v>
      </c>
      <c r="C267" s="46" t="s">
        <v>795</v>
      </c>
      <c r="D267" s="48">
        <v>0.15</v>
      </c>
      <c r="E267" s="47" t="s">
        <v>233</v>
      </c>
      <c r="F267" s="49" t="s">
        <v>804</v>
      </c>
      <c r="G267" s="50">
        <v>3.7499999999999999E-2</v>
      </c>
      <c r="H267" s="49" t="s">
        <v>805</v>
      </c>
      <c r="I267" s="46" t="s">
        <v>771</v>
      </c>
      <c r="J267" s="49" t="s">
        <v>798</v>
      </c>
      <c r="K267" s="49" t="s">
        <v>86</v>
      </c>
      <c r="L267" s="51" t="s">
        <v>1211</v>
      </c>
      <c r="M267" s="51" t="s">
        <v>773</v>
      </c>
      <c r="N267" s="52" t="s">
        <v>20</v>
      </c>
      <c r="O267" s="52" t="s">
        <v>21</v>
      </c>
      <c r="P267" s="53" t="s">
        <v>433</v>
      </c>
      <c r="Q267" s="52" t="s">
        <v>774</v>
      </c>
      <c r="R267" s="54" t="s">
        <v>19</v>
      </c>
      <c r="S267" s="55">
        <v>0</v>
      </c>
      <c r="T267" s="55">
        <v>0</v>
      </c>
      <c r="U267" s="50">
        <v>0</v>
      </c>
      <c r="V267" s="49" t="s">
        <v>1385</v>
      </c>
      <c r="W267" s="50">
        <v>0.02</v>
      </c>
      <c r="X267" s="50">
        <f t="shared" si="7"/>
        <v>1.25E-3</v>
      </c>
      <c r="Y267" s="49" t="s">
        <v>1297</v>
      </c>
      <c r="Z267" s="49" t="str">
        <f t="shared" si="6"/>
        <v>Incumplida</v>
      </c>
    </row>
    <row r="268" spans="1:26" s="28" customFormat="1">
      <c r="A268" s="46" t="s">
        <v>767</v>
      </c>
      <c r="B268" s="47">
        <v>4</v>
      </c>
      <c r="C268" s="46" t="s">
        <v>806</v>
      </c>
      <c r="D268" s="48">
        <v>0.15</v>
      </c>
      <c r="E268" s="47" t="s">
        <v>43</v>
      </c>
      <c r="F268" s="56" t="s">
        <v>796</v>
      </c>
      <c r="G268" s="50">
        <v>3.7499999999999999E-2</v>
      </c>
      <c r="H268" s="49" t="s">
        <v>807</v>
      </c>
      <c r="I268" s="46" t="s">
        <v>771</v>
      </c>
      <c r="J268" s="49" t="s">
        <v>808</v>
      </c>
      <c r="K268" s="49" t="s">
        <v>51</v>
      </c>
      <c r="L268" s="51" t="s">
        <v>1211</v>
      </c>
      <c r="M268" s="51" t="s">
        <v>773</v>
      </c>
      <c r="N268" s="52" t="s">
        <v>20</v>
      </c>
      <c r="O268" s="52" t="s">
        <v>21</v>
      </c>
      <c r="P268" s="53" t="s">
        <v>433</v>
      </c>
      <c r="Q268" s="52" t="s">
        <v>774</v>
      </c>
      <c r="R268" s="54" t="s">
        <v>19</v>
      </c>
      <c r="S268" s="55">
        <v>0</v>
      </c>
      <c r="T268" s="55">
        <v>0</v>
      </c>
      <c r="U268" s="50">
        <v>3.7999999999999999E-2</v>
      </c>
      <c r="V268" s="49" t="s">
        <v>51</v>
      </c>
      <c r="W268" s="50">
        <v>3.7499999999999999E-2</v>
      </c>
      <c r="X268" s="50">
        <f t="shared" si="7"/>
        <v>2.3437499999999999E-3</v>
      </c>
      <c r="Y268" s="49" t="s">
        <v>19</v>
      </c>
      <c r="Z268" s="49" t="str">
        <f t="shared" si="6"/>
        <v>Cumplida</v>
      </c>
    </row>
    <row r="269" spans="1:26" s="28" customFormat="1">
      <c r="A269" s="46" t="s">
        <v>767</v>
      </c>
      <c r="B269" s="47">
        <v>4</v>
      </c>
      <c r="C269" s="46" t="s">
        <v>806</v>
      </c>
      <c r="D269" s="48">
        <v>0.15</v>
      </c>
      <c r="E269" s="47" t="s">
        <v>119</v>
      </c>
      <c r="F269" s="56" t="s">
        <v>799</v>
      </c>
      <c r="G269" s="50">
        <v>3.7499999999999999E-2</v>
      </c>
      <c r="H269" s="49" t="s">
        <v>809</v>
      </c>
      <c r="I269" s="46" t="s">
        <v>771</v>
      </c>
      <c r="J269" s="49" t="s">
        <v>808</v>
      </c>
      <c r="K269" s="49" t="s">
        <v>62</v>
      </c>
      <c r="L269" s="51" t="s">
        <v>1211</v>
      </c>
      <c r="M269" s="51" t="s">
        <v>773</v>
      </c>
      <c r="N269" s="52" t="s">
        <v>20</v>
      </c>
      <c r="O269" s="52" t="s">
        <v>21</v>
      </c>
      <c r="P269" s="53" t="s">
        <v>433</v>
      </c>
      <c r="Q269" s="52" t="s">
        <v>774</v>
      </c>
      <c r="R269" s="54" t="s">
        <v>19</v>
      </c>
      <c r="S269" s="55">
        <v>0</v>
      </c>
      <c r="T269" s="55">
        <v>0</v>
      </c>
      <c r="U269" s="50">
        <v>3.7999999999999999E-2</v>
      </c>
      <c r="V269" s="49" t="s">
        <v>62</v>
      </c>
      <c r="W269" s="50">
        <v>3.7499999999999999E-2</v>
      </c>
      <c r="X269" s="50">
        <f t="shared" si="7"/>
        <v>2.3437499999999999E-3</v>
      </c>
      <c r="Y269" s="49" t="s">
        <v>19</v>
      </c>
      <c r="Z269" s="49" t="str">
        <f t="shared" si="6"/>
        <v>Cumplida</v>
      </c>
    </row>
    <row r="270" spans="1:26" s="28" customFormat="1">
      <c r="A270" s="46" t="s">
        <v>767</v>
      </c>
      <c r="B270" s="47">
        <v>4</v>
      </c>
      <c r="C270" s="46" t="s">
        <v>806</v>
      </c>
      <c r="D270" s="48">
        <v>0.15</v>
      </c>
      <c r="E270" s="47" t="s">
        <v>120</v>
      </c>
      <c r="F270" s="56" t="s">
        <v>802</v>
      </c>
      <c r="G270" s="50">
        <v>3.7499999999999999E-2</v>
      </c>
      <c r="H270" s="49" t="s">
        <v>810</v>
      </c>
      <c r="I270" s="46" t="s">
        <v>771</v>
      </c>
      <c r="J270" s="49" t="s">
        <v>808</v>
      </c>
      <c r="K270" s="49" t="s">
        <v>63</v>
      </c>
      <c r="L270" s="51" t="s">
        <v>1211</v>
      </c>
      <c r="M270" s="51" t="s">
        <v>773</v>
      </c>
      <c r="N270" s="52" t="s">
        <v>20</v>
      </c>
      <c r="O270" s="52" t="s">
        <v>21</v>
      </c>
      <c r="P270" s="53" t="s">
        <v>433</v>
      </c>
      <c r="Q270" s="52" t="s">
        <v>774</v>
      </c>
      <c r="R270" s="54" t="s">
        <v>19</v>
      </c>
      <c r="S270" s="55">
        <v>0</v>
      </c>
      <c r="T270" s="55">
        <v>0</v>
      </c>
      <c r="U270" s="50">
        <v>3.7999999999999999E-2</v>
      </c>
      <c r="V270" s="49" t="s">
        <v>23</v>
      </c>
      <c r="W270" s="50">
        <v>3.7499999999999999E-2</v>
      </c>
      <c r="X270" s="50">
        <f t="shared" si="7"/>
        <v>2.3437499999999999E-3</v>
      </c>
      <c r="Y270" s="49" t="s">
        <v>19</v>
      </c>
      <c r="Z270" s="49" t="str">
        <f t="shared" si="6"/>
        <v>Cumplida</v>
      </c>
    </row>
    <row r="271" spans="1:26" s="28" customFormat="1">
      <c r="A271" s="46" t="s">
        <v>767</v>
      </c>
      <c r="B271" s="47">
        <v>4</v>
      </c>
      <c r="C271" s="46" t="s">
        <v>806</v>
      </c>
      <c r="D271" s="48">
        <v>0.15</v>
      </c>
      <c r="E271" s="47" t="s">
        <v>121</v>
      </c>
      <c r="F271" s="49" t="s">
        <v>804</v>
      </c>
      <c r="G271" s="50">
        <v>3.7499999999999999E-2</v>
      </c>
      <c r="H271" s="49" t="s">
        <v>811</v>
      </c>
      <c r="I271" s="46" t="s">
        <v>771</v>
      </c>
      <c r="J271" s="49" t="s">
        <v>808</v>
      </c>
      <c r="K271" s="49" t="s">
        <v>63</v>
      </c>
      <c r="L271" s="51" t="s">
        <v>1211</v>
      </c>
      <c r="M271" s="51" t="s">
        <v>773</v>
      </c>
      <c r="N271" s="52" t="s">
        <v>20</v>
      </c>
      <c r="O271" s="52" t="s">
        <v>21</v>
      </c>
      <c r="P271" s="53" t="s">
        <v>433</v>
      </c>
      <c r="Q271" s="52" t="s">
        <v>774</v>
      </c>
      <c r="R271" s="54" t="s">
        <v>19</v>
      </c>
      <c r="S271" s="55">
        <v>0</v>
      </c>
      <c r="T271" s="55">
        <v>0</v>
      </c>
      <c r="U271" s="50">
        <v>0.02</v>
      </c>
      <c r="V271" s="49" t="s">
        <v>23</v>
      </c>
      <c r="W271" s="50">
        <v>3.7499999999999999E-2</v>
      </c>
      <c r="X271" s="50">
        <f t="shared" si="7"/>
        <v>2.3437499999999999E-3</v>
      </c>
      <c r="Y271" s="49" t="s">
        <v>1298</v>
      </c>
      <c r="Z271" s="49" t="str">
        <f t="shared" si="6"/>
        <v>Cumplida</v>
      </c>
    </row>
    <row r="272" spans="1:26" s="28" customFormat="1">
      <c r="A272" s="46" t="s">
        <v>767</v>
      </c>
      <c r="B272" s="47">
        <v>5</v>
      </c>
      <c r="C272" s="46" t="s">
        <v>812</v>
      </c>
      <c r="D272" s="48">
        <v>0.15</v>
      </c>
      <c r="E272" s="47" t="s">
        <v>349</v>
      </c>
      <c r="F272" s="56" t="s">
        <v>796</v>
      </c>
      <c r="G272" s="50">
        <v>3.7499999999999999E-2</v>
      </c>
      <c r="H272" s="49" t="s">
        <v>807</v>
      </c>
      <c r="I272" s="46" t="s">
        <v>771</v>
      </c>
      <c r="J272" s="49" t="s">
        <v>813</v>
      </c>
      <c r="K272" s="49" t="s">
        <v>81</v>
      </c>
      <c r="L272" s="51" t="s">
        <v>19</v>
      </c>
      <c r="M272" s="51" t="s">
        <v>773</v>
      </c>
      <c r="N272" s="52" t="s">
        <v>20</v>
      </c>
      <c r="O272" s="52" t="s">
        <v>21</v>
      </c>
      <c r="P272" s="53" t="s">
        <v>433</v>
      </c>
      <c r="Q272" s="52" t="s">
        <v>774</v>
      </c>
      <c r="R272" s="54" t="s">
        <v>19</v>
      </c>
      <c r="S272" s="55">
        <v>0</v>
      </c>
      <c r="T272" s="55">
        <v>0</v>
      </c>
      <c r="U272" s="50">
        <v>0.03</v>
      </c>
      <c r="V272" s="49" t="s">
        <v>81</v>
      </c>
      <c r="W272" s="50">
        <v>3.7499999999999999E-2</v>
      </c>
      <c r="X272" s="50">
        <f t="shared" si="7"/>
        <v>2.3437499999999999E-3</v>
      </c>
      <c r="Y272" s="49" t="s">
        <v>1299</v>
      </c>
      <c r="Z272" s="49" t="str">
        <f t="shared" si="6"/>
        <v>Cumplida</v>
      </c>
    </row>
    <row r="273" spans="1:26" s="28" customFormat="1">
      <c r="A273" s="46" t="s">
        <v>767</v>
      </c>
      <c r="B273" s="47">
        <v>5</v>
      </c>
      <c r="C273" s="46" t="s">
        <v>812</v>
      </c>
      <c r="D273" s="48">
        <v>0.15</v>
      </c>
      <c r="E273" s="47" t="s">
        <v>355</v>
      </c>
      <c r="F273" s="56" t="s">
        <v>799</v>
      </c>
      <c r="G273" s="50">
        <v>3.7499999999999999E-2</v>
      </c>
      <c r="H273" s="49" t="s">
        <v>809</v>
      </c>
      <c r="I273" s="46" t="s">
        <v>771</v>
      </c>
      <c r="J273" s="49" t="s">
        <v>813</v>
      </c>
      <c r="K273" s="49" t="s">
        <v>67</v>
      </c>
      <c r="L273" s="51" t="s">
        <v>19</v>
      </c>
      <c r="M273" s="51" t="s">
        <v>773</v>
      </c>
      <c r="N273" s="52" t="s">
        <v>20</v>
      </c>
      <c r="O273" s="52" t="s">
        <v>21</v>
      </c>
      <c r="P273" s="53" t="s">
        <v>433</v>
      </c>
      <c r="Q273" s="52" t="s">
        <v>774</v>
      </c>
      <c r="R273" s="54" t="s">
        <v>19</v>
      </c>
      <c r="S273" s="55">
        <v>0</v>
      </c>
      <c r="T273" s="55">
        <v>0</v>
      </c>
      <c r="U273" s="50">
        <v>0.02</v>
      </c>
      <c r="V273" s="49" t="s">
        <v>23</v>
      </c>
      <c r="W273" s="50">
        <v>3.7499999999999999E-2</v>
      </c>
      <c r="X273" s="50">
        <f t="shared" si="7"/>
        <v>2.3437499999999999E-3</v>
      </c>
      <c r="Y273" s="49" t="s">
        <v>1300</v>
      </c>
      <c r="Z273" s="49" t="str">
        <f t="shared" si="6"/>
        <v>Cumplida</v>
      </c>
    </row>
    <row r="274" spans="1:26" s="28" customFormat="1">
      <c r="A274" s="46" t="s">
        <v>767</v>
      </c>
      <c r="B274" s="47">
        <v>5</v>
      </c>
      <c r="C274" s="46" t="s">
        <v>812</v>
      </c>
      <c r="D274" s="48">
        <v>0.15</v>
      </c>
      <c r="E274" s="47" t="s">
        <v>359</v>
      </c>
      <c r="F274" s="56" t="s">
        <v>802</v>
      </c>
      <c r="G274" s="50">
        <v>3.7499999999999999E-2</v>
      </c>
      <c r="H274" s="49" t="s">
        <v>810</v>
      </c>
      <c r="I274" s="46" t="s">
        <v>771</v>
      </c>
      <c r="J274" s="49" t="s">
        <v>813</v>
      </c>
      <c r="K274" s="49" t="s">
        <v>86</v>
      </c>
      <c r="L274" s="51" t="s">
        <v>19</v>
      </c>
      <c r="M274" s="51" t="s">
        <v>773</v>
      </c>
      <c r="N274" s="52" t="s">
        <v>20</v>
      </c>
      <c r="O274" s="52" t="s">
        <v>21</v>
      </c>
      <c r="P274" s="53" t="s">
        <v>433</v>
      </c>
      <c r="Q274" s="52" t="s">
        <v>774</v>
      </c>
      <c r="R274" s="54" t="s">
        <v>19</v>
      </c>
      <c r="S274" s="55">
        <v>0</v>
      </c>
      <c r="T274" s="55">
        <v>0</v>
      </c>
      <c r="U274" s="50">
        <v>0</v>
      </c>
      <c r="V274" s="49" t="s">
        <v>1385</v>
      </c>
      <c r="W274" s="50">
        <v>2.5000000000000001E-2</v>
      </c>
      <c r="X274" s="50">
        <f t="shared" si="7"/>
        <v>1.5625000000000001E-3</v>
      </c>
      <c r="Y274" s="49" t="s">
        <v>1301</v>
      </c>
      <c r="Z274" s="49" t="str">
        <f t="shared" si="6"/>
        <v>Incumplida</v>
      </c>
    </row>
    <row r="275" spans="1:26" s="28" customFormat="1">
      <c r="A275" s="46" t="s">
        <v>767</v>
      </c>
      <c r="B275" s="47">
        <v>5</v>
      </c>
      <c r="C275" s="46" t="s">
        <v>812</v>
      </c>
      <c r="D275" s="48">
        <v>0.15</v>
      </c>
      <c r="E275" s="47" t="s">
        <v>814</v>
      </c>
      <c r="F275" s="49" t="s">
        <v>804</v>
      </c>
      <c r="G275" s="50">
        <v>3.7499999999999999E-2</v>
      </c>
      <c r="H275" s="49" t="s">
        <v>811</v>
      </c>
      <c r="I275" s="46" t="s">
        <v>771</v>
      </c>
      <c r="J275" s="49" t="s">
        <v>813</v>
      </c>
      <c r="K275" s="49" t="s">
        <v>23</v>
      </c>
      <c r="L275" s="51" t="s">
        <v>19</v>
      </c>
      <c r="M275" s="51" t="s">
        <v>773</v>
      </c>
      <c r="N275" s="52" t="s">
        <v>20</v>
      </c>
      <c r="O275" s="52" t="s">
        <v>21</v>
      </c>
      <c r="P275" s="53" t="s">
        <v>433</v>
      </c>
      <c r="Q275" s="52" t="s">
        <v>774</v>
      </c>
      <c r="R275" s="54" t="s">
        <v>19</v>
      </c>
      <c r="S275" s="55">
        <v>0</v>
      </c>
      <c r="T275" s="55">
        <v>0</v>
      </c>
      <c r="U275" s="50">
        <v>0</v>
      </c>
      <c r="V275" s="49" t="s">
        <v>1385</v>
      </c>
      <c r="W275" s="50">
        <v>0.01</v>
      </c>
      <c r="X275" s="50">
        <f t="shared" si="7"/>
        <v>6.2500000000000001E-4</v>
      </c>
      <c r="Y275" s="49" t="s">
        <v>1302</v>
      </c>
      <c r="Z275" s="49" t="str">
        <f t="shared" si="6"/>
        <v>Incumplida</v>
      </c>
    </row>
    <row r="276" spans="1:26" s="28" customFormat="1">
      <c r="A276" s="46" t="s">
        <v>767</v>
      </c>
      <c r="B276" s="47">
        <v>6</v>
      </c>
      <c r="C276" s="46" t="s">
        <v>815</v>
      </c>
      <c r="D276" s="48">
        <v>0.05</v>
      </c>
      <c r="E276" s="47" t="s">
        <v>365</v>
      </c>
      <c r="F276" s="49" t="s">
        <v>816</v>
      </c>
      <c r="G276" s="50">
        <v>1.2500000000000001E-2</v>
      </c>
      <c r="H276" s="49" t="s">
        <v>817</v>
      </c>
      <c r="I276" s="46" t="s">
        <v>771</v>
      </c>
      <c r="J276" s="49" t="s">
        <v>818</v>
      </c>
      <c r="K276" s="49" t="s">
        <v>63</v>
      </c>
      <c r="L276" s="51" t="s">
        <v>19</v>
      </c>
      <c r="M276" s="51" t="s">
        <v>773</v>
      </c>
      <c r="N276" s="52" t="s">
        <v>20</v>
      </c>
      <c r="O276" s="52" t="s">
        <v>21</v>
      </c>
      <c r="P276" s="53" t="s">
        <v>380</v>
      </c>
      <c r="Q276" s="52" t="s">
        <v>774</v>
      </c>
      <c r="R276" s="54" t="s">
        <v>19</v>
      </c>
      <c r="S276" s="55">
        <v>0</v>
      </c>
      <c r="T276" s="55">
        <v>0</v>
      </c>
      <c r="U276" s="50">
        <v>1.2500000000000001E-2</v>
      </c>
      <c r="V276" s="49" t="s">
        <v>63</v>
      </c>
      <c r="W276" s="50">
        <v>1.2500000000000001E-2</v>
      </c>
      <c r="X276" s="50">
        <f t="shared" si="7"/>
        <v>7.8125000000000004E-4</v>
      </c>
      <c r="Y276" s="49" t="s">
        <v>19</v>
      </c>
      <c r="Z276" s="49" t="str">
        <f t="shared" si="6"/>
        <v>Cumplida</v>
      </c>
    </row>
    <row r="277" spans="1:26" s="28" customFormat="1">
      <c r="A277" s="46" t="s">
        <v>767</v>
      </c>
      <c r="B277" s="47">
        <v>6</v>
      </c>
      <c r="C277" s="46" t="s">
        <v>815</v>
      </c>
      <c r="D277" s="48">
        <v>0.05</v>
      </c>
      <c r="E277" s="47" t="s">
        <v>370</v>
      </c>
      <c r="F277" s="49" t="s">
        <v>819</v>
      </c>
      <c r="G277" s="50">
        <v>1.2500000000000001E-2</v>
      </c>
      <c r="H277" s="49" t="s">
        <v>817</v>
      </c>
      <c r="I277" s="46" t="s">
        <v>771</v>
      </c>
      <c r="J277" s="49" t="s">
        <v>818</v>
      </c>
      <c r="K277" s="49" t="s">
        <v>65</v>
      </c>
      <c r="L277" s="51" t="s">
        <v>19</v>
      </c>
      <c r="M277" s="51" t="s">
        <v>773</v>
      </c>
      <c r="N277" s="52" t="s">
        <v>20</v>
      </c>
      <c r="O277" s="52" t="s">
        <v>21</v>
      </c>
      <c r="P277" s="53" t="s">
        <v>380</v>
      </c>
      <c r="Q277" s="52" t="s">
        <v>774</v>
      </c>
      <c r="R277" s="54" t="s">
        <v>19</v>
      </c>
      <c r="S277" s="55">
        <v>0</v>
      </c>
      <c r="T277" s="55">
        <v>0</v>
      </c>
      <c r="U277" s="50">
        <v>1.2500000000000001E-2</v>
      </c>
      <c r="V277" s="49" t="s">
        <v>65</v>
      </c>
      <c r="W277" s="50">
        <v>1.2500000000000001E-2</v>
      </c>
      <c r="X277" s="50">
        <f t="shared" si="7"/>
        <v>7.8125000000000004E-4</v>
      </c>
      <c r="Y277" s="49" t="s">
        <v>19</v>
      </c>
      <c r="Z277" s="49" t="str">
        <f t="shared" si="6"/>
        <v>Cumplida</v>
      </c>
    </row>
    <row r="278" spans="1:26" s="28" customFormat="1">
      <c r="A278" s="46" t="s">
        <v>767</v>
      </c>
      <c r="B278" s="47">
        <v>6</v>
      </c>
      <c r="C278" s="46" t="s">
        <v>815</v>
      </c>
      <c r="D278" s="48">
        <v>0.05</v>
      </c>
      <c r="E278" s="47" t="s">
        <v>371</v>
      </c>
      <c r="F278" s="49" t="s">
        <v>820</v>
      </c>
      <c r="G278" s="50">
        <v>1.2500000000000001E-2</v>
      </c>
      <c r="H278" s="49" t="s">
        <v>817</v>
      </c>
      <c r="I278" s="46" t="s">
        <v>771</v>
      </c>
      <c r="J278" s="49" t="s">
        <v>818</v>
      </c>
      <c r="K278" s="49" t="s">
        <v>23</v>
      </c>
      <c r="L278" s="51" t="s">
        <v>19</v>
      </c>
      <c r="M278" s="51" t="s">
        <v>773</v>
      </c>
      <c r="N278" s="52" t="s">
        <v>20</v>
      </c>
      <c r="O278" s="52" t="s">
        <v>21</v>
      </c>
      <c r="P278" s="53" t="s">
        <v>380</v>
      </c>
      <c r="Q278" s="52" t="s">
        <v>774</v>
      </c>
      <c r="R278" s="54" t="s">
        <v>19</v>
      </c>
      <c r="S278" s="55">
        <v>0</v>
      </c>
      <c r="T278" s="55">
        <v>0</v>
      </c>
      <c r="U278" s="50">
        <v>1.2500000000000001E-2</v>
      </c>
      <c r="V278" s="49" t="s">
        <v>23</v>
      </c>
      <c r="W278" s="50">
        <v>1.2500000000000001E-2</v>
      </c>
      <c r="X278" s="50">
        <f t="shared" si="7"/>
        <v>7.8125000000000004E-4</v>
      </c>
      <c r="Y278" s="49" t="s">
        <v>19</v>
      </c>
      <c r="Z278" s="49" t="str">
        <f t="shared" si="6"/>
        <v>Cumplida</v>
      </c>
    </row>
    <row r="279" spans="1:26" s="28" customFormat="1">
      <c r="A279" s="46" t="s">
        <v>767</v>
      </c>
      <c r="B279" s="47">
        <v>6</v>
      </c>
      <c r="C279" s="46" t="s">
        <v>815</v>
      </c>
      <c r="D279" s="48">
        <v>0.05</v>
      </c>
      <c r="E279" s="47" t="s">
        <v>372</v>
      </c>
      <c r="F279" s="49" t="s">
        <v>821</v>
      </c>
      <c r="G279" s="50">
        <v>1.2500000000000001E-2</v>
      </c>
      <c r="H279" s="49" t="s">
        <v>817</v>
      </c>
      <c r="I279" s="46" t="s">
        <v>771</v>
      </c>
      <c r="J279" s="49" t="s">
        <v>818</v>
      </c>
      <c r="K279" s="49" t="s">
        <v>18</v>
      </c>
      <c r="L279" s="51" t="s">
        <v>19</v>
      </c>
      <c r="M279" s="51" t="s">
        <v>773</v>
      </c>
      <c r="N279" s="52" t="s">
        <v>20</v>
      </c>
      <c r="O279" s="52" t="s">
        <v>21</v>
      </c>
      <c r="P279" s="52" t="s">
        <v>380</v>
      </c>
      <c r="Q279" s="52" t="s">
        <v>774</v>
      </c>
      <c r="R279" s="54" t="s">
        <v>19</v>
      </c>
      <c r="S279" s="55">
        <v>0</v>
      </c>
      <c r="T279" s="55">
        <v>0</v>
      </c>
      <c r="U279" s="50">
        <v>0</v>
      </c>
      <c r="V279" s="49" t="s">
        <v>1385</v>
      </c>
      <c r="W279" s="50">
        <v>1.2500000000000001E-2</v>
      </c>
      <c r="X279" s="50">
        <f t="shared" si="7"/>
        <v>7.8125000000000004E-4</v>
      </c>
      <c r="Y279" s="69" t="s">
        <v>1354</v>
      </c>
      <c r="Z279" s="49" t="str">
        <f t="shared" si="6"/>
        <v>Cumplida</v>
      </c>
    </row>
    <row r="280" spans="1:26" s="28" customFormat="1">
      <c r="A280" s="46" t="s">
        <v>767</v>
      </c>
      <c r="B280" s="47">
        <v>7</v>
      </c>
      <c r="C280" s="46" t="s">
        <v>822</v>
      </c>
      <c r="D280" s="48">
        <v>0.15</v>
      </c>
      <c r="E280" s="47" t="s">
        <v>589</v>
      </c>
      <c r="F280" s="49" t="s">
        <v>823</v>
      </c>
      <c r="G280" s="50">
        <v>0.05</v>
      </c>
      <c r="H280" s="49" t="s">
        <v>824</v>
      </c>
      <c r="I280" s="46" t="s">
        <v>771</v>
      </c>
      <c r="J280" s="49" t="s">
        <v>825</v>
      </c>
      <c r="K280" s="49" t="s">
        <v>62</v>
      </c>
      <c r="L280" s="51" t="s">
        <v>19</v>
      </c>
      <c r="M280" s="51" t="s">
        <v>773</v>
      </c>
      <c r="N280" s="52" t="s">
        <v>20</v>
      </c>
      <c r="O280" s="52" t="s">
        <v>21</v>
      </c>
      <c r="P280" s="53" t="s">
        <v>54</v>
      </c>
      <c r="Q280" s="52" t="s">
        <v>774</v>
      </c>
      <c r="R280" s="54" t="s">
        <v>19</v>
      </c>
      <c r="S280" s="55">
        <v>0</v>
      </c>
      <c r="T280" s="55">
        <v>0</v>
      </c>
      <c r="U280" s="50">
        <v>0.05</v>
      </c>
      <c r="V280" s="49" t="s">
        <v>62</v>
      </c>
      <c r="W280" s="50">
        <v>0.05</v>
      </c>
      <c r="X280" s="50">
        <f t="shared" si="7"/>
        <v>3.1250000000000002E-3</v>
      </c>
      <c r="Y280" s="49" t="s">
        <v>19</v>
      </c>
      <c r="Z280" s="49" t="str">
        <f t="shared" si="6"/>
        <v>Cumplida</v>
      </c>
    </row>
    <row r="281" spans="1:26" s="28" customFormat="1">
      <c r="A281" s="46" t="s">
        <v>767</v>
      </c>
      <c r="B281" s="47">
        <v>7</v>
      </c>
      <c r="C281" s="46" t="s">
        <v>822</v>
      </c>
      <c r="D281" s="48">
        <v>0.15</v>
      </c>
      <c r="E281" s="47" t="s">
        <v>593</v>
      </c>
      <c r="F281" s="49" t="s">
        <v>826</v>
      </c>
      <c r="G281" s="50">
        <v>1.2999999999999999E-3</v>
      </c>
      <c r="H281" s="49" t="s">
        <v>827</v>
      </c>
      <c r="I281" s="46" t="s">
        <v>771</v>
      </c>
      <c r="J281" s="49" t="s">
        <v>825</v>
      </c>
      <c r="K281" s="49" t="s">
        <v>63</v>
      </c>
      <c r="L281" s="51" t="s">
        <v>19</v>
      </c>
      <c r="M281" s="51" t="s">
        <v>773</v>
      </c>
      <c r="N281" s="52" t="s">
        <v>20</v>
      </c>
      <c r="O281" s="52" t="s">
        <v>21</v>
      </c>
      <c r="P281" s="53" t="s">
        <v>54</v>
      </c>
      <c r="Q281" s="52" t="s">
        <v>774</v>
      </c>
      <c r="R281" s="54" t="s">
        <v>19</v>
      </c>
      <c r="S281" s="55">
        <v>0</v>
      </c>
      <c r="T281" s="55">
        <v>0</v>
      </c>
      <c r="U281" s="50">
        <v>1.2999999999999999E-3</v>
      </c>
      <c r="V281" s="49" t="s">
        <v>63</v>
      </c>
      <c r="W281" s="50">
        <v>1.2999999999999999E-3</v>
      </c>
      <c r="X281" s="50">
        <f t="shared" si="7"/>
        <v>8.1249999999999996E-5</v>
      </c>
      <c r="Y281" s="49" t="s">
        <v>19</v>
      </c>
      <c r="Z281" s="49" t="str">
        <f t="shared" si="6"/>
        <v>Cumplida</v>
      </c>
    </row>
    <row r="282" spans="1:26" s="28" customFormat="1">
      <c r="A282" s="46" t="s">
        <v>767</v>
      </c>
      <c r="B282" s="47">
        <v>7</v>
      </c>
      <c r="C282" s="46" t="s">
        <v>822</v>
      </c>
      <c r="D282" s="48">
        <v>0.15</v>
      </c>
      <c r="E282" s="47" t="s">
        <v>668</v>
      </c>
      <c r="F282" s="49" t="s">
        <v>828</v>
      </c>
      <c r="G282" s="50">
        <v>1.2999999999999999E-3</v>
      </c>
      <c r="H282" s="49" t="s">
        <v>827</v>
      </c>
      <c r="I282" s="46" t="s">
        <v>771</v>
      </c>
      <c r="J282" s="49" t="s">
        <v>825</v>
      </c>
      <c r="K282" s="49" t="s">
        <v>65</v>
      </c>
      <c r="L282" s="51" t="s">
        <v>19</v>
      </c>
      <c r="M282" s="51" t="s">
        <v>773</v>
      </c>
      <c r="N282" s="52" t="s">
        <v>20</v>
      </c>
      <c r="O282" s="52" t="s">
        <v>21</v>
      </c>
      <c r="P282" s="53" t="s">
        <v>54</v>
      </c>
      <c r="Q282" s="52" t="s">
        <v>774</v>
      </c>
      <c r="R282" s="54" t="s">
        <v>19</v>
      </c>
      <c r="S282" s="55">
        <v>0</v>
      </c>
      <c r="T282" s="55">
        <v>0</v>
      </c>
      <c r="U282" s="50">
        <v>1.2999999999999999E-3</v>
      </c>
      <c r="V282" s="49" t="s">
        <v>65</v>
      </c>
      <c r="W282" s="50">
        <v>1.2999999999999999E-3</v>
      </c>
      <c r="X282" s="50">
        <f t="shared" si="7"/>
        <v>8.1249999999999996E-5</v>
      </c>
      <c r="Y282" s="49" t="s">
        <v>19</v>
      </c>
      <c r="Z282" s="49" t="str">
        <f t="shared" si="6"/>
        <v>Cumplida</v>
      </c>
    </row>
    <row r="283" spans="1:26" s="28" customFormat="1">
      <c r="A283" s="46" t="s">
        <v>767</v>
      </c>
      <c r="B283" s="47">
        <v>7</v>
      </c>
      <c r="C283" s="46" t="s">
        <v>822</v>
      </c>
      <c r="D283" s="48">
        <v>0.15</v>
      </c>
      <c r="E283" s="47" t="s">
        <v>829</v>
      </c>
      <c r="F283" s="49" t="s">
        <v>830</v>
      </c>
      <c r="G283" s="50">
        <v>1.1999999999999999E-3</v>
      </c>
      <c r="H283" s="49" t="s">
        <v>827</v>
      </c>
      <c r="I283" s="46" t="s">
        <v>771</v>
      </c>
      <c r="J283" s="49" t="s">
        <v>825</v>
      </c>
      <c r="K283" s="49" t="s">
        <v>23</v>
      </c>
      <c r="L283" s="51" t="s">
        <v>19</v>
      </c>
      <c r="M283" s="51" t="s">
        <v>773</v>
      </c>
      <c r="N283" s="52" t="s">
        <v>20</v>
      </c>
      <c r="O283" s="52" t="s">
        <v>21</v>
      </c>
      <c r="P283" s="53" t="s">
        <v>54</v>
      </c>
      <c r="Q283" s="52" t="s">
        <v>774</v>
      </c>
      <c r="R283" s="54" t="s">
        <v>19</v>
      </c>
      <c r="S283" s="55">
        <v>0</v>
      </c>
      <c r="T283" s="55">
        <v>0</v>
      </c>
      <c r="U283" s="50">
        <v>1.2999999999999999E-3</v>
      </c>
      <c r="V283" s="49" t="s">
        <v>23</v>
      </c>
      <c r="W283" s="50">
        <v>1.1999999999999999E-3</v>
      </c>
      <c r="X283" s="50">
        <f t="shared" si="7"/>
        <v>7.4999999999999993E-5</v>
      </c>
      <c r="Y283" s="49" t="s">
        <v>19</v>
      </c>
      <c r="Z283" s="49" t="str">
        <f t="shared" si="6"/>
        <v>Cumplida</v>
      </c>
    </row>
    <row r="284" spans="1:26" s="28" customFormat="1">
      <c r="A284" s="46" t="s">
        <v>767</v>
      </c>
      <c r="B284" s="47">
        <v>7</v>
      </c>
      <c r="C284" s="46" t="s">
        <v>822</v>
      </c>
      <c r="D284" s="48">
        <v>0.15</v>
      </c>
      <c r="E284" s="47" t="s">
        <v>831</v>
      </c>
      <c r="F284" s="49" t="s">
        <v>832</v>
      </c>
      <c r="G284" s="50">
        <v>1.1999999999999999E-3</v>
      </c>
      <c r="H284" s="49" t="s">
        <v>827</v>
      </c>
      <c r="I284" s="46" t="s">
        <v>771</v>
      </c>
      <c r="J284" s="49" t="s">
        <v>825</v>
      </c>
      <c r="K284" s="49" t="s">
        <v>18</v>
      </c>
      <c r="L284" s="51" t="s">
        <v>19</v>
      </c>
      <c r="M284" s="51" t="s">
        <v>773</v>
      </c>
      <c r="N284" s="52" t="s">
        <v>20</v>
      </c>
      <c r="O284" s="52" t="s">
        <v>21</v>
      </c>
      <c r="P284" s="52" t="s">
        <v>54</v>
      </c>
      <c r="Q284" s="52" t="s">
        <v>774</v>
      </c>
      <c r="R284" s="54" t="s">
        <v>19</v>
      </c>
      <c r="S284" s="55">
        <v>0</v>
      </c>
      <c r="T284" s="55">
        <v>0</v>
      </c>
      <c r="U284" s="50">
        <v>0</v>
      </c>
      <c r="V284" s="49" t="s">
        <v>1385</v>
      </c>
      <c r="W284" s="50">
        <v>1.1999999999999999E-3</v>
      </c>
      <c r="X284" s="50">
        <f t="shared" si="7"/>
        <v>7.4999999999999993E-5</v>
      </c>
      <c r="Y284" s="49" t="s">
        <v>1303</v>
      </c>
      <c r="Z284" s="49" t="str">
        <f t="shared" si="6"/>
        <v>Cumplida</v>
      </c>
    </row>
    <row r="285" spans="1:26" s="28" customFormat="1">
      <c r="A285" s="46" t="s">
        <v>767</v>
      </c>
      <c r="B285" s="47">
        <v>7</v>
      </c>
      <c r="C285" s="46" t="s">
        <v>822</v>
      </c>
      <c r="D285" s="48">
        <v>0.15</v>
      </c>
      <c r="E285" s="47" t="s">
        <v>833</v>
      </c>
      <c r="F285" s="49" t="s">
        <v>834</v>
      </c>
      <c r="G285" s="50">
        <v>3.5000000000000003E-2</v>
      </c>
      <c r="H285" s="49" t="s">
        <v>835</v>
      </c>
      <c r="I285" s="46" t="s">
        <v>771</v>
      </c>
      <c r="J285" s="49" t="s">
        <v>836</v>
      </c>
      <c r="K285" s="49" t="s">
        <v>64</v>
      </c>
      <c r="L285" s="51" t="s">
        <v>19</v>
      </c>
      <c r="M285" s="51" t="s">
        <v>773</v>
      </c>
      <c r="N285" s="52" t="s">
        <v>20</v>
      </c>
      <c r="O285" s="52" t="s">
        <v>21</v>
      </c>
      <c r="P285" s="53" t="s">
        <v>54</v>
      </c>
      <c r="Q285" s="52" t="s">
        <v>774</v>
      </c>
      <c r="R285" s="54" t="s">
        <v>19</v>
      </c>
      <c r="S285" s="55">
        <v>0</v>
      </c>
      <c r="T285" s="55">
        <v>0</v>
      </c>
      <c r="U285" s="50">
        <v>0</v>
      </c>
      <c r="V285" s="49" t="s">
        <v>23</v>
      </c>
      <c r="W285" s="50">
        <v>0</v>
      </c>
      <c r="X285" s="50">
        <f t="shared" si="7"/>
        <v>0</v>
      </c>
      <c r="Y285" s="49" t="s">
        <v>1304</v>
      </c>
      <c r="Z285" s="49" t="str">
        <f t="shared" si="6"/>
        <v>Incumplida</v>
      </c>
    </row>
    <row r="286" spans="1:26" s="28" customFormat="1">
      <c r="A286" s="46" t="s">
        <v>767</v>
      </c>
      <c r="B286" s="47">
        <v>7</v>
      </c>
      <c r="C286" s="46" t="s">
        <v>822</v>
      </c>
      <c r="D286" s="48">
        <v>0.15</v>
      </c>
      <c r="E286" s="47" t="s">
        <v>837</v>
      </c>
      <c r="F286" s="49" t="s">
        <v>838</v>
      </c>
      <c r="G286" s="50">
        <v>5.0000000000000001E-3</v>
      </c>
      <c r="H286" s="49" t="s">
        <v>839</v>
      </c>
      <c r="I286" s="46" t="s">
        <v>771</v>
      </c>
      <c r="J286" s="49" t="s">
        <v>825</v>
      </c>
      <c r="K286" s="49" t="s">
        <v>65</v>
      </c>
      <c r="L286" s="51" t="s">
        <v>19</v>
      </c>
      <c r="M286" s="51" t="s">
        <v>773</v>
      </c>
      <c r="N286" s="52" t="s">
        <v>20</v>
      </c>
      <c r="O286" s="52" t="s">
        <v>21</v>
      </c>
      <c r="P286" s="53" t="s">
        <v>54</v>
      </c>
      <c r="Q286" s="52" t="s">
        <v>774</v>
      </c>
      <c r="R286" s="54" t="s">
        <v>19</v>
      </c>
      <c r="S286" s="55">
        <v>0</v>
      </c>
      <c r="T286" s="55">
        <v>0</v>
      </c>
      <c r="U286" s="50">
        <v>5.0000000000000001E-3</v>
      </c>
      <c r="V286" s="49" t="s">
        <v>81</v>
      </c>
      <c r="W286" s="50">
        <v>5.0000000000000001E-3</v>
      </c>
      <c r="X286" s="50">
        <f t="shared" si="7"/>
        <v>3.1250000000000001E-4</v>
      </c>
      <c r="Y286" s="49" t="s">
        <v>19</v>
      </c>
      <c r="Z286" s="49" t="str">
        <f t="shared" si="6"/>
        <v>Cumplida</v>
      </c>
    </row>
    <row r="287" spans="1:26" s="28" customFormat="1">
      <c r="A287" s="46" t="s">
        <v>767</v>
      </c>
      <c r="B287" s="47">
        <v>7</v>
      </c>
      <c r="C287" s="46" t="s">
        <v>822</v>
      </c>
      <c r="D287" s="48">
        <v>0.15</v>
      </c>
      <c r="E287" s="47" t="s">
        <v>840</v>
      </c>
      <c r="F287" s="49" t="s">
        <v>841</v>
      </c>
      <c r="G287" s="50">
        <v>5.0000000000000001E-3</v>
      </c>
      <c r="H287" s="49" t="s">
        <v>842</v>
      </c>
      <c r="I287" s="46" t="s">
        <v>771</v>
      </c>
      <c r="J287" s="49" t="s">
        <v>825</v>
      </c>
      <c r="K287" s="49" t="s">
        <v>18</v>
      </c>
      <c r="L287" s="51" t="s">
        <v>19</v>
      </c>
      <c r="M287" s="51" t="s">
        <v>773</v>
      </c>
      <c r="N287" s="52" t="s">
        <v>20</v>
      </c>
      <c r="O287" s="52" t="s">
        <v>21</v>
      </c>
      <c r="P287" s="52" t="s">
        <v>54</v>
      </c>
      <c r="Q287" s="52" t="s">
        <v>774</v>
      </c>
      <c r="R287" s="54" t="s">
        <v>19</v>
      </c>
      <c r="S287" s="55">
        <v>0</v>
      </c>
      <c r="T287" s="55">
        <v>0</v>
      </c>
      <c r="U287" s="50">
        <v>0</v>
      </c>
      <c r="V287" s="49" t="s">
        <v>1385</v>
      </c>
      <c r="W287" s="50">
        <v>5.0000000000000001E-3</v>
      </c>
      <c r="X287" s="50">
        <f t="shared" si="7"/>
        <v>3.1250000000000001E-4</v>
      </c>
      <c r="Y287" s="49" t="s">
        <v>1355</v>
      </c>
      <c r="Z287" s="49" t="str">
        <f t="shared" si="6"/>
        <v>Cumplida</v>
      </c>
    </row>
    <row r="288" spans="1:26" s="28" customFormat="1">
      <c r="A288" s="46" t="s">
        <v>767</v>
      </c>
      <c r="B288" s="47">
        <v>7</v>
      </c>
      <c r="C288" s="46" t="s">
        <v>822</v>
      </c>
      <c r="D288" s="48">
        <v>0.15</v>
      </c>
      <c r="E288" s="47" t="s">
        <v>843</v>
      </c>
      <c r="F288" s="49" t="s">
        <v>844</v>
      </c>
      <c r="G288" s="50">
        <v>0.05</v>
      </c>
      <c r="H288" s="49" t="s">
        <v>845</v>
      </c>
      <c r="I288" s="46" t="s">
        <v>771</v>
      </c>
      <c r="J288" s="49" t="s">
        <v>846</v>
      </c>
      <c r="K288" s="49" t="s">
        <v>63</v>
      </c>
      <c r="L288" s="51" t="s">
        <v>19</v>
      </c>
      <c r="M288" s="51" t="s">
        <v>773</v>
      </c>
      <c r="N288" s="52" t="s">
        <v>20</v>
      </c>
      <c r="O288" s="52" t="s">
        <v>21</v>
      </c>
      <c r="P288" s="53" t="s">
        <v>54</v>
      </c>
      <c r="Q288" s="52" t="s">
        <v>774</v>
      </c>
      <c r="R288" s="54" t="s">
        <v>19</v>
      </c>
      <c r="S288" s="55">
        <v>0</v>
      </c>
      <c r="T288" s="55">
        <v>0</v>
      </c>
      <c r="U288" s="50">
        <v>0.05</v>
      </c>
      <c r="V288" s="49" t="s">
        <v>23</v>
      </c>
      <c r="W288" s="50">
        <v>0.05</v>
      </c>
      <c r="X288" s="50">
        <f t="shared" si="7"/>
        <v>3.1250000000000002E-3</v>
      </c>
      <c r="Y288" s="49" t="s">
        <v>19</v>
      </c>
      <c r="Z288" s="49" t="str">
        <f t="shared" si="6"/>
        <v>Cumplida</v>
      </c>
    </row>
    <row r="289" spans="1:26" s="28" customFormat="1">
      <c r="A289" s="46" t="s">
        <v>767</v>
      </c>
      <c r="B289" s="47">
        <v>8</v>
      </c>
      <c r="C289" s="46" t="s">
        <v>847</v>
      </c>
      <c r="D289" s="48">
        <v>0.05</v>
      </c>
      <c r="E289" s="47" t="s">
        <v>595</v>
      </c>
      <c r="F289" s="49" t="s">
        <v>848</v>
      </c>
      <c r="G289" s="50">
        <v>2.5000000000000001E-2</v>
      </c>
      <c r="H289" s="49" t="s">
        <v>849</v>
      </c>
      <c r="I289" s="46" t="s">
        <v>771</v>
      </c>
      <c r="J289" s="49" t="s">
        <v>850</v>
      </c>
      <c r="K289" s="49" t="s">
        <v>64</v>
      </c>
      <c r="L289" s="51" t="s">
        <v>19</v>
      </c>
      <c r="M289" s="51" t="s">
        <v>773</v>
      </c>
      <c r="N289" s="52" t="s">
        <v>20</v>
      </c>
      <c r="O289" s="52" t="s">
        <v>21</v>
      </c>
      <c r="P289" s="53" t="s">
        <v>54</v>
      </c>
      <c r="Q289" s="52" t="s">
        <v>774</v>
      </c>
      <c r="R289" s="54" t="s">
        <v>19</v>
      </c>
      <c r="S289" s="55">
        <v>0</v>
      </c>
      <c r="T289" s="55">
        <v>0</v>
      </c>
      <c r="U289" s="50">
        <v>2.5000000000000001E-2</v>
      </c>
      <c r="V289" s="49" t="s">
        <v>64</v>
      </c>
      <c r="W289" s="50">
        <v>2.5000000000000001E-2</v>
      </c>
      <c r="X289" s="50">
        <f t="shared" si="7"/>
        <v>1.5625000000000001E-3</v>
      </c>
      <c r="Y289" s="49" t="s">
        <v>19</v>
      </c>
      <c r="Z289" s="49" t="str">
        <f t="shared" si="6"/>
        <v>Cumplida</v>
      </c>
    </row>
    <row r="290" spans="1:26" s="28" customFormat="1">
      <c r="A290" s="46" t="s">
        <v>767</v>
      </c>
      <c r="B290" s="47">
        <v>8</v>
      </c>
      <c r="C290" s="46" t="s">
        <v>847</v>
      </c>
      <c r="D290" s="48">
        <v>0.05</v>
      </c>
      <c r="E290" s="47" t="s">
        <v>600</v>
      </c>
      <c r="F290" s="49" t="s">
        <v>851</v>
      </c>
      <c r="G290" s="50">
        <v>2.5000000000000001E-2</v>
      </c>
      <c r="H290" s="49" t="s">
        <v>852</v>
      </c>
      <c r="I290" s="46" t="s">
        <v>771</v>
      </c>
      <c r="J290" s="49" t="s">
        <v>853</v>
      </c>
      <c r="K290" s="49" t="s">
        <v>18</v>
      </c>
      <c r="L290" s="51" t="s">
        <v>19</v>
      </c>
      <c r="M290" s="51" t="s">
        <v>773</v>
      </c>
      <c r="N290" s="52" t="s">
        <v>20</v>
      </c>
      <c r="O290" s="52" t="s">
        <v>21</v>
      </c>
      <c r="P290" s="53" t="s">
        <v>54</v>
      </c>
      <c r="Q290" s="52" t="s">
        <v>774</v>
      </c>
      <c r="R290" s="54" t="s">
        <v>19</v>
      </c>
      <c r="S290" s="55">
        <v>0</v>
      </c>
      <c r="T290" s="55">
        <v>0</v>
      </c>
      <c r="U290" s="50">
        <v>0.02</v>
      </c>
      <c r="V290" s="49" t="s">
        <v>23</v>
      </c>
      <c r="W290" s="50">
        <v>2.5000000000000001E-2</v>
      </c>
      <c r="X290" s="50">
        <f t="shared" si="7"/>
        <v>1.5625000000000001E-3</v>
      </c>
      <c r="Y290" s="49" t="s">
        <v>1356</v>
      </c>
      <c r="Z290" s="49" t="str">
        <f t="shared" si="6"/>
        <v>Cumplida</v>
      </c>
    </row>
    <row r="291" spans="1:26" s="28" customFormat="1">
      <c r="A291" s="46" t="s">
        <v>854</v>
      </c>
      <c r="B291" s="47">
        <v>1</v>
      </c>
      <c r="C291" s="46" t="s">
        <v>855</v>
      </c>
      <c r="D291" s="48">
        <v>0.15</v>
      </c>
      <c r="E291" s="47" t="s">
        <v>13</v>
      </c>
      <c r="F291" s="49" t="s">
        <v>856</v>
      </c>
      <c r="G291" s="50">
        <v>0.02</v>
      </c>
      <c r="H291" s="49" t="s">
        <v>857</v>
      </c>
      <c r="I291" s="46" t="s">
        <v>858</v>
      </c>
      <c r="J291" s="49" t="s">
        <v>859</v>
      </c>
      <c r="K291" s="49" t="s">
        <v>63</v>
      </c>
      <c r="L291" s="51" t="s">
        <v>19</v>
      </c>
      <c r="M291" s="51" t="s">
        <v>19</v>
      </c>
      <c r="N291" s="52" t="s">
        <v>20</v>
      </c>
      <c r="O291" s="52" t="s">
        <v>21</v>
      </c>
      <c r="P291" s="53" t="s">
        <v>433</v>
      </c>
      <c r="Q291" s="52" t="s">
        <v>860</v>
      </c>
      <c r="R291" s="54" t="s">
        <v>19</v>
      </c>
      <c r="S291" s="55">
        <v>0</v>
      </c>
      <c r="T291" s="55">
        <v>0</v>
      </c>
      <c r="U291" s="50">
        <v>0.02</v>
      </c>
      <c r="V291" s="49" t="s">
        <v>63</v>
      </c>
      <c r="W291" s="50">
        <v>0.02</v>
      </c>
      <c r="X291" s="50">
        <f t="shared" si="7"/>
        <v>1.25E-3</v>
      </c>
      <c r="Y291" s="49" t="s">
        <v>19</v>
      </c>
      <c r="Z291" s="49" t="str">
        <f t="shared" si="6"/>
        <v>Cumplida</v>
      </c>
    </row>
    <row r="292" spans="1:26" s="28" customFormat="1">
      <c r="A292" s="46" t="s">
        <v>854</v>
      </c>
      <c r="B292" s="47">
        <v>1</v>
      </c>
      <c r="C292" s="46" t="s">
        <v>855</v>
      </c>
      <c r="D292" s="48">
        <v>0.15</v>
      </c>
      <c r="E292" s="47" t="s">
        <v>24</v>
      </c>
      <c r="F292" s="49" t="s">
        <v>861</v>
      </c>
      <c r="G292" s="50">
        <v>0.02</v>
      </c>
      <c r="H292" s="49" t="s">
        <v>862</v>
      </c>
      <c r="I292" s="46" t="s">
        <v>863</v>
      </c>
      <c r="J292" s="49" t="s">
        <v>859</v>
      </c>
      <c r="K292" s="49" t="s">
        <v>65</v>
      </c>
      <c r="L292" s="51" t="s">
        <v>864</v>
      </c>
      <c r="M292" s="51" t="s">
        <v>19</v>
      </c>
      <c r="N292" s="52" t="s">
        <v>20</v>
      </c>
      <c r="O292" s="52" t="s">
        <v>21</v>
      </c>
      <c r="P292" s="53" t="s">
        <v>433</v>
      </c>
      <c r="Q292" s="52" t="s">
        <v>860</v>
      </c>
      <c r="R292" s="54" t="s">
        <v>19</v>
      </c>
      <c r="S292" s="55">
        <v>0</v>
      </c>
      <c r="T292" s="55">
        <v>0</v>
      </c>
      <c r="U292" s="50">
        <v>0</v>
      </c>
      <c r="V292" s="49" t="s">
        <v>1385</v>
      </c>
      <c r="W292" s="50">
        <v>0.02</v>
      </c>
      <c r="X292" s="50">
        <f t="shared" si="7"/>
        <v>1.25E-3</v>
      </c>
      <c r="Y292" s="49" t="s">
        <v>1416</v>
      </c>
      <c r="Z292" s="49" t="str">
        <f t="shared" si="6"/>
        <v>Cumplida</v>
      </c>
    </row>
    <row r="293" spans="1:26" s="28" customFormat="1">
      <c r="A293" s="46" t="s">
        <v>854</v>
      </c>
      <c r="B293" s="47">
        <v>1</v>
      </c>
      <c r="C293" s="46" t="s">
        <v>855</v>
      </c>
      <c r="D293" s="48">
        <v>0.15</v>
      </c>
      <c r="E293" s="47" t="s">
        <v>130</v>
      </c>
      <c r="F293" s="49" t="s">
        <v>865</v>
      </c>
      <c r="G293" s="50">
        <v>0.02</v>
      </c>
      <c r="H293" s="49" t="s">
        <v>866</v>
      </c>
      <c r="I293" s="46" t="s">
        <v>867</v>
      </c>
      <c r="J293" s="49" t="s">
        <v>859</v>
      </c>
      <c r="K293" s="49" t="s">
        <v>18</v>
      </c>
      <c r="L293" s="51" t="s">
        <v>864</v>
      </c>
      <c r="M293" s="51" t="s">
        <v>19</v>
      </c>
      <c r="N293" s="52" t="s">
        <v>20</v>
      </c>
      <c r="O293" s="52" t="s">
        <v>21</v>
      </c>
      <c r="P293" s="52" t="s">
        <v>433</v>
      </c>
      <c r="Q293" s="52" t="s">
        <v>860</v>
      </c>
      <c r="R293" s="54" t="s">
        <v>19</v>
      </c>
      <c r="S293" s="55">
        <v>0</v>
      </c>
      <c r="T293" s="55">
        <v>0</v>
      </c>
      <c r="U293" s="50">
        <v>0</v>
      </c>
      <c r="V293" s="49" t="s">
        <v>1385</v>
      </c>
      <c r="W293" s="50">
        <v>0.02</v>
      </c>
      <c r="X293" s="50">
        <f t="shared" si="7"/>
        <v>1.25E-3</v>
      </c>
      <c r="Y293" s="49" t="s">
        <v>1417</v>
      </c>
      <c r="Z293" s="49" t="str">
        <f t="shared" si="6"/>
        <v>Cumplida</v>
      </c>
    </row>
    <row r="294" spans="1:26" s="28" customFormat="1">
      <c r="A294" s="46" t="s">
        <v>854</v>
      </c>
      <c r="B294" s="47">
        <v>1</v>
      </c>
      <c r="C294" s="46" t="s">
        <v>855</v>
      </c>
      <c r="D294" s="48">
        <v>0.15</v>
      </c>
      <c r="E294" s="47" t="s">
        <v>133</v>
      </c>
      <c r="F294" s="49" t="s">
        <v>868</v>
      </c>
      <c r="G294" s="50">
        <v>0.02</v>
      </c>
      <c r="H294" s="49" t="s">
        <v>869</v>
      </c>
      <c r="I294" s="46" t="s">
        <v>870</v>
      </c>
      <c r="J294" s="49" t="s">
        <v>859</v>
      </c>
      <c r="K294" s="49" t="s">
        <v>65</v>
      </c>
      <c r="L294" s="51" t="s">
        <v>864</v>
      </c>
      <c r="M294" s="51" t="s">
        <v>19</v>
      </c>
      <c r="N294" s="52" t="s">
        <v>20</v>
      </c>
      <c r="O294" s="52" t="s">
        <v>21</v>
      </c>
      <c r="P294" s="53" t="s">
        <v>433</v>
      </c>
      <c r="Q294" s="52" t="s">
        <v>860</v>
      </c>
      <c r="R294" s="54" t="s">
        <v>19</v>
      </c>
      <c r="S294" s="55">
        <v>0</v>
      </c>
      <c r="T294" s="55">
        <v>0</v>
      </c>
      <c r="U294" s="50">
        <v>0.02</v>
      </c>
      <c r="V294" s="49" t="s">
        <v>871</v>
      </c>
      <c r="W294" s="50">
        <v>0.02</v>
      </c>
      <c r="X294" s="50">
        <f t="shared" si="7"/>
        <v>1.25E-3</v>
      </c>
      <c r="Y294" s="49" t="s">
        <v>19</v>
      </c>
      <c r="Z294" s="49" t="str">
        <f t="shared" si="6"/>
        <v>Cumplida</v>
      </c>
    </row>
    <row r="295" spans="1:26" s="28" customFormat="1">
      <c r="A295" s="46" t="s">
        <v>854</v>
      </c>
      <c r="B295" s="47">
        <v>1</v>
      </c>
      <c r="C295" s="46" t="s">
        <v>855</v>
      </c>
      <c r="D295" s="48">
        <v>0.15</v>
      </c>
      <c r="E295" s="47" t="s">
        <v>140</v>
      </c>
      <c r="F295" s="49" t="s">
        <v>872</v>
      </c>
      <c r="G295" s="50">
        <v>0.03</v>
      </c>
      <c r="H295" s="49" t="s">
        <v>869</v>
      </c>
      <c r="I295" s="46" t="s">
        <v>870</v>
      </c>
      <c r="J295" s="49" t="s">
        <v>859</v>
      </c>
      <c r="K295" s="49" t="s">
        <v>23</v>
      </c>
      <c r="L295" s="51" t="s">
        <v>864</v>
      </c>
      <c r="M295" s="51" t="s">
        <v>19</v>
      </c>
      <c r="N295" s="52" t="s">
        <v>20</v>
      </c>
      <c r="O295" s="52" t="s">
        <v>21</v>
      </c>
      <c r="P295" s="52" t="s">
        <v>433</v>
      </c>
      <c r="Q295" s="52" t="s">
        <v>860</v>
      </c>
      <c r="R295" s="54" t="s">
        <v>19</v>
      </c>
      <c r="S295" s="55">
        <v>0</v>
      </c>
      <c r="T295" s="55">
        <v>0</v>
      </c>
      <c r="U295" s="50">
        <v>0</v>
      </c>
      <c r="V295" s="49" t="s">
        <v>1385</v>
      </c>
      <c r="W295" s="50">
        <v>0.03</v>
      </c>
      <c r="X295" s="50">
        <f t="shared" si="7"/>
        <v>1.8749999999999999E-3</v>
      </c>
      <c r="Y295" s="49" t="s">
        <v>1305</v>
      </c>
      <c r="Z295" s="49" t="str">
        <f t="shared" si="6"/>
        <v>Cumplida</v>
      </c>
    </row>
    <row r="296" spans="1:26" s="28" customFormat="1">
      <c r="A296" s="46" t="s">
        <v>854</v>
      </c>
      <c r="B296" s="47">
        <v>1</v>
      </c>
      <c r="C296" s="46" t="s">
        <v>855</v>
      </c>
      <c r="D296" s="48">
        <v>0.15</v>
      </c>
      <c r="E296" s="47" t="s">
        <v>144</v>
      </c>
      <c r="F296" s="49" t="s">
        <v>873</v>
      </c>
      <c r="G296" s="50">
        <v>0.03</v>
      </c>
      <c r="H296" s="49" t="s">
        <v>869</v>
      </c>
      <c r="I296" s="46" t="s">
        <v>870</v>
      </c>
      <c r="J296" s="49" t="s">
        <v>859</v>
      </c>
      <c r="K296" s="49" t="s">
        <v>18</v>
      </c>
      <c r="L296" s="51" t="s">
        <v>864</v>
      </c>
      <c r="M296" s="51" t="s">
        <v>19</v>
      </c>
      <c r="N296" s="52" t="s">
        <v>20</v>
      </c>
      <c r="O296" s="52" t="s">
        <v>21</v>
      </c>
      <c r="P296" s="52" t="s">
        <v>433</v>
      </c>
      <c r="Q296" s="52" t="s">
        <v>860</v>
      </c>
      <c r="R296" s="54" t="s">
        <v>19</v>
      </c>
      <c r="S296" s="55">
        <v>0</v>
      </c>
      <c r="T296" s="55">
        <v>0</v>
      </c>
      <c r="U296" s="50">
        <v>0</v>
      </c>
      <c r="V296" s="49" t="s">
        <v>1385</v>
      </c>
      <c r="W296" s="50">
        <v>0.03</v>
      </c>
      <c r="X296" s="50">
        <f t="shared" si="7"/>
        <v>1.8749999999999999E-3</v>
      </c>
      <c r="Y296" s="49" t="s">
        <v>1306</v>
      </c>
      <c r="Z296" s="49" t="str">
        <f t="shared" si="6"/>
        <v>Cumplida</v>
      </c>
    </row>
    <row r="297" spans="1:26" s="28" customFormat="1">
      <c r="A297" s="46" t="s">
        <v>854</v>
      </c>
      <c r="B297" s="47">
        <v>1</v>
      </c>
      <c r="C297" s="46" t="s">
        <v>855</v>
      </c>
      <c r="D297" s="48">
        <v>0.15</v>
      </c>
      <c r="E297" s="47" t="s">
        <v>149</v>
      </c>
      <c r="F297" s="49" t="s">
        <v>874</v>
      </c>
      <c r="G297" s="50">
        <v>2.5000000000000001E-3</v>
      </c>
      <c r="H297" s="49" t="s">
        <v>869</v>
      </c>
      <c r="I297" s="46" t="s">
        <v>875</v>
      </c>
      <c r="J297" s="49" t="s">
        <v>859</v>
      </c>
      <c r="K297" s="49" t="s">
        <v>63</v>
      </c>
      <c r="L297" s="51" t="s">
        <v>19</v>
      </c>
      <c r="M297" s="51" t="s">
        <v>19</v>
      </c>
      <c r="N297" s="52" t="s">
        <v>20</v>
      </c>
      <c r="O297" s="52" t="s">
        <v>21</v>
      </c>
      <c r="P297" s="53" t="s">
        <v>433</v>
      </c>
      <c r="Q297" s="52" t="s">
        <v>860</v>
      </c>
      <c r="R297" s="54" t="s">
        <v>19</v>
      </c>
      <c r="S297" s="55">
        <v>0</v>
      </c>
      <c r="T297" s="55">
        <v>0</v>
      </c>
      <c r="U297" s="50">
        <v>2.5000000000000001E-3</v>
      </c>
      <c r="V297" s="49" t="s">
        <v>63</v>
      </c>
      <c r="W297" s="50">
        <f>U297</f>
        <v>2.5000000000000001E-3</v>
      </c>
      <c r="X297" s="50">
        <f t="shared" si="7"/>
        <v>1.5625E-4</v>
      </c>
      <c r="Y297" s="49" t="s">
        <v>19</v>
      </c>
      <c r="Z297" s="49" t="str">
        <f t="shared" si="6"/>
        <v>Cumplida</v>
      </c>
    </row>
    <row r="298" spans="1:26" s="28" customFormat="1">
      <c r="A298" s="46" t="s">
        <v>854</v>
      </c>
      <c r="B298" s="47">
        <v>1</v>
      </c>
      <c r="C298" s="46" t="s">
        <v>855</v>
      </c>
      <c r="D298" s="48">
        <v>0.15</v>
      </c>
      <c r="E298" s="47" t="s">
        <v>154</v>
      </c>
      <c r="F298" s="49" t="s">
        <v>876</v>
      </c>
      <c r="G298" s="50">
        <v>2.5000000000000001E-3</v>
      </c>
      <c r="H298" s="49" t="s">
        <v>869</v>
      </c>
      <c r="I298" s="46" t="s">
        <v>875</v>
      </c>
      <c r="J298" s="49" t="s">
        <v>859</v>
      </c>
      <c r="K298" s="49" t="s">
        <v>65</v>
      </c>
      <c r="L298" s="51" t="s">
        <v>19</v>
      </c>
      <c r="M298" s="51" t="s">
        <v>19</v>
      </c>
      <c r="N298" s="52" t="s">
        <v>20</v>
      </c>
      <c r="O298" s="52" t="s">
        <v>21</v>
      </c>
      <c r="P298" s="53" t="s">
        <v>433</v>
      </c>
      <c r="Q298" s="52" t="s">
        <v>860</v>
      </c>
      <c r="R298" s="54" t="s">
        <v>19</v>
      </c>
      <c r="S298" s="55">
        <v>0</v>
      </c>
      <c r="T298" s="55">
        <v>0</v>
      </c>
      <c r="U298" s="50">
        <v>2.5000000000000001E-3</v>
      </c>
      <c r="V298" s="49" t="s">
        <v>871</v>
      </c>
      <c r="W298" s="50">
        <f>U298</f>
        <v>2.5000000000000001E-3</v>
      </c>
      <c r="X298" s="50">
        <f t="shared" si="7"/>
        <v>1.5625E-4</v>
      </c>
      <c r="Y298" s="49" t="s">
        <v>19</v>
      </c>
      <c r="Z298" s="49" t="str">
        <f t="shared" si="6"/>
        <v>Cumplida</v>
      </c>
    </row>
    <row r="299" spans="1:26" s="28" customFormat="1">
      <c r="A299" s="46" t="s">
        <v>854</v>
      </c>
      <c r="B299" s="47">
        <v>1</v>
      </c>
      <c r="C299" s="46" t="s">
        <v>855</v>
      </c>
      <c r="D299" s="48">
        <v>0.15</v>
      </c>
      <c r="E299" s="47" t="s">
        <v>157</v>
      </c>
      <c r="F299" s="49" t="s">
        <v>877</v>
      </c>
      <c r="G299" s="50">
        <v>2.5000000000000001E-3</v>
      </c>
      <c r="H299" s="49" t="s">
        <v>869</v>
      </c>
      <c r="I299" s="46" t="s">
        <v>875</v>
      </c>
      <c r="J299" s="49" t="s">
        <v>859</v>
      </c>
      <c r="K299" s="49" t="s">
        <v>23</v>
      </c>
      <c r="L299" s="51" t="s">
        <v>19</v>
      </c>
      <c r="M299" s="51" t="s">
        <v>19</v>
      </c>
      <c r="N299" s="52" t="s">
        <v>20</v>
      </c>
      <c r="O299" s="52" t="s">
        <v>21</v>
      </c>
      <c r="P299" s="52" t="s">
        <v>433</v>
      </c>
      <c r="Q299" s="52" t="s">
        <v>860</v>
      </c>
      <c r="R299" s="54" t="s">
        <v>19</v>
      </c>
      <c r="S299" s="55">
        <v>0</v>
      </c>
      <c r="T299" s="55">
        <v>0</v>
      </c>
      <c r="U299" s="50">
        <v>0</v>
      </c>
      <c r="V299" s="49" t="s">
        <v>1385</v>
      </c>
      <c r="W299" s="50">
        <v>2.5000000000000001E-3</v>
      </c>
      <c r="X299" s="50">
        <f t="shared" si="7"/>
        <v>1.5625E-4</v>
      </c>
      <c r="Y299" s="49" t="s">
        <v>1307</v>
      </c>
      <c r="Z299" s="49" t="str">
        <f t="shared" si="6"/>
        <v>Cumplida</v>
      </c>
    </row>
    <row r="300" spans="1:26" s="28" customFormat="1">
      <c r="A300" s="46" t="s">
        <v>854</v>
      </c>
      <c r="B300" s="47">
        <v>1</v>
      </c>
      <c r="C300" s="46" t="s">
        <v>855</v>
      </c>
      <c r="D300" s="48">
        <v>0.15</v>
      </c>
      <c r="E300" s="47" t="s">
        <v>159</v>
      </c>
      <c r="F300" s="49" t="s">
        <v>878</v>
      </c>
      <c r="G300" s="50">
        <v>2.5000000000000001E-3</v>
      </c>
      <c r="H300" s="49" t="s">
        <v>869</v>
      </c>
      <c r="I300" s="46" t="s">
        <v>875</v>
      </c>
      <c r="J300" s="49" t="s">
        <v>859</v>
      </c>
      <c r="K300" s="49" t="s">
        <v>18</v>
      </c>
      <c r="L300" s="51" t="s">
        <v>19</v>
      </c>
      <c r="M300" s="51" t="s">
        <v>19</v>
      </c>
      <c r="N300" s="52" t="s">
        <v>20</v>
      </c>
      <c r="O300" s="52" t="s">
        <v>21</v>
      </c>
      <c r="P300" s="52" t="s">
        <v>433</v>
      </c>
      <c r="Q300" s="52" t="s">
        <v>860</v>
      </c>
      <c r="R300" s="54" t="s">
        <v>19</v>
      </c>
      <c r="S300" s="55">
        <v>0</v>
      </c>
      <c r="T300" s="55">
        <v>0</v>
      </c>
      <c r="U300" s="50">
        <v>0</v>
      </c>
      <c r="V300" s="49" t="s">
        <v>1385</v>
      </c>
      <c r="W300" s="50">
        <v>2.5000000000000001E-3</v>
      </c>
      <c r="X300" s="50">
        <f t="shared" si="7"/>
        <v>1.5625E-4</v>
      </c>
      <c r="Y300" s="49" t="s">
        <v>1418</v>
      </c>
      <c r="Z300" s="49" t="str">
        <f t="shared" si="6"/>
        <v>Cumplida</v>
      </c>
    </row>
    <row r="301" spans="1:26" s="28" customFormat="1">
      <c r="A301" s="46" t="s">
        <v>854</v>
      </c>
      <c r="B301" s="47">
        <v>2</v>
      </c>
      <c r="C301" s="46" t="s">
        <v>879</v>
      </c>
      <c r="D301" s="48">
        <v>0.1</v>
      </c>
      <c r="E301" s="47" t="s">
        <v>27</v>
      </c>
      <c r="F301" s="49" t="s">
        <v>880</v>
      </c>
      <c r="G301" s="50">
        <v>0.01</v>
      </c>
      <c r="H301" s="49" t="s">
        <v>881</v>
      </c>
      <c r="I301" s="46" t="s">
        <v>882</v>
      </c>
      <c r="J301" s="49" t="s">
        <v>859</v>
      </c>
      <c r="K301" s="49" t="s">
        <v>23</v>
      </c>
      <c r="L301" s="51" t="s">
        <v>864</v>
      </c>
      <c r="M301" s="51" t="s">
        <v>883</v>
      </c>
      <c r="N301" s="52" t="s">
        <v>20</v>
      </c>
      <c r="O301" s="52" t="s">
        <v>21</v>
      </c>
      <c r="P301" s="52" t="s">
        <v>433</v>
      </c>
      <c r="Q301" s="52" t="s">
        <v>860</v>
      </c>
      <c r="R301" s="54" t="s">
        <v>19</v>
      </c>
      <c r="S301" s="55">
        <v>0</v>
      </c>
      <c r="T301" s="55">
        <v>0</v>
      </c>
      <c r="U301" s="50">
        <v>0</v>
      </c>
      <c r="V301" s="49" t="s">
        <v>1385</v>
      </c>
      <c r="W301" s="50">
        <v>0.01</v>
      </c>
      <c r="X301" s="50">
        <f t="shared" si="7"/>
        <v>6.2500000000000001E-4</v>
      </c>
      <c r="Y301" s="49" t="s">
        <v>1419</v>
      </c>
      <c r="Z301" s="49" t="str">
        <f t="shared" si="6"/>
        <v>Cumplida</v>
      </c>
    </row>
    <row r="302" spans="1:26" s="28" customFormat="1">
      <c r="A302" s="46" t="s">
        <v>854</v>
      </c>
      <c r="B302" s="47">
        <v>2</v>
      </c>
      <c r="C302" s="46" t="s">
        <v>879</v>
      </c>
      <c r="D302" s="48">
        <v>0.1</v>
      </c>
      <c r="E302" s="47" t="s">
        <v>31</v>
      </c>
      <c r="F302" s="49" t="s">
        <v>884</v>
      </c>
      <c r="G302" s="50">
        <v>0.03</v>
      </c>
      <c r="H302" s="49" t="s">
        <v>885</v>
      </c>
      <c r="I302" s="46" t="s">
        <v>886</v>
      </c>
      <c r="J302" s="49" t="s">
        <v>859</v>
      </c>
      <c r="K302" s="49" t="s">
        <v>18</v>
      </c>
      <c r="L302" s="51" t="s">
        <v>864</v>
      </c>
      <c r="M302" s="51" t="s">
        <v>883</v>
      </c>
      <c r="N302" s="52" t="s">
        <v>20</v>
      </c>
      <c r="O302" s="52" t="s">
        <v>21</v>
      </c>
      <c r="P302" s="52" t="s">
        <v>433</v>
      </c>
      <c r="Q302" s="52" t="s">
        <v>860</v>
      </c>
      <c r="R302" s="54" t="s">
        <v>19</v>
      </c>
      <c r="S302" s="55">
        <v>0</v>
      </c>
      <c r="T302" s="55">
        <v>0</v>
      </c>
      <c r="U302" s="50">
        <v>0</v>
      </c>
      <c r="V302" s="49" t="s">
        <v>1385</v>
      </c>
      <c r="W302" s="50">
        <v>1.4999999999999999E-2</v>
      </c>
      <c r="X302" s="50">
        <f t="shared" si="7"/>
        <v>9.3749999999999997E-4</v>
      </c>
      <c r="Y302" s="49" t="s">
        <v>1420</v>
      </c>
      <c r="Z302" s="49" t="str">
        <f t="shared" si="6"/>
        <v>Incumplida</v>
      </c>
    </row>
    <row r="303" spans="1:26" s="28" customFormat="1">
      <c r="A303" s="46" t="s">
        <v>854</v>
      </c>
      <c r="B303" s="47">
        <v>2</v>
      </c>
      <c r="C303" s="46" t="s">
        <v>879</v>
      </c>
      <c r="D303" s="48">
        <v>0.1</v>
      </c>
      <c r="E303" s="47" t="s">
        <v>35</v>
      </c>
      <c r="F303" s="49" t="s">
        <v>887</v>
      </c>
      <c r="G303" s="50">
        <v>0.01</v>
      </c>
      <c r="H303" s="49" t="s">
        <v>881</v>
      </c>
      <c r="I303" s="46" t="s">
        <v>882</v>
      </c>
      <c r="J303" s="49" t="s">
        <v>859</v>
      </c>
      <c r="K303" s="49" t="s">
        <v>65</v>
      </c>
      <c r="L303" s="51" t="s">
        <v>864</v>
      </c>
      <c r="M303" s="51" t="s">
        <v>883</v>
      </c>
      <c r="N303" s="52" t="s">
        <v>20</v>
      </c>
      <c r="O303" s="52" t="s">
        <v>21</v>
      </c>
      <c r="P303" s="53" t="s">
        <v>433</v>
      </c>
      <c r="Q303" s="52" t="s">
        <v>860</v>
      </c>
      <c r="R303" s="54" t="s">
        <v>19</v>
      </c>
      <c r="S303" s="55">
        <v>0</v>
      </c>
      <c r="T303" s="55">
        <v>0</v>
      </c>
      <c r="U303" s="50">
        <v>5.0000000000000001E-3</v>
      </c>
      <c r="V303" s="49" t="s">
        <v>871</v>
      </c>
      <c r="W303" s="50">
        <f>G303</f>
        <v>0.01</v>
      </c>
      <c r="X303" s="50">
        <f t="shared" si="7"/>
        <v>6.2500000000000001E-4</v>
      </c>
      <c r="Y303" s="49" t="s">
        <v>19</v>
      </c>
      <c r="Z303" s="49" t="str">
        <f t="shared" si="6"/>
        <v>Cumplida</v>
      </c>
    </row>
    <row r="304" spans="1:26" s="28" customFormat="1">
      <c r="A304" s="46" t="s">
        <v>854</v>
      </c>
      <c r="B304" s="47">
        <v>2</v>
      </c>
      <c r="C304" s="46" t="s">
        <v>879</v>
      </c>
      <c r="D304" s="48">
        <v>0.1</v>
      </c>
      <c r="E304" s="47" t="s">
        <v>66</v>
      </c>
      <c r="F304" s="49" t="s">
        <v>888</v>
      </c>
      <c r="G304" s="50">
        <v>0.05</v>
      </c>
      <c r="H304" s="49" t="s">
        <v>885</v>
      </c>
      <c r="I304" s="46" t="s">
        <v>886</v>
      </c>
      <c r="J304" s="49" t="s">
        <v>859</v>
      </c>
      <c r="K304" s="49" t="s">
        <v>18</v>
      </c>
      <c r="L304" s="51" t="s">
        <v>864</v>
      </c>
      <c r="M304" s="51" t="s">
        <v>883</v>
      </c>
      <c r="N304" s="52" t="s">
        <v>20</v>
      </c>
      <c r="O304" s="52" t="s">
        <v>21</v>
      </c>
      <c r="P304" s="52" t="s">
        <v>433</v>
      </c>
      <c r="Q304" s="52" t="s">
        <v>860</v>
      </c>
      <c r="R304" s="54" t="s">
        <v>19</v>
      </c>
      <c r="S304" s="55">
        <v>0</v>
      </c>
      <c r="T304" s="55">
        <v>0</v>
      </c>
      <c r="U304" s="50">
        <v>0</v>
      </c>
      <c r="V304" s="49" t="s">
        <v>1385</v>
      </c>
      <c r="W304" s="50">
        <v>0.01</v>
      </c>
      <c r="X304" s="50">
        <f t="shared" si="7"/>
        <v>6.2500000000000001E-4</v>
      </c>
      <c r="Y304" s="49" t="s">
        <v>1421</v>
      </c>
      <c r="Z304" s="49" t="str">
        <f t="shared" si="6"/>
        <v>Incumplida</v>
      </c>
    </row>
    <row r="305" spans="1:26" s="28" customFormat="1">
      <c r="A305" s="46" t="s">
        <v>854</v>
      </c>
      <c r="B305" s="47">
        <v>3</v>
      </c>
      <c r="C305" s="46" t="s">
        <v>889</v>
      </c>
      <c r="D305" s="48">
        <v>0.3</v>
      </c>
      <c r="E305" s="47" t="s">
        <v>38</v>
      </c>
      <c r="F305" s="49" t="s">
        <v>890</v>
      </c>
      <c r="G305" s="50">
        <v>7.4999999999999997E-2</v>
      </c>
      <c r="H305" s="49" t="s">
        <v>891</v>
      </c>
      <c r="I305" s="46" t="s">
        <v>870</v>
      </c>
      <c r="J305" s="49" t="s">
        <v>859</v>
      </c>
      <c r="K305" s="49" t="s">
        <v>63</v>
      </c>
      <c r="L305" s="51" t="s">
        <v>864</v>
      </c>
      <c r="M305" s="51" t="s">
        <v>19</v>
      </c>
      <c r="N305" s="52" t="s">
        <v>20</v>
      </c>
      <c r="O305" s="52" t="s">
        <v>21</v>
      </c>
      <c r="P305" s="53" t="s">
        <v>433</v>
      </c>
      <c r="Q305" s="52" t="s">
        <v>860</v>
      </c>
      <c r="R305" s="54" t="s">
        <v>19</v>
      </c>
      <c r="S305" s="55">
        <v>0</v>
      </c>
      <c r="T305" s="55">
        <v>0</v>
      </c>
      <c r="U305" s="50">
        <v>7.4999999999999997E-2</v>
      </c>
      <c r="V305" s="49" t="s">
        <v>63</v>
      </c>
      <c r="W305" s="50">
        <v>7.4999999999999997E-2</v>
      </c>
      <c r="X305" s="50">
        <f t="shared" si="7"/>
        <v>4.6874999999999998E-3</v>
      </c>
      <c r="Y305" s="49" t="s">
        <v>19</v>
      </c>
      <c r="Z305" s="49" t="str">
        <f t="shared" si="6"/>
        <v>Cumplida</v>
      </c>
    </row>
    <row r="306" spans="1:26" s="28" customFormat="1">
      <c r="A306" s="46" t="s">
        <v>854</v>
      </c>
      <c r="B306" s="47">
        <v>3</v>
      </c>
      <c r="C306" s="46" t="s">
        <v>889</v>
      </c>
      <c r="D306" s="48">
        <v>0.3</v>
      </c>
      <c r="E306" s="47" t="s">
        <v>40</v>
      </c>
      <c r="F306" s="49" t="s">
        <v>892</v>
      </c>
      <c r="G306" s="50">
        <v>7.4999999999999997E-2</v>
      </c>
      <c r="H306" s="49" t="s">
        <v>891</v>
      </c>
      <c r="I306" s="46" t="s">
        <v>870</v>
      </c>
      <c r="J306" s="49" t="s">
        <v>859</v>
      </c>
      <c r="K306" s="49" t="s">
        <v>65</v>
      </c>
      <c r="L306" s="51" t="s">
        <v>864</v>
      </c>
      <c r="M306" s="51" t="s">
        <v>19</v>
      </c>
      <c r="N306" s="52" t="s">
        <v>20</v>
      </c>
      <c r="O306" s="52" t="s">
        <v>21</v>
      </c>
      <c r="P306" s="53" t="s">
        <v>433</v>
      </c>
      <c r="Q306" s="52" t="s">
        <v>860</v>
      </c>
      <c r="R306" s="54" t="s">
        <v>19</v>
      </c>
      <c r="S306" s="55">
        <v>0</v>
      </c>
      <c r="T306" s="55">
        <v>0</v>
      </c>
      <c r="U306" s="50">
        <v>5.6000000000000001E-2</v>
      </c>
      <c r="V306" s="49" t="s">
        <v>65</v>
      </c>
      <c r="W306" s="50">
        <f>G306</f>
        <v>7.4999999999999997E-2</v>
      </c>
      <c r="X306" s="50">
        <f t="shared" si="7"/>
        <v>4.6874999999999998E-3</v>
      </c>
      <c r="Y306" s="49" t="s">
        <v>19</v>
      </c>
      <c r="Z306" s="49" t="str">
        <f t="shared" si="6"/>
        <v>Cumplida</v>
      </c>
    </row>
    <row r="307" spans="1:26" s="28" customFormat="1">
      <c r="A307" s="46" t="s">
        <v>854</v>
      </c>
      <c r="B307" s="47">
        <v>3</v>
      </c>
      <c r="C307" s="46" t="s">
        <v>889</v>
      </c>
      <c r="D307" s="48">
        <v>0.3</v>
      </c>
      <c r="E307" s="47" t="s">
        <v>230</v>
      </c>
      <c r="F307" s="49" t="s">
        <v>893</v>
      </c>
      <c r="G307" s="50">
        <v>7.4999999999999997E-2</v>
      </c>
      <c r="H307" s="49" t="s">
        <v>891</v>
      </c>
      <c r="I307" s="46" t="s">
        <v>870</v>
      </c>
      <c r="J307" s="49" t="s">
        <v>859</v>
      </c>
      <c r="K307" s="49" t="s">
        <v>23</v>
      </c>
      <c r="L307" s="51" t="s">
        <v>864</v>
      </c>
      <c r="M307" s="51" t="s">
        <v>19</v>
      </c>
      <c r="N307" s="52" t="s">
        <v>20</v>
      </c>
      <c r="O307" s="52" t="s">
        <v>21</v>
      </c>
      <c r="P307" s="52" t="s">
        <v>433</v>
      </c>
      <c r="Q307" s="52" t="s">
        <v>860</v>
      </c>
      <c r="R307" s="54" t="s">
        <v>19</v>
      </c>
      <c r="S307" s="55">
        <v>0</v>
      </c>
      <c r="T307" s="55">
        <v>0</v>
      </c>
      <c r="U307" s="50">
        <v>0</v>
      </c>
      <c r="V307" s="49" t="s">
        <v>1385</v>
      </c>
      <c r="W307" s="50">
        <v>7.4999999999999997E-2</v>
      </c>
      <c r="X307" s="50">
        <f t="shared" si="7"/>
        <v>4.6874999999999998E-3</v>
      </c>
      <c r="Y307" s="49" t="s">
        <v>1422</v>
      </c>
      <c r="Z307" s="49" t="str">
        <f t="shared" si="6"/>
        <v>Cumplida</v>
      </c>
    </row>
    <row r="308" spans="1:26" s="28" customFormat="1">
      <c r="A308" s="46" t="s">
        <v>854</v>
      </c>
      <c r="B308" s="47">
        <v>3</v>
      </c>
      <c r="C308" s="46" t="s">
        <v>889</v>
      </c>
      <c r="D308" s="48">
        <v>0.3</v>
      </c>
      <c r="E308" s="47" t="s">
        <v>233</v>
      </c>
      <c r="F308" s="49" t="s">
        <v>894</v>
      </c>
      <c r="G308" s="50">
        <v>7.4999999999999997E-2</v>
      </c>
      <c r="H308" s="49" t="s">
        <v>891</v>
      </c>
      <c r="I308" s="46" t="s">
        <v>870</v>
      </c>
      <c r="J308" s="49" t="s">
        <v>859</v>
      </c>
      <c r="K308" s="49" t="s">
        <v>18</v>
      </c>
      <c r="L308" s="51" t="s">
        <v>864</v>
      </c>
      <c r="M308" s="51" t="s">
        <v>19</v>
      </c>
      <c r="N308" s="52" t="s">
        <v>20</v>
      </c>
      <c r="O308" s="52" t="s">
        <v>21</v>
      </c>
      <c r="P308" s="52" t="s">
        <v>433</v>
      </c>
      <c r="Q308" s="52" t="s">
        <v>860</v>
      </c>
      <c r="R308" s="54" t="s">
        <v>19</v>
      </c>
      <c r="S308" s="55">
        <v>0</v>
      </c>
      <c r="T308" s="55">
        <v>0</v>
      </c>
      <c r="U308" s="50">
        <v>0</v>
      </c>
      <c r="V308" s="49" t="s">
        <v>1385</v>
      </c>
      <c r="W308" s="50">
        <v>7.4999999999999997E-2</v>
      </c>
      <c r="X308" s="50">
        <f t="shared" si="7"/>
        <v>4.6874999999999998E-3</v>
      </c>
      <c r="Y308" s="49" t="s">
        <v>1308</v>
      </c>
      <c r="Z308" s="49" t="str">
        <f t="shared" si="6"/>
        <v>Cumplida</v>
      </c>
    </row>
    <row r="309" spans="1:26" s="28" customFormat="1">
      <c r="A309" s="46" t="s">
        <v>854</v>
      </c>
      <c r="B309" s="47">
        <v>4</v>
      </c>
      <c r="C309" s="46" t="s">
        <v>895</v>
      </c>
      <c r="D309" s="48">
        <v>0.25</v>
      </c>
      <c r="E309" s="47" t="s">
        <v>43</v>
      </c>
      <c r="F309" s="49" t="s">
        <v>896</v>
      </c>
      <c r="G309" s="50">
        <v>0.01</v>
      </c>
      <c r="H309" s="49" t="s">
        <v>897</v>
      </c>
      <c r="I309" s="46" t="s">
        <v>898</v>
      </c>
      <c r="J309" s="49" t="s">
        <v>859</v>
      </c>
      <c r="K309" s="49" t="s">
        <v>63</v>
      </c>
      <c r="L309" s="51" t="s">
        <v>864</v>
      </c>
      <c r="M309" s="51" t="s">
        <v>19</v>
      </c>
      <c r="N309" s="52" t="s">
        <v>20</v>
      </c>
      <c r="O309" s="52" t="s">
        <v>21</v>
      </c>
      <c r="P309" s="53" t="s">
        <v>433</v>
      </c>
      <c r="Q309" s="52" t="s">
        <v>860</v>
      </c>
      <c r="R309" s="54" t="s">
        <v>19</v>
      </c>
      <c r="S309" s="55">
        <v>0</v>
      </c>
      <c r="T309" s="55">
        <v>0</v>
      </c>
      <c r="U309" s="50">
        <v>0.01</v>
      </c>
      <c r="V309" s="49" t="s">
        <v>63</v>
      </c>
      <c r="W309" s="50">
        <v>0.01</v>
      </c>
      <c r="X309" s="50">
        <f t="shared" si="7"/>
        <v>6.2500000000000001E-4</v>
      </c>
      <c r="Y309" s="49" t="s">
        <v>19</v>
      </c>
      <c r="Z309" s="49" t="str">
        <f t="shared" si="6"/>
        <v>Cumplida</v>
      </c>
    </row>
    <row r="310" spans="1:26" s="28" customFormat="1">
      <c r="A310" s="46" t="s">
        <v>854</v>
      </c>
      <c r="B310" s="47">
        <v>4</v>
      </c>
      <c r="C310" s="46" t="s">
        <v>895</v>
      </c>
      <c r="D310" s="48">
        <v>0.25</v>
      </c>
      <c r="E310" s="47" t="s">
        <v>119</v>
      </c>
      <c r="F310" s="49" t="s">
        <v>899</v>
      </c>
      <c r="G310" s="50">
        <v>0.01</v>
      </c>
      <c r="H310" s="49" t="s">
        <v>900</v>
      </c>
      <c r="I310" s="46" t="s">
        <v>901</v>
      </c>
      <c r="J310" s="49" t="s">
        <v>859</v>
      </c>
      <c r="K310" s="49" t="s">
        <v>63</v>
      </c>
      <c r="L310" s="51" t="s">
        <v>864</v>
      </c>
      <c r="M310" s="51" t="s">
        <v>19</v>
      </c>
      <c r="N310" s="52" t="s">
        <v>20</v>
      </c>
      <c r="O310" s="52" t="s">
        <v>21</v>
      </c>
      <c r="P310" s="53" t="s">
        <v>433</v>
      </c>
      <c r="Q310" s="52" t="s">
        <v>860</v>
      </c>
      <c r="R310" s="54" t="s">
        <v>19</v>
      </c>
      <c r="S310" s="55">
        <v>0</v>
      </c>
      <c r="T310" s="55">
        <v>0</v>
      </c>
      <c r="U310" s="50">
        <v>7.4999999999999997E-3</v>
      </c>
      <c r="V310" s="49" t="s">
        <v>63</v>
      </c>
      <c r="W310" s="50">
        <f>G310</f>
        <v>0.01</v>
      </c>
      <c r="X310" s="50">
        <f t="shared" si="7"/>
        <v>6.2500000000000001E-4</v>
      </c>
      <c r="Y310" s="49" t="s">
        <v>19</v>
      </c>
      <c r="Z310" s="49" t="str">
        <f t="shared" si="6"/>
        <v>Cumplida</v>
      </c>
    </row>
    <row r="311" spans="1:26" s="28" customFormat="1">
      <c r="A311" s="46" t="s">
        <v>854</v>
      </c>
      <c r="B311" s="47">
        <v>4</v>
      </c>
      <c r="C311" s="46" t="s">
        <v>895</v>
      </c>
      <c r="D311" s="48">
        <v>0.25</v>
      </c>
      <c r="E311" s="47" t="s">
        <v>120</v>
      </c>
      <c r="F311" s="49" t="s">
        <v>902</v>
      </c>
      <c r="G311" s="50">
        <v>1.4999999999999999E-2</v>
      </c>
      <c r="H311" s="49" t="s">
        <v>903</v>
      </c>
      <c r="I311" s="46" t="s">
        <v>901</v>
      </c>
      <c r="J311" s="49" t="s">
        <v>859</v>
      </c>
      <c r="K311" s="49" t="s">
        <v>63</v>
      </c>
      <c r="L311" s="51" t="s">
        <v>864</v>
      </c>
      <c r="M311" s="51" t="s">
        <v>19</v>
      </c>
      <c r="N311" s="52" t="s">
        <v>20</v>
      </c>
      <c r="O311" s="52" t="s">
        <v>21</v>
      </c>
      <c r="P311" s="53" t="s">
        <v>433</v>
      </c>
      <c r="Q311" s="52" t="s">
        <v>860</v>
      </c>
      <c r="R311" s="54" t="s">
        <v>19</v>
      </c>
      <c r="S311" s="55">
        <v>0</v>
      </c>
      <c r="T311" s="55">
        <v>0</v>
      </c>
      <c r="U311" s="50">
        <v>1.4999999999999999E-2</v>
      </c>
      <c r="V311" s="49" t="s">
        <v>63</v>
      </c>
      <c r="W311" s="50">
        <v>1.4999999999999999E-2</v>
      </c>
      <c r="X311" s="50">
        <f t="shared" si="7"/>
        <v>9.3749999999999997E-4</v>
      </c>
      <c r="Y311" s="49" t="s">
        <v>19</v>
      </c>
      <c r="Z311" s="49" t="str">
        <f t="shared" si="6"/>
        <v>Cumplida</v>
      </c>
    </row>
    <row r="312" spans="1:26" s="28" customFormat="1">
      <c r="A312" s="46" t="s">
        <v>854</v>
      </c>
      <c r="B312" s="47">
        <v>4</v>
      </c>
      <c r="C312" s="46" t="s">
        <v>895</v>
      </c>
      <c r="D312" s="48">
        <v>0.25</v>
      </c>
      <c r="E312" s="47" t="s">
        <v>121</v>
      </c>
      <c r="F312" s="49" t="s">
        <v>904</v>
      </c>
      <c r="G312" s="50">
        <v>2.5000000000000001E-2</v>
      </c>
      <c r="H312" s="49" t="s">
        <v>905</v>
      </c>
      <c r="I312" s="46" t="s">
        <v>901</v>
      </c>
      <c r="J312" s="49" t="s">
        <v>859</v>
      </c>
      <c r="K312" s="49" t="s">
        <v>63</v>
      </c>
      <c r="L312" s="51" t="s">
        <v>864</v>
      </c>
      <c r="M312" s="51" t="s">
        <v>19</v>
      </c>
      <c r="N312" s="52" t="s">
        <v>20</v>
      </c>
      <c r="O312" s="52" t="s">
        <v>21</v>
      </c>
      <c r="P312" s="53" t="s">
        <v>433</v>
      </c>
      <c r="Q312" s="52" t="s">
        <v>860</v>
      </c>
      <c r="R312" s="54" t="s">
        <v>19</v>
      </c>
      <c r="S312" s="55">
        <v>0</v>
      </c>
      <c r="T312" s="55">
        <v>0</v>
      </c>
      <c r="U312" s="50">
        <v>0</v>
      </c>
      <c r="V312" s="49" t="s">
        <v>63</v>
      </c>
      <c r="W312" s="50">
        <v>0</v>
      </c>
      <c r="X312" s="50">
        <f t="shared" si="7"/>
        <v>0</v>
      </c>
      <c r="Y312" s="49" t="s">
        <v>1309</v>
      </c>
      <c r="Z312" s="49" t="str">
        <f t="shared" si="6"/>
        <v>Incumplida</v>
      </c>
    </row>
    <row r="313" spans="1:26" s="28" customFormat="1">
      <c r="A313" s="46" t="s">
        <v>854</v>
      </c>
      <c r="B313" s="47">
        <v>4</v>
      </c>
      <c r="C313" s="46" t="s">
        <v>895</v>
      </c>
      <c r="D313" s="48">
        <v>0.25</v>
      </c>
      <c r="E313" s="47" t="s">
        <v>265</v>
      </c>
      <c r="F313" s="49" t="s">
        <v>906</v>
      </c>
      <c r="G313" s="50">
        <v>2.5000000000000001E-3</v>
      </c>
      <c r="H313" s="49" t="s">
        <v>907</v>
      </c>
      <c r="I313" s="46" t="s">
        <v>908</v>
      </c>
      <c r="J313" s="49" t="s">
        <v>859</v>
      </c>
      <c r="K313" s="49" t="s">
        <v>63</v>
      </c>
      <c r="L313" s="51" t="s">
        <v>864</v>
      </c>
      <c r="M313" s="51" t="s">
        <v>19</v>
      </c>
      <c r="N313" s="52" t="s">
        <v>20</v>
      </c>
      <c r="O313" s="52" t="s">
        <v>21</v>
      </c>
      <c r="P313" s="53" t="s">
        <v>433</v>
      </c>
      <c r="Q313" s="52" t="s">
        <v>860</v>
      </c>
      <c r="R313" s="54" t="s">
        <v>19</v>
      </c>
      <c r="S313" s="55">
        <v>0</v>
      </c>
      <c r="T313" s="55">
        <v>0</v>
      </c>
      <c r="U313" s="50">
        <v>0</v>
      </c>
      <c r="V313" s="49" t="s">
        <v>63</v>
      </c>
      <c r="W313" s="50">
        <v>0</v>
      </c>
      <c r="X313" s="50">
        <f t="shared" si="7"/>
        <v>0</v>
      </c>
      <c r="Y313" s="49" t="s">
        <v>1309</v>
      </c>
      <c r="Z313" s="49" t="str">
        <f t="shared" si="6"/>
        <v>Incumplida</v>
      </c>
    </row>
    <row r="314" spans="1:26" s="28" customFormat="1">
      <c r="A314" s="46" t="s">
        <v>854</v>
      </c>
      <c r="B314" s="47">
        <v>4</v>
      </c>
      <c r="C314" s="46" t="s">
        <v>895</v>
      </c>
      <c r="D314" s="48">
        <v>0.25</v>
      </c>
      <c r="E314" s="47" t="s">
        <v>268</v>
      </c>
      <c r="F314" s="49" t="s">
        <v>909</v>
      </c>
      <c r="G314" s="50">
        <v>0.01</v>
      </c>
      <c r="H314" s="49" t="s">
        <v>897</v>
      </c>
      <c r="I314" s="46" t="s">
        <v>898</v>
      </c>
      <c r="J314" s="49" t="s">
        <v>859</v>
      </c>
      <c r="K314" s="49" t="s">
        <v>65</v>
      </c>
      <c r="L314" s="51" t="s">
        <v>864</v>
      </c>
      <c r="M314" s="51" t="s">
        <v>19</v>
      </c>
      <c r="N314" s="52" t="s">
        <v>20</v>
      </c>
      <c r="O314" s="52" t="s">
        <v>21</v>
      </c>
      <c r="P314" s="53" t="s">
        <v>433</v>
      </c>
      <c r="Q314" s="52" t="s">
        <v>860</v>
      </c>
      <c r="R314" s="54" t="s">
        <v>19</v>
      </c>
      <c r="S314" s="55">
        <v>0</v>
      </c>
      <c r="T314" s="55">
        <v>0</v>
      </c>
      <c r="U314" s="50">
        <v>7.4999999999999997E-3</v>
      </c>
      <c r="V314" s="49" t="s">
        <v>65</v>
      </c>
      <c r="W314" s="50">
        <f>G314</f>
        <v>0.01</v>
      </c>
      <c r="X314" s="50">
        <f t="shared" si="7"/>
        <v>6.2500000000000001E-4</v>
      </c>
      <c r="Y314" s="49" t="s">
        <v>19</v>
      </c>
      <c r="Z314" s="49" t="str">
        <f t="shared" si="6"/>
        <v>Cumplida</v>
      </c>
    </row>
    <row r="315" spans="1:26" s="28" customFormat="1">
      <c r="A315" s="46" t="s">
        <v>854</v>
      </c>
      <c r="B315" s="47">
        <v>4</v>
      </c>
      <c r="C315" s="46" t="s">
        <v>895</v>
      </c>
      <c r="D315" s="48">
        <v>0.25</v>
      </c>
      <c r="E315" s="47" t="s">
        <v>487</v>
      </c>
      <c r="F315" s="49" t="s">
        <v>910</v>
      </c>
      <c r="G315" s="50">
        <v>0.01</v>
      </c>
      <c r="H315" s="49" t="s">
        <v>900</v>
      </c>
      <c r="I315" s="46" t="s">
        <v>901</v>
      </c>
      <c r="J315" s="49" t="s">
        <v>859</v>
      </c>
      <c r="K315" s="49" t="s">
        <v>65</v>
      </c>
      <c r="L315" s="51" t="s">
        <v>864</v>
      </c>
      <c r="M315" s="51" t="s">
        <v>19</v>
      </c>
      <c r="N315" s="52" t="s">
        <v>20</v>
      </c>
      <c r="O315" s="52" t="s">
        <v>21</v>
      </c>
      <c r="P315" s="53" t="s">
        <v>433</v>
      </c>
      <c r="Q315" s="52" t="s">
        <v>860</v>
      </c>
      <c r="R315" s="54" t="s">
        <v>19</v>
      </c>
      <c r="S315" s="55">
        <v>0</v>
      </c>
      <c r="T315" s="55">
        <v>0</v>
      </c>
      <c r="U315" s="50">
        <v>2.5000000000000001E-3</v>
      </c>
      <c r="V315" s="49" t="s">
        <v>65</v>
      </c>
      <c r="W315" s="50">
        <f>G315</f>
        <v>0.01</v>
      </c>
      <c r="X315" s="50">
        <f t="shared" si="7"/>
        <v>6.2500000000000001E-4</v>
      </c>
      <c r="Y315" s="49" t="s">
        <v>19</v>
      </c>
      <c r="Z315" s="49" t="str">
        <f t="shared" si="6"/>
        <v>Cumplida</v>
      </c>
    </row>
    <row r="316" spans="1:26" s="28" customFormat="1">
      <c r="A316" s="46" t="s">
        <v>854</v>
      </c>
      <c r="B316" s="47">
        <v>4</v>
      </c>
      <c r="C316" s="46" t="s">
        <v>895</v>
      </c>
      <c r="D316" s="48">
        <v>0.25</v>
      </c>
      <c r="E316" s="47" t="s">
        <v>911</v>
      </c>
      <c r="F316" s="49" t="s">
        <v>912</v>
      </c>
      <c r="G316" s="50">
        <v>1.4999999999999999E-2</v>
      </c>
      <c r="H316" s="49" t="s">
        <v>903</v>
      </c>
      <c r="I316" s="46" t="s">
        <v>901</v>
      </c>
      <c r="J316" s="49" t="s">
        <v>859</v>
      </c>
      <c r="K316" s="49" t="s">
        <v>65</v>
      </c>
      <c r="L316" s="51" t="s">
        <v>864</v>
      </c>
      <c r="M316" s="51" t="s">
        <v>19</v>
      </c>
      <c r="N316" s="52" t="s">
        <v>20</v>
      </c>
      <c r="O316" s="52" t="s">
        <v>21</v>
      </c>
      <c r="P316" s="53" t="s">
        <v>433</v>
      </c>
      <c r="Q316" s="52" t="s">
        <v>860</v>
      </c>
      <c r="R316" s="54" t="s">
        <v>19</v>
      </c>
      <c r="S316" s="55">
        <v>0</v>
      </c>
      <c r="T316" s="55">
        <v>0</v>
      </c>
      <c r="U316" s="50">
        <v>7.4999999999999997E-3</v>
      </c>
      <c r="V316" s="49" t="s">
        <v>65</v>
      </c>
      <c r="W316" s="50">
        <f>G316</f>
        <v>1.4999999999999999E-2</v>
      </c>
      <c r="X316" s="50">
        <f t="shared" si="7"/>
        <v>9.3749999999999997E-4</v>
      </c>
      <c r="Y316" s="49" t="s">
        <v>19</v>
      </c>
      <c r="Z316" s="49" t="str">
        <f t="shared" si="6"/>
        <v>Cumplida</v>
      </c>
    </row>
    <row r="317" spans="1:26" s="28" customFormat="1">
      <c r="A317" s="46" t="s">
        <v>854</v>
      </c>
      <c r="B317" s="47">
        <v>4</v>
      </c>
      <c r="C317" s="46" t="s">
        <v>895</v>
      </c>
      <c r="D317" s="48">
        <v>0.25</v>
      </c>
      <c r="E317" s="47" t="s">
        <v>913</v>
      </c>
      <c r="F317" s="49" t="s">
        <v>914</v>
      </c>
      <c r="G317" s="50">
        <v>2.5000000000000001E-2</v>
      </c>
      <c r="H317" s="49" t="s">
        <v>905</v>
      </c>
      <c r="I317" s="46" t="s">
        <v>901</v>
      </c>
      <c r="J317" s="49" t="s">
        <v>859</v>
      </c>
      <c r="K317" s="49" t="s">
        <v>65</v>
      </c>
      <c r="L317" s="51" t="s">
        <v>864</v>
      </c>
      <c r="M317" s="51" t="s">
        <v>19</v>
      </c>
      <c r="N317" s="52" t="s">
        <v>20</v>
      </c>
      <c r="O317" s="52" t="s">
        <v>21</v>
      </c>
      <c r="P317" s="53" t="s">
        <v>433</v>
      </c>
      <c r="Q317" s="52" t="s">
        <v>860</v>
      </c>
      <c r="R317" s="54" t="s">
        <v>19</v>
      </c>
      <c r="S317" s="55">
        <v>0</v>
      </c>
      <c r="T317" s="55">
        <v>0</v>
      </c>
      <c r="U317" s="50">
        <v>1.2500000000000001E-2</v>
      </c>
      <c r="V317" s="49" t="s">
        <v>65</v>
      </c>
      <c r="W317" s="50">
        <f>G317</f>
        <v>2.5000000000000001E-2</v>
      </c>
      <c r="X317" s="50">
        <f t="shared" si="7"/>
        <v>1.5625000000000001E-3</v>
      </c>
      <c r="Y317" s="49" t="s">
        <v>19</v>
      </c>
      <c r="Z317" s="49" t="str">
        <f t="shared" si="6"/>
        <v>Cumplida</v>
      </c>
    </row>
    <row r="318" spans="1:26" s="28" customFormat="1">
      <c r="A318" s="46" t="s">
        <v>854</v>
      </c>
      <c r="B318" s="47">
        <v>4</v>
      </c>
      <c r="C318" s="46" t="s">
        <v>895</v>
      </c>
      <c r="D318" s="48">
        <v>0.25</v>
      </c>
      <c r="E318" s="47" t="s">
        <v>915</v>
      </c>
      <c r="F318" s="49" t="s">
        <v>916</v>
      </c>
      <c r="G318" s="50">
        <v>2.5000000000000001E-3</v>
      </c>
      <c r="H318" s="49" t="s">
        <v>907</v>
      </c>
      <c r="I318" s="46" t="s">
        <v>908</v>
      </c>
      <c r="J318" s="49" t="s">
        <v>859</v>
      </c>
      <c r="K318" s="49" t="s">
        <v>65</v>
      </c>
      <c r="L318" s="51" t="s">
        <v>864</v>
      </c>
      <c r="M318" s="51" t="s">
        <v>19</v>
      </c>
      <c r="N318" s="52" t="s">
        <v>20</v>
      </c>
      <c r="O318" s="52" t="s">
        <v>21</v>
      </c>
      <c r="P318" s="53" t="s">
        <v>433</v>
      </c>
      <c r="Q318" s="52" t="s">
        <v>860</v>
      </c>
      <c r="R318" s="54" t="s">
        <v>19</v>
      </c>
      <c r="S318" s="55">
        <v>0</v>
      </c>
      <c r="T318" s="55">
        <v>0</v>
      </c>
      <c r="U318" s="50">
        <v>1.2999999999999999E-3</v>
      </c>
      <c r="V318" s="49" t="s">
        <v>65</v>
      </c>
      <c r="W318" s="50">
        <f>G318</f>
        <v>2.5000000000000001E-3</v>
      </c>
      <c r="X318" s="50">
        <f t="shared" si="7"/>
        <v>1.5625E-4</v>
      </c>
      <c r="Y318" s="49" t="s">
        <v>19</v>
      </c>
      <c r="Z318" s="49" t="str">
        <f t="shared" si="6"/>
        <v>Cumplida</v>
      </c>
    </row>
    <row r="319" spans="1:26" s="28" customFormat="1">
      <c r="A319" s="46" t="s">
        <v>854</v>
      </c>
      <c r="B319" s="47">
        <v>4</v>
      </c>
      <c r="C319" s="46" t="s">
        <v>895</v>
      </c>
      <c r="D319" s="48">
        <v>0.25</v>
      </c>
      <c r="E319" s="47" t="s">
        <v>917</v>
      </c>
      <c r="F319" s="49" t="s">
        <v>918</v>
      </c>
      <c r="G319" s="50">
        <v>0.01</v>
      </c>
      <c r="H319" s="49" t="s">
        <v>897</v>
      </c>
      <c r="I319" s="46" t="s">
        <v>898</v>
      </c>
      <c r="J319" s="49" t="s">
        <v>859</v>
      </c>
      <c r="K319" s="49" t="s">
        <v>23</v>
      </c>
      <c r="L319" s="51" t="s">
        <v>864</v>
      </c>
      <c r="M319" s="51" t="s">
        <v>19</v>
      </c>
      <c r="N319" s="52" t="s">
        <v>20</v>
      </c>
      <c r="O319" s="52" t="s">
        <v>21</v>
      </c>
      <c r="P319" s="52" t="s">
        <v>433</v>
      </c>
      <c r="Q319" s="52" t="s">
        <v>860</v>
      </c>
      <c r="R319" s="54" t="s">
        <v>19</v>
      </c>
      <c r="S319" s="55">
        <v>0</v>
      </c>
      <c r="T319" s="55">
        <v>0</v>
      </c>
      <c r="U319" s="50">
        <v>0</v>
      </c>
      <c r="V319" s="49" t="s">
        <v>1385</v>
      </c>
      <c r="W319" s="50">
        <v>2.5000000000000001E-3</v>
      </c>
      <c r="X319" s="50">
        <f t="shared" si="7"/>
        <v>1.5625E-4</v>
      </c>
      <c r="Y319" s="49" t="s">
        <v>1357</v>
      </c>
      <c r="Z319" s="49" t="str">
        <f t="shared" si="6"/>
        <v>Incumplida</v>
      </c>
    </row>
    <row r="320" spans="1:26" s="28" customFormat="1">
      <c r="A320" s="46" t="s">
        <v>854</v>
      </c>
      <c r="B320" s="47">
        <v>4</v>
      </c>
      <c r="C320" s="46" t="s">
        <v>895</v>
      </c>
      <c r="D320" s="48">
        <v>0.25</v>
      </c>
      <c r="E320" s="47" t="s">
        <v>919</v>
      </c>
      <c r="F320" s="49" t="s">
        <v>920</v>
      </c>
      <c r="G320" s="50">
        <v>0.01</v>
      </c>
      <c r="H320" s="49" t="s">
        <v>900</v>
      </c>
      <c r="I320" s="46" t="s">
        <v>901</v>
      </c>
      <c r="J320" s="49" t="s">
        <v>859</v>
      </c>
      <c r="K320" s="49" t="s">
        <v>23</v>
      </c>
      <c r="L320" s="51" t="s">
        <v>864</v>
      </c>
      <c r="M320" s="51" t="s">
        <v>19</v>
      </c>
      <c r="N320" s="52" t="s">
        <v>20</v>
      </c>
      <c r="O320" s="52" t="s">
        <v>21</v>
      </c>
      <c r="P320" s="52" t="s">
        <v>433</v>
      </c>
      <c r="Q320" s="52" t="s">
        <v>860</v>
      </c>
      <c r="R320" s="54" t="s">
        <v>19</v>
      </c>
      <c r="S320" s="55">
        <v>0</v>
      </c>
      <c r="T320" s="55">
        <v>0</v>
      </c>
      <c r="U320" s="50">
        <v>0</v>
      </c>
      <c r="V320" s="49" t="s">
        <v>1385</v>
      </c>
      <c r="W320" s="50">
        <v>0</v>
      </c>
      <c r="X320" s="50">
        <f t="shared" si="7"/>
        <v>0</v>
      </c>
      <c r="Y320" s="49" t="s">
        <v>1310</v>
      </c>
      <c r="Z320" s="49" t="str">
        <f t="shared" ref="Z320:Z383" si="8">IF(W320&gt;=G320,"Cumplida","Incumplida")</f>
        <v>Incumplida</v>
      </c>
    </row>
    <row r="321" spans="1:26" s="28" customFormat="1">
      <c r="A321" s="46" t="s">
        <v>854</v>
      </c>
      <c r="B321" s="47">
        <v>4</v>
      </c>
      <c r="C321" s="46" t="s">
        <v>895</v>
      </c>
      <c r="D321" s="48">
        <v>0.25</v>
      </c>
      <c r="E321" s="47" t="s">
        <v>921</v>
      </c>
      <c r="F321" s="49" t="s">
        <v>922</v>
      </c>
      <c r="G321" s="50">
        <v>1.4999999999999999E-2</v>
      </c>
      <c r="H321" s="49" t="s">
        <v>903</v>
      </c>
      <c r="I321" s="46" t="s">
        <v>901</v>
      </c>
      <c r="J321" s="49" t="s">
        <v>859</v>
      </c>
      <c r="K321" s="49" t="s">
        <v>23</v>
      </c>
      <c r="L321" s="51" t="s">
        <v>864</v>
      </c>
      <c r="M321" s="51" t="s">
        <v>19</v>
      </c>
      <c r="N321" s="52" t="s">
        <v>20</v>
      </c>
      <c r="O321" s="52" t="s">
        <v>21</v>
      </c>
      <c r="P321" s="52" t="s">
        <v>433</v>
      </c>
      <c r="Q321" s="52" t="s">
        <v>860</v>
      </c>
      <c r="R321" s="54" t="s">
        <v>19</v>
      </c>
      <c r="S321" s="55">
        <v>0</v>
      </c>
      <c r="T321" s="55">
        <v>0</v>
      </c>
      <c r="U321" s="50">
        <v>0</v>
      </c>
      <c r="V321" s="49" t="s">
        <v>1385</v>
      </c>
      <c r="W321" s="50">
        <v>0</v>
      </c>
      <c r="X321" s="50">
        <f t="shared" si="7"/>
        <v>0</v>
      </c>
      <c r="Y321" s="49" t="s">
        <v>1311</v>
      </c>
      <c r="Z321" s="49" t="str">
        <f t="shared" si="8"/>
        <v>Incumplida</v>
      </c>
    </row>
    <row r="322" spans="1:26" s="28" customFormat="1">
      <c r="A322" s="46" t="s">
        <v>854</v>
      </c>
      <c r="B322" s="47">
        <v>4</v>
      </c>
      <c r="C322" s="46" t="s">
        <v>895</v>
      </c>
      <c r="D322" s="48">
        <v>0.25</v>
      </c>
      <c r="E322" s="47" t="s">
        <v>923</v>
      </c>
      <c r="F322" s="49" t="s">
        <v>924</v>
      </c>
      <c r="G322" s="50">
        <v>2.5000000000000001E-2</v>
      </c>
      <c r="H322" s="49" t="s">
        <v>905</v>
      </c>
      <c r="I322" s="46" t="s">
        <v>901</v>
      </c>
      <c r="J322" s="49" t="s">
        <v>859</v>
      </c>
      <c r="K322" s="49" t="s">
        <v>23</v>
      </c>
      <c r="L322" s="51" t="s">
        <v>864</v>
      </c>
      <c r="M322" s="51" t="s">
        <v>19</v>
      </c>
      <c r="N322" s="52" t="s">
        <v>20</v>
      </c>
      <c r="O322" s="52" t="s">
        <v>21</v>
      </c>
      <c r="P322" s="52" t="s">
        <v>433</v>
      </c>
      <c r="Q322" s="52" t="s">
        <v>860</v>
      </c>
      <c r="R322" s="54" t="s">
        <v>19</v>
      </c>
      <c r="S322" s="55">
        <v>0</v>
      </c>
      <c r="T322" s="55">
        <v>0</v>
      </c>
      <c r="U322" s="50">
        <v>0</v>
      </c>
      <c r="V322" s="49" t="s">
        <v>1385</v>
      </c>
      <c r="W322" s="50">
        <v>0</v>
      </c>
      <c r="X322" s="50">
        <f t="shared" si="7"/>
        <v>0</v>
      </c>
      <c r="Y322" s="49" t="s">
        <v>1312</v>
      </c>
      <c r="Z322" s="49" t="str">
        <f t="shared" si="8"/>
        <v>Incumplida</v>
      </c>
    </row>
    <row r="323" spans="1:26" s="28" customFormat="1">
      <c r="A323" s="46" t="s">
        <v>854</v>
      </c>
      <c r="B323" s="47">
        <v>4</v>
      </c>
      <c r="C323" s="46" t="s">
        <v>895</v>
      </c>
      <c r="D323" s="48">
        <v>0.25</v>
      </c>
      <c r="E323" s="47" t="s">
        <v>925</v>
      </c>
      <c r="F323" s="49" t="s">
        <v>926</v>
      </c>
      <c r="G323" s="50">
        <v>2.5000000000000001E-3</v>
      </c>
      <c r="H323" s="49" t="s">
        <v>907</v>
      </c>
      <c r="I323" s="46" t="s">
        <v>908</v>
      </c>
      <c r="J323" s="49" t="s">
        <v>859</v>
      </c>
      <c r="K323" s="49" t="s">
        <v>23</v>
      </c>
      <c r="L323" s="51" t="s">
        <v>864</v>
      </c>
      <c r="M323" s="51" t="s">
        <v>19</v>
      </c>
      <c r="N323" s="52" t="s">
        <v>20</v>
      </c>
      <c r="O323" s="52" t="s">
        <v>21</v>
      </c>
      <c r="P323" s="52" t="s">
        <v>433</v>
      </c>
      <c r="Q323" s="52" t="s">
        <v>860</v>
      </c>
      <c r="R323" s="54" t="s">
        <v>19</v>
      </c>
      <c r="S323" s="55">
        <v>0</v>
      </c>
      <c r="T323" s="55">
        <v>0</v>
      </c>
      <c r="U323" s="50">
        <v>0</v>
      </c>
      <c r="V323" s="49" t="s">
        <v>1385</v>
      </c>
      <c r="W323" s="50">
        <v>0</v>
      </c>
      <c r="X323" s="50">
        <f t="shared" si="7"/>
        <v>0</v>
      </c>
      <c r="Y323" s="49" t="s">
        <v>1313</v>
      </c>
      <c r="Z323" s="49" t="str">
        <f t="shared" si="8"/>
        <v>Incumplida</v>
      </c>
    </row>
    <row r="324" spans="1:26" s="28" customFormat="1">
      <c r="A324" s="46" t="s">
        <v>854</v>
      </c>
      <c r="B324" s="47">
        <v>4</v>
      </c>
      <c r="C324" s="46" t="s">
        <v>895</v>
      </c>
      <c r="D324" s="48">
        <v>0.25</v>
      </c>
      <c r="E324" s="47" t="s">
        <v>927</v>
      </c>
      <c r="F324" s="49" t="s">
        <v>928</v>
      </c>
      <c r="G324" s="50">
        <v>0.01</v>
      </c>
      <c r="H324" s="49" t="s">
        <v>897</v>
      </c>
      <c r="I324" s="46" t="s">
        <v>898</v>
      </c>
      <c r="J324" s="49" t="s">
        <v>859</v>
      </c>
      <c r="K324" s="49" t="s">
        <v>18</v>
      </c>
      <c r="L324" s="51" t="s">
        <v>864</v>
      </c>
      <c r="M324" s="51" t="s">
        <v>19</v>
      </c>
      <c r="N324" s="52" t="s">
        <v>20</v>
      </c>
      <c r="O324" s="52" t="s">
        <v>21</v>
      </c>
      <c r="P324" s="52" t="s">
        <v>433</v>
      </c>
      <c r="Q324" s="52" t="s">
        <v>860</v>
      </c>
      <c r="R324" s="54" t="s">
        <v>19</v>
      </c>
      <c r="S324" s="55">
        <v>0</v>
      </c>
      <c r="T324" s="55">
        <v>0</v>
      </c>
      <c r="U324" s="50">
        <v>0</v>
      </c>
      <c r="V324" s="49" t="s">
        <v>1385</v>
      </c>
      <c r="W324" s="50">
        <v>7.4999999999999997E-3</v>
      </c>
      <c r="X324" s="50">
        <f t="shared" ref="X324:X387" si="9">W324*(100%/16)</f>
        <v>4.6874999999999998E-4</v>
      </c>
      <c r="Y324" s="49" t="s">
        <v>1423</v>
      </c>
      <c r="Z324" s="49" t="str">
        <f t="shared" si="8"/>
        <v>Incumplida</v>
      </c>
    </row>
    <row r="325" spans="1:26" s="28" customFormat="1">
      <c r="A325" s="46" t="s">
        <v>854</v>
      </c>
      <c r="B325" s="47">
        <v>4</v>
      </c>
      <c r="C325" s="46" t="s">
        <v>895</v>
      </c>
      <c r="D325" s="48">
        <v>0.25</v>
      </c>
      <c r="E325" s="47" t="s">
        <v>929</v>
      </c>
      <c r="F325" s="49" t="s">
        <v>930</v>
      </c>
      <c r="G325" s="50">
        <v>0.01</v>
      </c>
      <c r="H325" s="49" t="s">
        <v>900</v>
      </c>
      <c r="I325" s="46" t="s">
        <v>901</v>
      </c>
      <c r="J325" s="49" t="s">
        <v>859</v>
      </c>
      <c r="K325" s="49" t="s">
        <v>18</v>
      </c>
      <c r="L325" s="51" t="s">
        <v>864</v>
      </c>
      <c r="M325" s="51" t="s">
        <v>19</v>
      </c>
      <c r="N325" s="52" t="s">
        <v>20</v>
      </c>
      <c r="O325" s="52" t="s">
        <v>21</v>
      </c>
      <c r="P325" s="52" t="s">
        <v>433</v>
      </c>
      <c r="Q325" s="52" t="s">
        <v>860</v>
      </c>
      <c r="R325" s="54" t="s">
        <v>19</v>
      </c>
      <c r="S325" s="55">
        <v>0</v>
      </c>
      <c r="T325" s="55">
        <v>0</v>
      </c>
      <c r="U325" s="50">
        <v>0</v>
      </c>
      <c r="V325" s="49" t="s">
        <v>1385</v>
      </c>
      <c r="W325" s="50">
        <v>0</v>
      </c>
      <c r="X325" s="50">
        <f t="shared" si="9"/>
        <v>0</v>
      </c>
      <c r="Y325" s="49" t="s">
        <v>1358</v>
      </c>
      <c r="Z325" s="49" t="str">
        <f t="shared" si="8"/>
        <v>Incumplida</v>
      </c>
    </row>
    <row r="326" spans="1:26" s="28" customFormat="1">
      <c r="A326" s="46" t="s">
        <v>854</v>
      </c>
      <c r="B326" s="47">
        <v>4</v>
      </c>
      <c r="C326" s="46" t="s">
        <v>895</v>
      </c>
      <c r="D326" s="48">
        <v>0.25</v>
      </c>
      <c r="E326" s="47" t="s">
        <v>931</v>
      </c>
      <c r="F326" s="49" t="s">
        <v>932</v>
      </c>
      <c r="G326" s="50">
        <v>1.4999999999999999E-2</v>
      </c>
      <c r="H326" s="49" t="s">
        <v>903</v>
      </c>
      <c r="I326" s="46" t="s">
        <v>901</v>
      </c>
      <c r="J326" s="49" t="s">
        <v>859</v>
      </c>
      <c r="K326" s="49" t="s">
        <v>18</v>
      </c>
      <c r="L326" s="51" t="s">
        <v>864</v>
      </c>
      <c r="M326" s="51" t="s">
        <v>19</v>
      </c>
      <c r="N326" s="52" t="s">
        <v>20</v>
      </c>
      <c r="O326" s="52" t="s">
        <v>21</v>
      </c>
      <c r="P326" s="52" t="s">
        <v>433</v>
      </c>
      <c r="Q326" s="52" t="s">
        <v>860</v>
      </c>
      <c r="R326" s="54" t="s">
        <v>19</v>
      </c>
      <c r="S326" s="55">
        <v>0</v>
      </c>
      <c r="T326" s="55">
        <v>0</v>
      </c>
      <c r="U326" s="50">
        <v>0</v>
      </c>
      <c r="V326" s="49" t="s">
        <v>1385</v>
      </c>
      <c r="W326" s="50">
        <v>0</v>
      </c>
      <c r="X326" s="50">
        <f t="shared" si="9"/>
        <v>0</v>
      </c>
      <c r="Y326" s="49" t="s">
        <v>1359</v>
      </c>
      <c r="Z326" s="49" t="str">
        <f t="shared" si="8"/>
        <v>Incumplida</v>
      </c>
    </row>
    <row r="327" spans="1:26" s="28" customFormat="1">
      <c r="A327" s="46" t="s">
        <v>854</v>
      </c>
      <c r="B327" s="47">
        <v>4</v>
      </c>
      <c r="C327" s="46" t="s">
        <v>895</v>
      </c>
      <c r="D327" s="48">
        <v>0.25</v>
      </c>
      <c r="E327" s="47" t="s">
        <v>933</v>
      </c>
      <c r="F327" s="49" t="s">
        <v>934</v>
      </c>
      <c r="G327" s="50">
        <v>2.5000000000000001E-2</v>
      </c>
      <c r="H327" s="49" t="s">
        <v>905</v>
      </c>
      <c r="I327" s="46" t="s">
        <v>901</v>
      </c>
      <c r="J327" s="49" t="s">
        <v>859</v>
      </c>
      <c r="K327" s="49" t="s">
        <v>18</v>
      </c>
      <c r="L327" s="51" t="s">
        <v>864</v>
      </c>
      <c r="M327" s="51" t="s">
        <v>19</v>
      </c>
      <c r="N327" s="52" t="s">
        <v>20</v>
      </c>
      <c r="O327" s="52" t="s">
        <v>21</v>
      </c>
      <c r="P327" s="52" t="s">
        <v>433</v>
      </c>
      <c r="Q327" s="52" t="s">
        <v>860</v>
      </c>
      <c r="R327" s="54" t="s">
        <v>19</v>
      </c>
      <c r="S327" s="55">
        <v>0</v>
      </c>
      <c r="T327" s="55">
        <v>0</v>
      </c>
      <c r="U327" s="50">
        <v>0</v>
      </c>
      <c r="V327" s="49" t="s">
        <v>1385</v>
      </c>
      <c r="W327" s="50">
        <v>0</v>
      </c>
      <c r="X327" s="50">
        <f t="shared" si="9"/>
        <v>0</v>
      </c>
      <c r="Y327" s="49" t="s">
        <v>1360</v>
      </c>
      <c r="Z327" s="49" t="str">
        <f t="shared" si="8"/>
        <v>Incumplida</v>
      </c>
    </row>
    <row r="328" spans="1:26" s="28" customFormat="1">
      <c r="A328" s="46" t="s">
        <v>854</v>
      </c>
      <c r="B328" s="47">
        <v>4</v>
      </c>
      <c r="C328" s="46" t="s">
        <v>895</v>
      </c>
      <c r="D328" s="48">
        <v>0.25</v>
      </c>
      <c r="E328" s="47" t="s">
        <v>935</v>
      </c>
      <c r="F328" s="49" t="s">
        <v>936</v>
      </c>
      <c r="G328" s="50">
        <v>2.5000000000000001E-3</v>
      </c>
      <c r="H328" s="49" t="s">
        <v>907</v>
      </c>
      <c r="I328" s="46" t="s">
        <v>908</v>
      </c>
      <c r="J328" s="49" t="s">
        <v>859</v>
      </c>
      <c r="K328" s="49" t="s">
        <v>18</v>
      </c>
      <c r="L328" s="51" t="s">
        <v>864</v>
      </c>
      <c r="M328" s="51" t="s">
        <v>19</v>
      </c>
      <c r="N328" s="52" t="s">
        <v>20</v>
      </c>
      <c r="O328" s="52" t="s">
        <v>21</v>
      </c>
      <c r="P328" s="52" t="s">
        <v>433</v>
      </c>
      <c r="Q328" s="52" t="s">
        <v>860</v>
      </c>
      <c r="R328" s="54" t="s">
        <v>19</v>
      </c>
      <c r="S328" s="55">
        <v>0</v>
      </c>
      <c r="T328" s="55">
        <v>0</v>
      </c>
      <c r="U328" s="50">
        <v>0</v>
      </c>
      <c r="V328" s="49" t="s">
        <v>1385</v>
      </c>
      <c r="W328" s="50">
        <v>0</v>
      </c>
      <c r="X328" s="50">
        <f t="shared" si="9"/>
        <v>0</v>
      </c>
      <c r="Y328" s="49" t="s">
        <v>1361</v>
      </c>
      <c r="Z328" s="49" t="str">
        <f t="shared" si="8"/>
        <v>Incumplida</v>
      </c>
    </row>
    <row r="329" spans="1:26" s="28" customFormat="1">
      <c r="A329" s="46" t="s">
        <v>854</v>
      </c>
      <c r="B329" s="47">
        <v>5</v>
      </c>
      <c r="C329" s="46" t="s">
        <v>937</v>
      </c>
      <c r="D329" s="48">
        <v>0.2</v>
      </c>
      <c r="E329" s="47" t="s">
        <v>349</v>
      </c>
      <c r="F329" s="49" t="s">
        <v>938</v>
      </c>
      <c r="G329" s="50">
        <v>3.5000000000000003E-2</v>
      </c>
      <c r="H329" s="49" t="s">
        <v>939</v>
      </c>
      <c r="I329" s="46" t="s">
        <v>940</v>
      </c>
      <c r="J329" s="49" t="s">
        <v>859</v>
      </c>
      <c r="K329" s="49" t="s">
        <v>63</v>
      </c>
      <c r="L329" s="51" t="s">
        <v>864</v>
      </c>
      <c r="M329" s="51" t="s">
        <v>19</v>
      </c>
      <c r="N329" s="52" t="s">
        <v>20</v>
      </c>
      <c r="O329" s="52" t="s">
        <v>21</v>
      </c>
      <c r="P329" s="53" t="s">
        <v>433</v>
      </c>
      <c r="Q329" s="52" t="s">
        <v>860</v>
      </c>
      <c r="R329" s="54" t="s">
        <v>19</v>
      </c>
      <c r="S329" s="55">
        <v>0</v>
      </c>
      <c r="T329" s="55">
        <v>0</v>
      </c>
      <c r="U329" s="50">
        <v>2.0299999999999999E-2</v>
      </c>
      <c r="V329" s="49" t="s">
        <v>63</v>
      </c>
      <c r="W329" s="50">
        <f>G329</f>
        <v>3.5000000000000003E-2</v>
      </c>
      <c r="X329" s="50">
        <f t="shared" si="9"/>
        <v>2.1875000000000002E-3</v>
      </c>
      <c r="Y329" s="49" t="s">
        <v>19</v>
      </c>
      <c r="Z329" s="49" t="str">
        <f t="shared" si="8"/>
        <v>Cumplida</v>
      </c>
    </row>
    <row r="330" spans="1:26" s="28" customFormat="1">
      <c r="A330" s="46" t="s">
        <v>854</v>
      </c>
      <c r="B330" s="47">
        <v>5</v>
      </c>
      <c r="C330" s="46" t="s">
        <v>937</v>
      </c>
      <c r="D330" s="48">
        <v>0.2</v>
      </c>
      <c r="E330" s="47" t="s">
        <v>355</v>
      </c>
      <c r="F330" s="49" t="s">
        <v>941</v>
      </c>
      <c r="G330" s="50">
        <v>1.4999999999999999E-2</v>
      </c>
      <c r="H330" s="49" t="s">
        <v>942</v>
      </c>
      <c r="I330" s="46" t="s">
        <v>943</v>
      </c>
      <c r="J330" s="49" t="s">
        <v>859</v>
      </c>
      <c r="K330" s="49" t="s">
        <v>63</v>
      </c>
      <c r="L330" s="51" t="s">
        <v>864</v>
      </c>
      <c r="M330" s="51" t="s">
        <v>19</v>
      </c>
      <c r="N330" s="52" t="s">
        <v>20</v>
      </c>
      <c r="O330" s="52" t="s">
        <v>21</v>
      </c>
      <c r="P330" s="53" t="s">
        <v>433</v>
      </c>
      <c r="Q330" s="52" t="s">
        <v>860</v>
      </c>
      <c r="R330" s="54" t="s">
        <v>19</v>
      </c>
      <c r="S330" s="55">
        <v>0</v>
      </c>
      <c r="T330" s="55">
        <v>0</v>
      </c>
      <c r="U330" s="50">
        <v>1.4999999999999999E-2</v>
      </c>
      <c r="V330" s="49" t="s">
        <v>63</v>
      </c>
      <c r="W330" s="50">
        <v>1.4999999999999999E-2</v>
      </c>
      <c r="X330" s="50">
        <f t="shared" si="9"/>
        <v>9.3749999999999997E-4</v>
      </c>
      <c r="Y330" s="49" t="s">
        <v>19</v>
      </c>
      <c r="Z330" s="49" t="str">
        <f t="shared" si="8"/>
        <v>Cumplida</v>
      </c>
    </row>
    <row r="331" spans="1:26" s="28" customFormat="1">
      <c r="A331" s="46" t="s">
        <v>854</v>
      </c>
      <c r="B331" s="47">
        <v>5</v>
      </c>
      <c r="C331" s="46" t="s">
        <v>937</v>
      </c>
      <c r="D331" s="48">
        <v>0.2</v>
      </c>
      <c r="E331" s="47" t="s">
        <v>359</v>
      </c>
      <c r="F331" s="49" t="s">
        <v>944</v>
      </c>
      <c r="G331" s="50">
        <v>3.5000000000000003E-2</v>
      </c>
      <c r="H331" s="49" t="s">
        <v>939</v>
      </c>
      <c r="I331" s="46" t="s">
        <v>940</v>
      </c>
      <c r="J331" s="49" t="s">
        <v>859</v>
      </c>
      <c r="K331" s="49" t="s">
        <v>65</v>
      </c>
      <c r="L331" s="51" t="s">
        <v>864</v>
      </c>
      <c r="M331" s="51" t="s">
        <v>19</v>
      </c>
      <c r="N331" s="52" t="s">
        <v>20</v>
      </c>
      <c r="O331" s="52" t="s">
        <v>21</v>
      </c>
      <c r="P331" s="53" t="s">
        <v>433</v>
      </c>
      <c r="Q331" s="52" t="s">
        <v>860</v>
      </c>
      <c r="R331" s="54" t="s">
        <v>19</v>
      </c>
      <c r="S331" s="55">
        <v>0</v>
      </c>
      <c r="T331" s="55">
        <v>0</v>
      </c>
      <c r="U331" s="50">
        <v>3.5000000000000003E-2</v>
      </c>
      <c r="V331" s="49" t="s">
        <v>65</v>
      </c>
      <c r="W331" s="50">
        <v>3.5000000000000003E-2</v>
      </c>
      <c r="X331" s="50">
        <f t="shared" si="9"/>
        <v>2.1875000000000002E-3</v>
      </c>
      <c r="Y331" s="49" t="s">
        <v>19</v>
      </c>
      <c r="Z331" s="49" t="str">
        <f t="shared" si="8"/>
        <v>Cumplida</v>
      </c>
    </row>
    <row r="332" spans="1:26" s="28" customFormat="1">
      <c r="A332" s="46" t="s">
        <v>854</v>
      </c>
      <c r="B332" s="47">
        <v>5</v>
      </c>
      <c r="C332" s="46" t="s">
        <v>937</v>
      </c>
      <c r="D332" s="48">
        <v>0.2</v>
      </c>
      <c r="E332" s="47" t="s">
        <v>814</v>
      </c>
      <c r="F332" s="49" t="s">
        <v>945</v>
      </c>
      <c r="G332" s="50">
        <v>1.4999999999999999E-2</v>
      </c>
      <c r="H332" s="49" t="s">
        <v>942</v>
      </c>
      <c r="I332" s="46" t="s">
        <v>943</v>
      </c>
      <c r="J332" s="49" t="s">
        <v>859</v>
      </c>
      <c r="K332" s="49" t="s">
        <v>65</v>
      </c>
      <c r="L332" s="51" t="s">
        <v>864</v>
      </c>
      <c r="M332" s="51" t="s">
        <v>19</v>
      </c>
      <c r="N332" s="52" t="s">
        <v>20</v>
      </c>
      <c r="O332" s="52" t="s">
        <v>21</v>
      </c>
      <c r="P332" s="53" t="s">
        <v>433</v>
      </c>
      <c r="Q332" s="52" t="s">
        <v>860</v>
      </c>
      <c r="R332" s="54" t="s">
        <v>19</v>
      </c>
      <c r="S332" s="55">
        <v>0</v>
      </c>
      <c r="T332" s="55">
        <v>0</v>
      </c>
      <c r="U332" s="50">
        <v>1.4999999999999999E-2</v>
      </c>
      <c r="V332" s="49" t="s">
        <v>65</v>
      </c>
      <c r="W332" s="50">
        <v>1.4999999999999999E-2</v>
      </c>
      <c r="X332" s="50">
        <f t="shared" si="9"/>
        <v>9.3749999999999997E-4</v>
      </c>
      <c r="Y332" s="49" t="s">
        <v>19</v>
      </c>
      <c r="Z332" s="49" t="str">
        <f t="shared" si="8"/>
        <v>Cumplida</v>
      </c>
    </row>
    <row r="333" spans="1:26" s="28" customFormat="1">
      <c r="A333" s="46" t="s">
        <v>854</v>
      </c>
      <c r="B333" s="47">
        <v>5</v>
      </c>
      <c r="C333" s="46" t="s">
        <v>937</v>
      </c>
      <c r="D333" s="48">
        <v>0.2</v>
      </c>
      <c r="E333" s="47" t="s">
        <v>946</v>
      </c>
      <c r="F333" s="49" t="s">
        <v>947</v>
      </c>
      <c r="G333" s="50">
        <v>3.5000000000000003E-2</v>
      </c>
      <c r="H333" s="49" t="s">
        <v>939</v>
      </c>
      <c r="I333" s="46" t="s">
        <v>940</v>
      </c>
      <c r="J333" s="49" t="s">
        <v>859</v>
      </c>
      <c r="K333" s="49" t="s">
        <v>23</v>
      </c>
      <c r="L333" s="51" t="s">
        <v>864</v>
      </c>
      <c r="M333" s="51" t="s">
        <v>19</v>
      </c>
      <c r="N333" s="52" t="s">
        <v>20</v>
      </c>
      <c r="O333" s="52" t="s">
        <v>21</v>
      </c>
      <c r="P333" s="52" t="s">
        <v>433</v>
      </c>
      <c r="Q333" s="52" t="s">
        <v>860</v>
      </c>
      <c r="R333" s="54" t="s">
        <v>19</v>
      </c>
      <c r="S333" s="55">
        <v>0</v>
      </c>
      <c r="T333" s="55">
        <v>0</v>
      </c>
      <c r="U333" s="50">
        <v>0</v>
      </c>
      <c r="V333" s="49" t="s">
        <v>1385</v>
      </c>
      <c r="W333" s="50">
        <v>3.5000000000000003E-2</v>
      </c>
      <c r="X333" s="50">
        <f t="shared" si="9"/>
        <v>2.1875000000000002E-3</v>
      </c>
      <c r="Y333" s="49" t="s">
        <v>1362</v>
      </c>
      <c r="Z333" s="49" t="str">
        <f t="shared" si="8"/>
        <v>Cumplida</v>
      </c>
    </row>
    <row r="334" spans="1:26" s="28" customFormat="1">
      <c r="A334" s="46" t="s">
        <v>854</v>
      </c>
      <c r="B334" s="47">
        <v>5</v>
      </c>
      <c r="C334" s="46" t="s">
        <v>937</v>
      </c>
      <c r="D334" s="48">
        <v>0.2</v>
      </c>
      <c r="E334" s="47" t="s">
        <v>948</v>
      </c>
      <c r="F334" s="49" t="s">
        <v>949</v>
      </c>
      <c r="G334" s="50">
        <v>1.4999999999999999E-2</v>
      </c>
      <c r="H334" s="49" t="s">
        <v>942</v>
      </c>
      <c r="I334" s="46" t="s">
        <v>943</v>
      </c>
      <c r="J334" s="49" t="s">
        <v>859</v>
      </c>
      <c r="K334" s="49" t="s">
        <v>23</v>
      </c>
      <c r="L334" s="51" t="s">
        <v>864</v>
      </c>
      <c r="M334" s="51" t="s">
        <v>19</v>
      </c>
      <c r="N334" s="52" t="s">
        <v>20</v>
      </c>
      <c r="O334" s="52" t="s">
        <v>21</v>
      </c>
      <c r="P334" s="52" t="s">
        <v>433</v>
      </c>
      <c r="Q334" s="52" t="s">
        <v>860</v>
      </c>
      <c r="R334" s="54" t="s">
        <v>19</v>
      </c>
      <c r="S334" s="55">
        <v>0</v>
      </c>
      <c r="T334" s="55">
        <v>0</v>
      </c>
      <c r="U334" s="50">
        <v>0</v>
      </c>
      <c r="V334" s="49" t="s">
        <v>1385</v>
      </c>
      <c r="W334" s="50">
        <v>1.4999999999999999E-2</v>
      </c>
      <c r="X334" s="50">
        <f t="shared" si="9"/>
        <v>9.3749999999999997E-4</v>
      </c>
      <c r="Y334" s="49" t="s">
        <v>1363</v>
      </c>
      <c r="Z334" s="49" t="str">
        <f t="shared" si="8"/>
        <v>Cumplida</v>
      </c>
    </row>
    <row r="335" spans="1:26" s="28" customFormat="1">
      <c r="A335" s="46" t="s">
        <v>854</v>
      </c>
      <c r="B335" s="47">
        <v>5</v>
      </c>
      <c r="C335" s="46" t="s">
        <v>937</v>
      </c>
      <c r="D335" s="48">
        <v>0.2</v>
      </c>
      <c r="E335" s="47" t="s">
        <v>950</v>
      </c>
      <c r="F335" s="49" t="s">
        <v>951</v>
      </c>
      <c r="G335" s="50">
        <v>3.5000000000000003E-2</v>
      </c>
      <c r="H335" s="49" t="s">
        <v>939</v>
      </c>
      <c r="I335" s="46" t="s">
        <v>940</v>
      </c>
      <c r="J335" s="49" t="s">
        <v>859</v>
      </c>
      <c r="K335" s="49" t="s">
        <v>18</v>
      </c>
      <c r="L335" s="51" t="s">
        <v>864</v>
      </c>
      <c r="M335" s="51" t="s">
        <v>19</v>
      </c>
      <c r="N335" s="52" t="s">
        <v>20</v>
      </c>
      <c r="O335" s="52" t="s">
        <v>21</v>
      </c>
      <c r="P335" s="52" t="s">
        <v>433</v>
      </c>
      <c r="Q335" s="52" t="s">
        <v>860</v>
      </c>
      <c r="R335" s="54" t="s">
        <v>19</v>
      </c>
      <c r="S335" s="55">
        <v>0</v>
      </c>
      <c r="T335" s="55">
        <v>0</v>
      </c>
      <c r="U335" s="50">
        <v>0</v>
      </c>
      <c r="V335" s="49" t="s">
        <v>1385</v>
      </c>
      <c r="W335" s="50">
        <v>3.5000000000000003E-2</v>
      </c>
      <c r="X335" s="50">
        <f t="shared" si="9"/>
        <v>2.1875000000000002E-3</v>
      </c>
      <c r="Y335" s="49" t="s">
        <v>1424</v>
      </c>
      <c r="Z335" s="49" t="str">
        <f t="shared" si="8"/>
        <v>Cumplida</v>
      </c>
    </row>
    <row r="336" spans="1:26" s="28" customFormat="1">
      <c r="A336" s="46" t="s">
        <v>854</v>
      </c>
      <c r="B336" s="47">
        <v>5</v>
      </c>
      <c r="C336" s="46" t="s">
        <v>937</v>
      </c>
      <c r="D336" s="48">
        <v>0.2</v>
      </c>
      <c r="E336" s="47" t="s">
        <v>952</v>
      </c>
      <c r="F336" s="49" t="s">
        <v>953</v>
      </c>
      <c r="G336" s="50">
        <v>1.4999999999999999E-2</v>
      </c>
      <c r="H336" s="49" t="s">
        <v>942</v>
      </c>
      <c r="I336" s="46" t="s">
        <v>943</v>
      </c>
      <c r="J336" s="49" t="s">
        <v>859</v>
      </c>
      <c r="K336" s="49" t="s">
        <v>18</v>
      </c>
      <c r="L336" s="51" t="s">
        <v>864</v>
      </c>
      <c r="M336" s="51" t="s">
        <v>19</v>
      </c>
      <c r="N336" s="52" t="s">
        <v>20</v>
      </c>
      <c r="O336" s="52" t="s">
        <v>21</v>
      </c>
      <c r="P336" s="52" t="s">
        <v>433</v>
      </c>
      <c r="Q336" s="52" t="s">
        <v>860</v>
      </c>
      <c r="R336" s="54" t="s">
        <v>19</v>
      </c>
      <c r="S336" s="55">
        <v>0</v>
      </c>
      <c r="T336" s="55">
        <v>0</v>
      </c>
      <c r="U336" s="50">
        <v>0</v>
      </c>
      <c r="V336" s="49" t="s">
        <v>1385</v>
      </c>
      <c r="W336" s="50">
        <v>1.4999999999999999E-2</v>
      </c>
      <c r="X336" s="50">
        <f t="shared" si="9"/>
        <v>9.3749999999999997E-4</v>
      </c>
      <c r="Y336" s="49" t="s">
        <v>1425</v>
      </c>
      <c r="Z336" s="49" t="str">
        <f t="shared" si="8"/>
        <v>Cumplida</v>
      </c>
    </row>
    <row r="337" spans="1:26">
      <c r="A337" s="46" t="s">
        <v>954</v>
      </c>
      <c r="B337" s="47">
        <v>1</v>
      </c>
      <c r="C337" s="46" t="s">
        <v>955</v>
      </c>
      <c r="D337" s="48">
        <v>0.2</v>
      </c>
      <c r="E337" s="47" t="s">
        <v>13</v>
      </c>
      <c r="F337" s="49" t="s">
        <v>956</v>
      </c>
      <c r="G337" s="50">
        <v>0.02</v>
      </c>
      <c r="H337" s="49" t="s">
        <v>957</v>
      </c>
      <c r="I337" s="46" t="s">
        <v>958</v>
      </c>
      <c r="J337" s="49" t="s">
        <v>959</v>
      </c>
      <c r="K337" s="49" t="s">
        <v>960</v>
      </c>
      <c r="L337" s="51" t="s">
        <v>864</v>
      </c>
      <c r="M337" s="51" t="s">
        <v>19</v>
      </c>
      <c r="N337" s="52" t="s">
        <v>20</v>
      </c>
      <c r="O337" s="52" t="s">
        <v>21</v>
      </c>
      <c r="P337" s="53" t="s">
        <v>433</v>
      </c>
      <c r="Q337" s="52" t="s">
        <v>860</v>
      </c>
      <c r="R337" s="54" t="s">
        <v>19</v>
      </c>
      <c r="S337" s="55">
        <v>0.02</v>
      </c>
      <c r="T337" s="55">
        <v>0</v>
      </c>
      <c r="U337" s="50">
        <v>0.02</v>
      </c>
      <c r="V337" s="49" t="s">
        <v>63</v>
      </c>
      <c r="W337" s="50">
        <v>0.02</v>
      </c>
      <c r="X337" s="50">
        <f t="shared" si="9"/>
        <v>1.25E-3</v>
      </c>
      <c r="Y337" s="49" t="s">
        <v>19</v>
      </c>
      <c r="Z337" s="49" t="str">
        <f t="shared" si="8"/>
        <v>Cumplida</v>
      </c>
    </row>
    <row r="338" spans="1:26">
      <c r="A338" s="46" t="s">
        <v>954</v>
      </c>
      <c r="B338" s="47">
        <v>1</v>
      </c>
      <c r="C338" s="46" t="s">
        <v>955</v>
      </c>
      <c r="D338" s="48">
        <v>0.2</v>
      </c>
      <c r="E338" s="47" t="s">
        <v>24</v>
      </c>
      <c r="F338" s="49" t="s">
        <v>961</v>
      </c>
      <c r="G338" s="50">
        <v>0.05</v>
      </c>
      <c r="H338" s="49" t="s">
        <v>961</v>
      </c>
      <c r="I338" s="46" t="s">
        <v>958</v>
      </c>
      <c r="J338" s="49" t="s">
        <v>959</v>
      </c>
      <c r="K338" s="49" t="s">
        <v>65</v>
      </c>
      <c r="L338" s="51" t="s">
        <v>864</v>
      </c>
      <c r="M338" s="51" t="s">
        <v>19</v>
      </c>
      <c r="N338" s="52" t="s">
        <v>20</v>
      </c>
      <c r="O338" s="52" t="s">
        <v>21</v>
      </c>
      <c r="P338" s="53" t="s">
        <v>433</v>
      </c>
      <c r="Q338" s="52" t="s">
        <v>860</v>
      </c>
      <c r="R338" s="54" t="s">
        <v>19</v>
      </c>
      <c r="S338" s="55">
        <v>0</v>
      </c>
      <c r="T338" s="55">
        <v>0</v>
      </c>
      <c r="U338" s="50">
        <v>0.05</v>
      </c>
      <c r="V338" s="49" t="s">
        <v>871</v>
      </c>
      <c r="W338" s="50">
        <v>0.05</v>
      </c>
      <c r="X338" s="50">
        <f t="shared" si="9"/>
        <v>3.1250000000000002E-3</v>
      </c>
      <c r="Y338" s="49" t="s">
        <v>19</v>
      </c>
      <c r="Z338" s="49" t="str">
        <f t="shared" si="8"/>
        <v>Cumplida</v>
      </c>
    </row>
    <row r="339" spans="1:26">
      <c r="A339" s="46" t="s">
        <v>954</v>
      </c>
      <c r="B339" s="47">
        <v>1</v>
      </c>
      <c r="C339" s="46" t="s">
        <v>955</v>
      </c>
      <c r="D339" s="48">
        <v>0.2</v>
      </c>
      <c r="E339" s="47" t="s">
        <v>130</v>
      </c>
      <c r="F339" s="49" t="s">
        <v>962</v>
      </c>
      <c r="G339" s="50">
        <v>5.3999999999999999E-2</v>
      </c>
      <c r="H339" s="49" t="s">
        <v>963</v>
      </c>
      <c r="I339" s="46" t="s">
        <v>958</v>
      </c>
      <c r="J339" s="49" t="s">
        <v>964</v>
      </c>
      <c r="K339" s="49" t="s">
        <v>86</v>
      </c>
      <c r="L339" s="51" t="s">
        <v>864</v>
      </c>
      <c r="M339" s="51" t="s">
        <v>19</v>
      </c>
      <c r="N339" s="52" t="s">
        <v>20</v>
      </c>
      <c r="O339" s="52" t="s">
        <v>21</v>
      </c>
      <c r="P339" s="52" t="s">
        <v>433</v>
      </c>
      <c r="Q339" s="52" t="s">
        <v>860</v>
      </c>
      <c r="R339" s="54" t="s">
        <v>19</v>
      </c>
      <c r="S339" s="55">
        <v>0</v>
      </c>
      <c r="T339" s="55">
        <v>0</v>
      </c>
      <c r="U339" s="50">
        <v>0</v>
      </c>
      <c r="V339" s="49" t="s">
        <v>1385</v>
      </c>
      <c r="W339" s="50">
        <v>2.1999999999999999E-2</v>
      </c>
      <c r="X339" s="50">
        <f t="shared" si="9"/>
        <v>1.3749999999999999E-3</v>
      </c>
      <c r="Y339" s="49" t="s">
        <v>1314</v>
      </c>
      <c r="Z339" s="49" t="str">
        <f t="shared" si="8"/>
        <v>Incumplida</v>
      </c>
    </row>
    <row r="340" spans="1:26">
      <c r="A340" s="46" t="s">
        <v>954</v>
      </c>
      <c r="B340" s="47">
        <v>1</v>
      </c>
      <c r="C340" s="46" t="s">
        <v>955</v>
      </c>
      <c r="D340" s="48">
        <v>0.2</v>
      </c>
      <c r="E340" s="47" t="s">
        <v>130</v>
      </c>
      <c r="F340" s="49" t="s">
        <v>962</v>
      </c>
      <c r="G340" s="50">
        <v>6.0000000000000001E-3</v>
      </c>
      <c r="H340" s="49" t="s">
        <v>965</v>
      </c>
      <c r="I340" s="46" t="s">
        <v>958</v>
      </c>
      <c r="J340" s="49" t="s">
        <v>964</v>
      </c>
      <c r="K340" s="49" t="s">
        <v>23</v>
      </c>
      <c r="L340" s="51" t="s">
        <v>864</v>
      </c>
      <c r="M340" s="51" t="s">
        <v>19</v>
      </c>
      <c r="N340" s="52" t="s">
        <v>20</v>
      </c>
      <c r="O340" s="52" t="s">
        <v>21</v>
      </c>
      <c r="P340" s="52" t="s">
        <v>433</v>
      </c>
      <c r="Q340" s="52" t="s">
        <v>860</v>
      </c>
      <c r="R340" s="54" t="s">
        <v>19</v>
      </c>
      <c r="S340" s="55">
        <v>0</v>
      </c>
      <c r="T340" s="55">
        <v>0</v>
      </c>
      <c r="U340" s="50">
        <v>0</v>
      </c>
      <c r="V340" s="49" t="s">
        <v>1385</v>
      </c>
      <c r="W340" s="50">
        <v>0</v>
      </c>
      <c r="X340" s="50">
        <f t="shared" si="9"/>
        <v>0</v>
      </c>
      <c r="Y340" s="49" t="s">
        <v>1314</v>
      </c>
      <c r="Z340" s="49" t="str">
        <f t="shared" si="8"/>
        <v>Incumplida</v>
      </c>
    </row>
    <row r="341" spans="1:26">
      <c r="A341" s="46" t="s">
        <v>954</v>
      </c>
      <c r="B341" s="47">
        <v>1</v>
      </c>
      <c r="C341" s="46" t="s">
        <v>955</v>
      </c>
      <c r="D341" s="48">
        <v>0.2</v>
      </c>
      <c r="E341" s="47" t="s">
        <v>133</v>
      </c>
      <c r="F341" s="49" t="s">
        <v>966</v>
      </c>
      <c r="G341" s="50">
        <v>7.0000000000000001E-3</v>
      </c>
      <c r="H341" s="49" t="s">
        <v>967</v>
      </c>
      <c r="I341" s="46" t="s">
        <v>968</v>
      </c>
      <c r="J341" s="49" t="s">
        <v>964</v>
      </c>
      <c r="K341" s="49" t="s">
        <v>91</v>
      </c>
      <c r="L341" s="51" t="s">
        <v>864</v>
      </c>
      <c r="M341" s="51" t="s">
        <v>19</v>
      </c>
      <c r="N341" s="52" t="s">
        <v>20</v>
      </c>
      <c r="O341" s="52" t="s">
        <v>21</v>
      </c>
      <c r="P341" s="52" t="s">
        <v>433</v>
      </c>
      <c r="Q341" s="52" t="s">
        <v>860</v>
      </c>
      <c r="R341" s="54" t="s">
        <v>19</v>
      </c>
      <c r="S341" s="55">
        <v>0</v>
      </c>
      <c r="T341" s="55">
        <v>0</v>
      </c>
      <c r="U341" s="50">
        <v>0</v>
      </c>
      <c r="V341" s="49" t="s">
        <v>1385</v>
      </c>
      <c r="W341" s="50">
        <v>0</v>
      </c>
      <c r="X341" s="50">
        <f t="shared" si="9"/>
        <v>0</v>
      </c>
      <c r="Y341" s="49" t="s">
        <v>1315</v>
      </c>
      <c r="Z341" s="49" t="str">
        <f t="shared" si="8"/>
        <v>Incumplida</v>
      </c>
    </row>
    <row r="342" spans="1:26">
      <c r="A342" s="46" t="s">
        <v>954</v>
      </c>
      <c r="B342" s="47">
        <v>1</v>
      </c>
      <c r="C342" s="46" t="s">
        <v>955</v>
      </c>
      <c r="D342" s="48">
        <v>0.2</v>
      </c>
      <c r="E342" s="47" t="s">
        <v>140</v>
      </c>
      <c r="F342" s="49" t="s">
        <v>969</v>
      </c>
      <c r="G342" s="50">
        <v>5.6000000000000001E-2</v>
      </c>
      <c r="H342" s="49" t="s">
        <v>969</v>
      </c>
      <c r="I342" s="46" t="s">
        <v>968</v>
      </c>
      <c r="J342" s="49" t="s">
        <v>964</v>
      </c>
      <c r="K342" s="49" t="s">
        <v>18</v>
      </c>
      <c r="L342" s="51" t="s">
        <v>864</v>
      </c>
      <c r="M342" s="51" t="s">
        <v>19</v>
      </c>
      <c r="N342" s="52" t="s">
        <v>20</v>
      </c>
      <c r="O342" s="52" t="s">
        <v>21</v>
      </c>
      <c r="P342" s="52" t="s">
        <v>433</v>
      </c>
      <c r="Q342" s="52" t="s">
        <v>860</v>
      </c>
      <c r="R342" s="54" t="s">
        <v>19</v>
      </c>
      <c r="S342" s="55">
        <v>0</v>
      </c>
      <c r="T342" s="55">
        <v>0</v>
      </c>
      <c r="U342" s="50">
        <v>0</v>
      </c>
      <c r="V342" s="49" t="s">
        <v>1385</v>
      </c>
      <c r="W342" s="50">
        <v>0</v>
      </c>
      <c r="X342" s="50">
        <f t="shared" si="9"/>
        <v>0</v>
      </c>
      <c r="Y342" s="49" t="s">
        <v>1315</v>
      </c>
      <c r="Z342" s="49" t="str">
        <f t="shared" si="8"/>
        <v>Incumplida</v>
      </c>
    </row>
    <row r="343" spans="1:26">
      <c r="A343" s="46" t="s">
        <v>954</v>
      </c>
      <c r="B343" s="47">
        <v>1</v>
      </c>
      <c r="C343" s="46" t="s">
        <v>955</v>
      </c>
      <c r="D343" s="48">
        <v>0.2</v>
      </c>
      <c r="E343" s="47" t="s">
        <v>144</v>
      </c>
      <c r="F343" s="49" t="s">
        <v>970</v>
      </c>
      <c r="G343" s="50">
        <v>7.0000000000000001E-3</v>
      </c>
      <c r="H343" s="49" t="s">
        <v>971</v>
      </c>
      <c r="I343" s="46" t="s">
        <v>968</v>
      </c>
      <c r="J343" s="49" t="s">
        <v>964</v>
      </c>
      <c r="K343" s="49" t="s">
        <v>18</v>
      </c>
      <c r="L343" s="51" t="s">
        <v>864</v>
      </c>
      <c r="M343" s="51" t="s">
        <v>19</v>
      </c>
      <c r="N343" s="52" t="s">
        <v>20</v>
      </c>
      <c r="O343" s="52" t="s">
        <v>21</v>
      </c>
      <c r="P343" s="52" t="s">
        <v>433</v>
      </c>
      <c r="Q343" s="52" t="s">
        <v>860</v>
      </c>
      <c r="R343" s="54" t="s">
        <v>19</v>
      </c>
      <c r="S343" s="55">
        <v>0</v>
      </c>
      <c r="T343" s="55">
        <v>0</v>
      </c>
      <c r="U343" s="50">
        <v>0</v>
      </c>
      <c r="V343" s="49" t="s">
        <v>1385</v>
      </c>
      <c r="W343" s="50">
        <v>0</v>
      </c>
      <c r="X343" s="50">
        <f t="shared" si="9"/>
        <v>0</v>
      </c>
      <c r="Y343" s="49" t="s">
        <v>1315</v>
      </c>
      <c r="Z343" s="49" t="str">
        <f t="shared" si="8"/>
        <v>Incumplida</v>
      </c>
    </row>
    <row r="344" spans="1:26">
      <c r="A344" s="46" t="s">
        <v>954</v>
      </c>
      <c r="B344" s="47">
        <v>2</v>
      </c>
      <c r="C344" s="46" t="s">
        <v>972</v>
      </c>
      <c r="D344" s="48">
        <v>0.2</v>
      </c>
      <c r="E344" s="47" t="s">
        <v>27</v>
      </c>
      <c r="F344" s="49" t="s">
        <v>972</v>
      </c>
      <c r="G344" s="50">
        <v>1.2500000000000001E-2</v>
      </c>
      <c r="H344" s="49" t="s">
        <v>973</v>
      </c>
      <c r="I344" s="46" t="s">
        <v>974</v>
      </c>
      <c r="J344" s="49" t="s">
        <v>959</v>
      </c>
      <c r="K344" s="49" t="s">
        <v>63</v>
      </c>
      <c r="L344" s="51" t="s">
        <v>19</v>
      </c>
      <c r="M344" s="51" t="s">
        <v>19</v>
      </c>
      <c r="N344" s="52" t="s">
        <v>20</v>
      </c>
      <c r="O344" s="52" t="s">
        <v>21</v>
      </c>
      <c r="P344" s="53" t="s">
        <v>433</v>
      </c>
      <c r="Q344" s="52" t="s">
        <v>860</v>
      </c>
      <c r="R344" s="54" t="s">
        <v>19</v>
      </c>
      <c r="S344" s="55">
        <v>7.9000000000000008E-3</v>
      </c>
      <c r="T344" s="55">
        <v>0</v>
      </c>
      <c r="U344" s="50">
        <v>7.9000000000000008E-3</v>
      </c>
      <c r="V344" s="49" t="s">
        <v>63</v>
      </c>
      <c r="W344" s="50">
        <f>G344</f>
        <v>1.2500000000000001E-2</v>
      </c>
      <c r="X344" s="50">
        <f t="shared" si="9"/>
        <v>7.8125000000000004E-4</v>
      </c>
      <c r="Y344" s="49" t="s">
        <v>19</v>
      </c>
      <c r="Z344" s="49" t="str">
        <f t="shared" si="8"/>
        <v>Cumplida</v>
      </c>
    </row>
    <row r="345" spans="1:26">
      <c r="A345" s="46" t="s">
        <v>954</v>
      </c>
      <c r="B345" s="47">
        <v>2</v>
      </c>
      <c r="C345" s="46" t="s">
        <v>972</v>
      </c>
      <c r="D345" s="48">
        <v>0.2</v>
      </c>
      <c r="E345" s="47" t="s">
        <v>29</v>
      </c>
      <c r="F345" s="49" t="s">
        <v>972</v>
      </c>
      <c r="G345" s="50">
        <v>1.2500000000000001E-2</v>
      </c>
      <c r="H345" s="49" t="s">
        <v>973</v>
      </c>
      <c r="I345" s="46" t="s">
        <v>974</v>
      </c>
      <c r="J345" s="49" t="s">
        <v>959</v>
      </c>
      <c r="K345" s="49" t="s">
        <v>65</v>
      </c>
      <c r="L345" s="51" t="s">
        <v>19</v>
      </c>
      <c r="M345" s="51" t="s">
        <v>19</v>
      </c>
      <c r="N345" s="52" t="s">
        <v>20</v>
      </c>
      <c r="O345" s="52" t="s">
        <v>21</v>
      </c>
      <c r="P345" s="53" t="s">
        <v>433</v>
      </c>
      <c r="Q345" s="52" t="s">
        <v>860</v>
      </c>
      <c r="R345" s="54" t="s">
        <v>19</v>
      </c>
      <c r="S345" s="55">
        <v>0</v>
      </c>
      <c r="T345" s="55">
        <v>0</v>
      </c>
      <c r="U345" s="50">
        <v>0</v>
      </c>
      <c r="V345" s="49" t="s">
        <v>65</v>
      </c>
      <c r="W345" s="50">
        <v>0</v>
      </c>
      <c r="X345" s="50">
        <f t="shared" si="9"/>
        <v>0</v>
      </c>
      <c r="Y345" s="49" t="s">
        <v>1316</v>
      </c>
      <c r="Z345" s="49" t="str">
        <f t="shared" si="8"/>
        <v>Incumplida</v>
      </c>
    </row>
    <row r="346" spans="1:26">
      <c r="A346" s="46" t="s">
        <v>954</v>
      </c>
      <c r="B346" s="47">
        <v>2</v>
      </c>
      <c r="C346" s="46" t="s">
        <v>972</v>
      </c>
      <c r="D346" s="48">
        <v>0.2</v>
      </c>
      <c r="E346" s="47" t="s">
        <v>31</v>
      </c>
      <c r="F346" s="49" t="s">
        <v>972</v>
      </c>
      <c r="G346" s="50">
        <v>1.2500000000000001E-2</v>
      </c>
      <c r="H346" s="49" t="s">
        <v>973</v>
      </c>
      <c r="I346" s="46" t="s">
        <v>974</v>
      </c>
      <c r="J346" s="49" t="s">
        <v>959</v>
      </c>
      <c r="K346" s="49" t="s">
        <v>23</v>
      </c>
      <c r="L346" s="51" t="s">
        <v>19</v>
      </c>
      <c r="M346" s="51" t="s">
        <v>19</v>
      </c>
      <c r="N346" s="52" t="s">
        <v>20</v>
      </c>
      <c r="O346" s="52" t="s">
        <v>21</v>
      </c>
      <c r="P346" s="52" t="s">
        <v>433</v>
      </c>
      <c r="Q346" s="52" t="s">
        <v>860</v>
      </c>
      <c r="R346" s="54" t="s">
        <v>19</v>
      </c>
      <c r="S346" s="55">
        <v>0</v>
      </c>
      <c r="T346" s="55">
        <v>0</v>
      </c>
      <c r="U346" s="50">
        <v>0</v>
      </c>
      <c r="V346" s="49" t="s">
        <v>1385</v>
      </c>
      <c r="W346" s="50">
        <v>1.2999999999999999E-3</v>
      </c>
      <c r="X346" s="50">
        <f t="shared" si="9"/>
        <v>8.1249999999999996E-5</v>
      </c>
      <c r="Y346" s="49" t="s">
        <v>1317</v>
      </c>
      <c r="Z346" s="49" t="str">
        <f t="shared" si="8"/>
        <v>Incumplida</v>
      </c>
    </row>
    <row r="347" spans="1:26">
      <c r="A347" s="46" t="s">
        <v>954</v>
      </c>
      <c r="B347" s="47">
        <v>2</v>
      </c>
      <c r="C347" s="46" t="s">
        <v>972</v>
      </c>
      <c r="D347" s="48">
        <v>0.2</v>
      </c>
      <c r="E347" s="47" t="s">
        <v>35</v>
      </c>
      <c r="F347" s="49" t="s">
        <v>972</v>
      </c>
      <c r="G347" s="50">
        <v>1.2500000000000001E-2</v>
      </c>
      <c r="H347" s="49" t="s">
        <v>973</v>
      </c>
      <c r="I347" s="46" t="s">
        <v>974</v>
      </c>
      <c r="J347" s="49" t="s">
        <v>959</v>
      </c>
      <c r="K347" s="49" t="s">
        <v>18</v>
      </c>
      <c r="L347" s="51" t="s">
        <v>19</v>
      </c>
      <c r="M347" s="51" t="s">
        <v>19</v>
      </c>
      <c r="N347" s="52" t="s">
        <v>20</v>
      </c>
      <c r="O347" s="52" t="s">
        <v>21</v>
      </c>
      <c r="P347" s="52" t="s">
        <v>433</v>
      </c>
      <c r="Q347" s="52" t="s">
        <v>860</v>
      </c>
      <c r="R347" s="54" t="s">
        <v>19</v>
      </c>
      <c r="S347" s="55">
        <v>0</v>
      </c>
      <c r="T347" s="55">
        <v>0</v>
      </c>
      <c r="U347" s="50">
        <v>0</v>
      </c>
      <c r="V347" s="49" t="s">
        <v>1385</v>
      </c>
      <c r="W347" s="50">
        <v>1.2500000000000001E-2</v>
      </c>
      <c r="X347" s="50">
        <f t="shared" si="9"/>
        <v>7.8125000000000004E-4</v>
      </c>
      <c r="Y347" s="49" t="s">
        <v>1364</v>
      </c>
      <c r="Z347" s="49" t="str">
        <f t="shared" si="8"/>
        <v>Cumplida</v>
      </c>
    </row>
    <row r="348" spans="1:26">
      <c r="A348" s="46" t="s">
        <v>954</v>
      </c>
      <c r="B348" s="47">
        <v>2</v>
      </c>
      <c r="C348" s="46" t="s">
        <v>975</v>
      </c>
      <c r="D348" s="48">
        <v>0.2</v>
      </c>
      <c r="E348" s="47" t="s">
        <v>66</v>
      </c>
      <c r="F348" s="49" t="s">
        <v>975</v>
      </c>
      <c r="G348" s="50">
        <v>1.2500000000000001E-2</v>
      </c>
      <c r="H348" s="49" t="s">
        <v>973</v>
      </c>
      <c r="I348" s="46" t="s">
        <v>976</v>
      </c>
      <c r="J348" s="49" t="s">
        <v>959</v>
      </c>
      <c r="K348" s="49" t="s">
        <v>63</v>
      </c>
      <c r="L348" s="51" t="s">
        <v>19</v>
      </c>
      <c r="M348" s="51" t="s">
        <v>19</v>
      </c>
      <c r="N348" s="52" t="s">
        <v>20</v>
      </c>
      <c r="O348" s="52" t="s">
        <v>21</v>
      </c>
      <c r="P348" s="53" t="s">
        <v>433</v>
      </c>
      <c r="Q348" s="52" t="s">
        <v>860</v>
      </c>
      <c r="R348" s="54" t="s">
        <v>19</v>
      </c>
      <c r="S348" s="55">
        <v>1.2500000000000001E-2</v>
      </c>
      <c r="T348" s="55">
        <v>0</v>
      </c>
      <c r="U348" s="50">
        <v>1.2500000000000001E-2</v>
      </c>
      <c r="V348" s="49" t="s">
        <v>63</v>
      </c>
      <c r="W348" s="50">
        <v>1.2500000000000001E-2</v>
      </c>
      <c r="X348" s="50">
        <f t="shared" si="9"/>
        <v>7.8125000000000004E-4</v>
      </c>
      <c r="Y348" s="49" t="s">
        <v>19</v>
      </c>
      <c r="Z348" s="49" t="str">
        <f t="shared" si="8"/>
        <v>Cumplida</v>
      </c>
    </row>
    <row r="349" spans="1:26">
      <c r="A349" s="46" t="s">
        <v>954</v>
      </c>
      <c r="B349" s="47">
        <v>2</v>
      </c>
      <c r="C349" s="46" t="s">
        <v>975</v>
      </c>
      <c r="D349" s="48">
        <v>0.2</v>
      </c>
      <c r="E349" s="47" t="s">
        <v>68</v>
      </c>
      <c r="F349" s="49" t="s">
        <v>975</v>
      </c>
      <c r="G349" s="50">
        <v>1.2500000000000001E-2</v>
      </c>
      <c r="H349" s="49" t="s">
        <v>973</v>
      </c>
      <c r="I349" s="46" t="s">
        <v>976</v>
      </c>
      <c r="J349" s="49" t="s">
        <v>959</v>
      </c>
      <c r="K349" s="49" t="s">
        <v>65</v>
      </c>
      <c r="L349" s="51" t="s">
        <v>19</v>
      </c>
      <c r="M349" s="51" t="s">
        <v>19</v>
      </c>
      <c r="N349" s="52" t="s">
        <v>20</v>
      </c>
      <c r="O349" s="52" t="s">
        <v>21</v>
      </c>
      <c r="P349" s="53" t="s">
        <v>433</v>
      </c>
      <c r="Q349" s="52" t="s">
        <v>860</v>
      </c>
      <c r="R349" s="54" t="s">
        <v>19</v>
      </c>
      <c r="S349" s="55">
        <v>0</v>
      </c>
      <c r="T349" s="55">
        <v>0</v>
      </c>
      <c r="U349" s="50">
        <v>0</v>
      </c>
      <c r="V349" s="49" t="s">
        <v>65</v>
      </c>
      <c r="W349" s="50">
        <v>0</v>
      </c>
      <c r="X349" s="50">
        <f t="shared" si="9"/>
        <v>0</v>
      </c>
      <c r="Y349" s="49" t="s">
        <v>1426</v>
      </c>
      <c r="Z349" s="49" t="str">
        <f t="shared" si="8"/>
        <v>Incumplida</v>
      </c>
    </row>
    <row r="350" spans="1:26">
      <c r="A350" s="46" t="s">
        <v>954</v>
      </c>
      <c r="B350" s="47">
        <v>2</v>
      </c>
      <c r="C350" s="46" t="s">
        <v>975</v>
      </c>
      <c r="D350" s="48">
        <v>0.2</v>
      </c>
      <c r="E350" s="47" t="s">
        <v>69</v>
      </c>
      <c r="F350" s="49" t="s">
        <v>975</v>
      </c>
      <c r="G350" s="50">
        <v>1.2500000000000001E-2</v>
      </c>
      <c r="H350" s="49" t="s">
        <v>973</v>
      </c>
      <c r="I350" s="46" t="s">
        <v>976</v>
      </c>
      <c r="J350" s="49" t="s">
        <v>959</v>
      </c>
      <c r="K350" s="49" t="s">
        <v>23</v>
      </c>
      <c r="L350" s="51" t="s">
        <v>19</v>
      </c>
      <c r="M350" s="51" t="s">
        <v>19</v>
      </c>
      <c r="N350" s="52" t="s">
        <v>20</v>
      </c>
      <c r="O350" s="52" t="s">
        <v>21</v>
      </c>
      <c r="P350" s="52" t="s">
        <v>433</v>
      </c>
      <c r="Q350" s="52" t="s">
        <v>860</v>
      </c>
      <c r="R350" s="54" t="s">
        <v>19</v>
      </c>
      <c r="S350" s="55">
        <v>0</v>
      </c>
      <c r="T350" s="55">
        <v>0</v>
      </c>
      <c r="U350" s="50">
        <v>0</v>
      </c>
      <c r="V350" s="49" t="s">
        <v>1385</v>
      </c>
      <c r="W350" s="50">
        <v>1.2500000000000001E-2</v>
      </c>
      <c r="X350" s="50">
        <f t="shared" si="9"/>
        <v>7.8125000000000004E-4</v>
      </c>
      <c r="Y350" s="49" t="s">
        <v>1318</v>
      </c>
      <c r="Z350" s="49" t="str">
        <f t="shared" si="8"/>
        <v>Cumplida</v>
      </c>
    </row>
    <row r="351" spans="1:26">
      <c r="A351" s="46" t="s">
        <v>954</v>
      </c>
      <c r="B351" s="47">
        <v>2</v>
      </c>
      <c r="C351" s="46" t="s">
        <v>975</v>
      </c>
      <c r="D351" s="48">
        <v>0.2</v>
      </c>
      <c r="E351" s="47" t="s">
        <v>71</v>
      </c>
      <c r="F351" s="49" t="s">
        <v>975</v>
      </c>
      <c r="G351" s="50">
        <v>1.2500000000000001E-2</v>
      </c>
      <c r="H351" s="49" t="s">
        <v>973</v>
      </c>
      <c r="I351" s="46" t="s">
        <v>976</v>
      </c>
      <c r="J351" s="49" t="s">
        <v>959</v>
      </c>
      <c r="K351" s="49" t="s">
        <v>18</v>
      </c>
      <c r="L351" s="51" t="s">
        <v>19</v>
      </c>
      <c r="M351" s="51" t="s">
        <v>19</v>
      </c>
      <c r="N351" s="52" t="s">
        <v>20</v>
      </c>
      <c r="O351" s="52" t="s">
        <v>21</v>
      </c>
      <c r="P351" s="52" t="s">
        <v>433</v>
      </c>
      <c r="Q351" s="52" t="s">
        <v>860</v>
      </c>
      <c r="R351" s="54" t="s">
        <v>19</v>
      </c>
      <c r="S351" s="55">
        <v>0</v>
      </c>
      <c r="T351" s="55">
        <v>0</v>
      </c>
      <c r="U351" s="50">
        <v>0</v>
      </c>
      <c r="V351" s="49" t="s">
        <v>1385</v>
      </c>
      <c r="W351" s="50">
        <v>1.2500000000000001E-2</v>
      </c>
      <c r="X351" s="50">
        <f t="shared" si="9"/>
        <v>7.8125000000000004E-4</v>
      </c>
      <c r="Y351" s="49" t="s">
        <v>1365</v>
      </c>
      <c r="Z351" s="49" t="str">
        <f t="shared" si="8"/>
        <v>Cumplida</v>
      </c>
    </row>
    <row r="352" spans="1:26">
      <c r="A352" s="46" t="s">
        <v>954</v>
      </c>
      <c r="B352" s="47">
        <v>2</v>
      </c>
      <c r="C352" s="46" t="s">
        <v>977</v>
      </c>
      <c r="D352" s="48">
        <v>0.2</v>
      </c>
      <c r="E352" s="47" t="s">
        <v>74</v>
      </c>
      <c r="F352" s="49" t="s">
        <v>977</v>
      </c>
      <c r="G352" s="50">
        <v>1.2500000000000001E-2</v>
      </c>
      <c r="H352" s="49" t="s">
        <v>973</v>
      </c>
      <c r="I352" s="46" t="s">
        <v>978</v>
      </c>
      <c r="J352" s="49" t="s">
        <v>959</v>
      </c>
      <c r="K352" s="49" t="s">
        <v>63</v>
      </c>
      <c r="L352" s="51" t="s">
        <v>19</v>
      </c>
      <c r="M352" s="51" t="s">
        <v>19</v>
      </c>
      <c r="N352" s="52" t="s">
        <v>20</v>
      </c>
      <c r="O352" s="52" t="s">
        <v>21</v>
      </c>
      <c r="P352" s="53" t="s">
        <v>433</v>
      </c>
      <c r="Q352" s="52" t="s">
        <v>860</v>
      </c>
      <c r="R352" s="54" t="s">
        <v>19</v>
      </c>
      <c r="S352" s="55">
        <v>1.2500000000000001E-2</v>
      </c>
      <c r="T352" s="55">
        <v>0</v>
      </c>
      <c r="U352" s="50">
        <v>1.2500000000000001E-2</v>
      </c>
      <c r="V352" s="49" t="s">
        <v>63</v>
      </c>
      <c r="W352" s="50">
        <v>1.2500000000000001E-2</v>
      </c>
      <c r="X352" s="50">
        <f t="shared" si="9"/>
        <v>7.8125000000000004E-4</v>
      </c>
      <c r="Y352" s="49" t="s">
        <v>19</v>
      </c>
      <c r="Z352" s="49" t="str">
        <f t="shared" si="8"/>
        <v>Cumplida</v>
      </c>
    </row>
    <row r="353" spans="1:26">
      <c r="A353" s="46" t="s">
        <v>954</v>
      </c>
      <c r="B353" s="47">
        <v>2</v>
      </c>
      <c r="C353" s="46" t="s">
        <v>977</v>
      </c>
      <c r="D353" s="48">
        <v>0.2</v>
      </c>
      <c r="E353" s="47" t="s">
        <v>76</v>
      </c>
      <c r="F353" s="49" t="s">
        <v>977</v>
      </c>
      <c r="G353" s="50">
        <v>1.2500000000000001E-2</v>
      </c>
      <c r="H353" s="49" t="s">
        <v>973</v>
      </c>
      <c r="I353" s="46" t="s">
        <v>978</v>
      </c>
      <c r="J353" s="49" t="s">
        <v>959</v>
      </c>
      <c r="K353" s="49" t="s">
        <v>65</v>
      </c>
      <c r="L353" s="51" t="s">
        <v>19</v>
      </c>
      <c r="M353" s="51" t="s">
        <v>19</v>
      </c>
      <c r="N353" s="52" t="s">
        <v>20</v>
      </c>
      <c r="O353" s="52" t="s">
        <v>21</v>
      </c>
      <c r="P353" s="53" t="s">
        <v>433</v>
      </c>
      <c r="Q353" s="52" t="s">
        <v>860</v>
      </c>
      <c r="R353" s="54" t="s">
        <v>19</v>
      </c>
      <c r="S353" s="55">
        <v>0</v>
      </c>
      <c r="T353" s="55">
        <v>0</v>
      </c>
      <c r="U353" s="50">
        <v>1.2500000000000001E-2</v>
      </c>
      <c r="V353" s="49" t="s">
        <v>65</v>
      </c>
      <c r="W353" s="50">
        <v>1.2500000000000001E-2</v>
      </c>
      <c r="X353" s="50">
        <f t="shared" si="9"/>
        <v>7.8125000000000004E-4</v>
      </c>
      <c r="Y353" s="49" t="s">
        <v>19</v>
      </c>
      <c r="Z353" s="49" t="str">
        <f t="shared" si="8"/>
        <v>Cumplida</v>
      </c>
    </row>
    <row r="354" spans="1:26">
      <c r="A354" s="46" t="s">
        <v>954</v>
      </c>
      <c r="B354" s="47">
        <v>2</v>
      </c>
      <c r="C354" s="46" t="s">
        <v>977</v>
      </c>
      <c r="D354" s="48">
        <v>0.2</v>
      </c>
      <c r="E354" s="47" t="s">
        <v>78</v>
      </c>
      <c r="F354" s="49" t="s">
        <v>977</v>
      </c>
      <c r="G354" s="50">
        <v>1.2500000000000001E-2</v>
      </c>
      <c r="H354" s="49" t="s">
        <v>973</v>
      </c>
      <c r="I354" s="46" t="s">
        <v>978</v>
      </c>
      <c r="J354" s="49" t="s">
        <v>959</v>
      </c>
      <c r="K354" s="49" t="s">
        <v>23</v>
      </c>
      <c r="L354" s="51" t="s">
        <v>19</v>
      </c>
      <c r="M354" s="51" t="s">
        <v>19</v>
      </c>
      <c r="N354" s="52" t="s">
        <v>20</v>
      </c>
      <c r="O354" s="52" t="s">
        <v>21</v>
      </c>
      <c r="P354" s="52" t="s">
        <v>433</v>
      </c>
      <c r="Q354" s="52" t="s">
        <v>860</v>
      </c>
      <c r="R354" s="54" t="s">
        <v>19</v>
      </c>
      <c r="S354" s="55">
        <v>0</v>
      </c>
      <c r="T354" s="55">
        <v>0</v>
      </c>
      <c r="U354" s="50">
        <v>0</v>
      </c>
      <c r="V354" s="49" t="s">
        <v>1385</v>
      </c>
      <c r="W354" s="50">
        <v>6.3E-3</v>
      </c>
      <c r="X354" s="50">
        <f t="shared" si="9"/>
        <v>3.9375E-4</v>
      </c>
      <c r="Y354" s="49" t="s">
        <v>1319</v>
      </c>
      <c r="Z354" s="49" t="str">
        <f t="shared" si="8"/>
        <v>Incumplida</v>
      </c>
    </row>
    <row r="355" spans="1:26">
      <c r="A355" s="46" t="s">
        <v>954</v>
      </c>
      <c r="B355" s="47">
        <v>2</v>
      </c>
      <c r="C355" s="46" t="s">
        <v>977</v>
      </c>
      <c r="D355" s="48">
        <v>0.2</v>
      </c>
      <c r="E355" s="47" t="s">
        <v>80</v>
      </c>
      <c r="F355" s="49" t="s">
        <v>977</v>
      </c>
      <c r="G355" s="50">
        <v>1.2500000000000001E-2</v>
      </c>
      <c r="H355" s="49" t="s">
        <v>973</v>
      </c>
      <c r="I355" s="46" t="s">
        <v>978</v>
      </c>
      <c r="J355" s="49" t="s">
        <v>959</v>
      </c>
      <c r="K355" s="49" t="s">
        <v>18</v>
      </c>
      <c r="L355" s="51" t="s">
        <v>19</v>
      </c>
      <c r="M355" s="51" t="s">
        <v>19</v>
      </c>
      <c r="N355" s="52" t="s">
        <v>20</v>
      </c>
      <c r="O355" s="52" t="s">
        <v>21</v>
      </c>
      <c r="P355" s="52" t="s">
        <v>433</v>
      </c>
      <c r="Q355" s="52" t="s">
        <v>860</v>
      </c>
      <c r="R355" s="54" t="s">
        <v>19</v>
      </c>
      <c r="S355" s="55">
        <v>0</v>
      </c>
      <c r="T355" s="55">
        <v>0</v>
      </c>
      <c r="U355" s="50">
        <v>0</v>
      </c>
      <c r="V355" s="49" t="s">
        <v>1385</v>
      </c>
      <c r="W355" s="50">
        <v>1.2500000000000001E-2</v>
      </c>
      <c r="X355" s="50">
        <f t="shared" si="9"/>
        <v>7.8125000000000004E-4</v>
      </c>
      <c r="Y355" s="49" t="s">
        <v>1366</v>
      </c>
      <c r="Z355" s="49" t="str">
        <f t="shared" si="8"/>
        <v>Cumplida</v>
      </c>
    </row>
    <row r="356" spans="1:26">
      <c r="A356" s="46" t="s">
        <v>954</v>
      </c>
      <c r="B356" s="47">
        <v>2</v>
      </c>
      <c r="C356" s="46" t="s">
        <v>979</v>
      </c>
      <c r="D356" s="48">
        <v>0.2</v>
      </c>
      <c r="E356" s="47" t="s">
        <v>82</v>
      </c>
      <c r="F356" s="49" t="s">
        <v>979</v>
      </c>
      <c r="G356" s="50">
        <v>1.2500000000000001E-2</v>
      </c>
      <c r="H356" s="49" t="s">
        <v>973</v>
      </c>
      <c r="I356" s="46" t="s">
        <v>980</v>
      </c>
      <c r="J356" s="49" t="s">
        <v>959</v>
      </c>
      <c r="K356" s="49" t="s">
        <v>63</v>
      </c>
      <c r="L356" s="51" t="s">
        <v>19</v>
      </c>
      <c r="M356" s="51" t="s">
        <v>19</v>
      </c>
      <c r="N356" s="52" t="s">
        <v>20</v>
      </c>
      <c r="O356" s="52" t="s">
        <v>21</v>
      </c>
      <c r="P356" s="53" t="s">
        <v>433</v>
      </c>
      <c r="Q356" s="52" t="s">
        <v>860</v>
      </c>
      <c r="R356" s="54" t="s">
        <v>19</v>
      </c>
      <c r="S356" s="55">
        <v>1.2500000000000001E-2</v>
      </c>
      <c r="T356" s="55">
        <v>0</v>
      </c>
      <c r="U356" s="50">
        <v>1.2500000000000001E-2</v>
      </c>
      <c r="V356" s="49" t="s">
        <v>63</v>
      </c>
      <c r="W356" s="50">
        <v>1.2500000000000001E-2</v>
      </c>
      <c r="X356" s="50">
        <f t="shared" si="9"/>
        <v>7.8125000000000004E-4</v>
      </c>
      <c r="Y356" s="49" t="s">
        <v>19</v>
      </c>
      <c r="Z356" s="49" t="str">
        <f t="shared" si="8"/>
        <v>Cumplida</v>
      </c>
    </row>
    <row r="357" spans="1:26">
      <c r="A357" s="46" t="s">
        <v>954</v>
      </c>
      <c r="B357" s="47">
        <v>2</v>
      </c>
      <c r="C357" s="46" t="s">
        <v>979</v>
      </c>
      <c r="D357" s="48">
        <v>0.2</v>
      </c>
      <c r="E357" s="47" t="s">
        <v>83</v>
      </c>
      <c r="F357" s="49" t="s">
        <v>979</v>
      </c>
      <c r="G357" s="50">
        <v>1.2500000000000001E-2</v>
      </c>
      <c r="H357" s="49" t="s">
        <v>973</v>
      </c>
      <c r="I357" s="46" t="s">
        <v>980</v>
      </c>
      <c r="J357" s="49" t="s">
        <v>959</v>
      </c>
      <c r="K357" s="49" t="s">
        <v>65</v>
      </c>
      <c r="L357" s="51" t="s">
        <v>19</v>
      </c>
      <c r="M357" s="51" t="s">
        <v>19</v>
      </c>
      <c r="N357" s="52" t="s">
        <v>20</v>
      </c>
      <c r="O357" s="52" t="s">
        <v>21</v>
      </c>
      <c r="P357" s="53" t="s">
        <v>433</v>
      </c>
      <c r="Q357" s="52" t="s">
        <v>860</v>
      </c>
      <c r="R357" s="54" t="s">
        <v>19</v>
      </c>
      <c r="S357" s="55">
        <v>0</v>
      </c>
      <c r="T357" s="55">
        <v>0</v>
      </c>
      <c r="U357" s="50">
        <v>1.2500000000000001E-2</v>
      </c>
      <c r="V357" s="49" t="s">
        <v>65</v>
      </c>
      <c r="W357" s="50">
        <v>1.2500000000000001E-2</v>
      </c>
      <c r="X357" s="50">
        <f t="shared" si="9"/>
        <v>7.8125000000000004E-4</v>
      </c>
      <c r="Y357" s="49" t="s">
        <v>19</v>
      </c>
      <c r="Z357" s="49" t="str">
        <f t="shared" si="8"/>
        <v>Cumplida</v>
      </c>
    </row>
    <row r="358" spans="1:26">
      <c r="A358" s="46" t="s">
        <v>954</v>
      </c>
      <c r="B358" s="47">
        <v>2</v>
      </c>
      <c r="C358" s="46" t="s">
        <v>979</v>
      </c>
      <c r="D358" s="48">
        <v>0.2</v>
      </c>
      <c r="E358" s="47" t="s">
        <v>85</v>
      </c>
      <c r="F358" s="49" t="s">
        <v>979</v>
      </c>
      <c r="G358" s="50">
        <v>1.2500000000000001E-2</v>
      </c>
      <c r="H358" s="49" t="s">
        <v>973</v>
      </c>
      <c r="I358" s="46" t="s">
        <v>980</v>
      </c>
      <c r="J358" s="49" t="s">
        <v>959</v>
      </c>
      <c r="K358" s="49" t="s">
        <v>23</v>
      </c>
      <c r="L358" s="51" t="s">
        <v>19</v>
      </c>
      <c r="M358" s="51" t="s">
        <v>19</v>
      </c>
      <c r="N358" s="52" t="s">
        <v>20</v>
      </c>
      <c r="O358" s="52" t="s">
        <v>21</v>
      </c>
      <c r="P358" s="52" t="s">
        <v>433</v>
      </c>
      <c r="Q358" s="52" t="s">
        <v>860</v>
      </c>
      <c r="R358" s="54" t="s">
        <v>19</v>
      </c>
      <c r="S358" s="55">
        <v>0</v>
      </c>
      <c r="T358" s="55">
        <v>0</v>
      </c>
      <c r="U358" s="50">
        <v>0</v>
      </c>
      <c r="V358" s="49" t="s">
        <v>1385</v>
      </c>
      <c r="W358" s="50">
        <v>1.2500000000000001E-2</v>
      </c>
      <c r="X358" s="50">
        <f t="shared" si="9"/>
        <v>7.8125000000000004E-4</v>
      </c>
      <c r="Y358" s="49" t="s">
        <v>1320</v>
      </c>
      <c r="Z358" s="49" t="str">
        <f t="shared" si="8"/>
        <v>Cumplida</v>
      </c>
    </row>
    <row r="359" spans="1:26">
      <c r="A359" s="46" t="s">
        <v>954</v>
      </c>
      <c r="B359" s="47">
        <v>2</v>
      </c>
      <c r="C359" s="46" t="s">
        <v>979</v>
      </c>
      <c r="D359" s="48">
        <v>0.2</v>
      </c>
      <c r="E359" s="47" t="s">
        <v>87</v>
      </c>
      <c r="F359" s="49" t="s">
        <v>979</v>
      </c>
      <c r="G359" s="50">
        <v>1.2500000000000001E-2</v>
      </c>
      <c r="H359" s="49" t="s">
        <v>973</v>
      </c>
      <c r="I359" s="46" t="s">
        <v>980</v>
      </c>
      <c r="J359" s="49" t="s">
        <v>959</v>
      </c>
      <c r="K359" s="49" t="s">
        <v>18</v>
      </c>
      <c r="L359" s="51" t="s">
        <v>19</v>
      </c>
      <c r="M359" s="51" t="s">
        <v>19</v>
      </c>
      <c r="N359" s="52" t="s">
        <v>20</v>
      </c>
      <c r="O359" s="52" t="s">
        <v>21</v>
      </c>
      <c r="P359" s="52" t="s">
        <v>433</v>
      </c>
      <c r="Q359" s="52" t="s">
        <v>860</v>
      </c>
      <c r="R359" s="54" t="s">
        <v>19</v>
      </c>
      <c r="S359" s="55">
        <v>0</v>
      </c>
      <c r="T359" s="55">
        <v>0</v>
      </c>
      <c r="U359" s="50">
        <v>0</v>
      </c>
      <c r="V359" s="49" t="s">
        <v>1385</v>
      </c>
      <c r="W359" s="50">
        <v>1.2500000000000001E-2</v>
      </c>
      <c r="X359" s="50">
        <f t="shared" si="9"/>
        <v>7.8125000000000004E-4</v>
      </c>
      <c r="Y359" s="49" t="s">
        <v>1367</v>
      </c>
      <c r="Z359" s="49" t="str">
        <f t="shared" si="8"/>
        <v>Cumplida</v>
      </c>
    </row>
    <row r="360" spans="1:26">
      <c r="A360" s="46" t="s">
        <v>954</v>
      </c>
      <c r="B360" s="47">
        <v>3</v>
      </c>
      <c r="C360" s="46" t="s">
        <v>981</v>
      </c>
      <c r="D360" s="48">
        <v>0.2</v>
      </c>
      <c r="E360" s="47" t="s">
        <v>38</v>
      </c>
      <c r="F360" s="49" t="s">
        <v>981</v>
      </c>
      <c r="G360" s="50">
        <v>0.05</v>
      </c>
      <c r="H360" s="49" t="s">
        <v>981</v>
      </c>
      <c r="I360" s="46" t="s">
        <v>968</v>
      </c>
      <c r="J360" s="49" t="s">
        <v>959</v>
      </c>
      <c r="K360" s="49" t="s">
        <v>63</v>
      </c>
      <c r="L360" s="51" t="s">
        <v>19</v>
      </c>
      <c r="M360" s="51" t="s">
        <v>19</v>
      </c>
      <c r="N360" s="52" t="s">
        <v>20</v>
      </c>
      <c r="O360" s="52" t="s">
        <v>21</v>
      </c>
      <c r="P360" s="53" t="s">
        <v>433</v>
      </c>
      <c r="Q360" s="52" t="s">
        <v>860</v>
      </c>
      <c r="R360" s="54" t="s">
        <v>19</v>
      </c>
      <c r="S360" s="55">
        <v>0.05</v>
      </c>
      <c r="T360" s="55">
        <v>0</v>
      </c>
      <c r="U360" s="50">
        <v>0.05</v>
      </c>
      <c r="V360" s="49" t="s">
        <v>63</v>
      </c>
      <c r="W360" s="50">
        <v>0.05</v>
      </c>
      <c r="X360" s="50">
        <f t="shared" si="9"/>
        <v>3.1250000000000002E-3</v>
      </c>
      <c r="Y360" s="49" t="s">
        <v>19</v>
      </c>
      <c r="Z360" s="49" t="str">
        <f t="shared" si="8"/>
        <v>Cumplida</v>
      </c>
    </row>
    <row r="361" spans="1:26">
      <c r="A361" s="46" t="s">
        <v>954</v>
      </c>
      <c r="B361" s="47">
        <v>3</v>
      </c>
      <c r="C361" s="46" t="s">
        <v>981</v>
      </c>
      <c r="D361" s="48">
        <v>0.2</v>
      </c>
      <c r="E361" s="47" t="s">
        <v>40</v>
      </c>
      <c r="F361" s="49" t="s">
        <v>981</v>
      </c>
      <c r="G361" s="50">
        <v>0.05</v>
      </c>
      <c r="H361" s="49" t="s">
        <v>981</v>
      </c>
      <c r="I361" s="46" t="s">
        <v>968</v>
      </c>
      <c r="J361" s="49" t="s">
        <v>959</v>
      </c>
      <c r="K361" s="49" t="s">
        <v>65</v>
      </c>
      <c r="L361" s="51" t="s">
        <v>19</v>
      </c>
      <c r="M361" s="51" t="s">
        <v>19</v>
      </c>
      <c r="N361" s="52" t="s">
        <v>20</v>
      </c>
      <c r="O361" s="52" t="s">
        <v>21</v>
      </c>
      <c r="P361" s="53" t="s">
        <v>433</v>
      </c>
      <c r="Q361" s="52" t="s">
        <v>860</v>
      </c>
      <c r="R361" s="54" t="s">
        <v>19</v>
      </c>
      <c r="S361" s="55">
        <v>0</v>
      </c>
      <c r="T361" s="55">
        <v>0</v>
      </c>
      <c r="U361" s="50">
        <v>0.05</v>
      </c>
      <c r="V361" s="49" t="s">
        <v>65</v>
      </c>
      <c r="W361" s="50">
        <v>0.05</v>
      </c>
      <c r="X361" s="50">
        <f t="shared" si="9"/>
        <v>3.1250000000000002E-3</v>
      </c>
      <c r="Y361" s="49" t="s">
        <v>19</v>
      </c>
      <c r="Z361" s="49" t="str">
        <f t="shared" si="8"/>
        <v>Cumplida</v>
      </c>
    </row>
    <row r="362" spans="1:26">
      <c r="A362" s="46" t="s">
        <v>954</v>
      </c>
      <c r="B362" s="47">
        <v>3</v>
      </c>
      <c r="C362" s="46" t="s">
        <v>981</v>
      </c>
      <c r="D362" s="48">
        <v>0.2</v>
      </c>
      <c r="E362" s="47" t="s">
        <v>230</v>
      </c>
      <c r="F362" s="49" t="s">
        <v>981</v>
      </c>
      <c r="G362" s="50">
        <v>0.05</v>
      </c>
      <c r="H362" s="49" t="s">
        <v>981</v>
      </c>
      <c r="I362" s="46" t="s">
        <v>968</v>
      </c>
      <c r="J362" s="49" t="s">
        <v>959</v>
      </c>
      <c r="K362" s="49" t="s">
        <v>23</v>
      </c>
      <c r="L362" s="51" t="s">
        <v>19</v>
      </c>
      <c r="M362" s="51" t="s">
        <v>19</v>
      </c>
      <c r="N362" s="52" t="s">
        <v>20</v>
      </c>
      <c r="O362" s="52" t="s">
        <v>21</v>
      </c>
      <c r="P362" s="53" t="s">
        <v>433</v>
      </c>
      <c r="Q362" s="52" t="s">
        <v>860</v>
      </c>
      <c r="R362" s="54" t="s">
        <v>19</v>
      </c>
      <c r="S362" s="55">
        <v>0</v>
      </c>
      <c r="T362" s="55">
        <v>0</v>
      </c>
      <c r="U362" s="50">
        <v>0</v>
      </c>
      <c r="V362" s="49" t="s">
        <v>1385</v>
      </c>
      <c r="W362" s="50">
        <v>0.05</v>
      </c>
      <c r="X362" s="50">
        <f t="shared" si="9"/>
        <v>3.1250000000000002E-3</v>
      </c>
      <c r="Y362" s="49" t="s">
        <v>1321</v>
      </c>
      <c r="Z362" s="49" t="str">
        <f t="shared" si="8"/>
        <v>Cumplida</v>
      </c>
    </row>
    <row r="363" spans="1:26">
      <c r="A363" s="46" t="s">
        <v>954</v>
      </c>
      <c r="B363" s="47">
        <v>3</v>
      </c>
      <c r="C363" s="46" t="s">
        <v>981</v>
      </c>
      <c r="D363" s="48">
        <v>0.2</v>
      </c>
      <c r="E363" s="47" t="s">
        <v>233</v>
      </c>
      <c r="F363" s="49" t="s">
        <v>981</v>
      </c>
      <c r="G363" s="50">
        <v>0.05</v>
      </c>
      <c r="H363" s="49" t="s">
        <v>981</v>
      </c>
      <c r="I363" s="46" t="s">
        <v>968</v>
      </c>
      <c r="J363" s="49" t="s">
        <v>959</v>
      </c>
      <c r="K363" s="49" t="s">
        <v>18</v>
      </c>
      <c r="L363" s="51" t="s">
        <v>19</v>
      </c>
      <c r="M363" s="51" t="s">
        <v>19</v>
      </c>
      <c r="N363" s="52" t="s">
        <v>20</v>
      </c>
      <c r="O363" s="52" t="s">
        <v>21</v>
      </c>
      <c r="P363" s="53" t="s">
        <v>433</v>
      </c>
      <c r="Q363" s="52" t="s">
        <v>860</v>
      </c>
      <c r="R363" s="54" t="s">
        <v>19</v>
      </c>
      <c r="S363" s="55">
        <v>0</v>
      </c>
      <c r="T363" s="55">
        <v>0</v>
      </c>
      <c r="U363" s="50">
        <v>0</v>
      </c>
      <c r="V363" s="49" t="s">
        <v>1385</v>
      </c>
      <c r="W363" s="50">
        <v>0.05</v>
      </c>
      <c r="X363" s="50">
        <f t="shared" si="9"/>
        <v>3.1250000000000002E-3</v>
      </c>
      <c r="Y363" s="49" t="s">
        <v>1322</v>
      </c>
      <c r="Z363" s="49" t="str">
        <f t="shared" si="8"/>
        <v>Cumplida</v>
      </c>
    </row>
    <row r="364" spans="1:26">
      <c r="A364" s="46" t="s">
        <v>954</v>
      </c>
      <c r="B364" s="47">
        <v>4</v>
      </c>
      <c r="C364" s="46" t="s">
        <v>982</v>
      </c>
      <c r="D364" s="48">
        <v>0.2</v>
      </c>
      <c r="E364" s="47" t="s">
        <v>43</v>
      </c>
      <c r="F364" s="49" t="s">
        <v>983</v>
      </c>
      <c r="G364" s="50">
        <v>0.1</v>
      </c>
      <c r="H364" s="49" t="s">
        <v>983</v>
      </c>
      <c r="I364" s="46" t="s">
        <v>958</v>
      </c>
      <c r="J364" s="49" t="s">
        <v>959</v>
      </c>
      <c r="K364" s="49" t="s">
        <v>81</v>
      </c>
      <c r="L364" s="51" t="s">
        <v>19</v>
      </c>
      <c r="M364" s="51" t="s">
        <v>19</v>
      </c>
      <c r="N364" s="52" t="s">
        <v>20</v>
      </c>
      <c r="O364" s="52" t="s">
        <v>21</v>
      </c>
      <c r="P364" s="53" t="s">
        <v>433</v>
      </c>
      <c r="Q364" s="52" t="s">
        <v>860</v>
      </c>
      <c r="R364" s="54" t="s">
        <v>19</v>
      </c>
      <c r="S364" s="55">
        <v>0</v>
      </c>
      <c r="T364" s="55">
        <v>0</v>
      </c>
      <c r="U364" s="50">
        <v>0.1</v>
      </c>
      <c r="V364" s="49" t="s">
        <v>63</v>
      </c>
      <c r="W364" s="50">
        <v>0.1</v>
      </c>
      <c r="X364" s="50">
        <f t="shared" si="9"/>
        <v>6.2500000000000003E-3</v>
      </c>
      <c r="Y364" s="49" t="s">
        <v>19</v>
      </c>
      <c r="Z364" s="49" t="str">
        <f t="shared" si="8"/>
        <v>Cumplida</v>
      </c>
    </row>
    <row r="365" spans="1:26">
      <c r="A365" s="46" t="s">
        <v>954</v>
      </c>
      <c r="B365" s="47">
        <v>4</v>
      </c>
      <c r="C365" s="46" t="s">
        <v>982</v>
      </c>
      <c r="D365" s="48">
        <v>0.2</v>
      </c>
      <c r="E365" s="47" t="s">
        <v>119</v>
      </c>
      <c r="F365" s="49" t="s">
        <v>984</v>
      </c>
      <c r="G365" s="50">
        <v>0.1</v>
      </c>
      <c r="H365" s="49" t="s">
        <v>985</v>
      </c>
      <c r="I365" s="46" t="s">
        <v>958</v>
      </c>
      <c r="J365" s="49" t="s">
        <v>959</v>
      </c>
      <c r="K365" s="49" t="s">
        <v>18</v>
      </c>
      <c r="L365" s="51" t="s">
        <v>19</v>
      </c>
      <c r="M365" s="51" t="s">
        <v>19</v>
      </c>
      <c r="N365" s="52" t="s">
        <v>20</v>
      </c>
      <c r="O365" s="52" t="s">
        <v>21</v>
      </c>
      <c r="P365" s="52" t="s">
        <v>433</v>
      </c>
      <c r="Q365" s="52" t="s">
        <v>860</v>
      </c>
      <c r="R365" s="54" t="s">
        <v>19</v>
      </c>
      <c r="S365" s="55">
        <v>0</v>
      </c>
      <c r="T365" s="55">
        <v>0</v>
      </c>
      <c r="U365" s="50">
        <v>0</v>
      </c>
      <c r="V365" s="49" t="s">
        <v>1385</v>
      </c>
      <c r="W365" s="50">
        <v>3.3300000000000003E-2</v>
      </c>
      <c r="X365" s="50">
        <f t="shared" si="9"/>
        <v>2.0812500000000002E-3</v>
      </c>
      <c r="Y365" s="49" t="s">
        <v>1368</v>
      </c>
      <c r="Z365" s="49" t="str">
        <f t="shared" si="8"/>
        <v>Incumplida</v>
      </c>
    </row>
    <row r="366" spans="1:26">
      <c r="A366" s="46" t="s">
        <v>954</v>
      </c>
      <c r="B366" s="47">
        <v>5</v>
      </c>
      <c r="C366" s="46" t="s">
        <v>986</v>
      </c>
      <c r="D366" s="48">
        <v>0.2</v>
      </c>
      <c r="E366" s="47" t="s">
        <v>349</v>
      </c>
      <c r="F366" s="49" t="s">
        <v>987</v>
      </c>
      <c r="G366" s="50">
        <v>0.1</v>
      </c>
      <c r="H366" s="49" t="s">
        <v>988</v>
      </c>
      <c r="I366" s="46" t="s">
        <v>958</v>
      </c>
      <c r="J366" s="49" t="s">
        <v>989</v>
      </c>
      <c r="K366" s="49" t="s">
        <v>81</v>
      </c>
      <c r="L366" s="51" t="s">
        <v>19</v>
      </c>
      <c r="M366" s="51" t="s">
        <v>19</v>
      </c>
      <c r="N366" s="52" t="s">
        <v>20</v>
      </c>
      <c r="O366" s="52" t="s">
        <v>21</v>
      </c>
      <c r="P366" s="52" t="s">
        <v>433</v>
      </c>
      <c r="Q366" s="52" t="s">
        <v>860</v>
      </c>
      <c r="R366" s="54" t="s">
        <v>19</v>
      </c>
      <c r="S366" s="55">
        <v>0</v>
      </c>
      <c r="T366" s="55">
        <v>0</v>
      </c>
      <c r="U366" s="50">
        <v>0</v>
      </c>
      <c r="V366" s="49" t="s">
        <v>1385</v>
      </c>
      <c r="W366" s="50">
        <v>0</v>
      </c>
      <c r="X366" s="50">
        <f t="shared" si="9"/>
        <v>0</v>
      </c>
      <c r="Y366" s="49" t="s">
        <v>1323</v>
      </c>
      <c r="Z366" s="49" t="str">
        <f t="shared" si="8"/>
        <v>Incumplida</v>
      </c>
    </row>
    <row r="367" spans="1:26">
      <c r="A367" s="46" t="s">
        <v>954</v>
      </c>
      <c r="B367" s="47">
        <v>5</v>
      </c>
      <c r="C367" s="46" t="s">
        <v>986</v>
      </c>
      <c r="D367" s="48">
        <v>0.2</v>
      </c>
      <c r="E367" s="47" t="s">
        <v>355</v>
      </c>
      <c r="F367" s="49" t="s">
        <v>987</v>
      </c>
      <c r="G367" s="50">
        <v>0.1</v>
      </c>
      <c r="H367" s="49" t="s">
        <v>990</v>
      </c>
      <c r="I367" s="46" t="s">
        <v>958</v>
      </c>
      <c r="J367" s="49" t="s">
        <v>989</v>
      </c>
      <c r="K367" s="49" t="s">
        <v>86</v>
      </c>
      <c r="L367" s="51" t="s">
        <v>19</v>
      </c>
      <c r="M367" s="51" t="s">
        <v>19</v>
      </c>
      <c r="N367" s="52" t="s">
        <v>20</v>
      </c>
      <c r="O367" s="52" t="s">
        <v>21</v>
      </c>
      <c r="P367" s="52" t="s">
        <v>433</v>
      </c>
      <c r="Q367" s="52" t="s">
        <v>860</v>
      </c>
      <c r="R367" s="54" t="s">
        <v>19</v>
      </c>
      <c r="S367" s="55">
        <v>0</v>
      </c>
      <c r="T367" s="55">
        <v>0</v>
      </c>
      <c r="U367" s="50">
        <v>0</v>
      </c>
      <c r="V367" s="49" t="s">
        <v>1385</v>
      </c>
      <c r="W367" s="50">
        <v>0</v>
      </c>
      <c r="X367" s="50">
        <f t="shared" si="9"/>
        <v>0</v>
      </c>
      <c r="Y367" s="49" t="s">
        <v>1323</v>
      </c>
      <c r="Z367" s="49" t="str">
        <f t="shared" si="8"/>
        <v>Incumplida</v>
      </c>
    </row>
    <row r="368" spans="1:26" s="28" customFormat="1">
      <c r="A368" s="46" t="s">
        <v>991</v>
      </c>
      <c r="B368" s="47">
        <v>1</v>
      </c>
      <c r="C368" s="46" t="s">
        <v>992</v>
      </c>
      <c r="D368" s="48">
        <v>0.6</v>
      </c>
      <c r="E368" s="47" t="s">
        <v>13</v>
      </c>
      <c r="F368" s="49" t="s">
        <v>993</v>
      </c>
      <c r="G368" s="50">
        <v>0.06</v>
      </c>
      <c r="H368" s="49" t="s">
        <v>994</v>
      </c>
      <c r="I368" s="46" t="s">
        <v>995</v>
      </c>
      <c r="J368" s="49" t="s">
        <v>996</v>
      </c>
      <c r="K368" s="49" t="s">
        <v>63</v>
      </c>
      <c r="L368" s="51" t="s">
        <v>864</v>
      </c>
      <c r="M368" s="51" t="s">
        <v>19</v>
      </c>
      <c r="N368" s="52" t="s">
        <v>20</v>
      </c>
      <c r="O368" s="52" t="s">
        <v>21</v>
      </c>
      <c r="P368" s="53" t="s">
        <v>433</v>
      </c>
      <c r="Q368" s="52" t="s">
        <v>860</v>
      </c>
      <c r="R368" s="54" t="s">
        <v>19</v>
      </c>
      <c r="S368" s="55">
        <v>0</v>
      </c>
      <c r="T368" s="55">
        <v>0</v>
      </c>
      <c r="U368" s="50">
        <v>0.06</v>
      </c>
      <c r="V368" s="49" t="s">
        <v>63</v>
      </c>
      <c r="W368" s="50">
        <v>0.06</v>
      </c>
      <c r="X368" s="50">
        <f t="shared" si="9"/>
        <v>3.7499999999999999E-3</v>
      </c>
      <c r="Y368" s="49" t="s">
        <v>19</v>
      </c>
      <c r="Z368" s="49" t="str">
        <f t="shared" si="8"/>
        <v>Cumplida</v>
      </c>
    </row>
    <row r="369" spans="1:26" s="28" customFormat="1">
      <c r="A369" s="46" t="s">
        <v>991</v>
      </c>
      <c r="B369" s="47">
        <v>1</v>
      </c>
      <c r="C369" s="46" t="s">
        <v>992</v>
      </c>
      <c r="D369" s="48">
        <v>0.6</v>
      </c>
      <c r="E369" s="47" t="s">
        <v>24</v>
      </c>
      <c r="F369" s="49" t="s">
        <v>997</v>
      </c>
      <c r="G369" s="50">
        <v>0.15</v>
      </c>
      <c r="H369" s="49" t="s">
        <v>998</v>
      </c>
      <c r="I369" s="46" t="s">
        <v>995</v>
      </c>
      <c r="J369" s="49" t="s">
        <v>996</v>
      </c>
      <c r="K369" s="49" t="s">
        <v>65</v>
      </c>
      <c r="L369" s="51" t="s">
        <v>864</v>
      </c>
      <c r="M369" s="51" t="s">
        <v>19</v>
      </c>
      <c r="N369" s="52" t="s">
        <v>20</v>
      </c>
      <c r="O369" s="52" t="s">
        <v>21</v>
      </c>
      <c r="P369" s="53" t="s">
        <v>433</v>
      </c>
      <c r="Q369" s="52" t="s">
        <v>860</v>
      </c>
      <c r="R369" s="54" t="s">
        <v>19</v>
      </c>
      <c r="S369" s="55">
        <v>0</v>
      </c>
      <c r="T369" s="55">
        <v>0</v>
      </c>
      <c r="U369" s="50">
        <v>0.15</v>
      </c>
      <c r="V369" s="49" t="s">
        <v>65</v>
      </c>
      <c r="W369" s="50">
        <v>0.15</v>
      </c>
      <c r="X369" s="50">
        <f t="shared" si="9"/>
        <v>9.3749999999999997E-3</v>
      </c>
      <c r="Y369" s="49" t="s">
        <v>19</v>
      </c>
      <c r="Z369" s="49" t="str">
        <f t="shared" si="8"/>
        <v>Cumplida</v>
      </c>
    </row>
    <row r="370" spans="1:26" s="28" customFormat="1">
      <c r="A370" s="46" t="s">
        <v>991</v>
      </c>
      <c r="B370" s="47">
        <v>1</v>
      </c>
      <c r="C370" s="46" t="s">
        <v>992</v>
      </c>
      <c r="D370" s="48">
        <v>0.6</v>
      </c>
      <c r="E370" s="47" t="s">
        <v>130</v>
      </c>
      <c r="F370" s="49" t="s">
        <v>999</v>
      </c>
      <c r="G370" s="50">
        <v>0.16200000000000001</v>
      </c>
      <c r="H370" s="49" t="s">
        <v>1000</v>
      </c>
      <c r="I370" s="46" t="s">
        <v>995</v>
      </c>
      <c r="J370" s="49" t="s">
        <v>996</v>
      </c>
      <c r="K370" s="49" t="s">
        <v>86</v>
      </c>
      <c r="L370" s="51" t="s">
        <v>864</v>
      </c>
      <c r="M370" s="51" t="s">
        <v>19</v>
      </c>
      <c r="N370" s="52" t="s">
        <v>20</v>
      </c>
      <c r="O370" s="52" t="s">
        <v>21</v>
      </c>
      <c r="P370" s="52" t="s">
        <v>433</v>
      </c>
      <c r="Q370" s="52" t="s">
        <v>860</v>
      </c>
      <c r="R370" s="54" t="s">
        <v>19</v>
      </c>
      <c r="S370" s="55">
        <v>0</v>
      </c>
      <c r="T370" s="55">
        <v>0</v>
      </c>
      <c r="U370" s="50">
        <v>0</v>
      </c>
      <c r="V370" s="49" t="s">
        <v>1385</v>
      </c>
      <c r="W370" s="50">
        <v>8.1000000000000003E-2</v>
      </c>
      <c r="X370" s="50">
        <f t="shared" si="9"/>
        <v>5.0625000000000002E-3</v>
      </c>
      <c r="Y370" s="49" t="s">
        <v>1324</v>
      </c>
      <c r="Z370" s="49" t="str">
        <f t="shared" si="8"/>
        <v>Incumplida</v>
      </c>
    </row>
    <row r="371" spans="1:26" s="28" customFormat="1">
      <c r="A371" s="46" t="s">
        <v>991</v>
      </c>
      <c r="B371" s="47">
        <v>1</v>
      </c>
      <c r="C371" s="46" t="s">
        <v>992</v>
      </c>
      <c r="D371" s="48">
        <v>0.6</v>
      </c>
      <c r="E371" s="47" t="s">
        <v>130</v>
      </c>
      <c r="F371" s="49" t="s">
        <v>999</v>
      </c>
      <c r="G371" s="50">
        <v>1.7999999999999999E-2</v>
      </c>
      <c r="H371" s="49" t="s">
        <v>1001</v>
      </c>
      <c r="I371" s="46" t="s">
        <v>995</v>
      </c>
      <c r="J371" s="49" t="s">
        <v>996</v>
      </c>
      <c r="K371" s="49" t="s">
        <v>23</v>
      </c>
      <c r="L371" s="51" t="s">
        <v>864</v>
      </c>
      <c r="M371" s="51" t="s">
        <v>19</v>
      </c>
      <c r="N371" s="52" t="s">
        <v>20</v>
      </c>
      <c r="O371" s="52" t="s">
        <v>21</v>
      </c>
      <c r="P371" s="52" t="s">
        <v>433</v>
      </c>
      <c r="Q371" s="52" t="s">
        <v>860</v>
      </c>
      <c r="R371" s="54" t="s">
        <v>19</v>
      </c>
      <c r="S371" s="55">
        <v>0</v>
      </c>
      <c r="T371" s="55">
        <v>0</v>
      </c>
      <c r="U371" s="50">
        <v>0</v>
      </c>
      <c r="V371" s="49" t="s">
        <v>1385</v>
      </c>
      <c r="W371" s="50">
        <v>0</v>
      </c>
      <c r="X371" s="50">
        <f t="shared" si="9"/>
        <v>0</v>
      </c>
      <c r="Y371" s="49" t="s">
        <v>1325</v>
      </c>
      <c r="Z371" s="49" t="str">
        <f t="shared" si="8"/>
        <v>Incumplida</v>
      </c>
    </row>
    <row r="372" spans="1:26" s="28" customFormat="1">
      <c r="A372" s="46" t="s">
        <v>991</v>
      </c>
      <c r="B372" s="47">
        <v>1</v>
      </c>
      <c r="C372" s="46" t="s">
        <v>992</v>
      </c>
      <c r="D372" s="48">
        <v>0.6</v>
      </c>
      <c r="E372" s="47" t="s">
        <v>133</v>
      </c>
      <c r="F372" s="49" t="s">
        <v>1002</v>
      </c>
      <c r="G372" s="50">
        <v>2.1000000000000001E-2</v>
      </c>
      <c r="H372" s="49" t="s">
        <v>1003</v>
      </c>
      <c r="I372" s="46" t="s">
        <v>995</v>
      </c>
      <c r="J372" s="49" t="s">
        <v>996</v>
      </c>
      <c r="K372" s="49" t="s">
        <v>91</v>
      </c>
      <c r="L372" s="51" t="s">
        <v>864</v>
      </c>
      <c r="M372" s="51" t="s">
        <v>19</v>
      </c>
      <c r="N372" s="52" t="s">
        <v>20</v>
      </c>
      <c r="O372" s="52" t="s">
        <v>21</v>
      </c>
      <c r="P372" s="52" t="s">
        <v>433</v>
      </c>
      <c r="Q372" s="52" t="s">
        <v>860</v>
      </c>
      <c r="R372" s="54" t="s">
        <v>19</v>
      </c>
      <c r="S372" s="55">
        <v>0</v>
      </c>
      <c r="T372" s="55">
        <v>0</v>
      </c>
      <c r="U372" s="50">
        <v>0</v>
      </c>
      <c r="V372" s="49" t="s">
        <v>1385</v>
      </c>
      <c r="W372" s="50">
        <v>0</v>
      </c>
      <c r="X372" s="50">
        <f t="shared" si="9"/>
        <v>0</v>
      </c>
      <c r="Y372" s="49" t="s">
        <v>1427</v>
      </c>
      <c r="Z372" s="49" t="str">
        <f t="shared" si="8"/>
        <v>Incumplida</v>
      </c>
    </row>
    <row r="373" spans="1:26" s="28" customFormat="1">
      <c r="A373" s="46" t="s">
        <v>991</v>
      </c>
      <c r="B373" s="47">
        <v>1</v>
      </c>
      <c r="C373" s="46" t="s">
        <v>992</v>
      </c>
      <c r="D373" s="48">
        <v>0.6</v>
      </c>
      <c r="E373" s="47" t="s">
        <v>133</v>
      </c>
      <c r="F373" s="49" t="s">
        <v>1002</v>
      </c>
      <c r="G373" s="50">
        <v>0.16800000000000001</v>
      </c>
      <c r="H373" s="49" t="s">
        <v>1004</v>
      </c>
      <c r="I373" s="46" t="s">
        <v>995</v>
      </c>
      <c r="J373" s="49" t="s">
        <v>996</v>
      </c>
      <c r="K373" s="49" t="s">
        <v>18</v>
      </c>
      <c r="L373" s="51" t="s">
        <v>864</v>
      </c>
      <c r="M373" s="51" t="s">
        <v>19</v>
      </c>
      <c r="N373" s="52" t="s">
        <v>20</v>
      </c>
      <c r="O373" s="52" t="s">
        <v>21</v>
      </c>
      <c r="P373" s="52" t="s">
        <v>433</v>
      </c>
      <c r="Q373" s="52" t="s">
        <v>860</v>
      </c>
      <c r="R373" s="54" t="s">
        <v>19</v>
      </c>
      <c r="S373" s="55">
        <v>0</v>
      </c>
      <c r="T373" s="55">
        <v>0</v>
      </c>
      <c r="U373" s="50">
        <v>0</v>
      </c>
      <c r="V373" s="49" t="s">
        <v>1385</v>
      </c>
      <c r="W373" s="50">
        <v>8.4000000000000005E-2</v>
      </c>
      <c r="X373" s="50">
        <f t="shared" si="9"/>
        <v>5.2500000000000003E-3</v>
      </c>
      <c r="Y373" s="49" t="s">
        <v>1369</v>
      </c>
      <c r="Z373" s="49" t="str">
        <f t="shared" si="8"/>
        <v>Incumplida</v>
      </c>
    </row>
    <row r="374" spans="1:26" s="28" customFormat="1">
      <c r="A374" s="46" t="s">
        <v>991</v>
      </c>
      <c r="B374" s="47">
        <v>1</v>
      </c>
      <c r="C374" s="46" t="s">
        <v>992</v>
      </c>
      <c r="D374" s="48">
        <v>0.6</v>
      </c>
      <c r="E374" s="47" t="s">
        <v>133</v>
      </c>
      <c r="F374" s="49" t="s">
        <v>1002</v>
      </c>
      <c r="G374" s="50">
        <v>2.1000000000000001E-2</v>
      </c>
      <c r="H374" s="49" t="s">
        <v>1005</v>
      </c>
      <c r="I374" s="46" t="s">
        <v>995</v>
      </c>
      <c r="J374" s="49" t="s">
        <v>996</v>
      </c>
      <c r="K374" s="49" t="s">
        <v>18</v>
      </c>
      <c r="L374" s="51" t="s">
        <v>864</v>
      </c>
      <c r="M374" s="51" t="s">
        <v>19</v>
      </c>
      <c r="N374" s="52" t="s">
        <v>20</v>
      </c>
      <c r="O374" s="52" t="s">
        <v>21</v>
      </c>
      <c r="P374" s="52" t="s">
        <v>433</v>
      </c>
      <c r="Q374" s="52" t="s">
        <v>860</v>
      </c>
      <c r="R374" s="54" t="s">
        <v>19</v>
      </c>
      <c r="S374" s="55">
        <v>0</v>
      </c>
      <c r="T374" s="55">
        <v>0</v>
      </c>
      <c r="U374" s="50">
        <v>0</v>
      </c>
      <c r="V374" s="49" t="s">
        <v>1385</v>
      </c>
      <c r="W374" s="50">
        <v>0</v>
      </c>
      <c r="X374" s="50">
        <f t="shared" si="9"/>
        <v>0</v>
      </c>
      <c r="Y374" s="49" t="s">
        <v>1326</v>
      </c>
      <c r="Z374" s="49" t="str">
        <f t="shared" si="8"/>
        <v>Incumplida</v>
      </c>
    </row>
    <row r="375" spans="1:26" s="28" customFormat="1">
      <c r="A375" s="46" t="s">
        <v>991</v>
      </c>
      <c r="B375" s="47">
        <v>2</v>
      </c>
      <c r="C375" s="46" t="s">
        <v>1006</v>
      </c>
      <c r="D375" s="48">
        <v>0.1</v>
      </c>
      <c r="E375" s="47" t="s">
        <v>27</v>
      </c>
      <c r="F375" s="49" t="s">
        <v>1007</v>
      </c>
      <c r="G375" s="50">
        <v>1.2500000000000001E-2</v>
      </c>
      <c r="H375" s="49" t="s">
        <v>1008</v>
      </c>
      <c r="I375" s="46" t="s">
        <v>1009</v>
      </c>
      <c r="J375" s="49" t="s">
        <v>996</v>
      </c>
      <c r="K375" s="49" t="s">
        <v>63</v>
      </c>
      <c r="L375" s="51" t="s">
        <v>19</v>
      </c>
      <c r="M375" s="51" t="s">
        <v>19</v>
      </c>
      <c r="N375" s="52" t="s">
        <v>20</v>
      </c>
      <c r="O375" s="52" t="s">
        <v>201</v>
      </c>
      <c r="P375" s="53" t="s">
        <v>380</v>
      </c>
      <c r="Q375" s="52" t="s">
        <v>860</v>
      </c>
      <c r="R375" s="54" t="s">
        <v>19</v>
      </c>
      <c r="S375" s="55">
        <v>0</v>
      </c>
      <c r="T375" s="55">
        <v>0</v>
      </c>
      <c r="U375" s="50">
        <v>1.23E-2</v>
      </c>
      <c r="V375" s="49" t="s">
        <v>960</v>
      </c>
      <c r="W375" s="50">
        <f>G375</f>
        <v>1.2500000000000001E-2</v>
      </c>
      <c r="X375" s="50">
        <f t="shared" si="9"/>
        <v>7.8125000000000004E-4</v>
      </c>
      <c r="Y375" s="49" t="s">
        <v>19</v>
      </c>
      <c r="Z375" s="49" t="str">
        <f t="shared" si="8"/>
        <v>Cumplida</v>
      </c>
    </row>
    <row r="376" spans="1:26" s="28" customFormat="1">
      <c r="A376" s="46" t="s">
        <v>991</v>
      </c>
      <c r="B376" s="47">
        <v>2</v>
      </c>
      <c r="C376" s="46" t="s">
        <v>1006</v>
      </c>
      <c r="D376" s="48">
        <v>0.1</v>
      </c>
      <c r="E376" s="47" t="s">
        <v>29</v>
      </c>
      <c r="F376" s="49" t="s">
        <v>1010</v>
      </c>
      <c r="G376" s="50">
        <v>1.2500000000000001E-2</v>
      </c>
      <c r="H376" s="49" t="s">
        <v>1011</v>
      </c>
      <c r="I376" s="46" t="s">
        <v>1012</v>
      </c>
      <c r="J376" s="49" t="s">
        <v>996</v>
      </c>
      <c r="K376" s="49" t="s">
        <v>63</v>
      </c>
      <c r="L376" s="51" t="s">
        <v>19</v>
      </c>
      <c r="M376" s="51" t="s">
        <v>19</v>
      </c>
      <c r="N376" s="52" t="s">
        <v>20</v>
      </c>
      <c r="O376" s="52" t="s">
        <v>201</v>
      </c>
      <c r="P376" s="53" t="s">
        <v>380</v>
      </c>
      <c r="Q376" s="52" t="s">
        <v>860</v>
      </c>
      <c r="R376" s="54" t="s">
        <v>19</v>
      </c>
      <c r="S376" s="55">
        <v>0</v>
      </c>
      <c r="T376" s="55">
        <v>0</v>
      </c>
      <c r="U376" s="50">
        <v>1.2500000000000001E-2</v>
      </c>
      <c r="V376" s="49" t="s">
        <v>960</v>
      </c>
      <c r="W376" s="50">
        <v>1.2500000000000001E-2</v>
      </c>
      <c r="X376" s="50">
        <f t="shared" si="9"/>
        <v>7.8125000000000004E-4</v>
      </c>
      <c r="Y376" s="49" t="s">
        <v>19</v>
      </c>
      <c r="Z376" s="49" t="str">
        <f t="shared" si="8"/>
        <v>Cumplida</v>
      </c>
    </row>
    <row r="377" spans="1:26" s="28" customFormat="1">
      <c r="A377" s="46" t="s">
        <v>991</v>
      </c>
      <c r="B377" s="47">
        <v>2</v>
      </c>
      <c r="C377" s="46" t="s">
        <v>1006</v>
      </c>
      <c r="D377" s="48">
        <v>0.1</v>
      </c>
      <c r="E377" s="47" t="s">
        <v>31</v>
      </c>
      <c r="F377" s="49" t="s">
        <v>1013</v>
      </c>
      <c r="G377" s="50">
        <v>1.2500000000000001E-2</v>
      </c>
      <c r="H377" s="49" t="s">
        <v>1008</v>
      </c>
      <c r="I377" s="46" t="s">
        <v>1009</v>
      </c>
      <c r="J377" s="49" t="s">
        <v>996</v>
      </c>
      <c r="K377" s="49" t="s">
        <v>65</v>
      </c>
      <c r="L377" s="51" t="s">
        <v>19</v>
      </c>
      <c r="M377" s="51" t="s">
        <v>19</v>
      </c>
      <c r="N377" s="52" t="s">
        <v>20</v>
      </c>
      <c r="O377" s="52" t="s">
        <v>201</v>
      </c>
      <c r="P377" s="53" t="s">
        <v>380</v>
      </c>
      <c r="Q377" s="52" t="s">
        <v>860</v>
      </c>
      <c r="R377" s="54" t="s">
        <v>19</v>
      </c>
      <c r="S377" s="55">
        <v>0</v>
      </c>
      <c r="T377" s="55">
        <v>0</v>
      </c>
      <c r="U377" s="50">
        <v>1.2500000000000001E-2</v>
      </c>
      <c r="V377" s="49" t="s">
        <v>65</v>
      </c>
      <c r="W377" s="50">
        <v>1.2500000000000001E-2</v>
      </c>
      <c r="X377" s="50">
        <f t="shared" si="9"/>
        <v>7.8125000000000004E-4</v>
      </c>
      <c r="Y377" s="49" t="s">
        <v>19</v>
      </c>
      <c r="Z377" s="49" t="str">
        <f t="shared" si="8"/>
        <v>Cumplida</v>
      </c>
    </row>
    <row r="378" spans="1:26" s="28" customFormat="1">
      <c r="A378" s="46" t="s">
        <v>991</v>
      </c>
      <c r="B378" s="47">
        <v>2</v>
      </c>
      <c r="C378" s="46" t="s">
        <v>1006</v>
      </c>
      <c r="D378" s="48">
        <v>0.1</v>
      </c>
      <c r="E378" s="47" t="s">
        <v>35</v>
      </c>
      <c r="F378" s="49" t="s">
        <v>1014</v>
      </c>
      <c r="G378" s="50">
        <v>1.2500000000000001E-2</v>
      </c>
      <c r="H378" s="49" t="s">
        <v>1011</v>
      </c>
      <c r="I378" s="46" t="s">
        <v>1012</v>
      </c>
      <c r="J378" s="49" t="s">
        <v>996</v>
      </c>
      <c r="K378" s="49" t="s">
        <v>65</v>
      </c>
      <c r="L378" s="51" t="s">
        <v>19</v>
      </c>
      <c r="M378" s="51" t="s">
        <v>19</v>
      </c>
      <c r="N378" s="52" t="s">
        <v>20</v>
      </c>
      <c r="O378" s="52" t="s">
        <v>201</v>
      </c>
      <c r="P378" s="53" t="s">
        <v>380</v>
      </c>
      <c r="Q378" s="52" t="s">
        <v>860</v>
      </c>
      <c r="R378" s="54" t="s">
        <v>19</v>
      </c>
      <c r="S378" s="55">
        <v>0</v>
      </c>
      <c r="T378" s="55">
        <v>0</v>
      </c>
      <c r="U378" s="50">
        <v>1.2500000000000001E-2</v>
      </c>
      <c r="V378" s="49" t="s">
        <v>65</v>
      </c>
      <c r="W378" s="50">
        <v>1.2500000000000001E-2</v>
      </c>
      <c r="X378" s="50">
        <f t="shared" si="9"/>
        <v>7.8125000000000004E-4</v>
      </c>
      <c r="Y378" s="49" t="s">
        <v>19</v>
      </c>
      <c r="Z378" s="49" t="str">
        <f t="shared" si="8"/>
        <v>Cumplida</v>
      </c>
    </row>
    <row r="379" spans="1:26" s="28" customFormat="1">
      <c r="A379" s="46" t="s">
        <v>991</v>
      </c>
      <c r="B379" s="47">
        <v>2</v>
      </c>
      <c r="C379" s="46" t="s">
        <v>1006</v>
      </c>
      <c r="D379" s="48">
        <v>0.1</v>
      </c>
      <c r="E379" s="47" t="s">
        <v>66</v>
      </c>
      <c r="F379" s="49" t="s">
        <v>1015</v>
      </c>
      <c r="G379" s="50">
        <v>1.2500000000000001E-2</v>
      </c>
      <c r="H379" s="49" t="s">
        <v>1008</v>
      </c>
      <c r="I379" s="46" t="s">
        <v>1009</v>
      </c>
      <c r="J379" s="49" t="s">
        <v>996</v>
      </c>
      <c r="K379" s="49" t="s">
        <v>23</v>
      </c>
      <c r="L379" s="51" t="s">
        <v>19</v>
      </c>
      <c r="M379" s="51" t="s">
        <v>19</v>
      </c>
      <c r="N379" s="52" t="s">
        <v>20</v>
      </c>
      <c r="O379" s="52" t="s">
        <v>201</v>
      </c>
      <c r="P379" s="52" t="s">
        <v>380</v>
      </c>
      <c r="Q379" s="52" t="s">
        <v>860</v>
      </c>
      <c r="R379" s="54" t="s">
        <v>19</v>
      </c>
      <c r="S379" s="55">
        <v>0</v>
      </c>
      <c r="T379" s="55">
        <v>0</v>
      </c>
      <c r="U379" s="50">
        <v>0</v>
      </c>
      <c r="V379" s="49" t="s">
        <v>1385</v>
      </c>
      <c r="W379" s="50">
        <v>1.2500000000000001E-2</v>
      </c>
      <c r="X379" s="50">
        <f t="shared" si="9"/>
        <v>7.8125000000000004E-4</v>
      </c>
      <c r="Y379" s="49" t="s">
        <v>1370</v>
      </c>
      <c r="Z379" s="49" t="str">
        <f t="shared" si="8"/>
        <v>Cumplida</v>
      </c>
    </row>
    <row r="380" spans="1:26" s="28" customFormat="1">
      <c r="A380" s="46" t="s">
        <v>991</v>
      </c>
      <c r="B380" s="47">
        <v>2</v>
      </c>
      <c r="C380" s="46" t="s">
        <v>1006</v>
      </c>
      <c r="D380" s="48">
        <v>0.1</v>
      </c>
      <c r="E380" s="47" t="s">
        <v>68</v>
      </c>
      <c r="F380" s="49" t="s">
        <v>1016</v>
      </c>
      <c r="G380" s="50">
        <v>1.2500000000000001E-2</v>
      </c>
      <c r="H380" s="49" t="s">
        <v>1011</v>
      </c>
      <c r="I380" s="46" t="s">
        <v>1012</v>
      </c>
      <c r="J380" s="49" t="s">
        <v>996</v>
      </c>
      <c r="K380" s="49" t="s">
        <v>23</v>
      </c>
      <c r="L380" s="51" t="s">
        <v>19</v>
      </c>
      <c r="M380" s="51" t="s">
        <v>19</v>
      </c>
      <c r="N380" s="52" t="s">
        <v>20</v>
      </c>
      <c r="O380" s="52" t="s">
        <v>201</v>
      </c>
      <c r="P380" s="52" t="s">
        <v>380</v>
      </c>
      <c r="Q380" s="52" t="s">
        <v>860</v>
      </c>
      <c r="R380" s="54" t="s">
        <v>19</v>
      </c>
      <c r="S380" s="55">
        <v>0</v>
      </c>
      <c r="T380" s="55">
        <v>0</v>
      </c>
      <c r="U380" s="50">
        <v>0</v>
      </c>
      <c r="V380" s="49" t="s">
        <v>1385</v>
      </c>
      <c r="W380" s="50">
        <v>1.2500000000000001E-2</v>
      </c>
      <c r="X380" s="50">
        <f t="shared" si="9"/>
        <v>7.8125000000000004E-4</v>
      </c>
      <c r="Y380" s="49" t="s">
        <v>1371</v>
      </c>
      <c r="Z380" s="49" t="str">
        <f t="shared" si="8"/>
        <v>Cumplida</v>
      </c>
    </row>
    <row r="381" spans="1:26" s="28" customFormat="1">
      <c r="A381" s="46" t="s">
        <v>991</v>
      </c>
      <c r="B381" s="47">
        <v>2</v>
      </c>
      <c r="C381" s="46" t="s">
        <v>1006</v>
      </c>
      <c r="D381" s="48">
        <v>0.1</v>
      </c>
      <c r="E381" s="47" t="s">
        <v>69</v>
      </c>
      <c r="F381" s="49" t="s">
        <v>1017</v>
      </c>
      <c r="G381" s="50">
        <v>1.2500000000000001E-2</v>
      </c>
      <c r="H381" s="49" t="s">
        <v>1008</v>
      </c>
      <c r="I381" s="46" t="s">
        <v>1009</v>
      </c>
      <c r="J381" s="49" t="s">
        <v>996</v>
      </c>
      <c r="K381" s="49" t="s">
        <v>18</v>
      </c>
      <c r="L381" s="51" t="s">
        <v>19</v>
      </c>
      <c r="M381" s="51" t="s">
        <v>19</v>
      </c>
      <c r="N381" s="52" t="s">
        <v>20</v>
      </c>
      <c r="O381" s="52" t="s">
        <v>201</v>
      </c>
      <c r="P381" s="52" t="s">
        <v>380</v>
      </c>
      <c r="Q381" s="52" t="s">
        <v>860</v>
      </c>
      <c r="R381" s="54" t="s">
        <v>19</v>
      </c>
      <c r="S381" s="55">
        <v>0</v>
      </c>
      <c r="T381" s="55">
        <v>0</v>
      </c>
      <c r="U381" s="50">
        <v>0</v>
      </c>
      <c r="V381" s="49" t="s">
        <v>1385</v>
      </c>
      <c r="W381" s="50">
        <v>1.2500000000000001E-2</v>
      </c>
      <c r="X381" s="50">
        <f t="shared" si="9"/>
        <v>7.8125000000000004E-4</v>
      </c>
      <c r="Y381" s="49" t="s">
        <v>1428</v>
      </c>
      <c r="Z381" s="49" t="str">
        <f t="shared" si="8"/>
        <v>Cumplida</v>
      </c>
    </row>
    <row r="382" spans="1:26" s="28" customFormat="1">
      <c r="A382" s="46" t="s">
        <v>991</v>
      </c>
      <c r="B382" s="47">
        <v>2</v>
      </c>
      <c r="C382" s="46" t="s">
        <v>1006</v>
      </c>
      <c r="D382" s="48">
        <v>0.1</v>
      </c>
      <c r="E382" s="47" t="s">
        <v>71</v>
      </c>
      <c r="F382" s="49" t="s">
        <v>1018</v>
      </c>
      <c r="G382" s="50">
        <v>1.2500000000000001E-2</v>
      </c>
      <c r="H382" s="49" t="s">
        <v>1011</v>
      </c>
      <c r="I382" s="46" t="s">
        <v>1012</v>
      </c>
      <c r="J382" s="49" t="s">
        <v>996</v>
      </c>
      <c r="K382" s="49" t="s">
        <v>18</v>
      </c>
      <c r="L382" s="51" t="s">
        <v>19</v>
      </c>
      <c r="M382" s="51" t="s">
        <v>19</v>
      </c>
      <c r="N382" s="52" t="s">
        <v>20</v>
      </c>
      <c r="O382" s="52" t="s">
        <v>201</v>
      </c>
      <c r="P382" s="52" t="s">
        <v>380</v>
      </c>
      <c r="Q382" s="52" t="s">
        <v>860</v>
      </c>
      <c r="R382" s="54" t="s">
        <v>19</v>
      </c>
      <c r="S382" s="55">
        <v>0</v>
      </c>
      <c r="T382" s="55">
        <v>0</v>
      </c>
      <c r="U382" s="50">
        <v>0</v>
      </c>
      <c r="V382" s="49" t="s">
        <v>1385</v>
      </c>
      <c r="W382" s="50">
        <v>1.2500000000000001E-2</v>
      </c>
      <c r="X382" s="50">
        <f t="shared" si="9"/>
        <v>7.8125000000000004E-4</v>
      </c>
      <c r="Y382" s="49" t="s">
        <v>1372</v>
      </c>
      <c r="Z382" s="49" t="str">
        <f t="shared" si="8"/>
        <v>Cumplida</v>
      </c>
    </row>
    <row r="383" spans="1:26" s="28" customFormat="1">
      <c r="A383" s="46" t="s">
        <v>991</v>
      </c>
      <c r="B383" s="47">
        <v>3</v>
      </c>
      <c r="C383" s="46" t="s">
        <v>1019</v>
      </c>
      <c r="D383" s="48">
        <v>0.1</v>
      </c>
      <c r="E383" s="47" t="s">
        <v>38</v>
      </c>
      <c r="F383" s="49" t="s">
        <v>1020</v>
      </c>
      <c r="G383" s="50">
        <v>1.2500000000000001E-2</v>
      </c>
      <c r="H383" s="49" t="s">
        <v>1021</v>
      </c>
      <c r="I383" s="46" t="s">
        <v>1009</v>
      </c>
      <c r="J383" s="49" t="s">
        <v>996</v>
      </c>
      <c r="K383" s="49" t="s">
        <v>63</v>
      </c>
      <c r="L383" s="51" t="s">
        <v>19</v>
      </c>
      <c r="M383" s="51" t="s">
        <v>19</v>
      </c>
      <c r="N383" s="52" t="s">
        <v>20</v>
      </c>
      <c r="O383" s="52" t="s">
        <v>201</v>
      </c>
      <c r="P383" s="53" t="s">
        <v>380</v>
      </c>
      <c r="Q383" s="52" t="s">
        <v>860</v>
      </c>
      <c r="R383" s="54" t="s">
        <v>19</v>
      </c>
      <c r="S383" s="55">
        <v>0</v>
      </c>
      <c r="T383" s="55">
        <v>0</v>
      </c>
      <c r="U383" s="50">
        <v>1.2500000000000001E-2</v>
      </c>
      <c r="V383" s="49" t="s">
        <v>960</v>
      </c>
      <c r="W383" s="50">
        <v>1.2500000000000001E-2</v>
      </c>
      <c r="X383" s="50">
        <f t="shared" si="9"/>
        <v>7.8125000000000004E-4</v>
      </c>
      <c r="Y383" s="49" t="s">
        <v>19</v>
      </c>
      <c r="Z383" s="49" t="str">
        <f t="shared" si="8"/>
        <v>Cumplida</v>
      </c>
    </row>
    <row r="384" spans="1:26" s="28" customFormat="1">
      <c r="A384" s="46" t="s">
        <v>991</v>
      </c>
      <c r="B384" s="47">
        <v>3</v>
      </c>
      <c r="C384" s="46" t="s">
        <v>1019</v>
      </c>
      <c r="D384" s="48">
        <v>0.1</v>
      </c>
      <c r="E384" s="47" t="s">
        <v>40</v>
      </c>
      <c r="F384" s="49" t="s">
        <v>1022</v>
      </c>
      <c r="G384" s="50">
        <v>1.2500000000000001E-2</v>
      </c>
      <c r="H384" s="49" t="s">
        <v>1023</v>
      </c>
      <c r="I384" s="46" t="s">
        <v>1012</v>
      </c>
      <c r="J384" s="49" t="s">
        <v>996</v>
      </c>
      <c r="K384" s="49" t="s">
        <v>63</v>
      </c>
      <c r="L384" s="51" t="s">
        <v>19</v>
      </c>
      <c r="M384" s="51" t="s">
        <v>19</v>
      </c>
      <c r="N384" s="52" t="s">
        <v>20</v>
      </c>
      <c r="O384" s="52" t="s">
        <v>201</v>
      </c>
      <c r="P384" s="53" t="s">
        <v>380</v>
      </c>
      <c r="Q384" s="52" t="s">
        <v>860</v>
      </c>
      <c r="R384" s="54" t="s">
        <v>19</v>
      </c>
      <c r="S384" s="55">
        <v>0</v>
      </c>
      <c r="T384" s="55">
        <v>0</v>
      </c>
      <c r="U384" s="50">
        <v>1.1299999999999999E-2</v>
      </c>
      <c r="V384" s="49" t="s">
        <v>960</v>
      </c>
      <c r="W384" s="50">
        <f>G384</f>
        <v>1.2500000000000001E-2</v>
      </c>
      <c r="X384" s="50">
        <f t="shared" si="9"/>
        <v>7.8125000000000004E-4</v>
      </c>
      <c r="Y384" s="49" t="s">
        <v>19</v>
      </c>
      <c r="Z384" s="49" t="str">
        <f t="shared" ref="Z384:Z447" si="10">IF(W384&gt;=G384,"Cumplida","Incumplida")</f>
        <v>Cumplida</v>
      </c>
    </row>
    <row r="385" spans="1:26" s="28" customFormat="1">
      <c r="A385" s="46" t="s">
        <v>991</v>
      </c>
      <c r="B385" s="47">
        <v>3</v>
      </c>
      <c r="C385" s="46" t="s">
        <v>1019</v>
      </c>
      <c r="D385" s="48">
        <v>0.1</v>
      </c>
      <c r="E385" s="47" t="s">
        <v>230</v>
      </c>
      <c r="F385" s="49" t="s">
        <v>1024</v>
      </c>
      <c r="G385" s="50">
        <v>1.2500000000000001E-2</v>
      </c>
      <c r="H385" s="49" t="s">
        <v>1021</v>
      </c>
      <c r="I385" s="46" t="s">
        <v>1009</v>
      </c>
      <c r="J385" s="49" t="s">
        <v>996</v>
      </c>
      <c r="K385" s="49" t="s">
        <v>65</v>
      </c>
      <c r="L385" s="51" t="s">
        <v>19</v>
      </c>
      <c r="M385" s="51" t="s">
        <v>19</v>
      </c>
      <c r="N385" s="52" t="s">
        <v>20</v>
      </c>
      <c r="O385" s="52" t="s">
        <v>201</v>
      </c>
      <c r="P385" s="53" t="s">
        <v>380</v>
      </c>
      <c r="Q385" s="52" t="s">
        <v>860</v>
      </c>
      <c r="R385" s="54" t="s">
        <v>19</v>
      </c>
      <c r="S385" s="55">
        <v>0</v>
      </c>
      <c r="T385" s="55">
        <v>0</v>
      </c>
      <c r="U385" s="50">
        <v>1.2500000000000001E-2</v>
      </c>
      <c r="V385" s="49" t="s">
        <v>65</v>
      </c>
      <c r="W385" s="50">
        <v>1.2500000000000001E-2</v>
      </c>
      <c r="X385" s="50">
        <f t="shared" si="9"/>
        <v>7.8125000000000004E-4</v>
      </c>
      <c r="Y385" s="49" t="s">
        <v>19</v>
      </c>
      <c r="Z385" s="49" t="str">
        <f t="shared" si="10"/>
        <v>Cumplida</v>
      </c>
    </row>
    <row r="386" spans="1:26" s="28" customFormat="1">
      <c r="A386" s="46" t="s">
        <v>991</v>
      </c>
      <c r="B386" s="47">
        <v>3</v>
      </c>
      <c r="C386" s="46" t="s">
        <v>1019</v>
      </c>
      <c r="D386" s="48">
        <v>0.1</v>
      </c>
      <c r="E386" s="47" t="s">
        <v>233</v>
      </c>
      <c r="F386" s="49" t="s">
        <v>1025</v>
      </c>
      <c r="G386" s="50">
        <v>1.2500000000000001E-2</v>
      </c>
      <c r="H386" s="49" t="s">
        <v>1023</v>
      </c>
      <c r="I386" s="46" t="s">
        <v>1012</v>
      </c>
      <c r="J386" s="49" t="s">
        <v>996</v>
      </c>
      <c r="K386" s="49" t="s">
        <v>65</v>
      </c>
      <c r="L386" s="51" t="s">
        <v>19</v>
      </c>
      <c r="M386" s="51" t="s">
        <v>19</v>
      </c>
      <c r="N386" s="52" t="s">
        <v>20</v>
      </c>
      <c r="O386" s="52" t="s">
        <v>201</v>
      </c>
      <c r="P386" s="53" t="s">
        <v>380</v>
      </c>
      <c r="Q386" s="52" t="s">
        <v>860</v>
      </c>
      <c r="R386" s="54" t="s">
        <v>19</v>
      </c>
      <c r="S386" s="55">
        <v>0</v>
      </c>
      <c r="T386" s="55">
        <v>0</v>
      </c>
      <c r="U386" s="50">
        <v>1.2500000000000001E-2</v>
      </c>
      <c r="V386" s="49" t="s">
        <v>65</v>
      </c>
      <c r="W386" s="50">
        <v>1.2500000000000001E-2</v>
      </c>
      <c r="X386" s="50">
        <f t="shared" si="9"/>
        <v>7.8125000000000004E-4</v>
      </c>
      <c r="Y386" s="49" t="s">
        <v>19</v>
      </c>
      <c r="Z386" s="49" t="str">
        <f t="shared" si="10"/>
        <v>Cumplida</v>
      </c>
    </row>
    <row r="387" spans="1:26" s="28" customFormat="1">
      <c r="A387" s="46" t="s">
        <v>991</v>
      </c>
      <c r="B387" s="47">
        <v>3</v>
      </c>
      <c r="C387" s="46" t="s">
        <v>1019</v>
      </c>
      <c r="D387" s="48">
        <v>0.1</v>
      </c>
      <c r="E387" s="47" t="s">
        <v>236</v>
      </c>
      <c r="F387" s="49" t="s">
        <v>1026</v>
      </c>
      <c r="G387" s="50">
        <v>1.2500000000000001E-2</v>
      </c>
      <c r="H387" s="49" t="s">
        <v>1021</v>
      </c>
      <c r="I387" s="46" t="s">
        <v>1009</v>
      </c>
      <c r="J387" s="49" t="s">
        <v>996</v>
      </c>
      <c r="K387" s="49" t="s">
        <v>23</v>
      </c>
      <c r="L387" s="51" t="s">
        <v>19</v>
      </c>
      <c r="M387" s="51" t="s">
        <v>19</v>
      </c>
      <c r="N387" s="52" t="s">
        <v>20</v>
      </c>
      <c r="O387" s="52" t="s">
        <v>201</v>
      </c>
      <c r="P387" s="52" t="s">
        <v>380</v>
      </c>
      <c r="Q387" s="52" t="s">
        <v>860</v>
      </c>
      <c r="R387" s="54" t="s">
        <v>19</v>
      </c>
      <c r="S387" s="55">
        <v>0</v>
      </c>
      <c r="T387" s="55">
        <v>0</v>
      </c>
      <c r="U387" s="50">
        <v>0</v>
      </c>
      <c r="V387" s="49" t="s">
        <v>1385</v>
      </c>
      <c r="W387" s="50">
        <v>1.2500000000000001E-2</v>
      </c>
      <c r="X387" s="50">
        <f t="shared" si="9"/>
        <v>7.8125000000000004E-4</v>
      </c>
      <c r="Y387" s="49" t="s">
        <v>1429</v>
      </c>
      <c r="Z387" s="49" t="str">
        <f t="shared" si="10"/>
        <v>Cumplida</v>
      </c>
    </row>
    <row r="388" spans="1:26" s="28" customFormat="1">
      <c r="A388" s="46" t="s">
        <v>991</v>
      </c>
      <c r="B388" s="47">
        <v>3</v>
      </c>
      <c r="C388" s="46" t="s">
        <v>1019</v>
      </c>
      <c r="D388" s="48">
        <v>0.1</v>
      </c>
      <c r="E388" s="47" t="s">
        <v>239</v>
      </c>
      <c r="F388" s="49" t="s">
        <v>1027</v>
      </c>
      <c r="G388" s="50">
        <v>1.2500000000000001E-2</v>
      </c>
      <c r="H388" s="49" t="s">
        <v>1023</v>
      </c>
      <c r="I388" s="46" t="s">
        <v>1012</v>
      </c>
      <c r="J388" s="49" t="s">
        <v>996</v>
      </c>
      <c r="K388" s="49" t="s">
        <v>23</v>
      </c>
      <c r="L388" s="51" t="s">
        <v>19</v>
      </c>
      <c r="M388" s="51" t="s">
        <v>19</v>
      </c>
      <c r="N388" s="52" t="s">
        <v>20</v>
      </c>
      <c r="O388" s="52" t="s">
        <v>201</v>
      </c>
      <c r="P388" s="52" t="s">
        <v>380</v>
      </c>
      <c r="Q388" s="52" t="s">
        <v>860</v>
      </c>
      <c r="R388" s="54" t="s">
        <v>19</v>
      </c>
      <c r="S388" s="55">
        <v>0</v>
      </c>
      <c r="T388" s="55">
        <v>0</v>
      </c>
      <c r="U388" s="50">
        <v>0</v>
      </c>
      <c r="V388" s="49" t="s">
        <v>1385</v>
      </c>
      <c r="W388" s="50">
        <v>1.2500000000000001E-2</v>
      </c>
      <c r="X388" s="50">
        <f t="shared" ref="X388:X451" si="11">W388*(100%/16)</f>
        <v>7.8125000000000004E-4</v>
      </c>
      <c r="Y388" s="49" t="s">
        <v>1429</v>
      </c>
      <c r="Z388" s="49" t="str">
        <f t="shared" si="10"/>
        <v>Cumplida</v>
      </c>
    </row>
    <row r="389" spans="1:26" s="28" customFormat="1">
      <c r="A389" s="46" t="s">
        <v>991</v>
      </c>
      <c r="B389" s="47">
        <v>3</v>
      </c>
      <c r="C389" s="46" t="s">
        <v>1019</v>
      </c>
      <c r="D389" s="48">
        <v>0.1</v>
      </c>
      <c r="E389" s="47" t="s">
        <v>242</v>
      </c>
      <c r="F389" s="49" t="s">
        <v>1028</v>
      </c>
      <c r="G389" s="50">
        <v>1.2500000000000001E-2</v>
      </c>
      <c r="H389" s="49" t="s">
        <v>1021</v>
      </c>
      <c r="I389" s="46" t="s">
        <v>1009</v>
      </c>
      <c r="J389" s="49" t="s">
        <v>996</v>
      </c>
      <c r="K389" s="49" t="s">
        <v>18</v>
      </c>
      <c r="L389" s="51" t="s">
        <v>19</v>
      </c>
      <c r="M389" s="51" t="s">
        <v>19</v>
      </c>
      <c r="N389" s="52" t="s">
        <v>20</v>
      </c>
      <c r="O389" s="52" t="s">
        <v>201</v>
      </c>
      <c r="P389" s="52" t="s">
        <v>380</v>
      </c>
      <c r="Q389" s="52" t="s">
        <v>860</v>
      </c>
      <c r="R389" s="54" t="s">
        <v>19</v>
      </c>
      <c r="S389" s="55">
        <v>0</v>
      </c>
      <c r="T389" s="55">
        <v>0</v>
      </c>
      <c r="U389" s="50">
        <v>0</v>
      </c>
      <c r="V389" s="49" t="s">
        <v>1385</v>
      </c>
      <c r="W389" s="50">
        <v>1.2500000000000001E-2</v>
      </c>
      <c r="X389" s="50">
        <f t="shared" si="11"/>
        <v>7.8125000000000004E-4</v>
      </c>
      <c r="Y389" s="49" t="s">
        <v>1327</v>
      </c>
      <c r="Z389" s="49" t="str">
        <f t="shared" si="10"/>
        <v>Cumplida</v>
      </c>
    </row>
    <row r="390" spans="1:26" s="28" customFormat="1">
      <c r="A390" s="46" t="s">
        <v>991</v>
      </c>
      <c r="B390" s="47">
        <v>3</v>
      </c>
      <c r="C390" s="46" t="s">
        <v>1019</v>
      </c>
      <c r="D390" s="48">
        <v>0.1</v>
      </c>
      <c r="E390" s="47" t="s">
        <v>245</v>
      </c>
      <c r="F390" s="49" t="s">
        <v>1029</v>
      </c>
      <c r="G390" s="50">
        <v>1.2500000000000001E-2</v>
      </c>
      <c r="H390" s="49" t="s">
        <v>1023</v>
      </c>
      <c r="I390" s="46" t="s">
        <v>1012</v>
      </c>
      <c r="J390" s="49" t="s">
        <v>996</v>
      </c>
      <c r="K390" s="49" t="s">
        <v>18</v>
      </c>
      <c r="L390" s="51" t="s">
        <v>19</v>
      </c>
      <c r="M390" s="51" t="s">
        <v>19</v>
      </c>
      <c r="N390" s="52" t="s">
        <v>20</v>
      </c>
      <c r="O390" s="52" t="s">
        <v>201</v>
      </c>
      <c r="P390" s="52" t="s">
        <v>380</v>
      </c>
      <c r="Q390" s="52" t="s">
        <v>860</v>
      </c>
      <c r="R390" s="54" t="s">
        <v>19</v>
      </c>
      <c r="S390" s="55">
        <v>0</v>
      </c>
      <c r="T390" s="55">
        <v>0</v>
      </c>
      <c r="U390" s="50">
        <v>0</v>
      </c>
      <c r="V390" s="49" t="s">
        <v>1385</v>
      </c>
      <c r="W390" s="50">
        <v>1.2500000000000001E-2</v>
      </c>
      <c r="X390" s="50">
        <f t="shared" si="11"/>
        <v>7.8125000000000004E-4</v>
      </c>
      <c r="Y390" s="49" t="s">
        <v>1328</v>
      </c>
      <c r="Z390" s="49" t="str">
        <f t="shared" si="10"/>
        <v>Cumplida</v>
      </c>
    </row>
    <row r="391" spans="1:26" s="28" customFormat="1">
      <c r="A391" s="46" t="s">
        <v>991</v>
      </c>
      <c r="B391" s="47">
        <v>4</v>
      </c>
      <c r="C391" s="46" t="s">
        <v>1030</v>
      </c>
      <c r="D391" s="48">
        <v>0.05</v>
      </c>
      <c r="E391" s="47" t="s">
        <v>43</v>
      </c>
      <c r="F391" s="49" t="s">
        <v>1031</v>
      </c>
      <c r="G391" s="50">
        <v>0.05</v>
      </c>
      <c r="H391" s="49" t="s">
        <v>1032</v>
      </c>
      <c r="I391" s="46" t="s">
        <v>1033</v>
      </c>
      <c r="J391" s="49" t="s">
        <v>996</v>
      </c>
      <c r="K391" s="49" t="s">
        <v>63</v>
      </c>
      <c r="L391" s="51" t="s">
        <v>19</v>
      </c>
      <c r="M391" s="51" t="s">
        <v>19</v>
      </c>
      <c r="N391" s="52" t="s">
        <v>20</v>
      </c>
      <c r="O391" s="52" t="s">
        <v>201</v>
      </c>
      <c r="P391" s="53" t="s">
        <v>380</v>
      </c>
      <c r="Q391" s="52" t="s">
        <v>860</v>
      </c>
      <c r="R391" s="54" t="s">
        <v>19</v>
      </c>
      <c r="S391" s="55">
        <v>0</v>
      </c>
      <c r="T391" s="55">
        <v>0</v>
      </c>
      <c r="U391" s="50">
        <v>4.4999999999999998E-2</v>
      </c>
      <c r="V391" s="49" t="s">
        <v>960</v>
      </c>
      <c r="W391" s="50">
        <f>G391</f>
        <v>0.05</v>
      </c>
      <c r="X391" s="50">
        <f t="shared" si="11"/>
        <v>3.1250000000000002E-3</v>
      </c>
      <c r="Y391" s="49" t="s">
        <v>19</v>
      </c>
      <c r="Z391" s="49" t="str">
        <f t="shared" si="10"/>
        <v>Cumplida</v>
      </c>
    </row>
    <row r="392" spans="1:26" s="28" customFormat="1">
      <c r="A392" s="46" t="s">
        <v>991</v>
      </c>
      <c r="B392" s="47">
        <v>5</v>
      </c>
      <c r="C392" s="46" t="s">
        <v>1034</v>
      </c>
      <c r="D392" s="48">
        <v>0.1</v>
      </c>
      <c r="E392" s="47" t="s">
        <v>349</v>
      </c>
      <c r="F392" s="49" t="s">
        <v>1035</v>
      </c>
      <c r="G392" s="50">
        <v>1.4999999999999999E-2</v>
      </c>
      <c r="H392" s="49" t="s">
        <v>1036</v>
      </c>
      <c r="I392" s="46" t="s">
        <v>886</v>
      </c>
      <c r="J392" s="49" t="s">
        <v>996</v>
      </c>
      <c r="K392" s="49" t="s">
        <v>63</v>
      </c>
      <c r="L392" s="51" t="s">
        <v>19</v>
      </c>
      <c r="M392" s="51" t="s">
        <v>19</v>
      </c>
      <c r="N392" s="52" t="s">
        <v>20</v>
      </c>
      <c r="O392" s="52" t="s">
        <v>201</v>
      </c>
      <c r="P392" s="52" t="s">
        <v>380</v>
      </c>
      <c r="Q392" s="52" t="s">
        <v>860</v>
      </c>
      <c r="R392" s="54" t="s">
        <v>19</v>
      </c>
      <c r="S392" s="55">
        <v>0</v>
      </c>
      <c r="T392" s="55">
        <v>0</v>
      </c>
      <c r="U392" s="50">
        <v>0</v>
      </c>
      <c r="V392" s="49" t="s">
        <v>1385</v>
      </c>
      <c r="W392" s="50">
        <v>0</v>
      </c>
      <c r="X392" s="50">
        <f t="shared" si="11"/>
        <v>0</v>
      </c>
      <c r="Y392" s="49" t="s">
        <v>1430</v>
      </c>
      <c r="Z392" s="49" t="str">
        <f t="shared" si="10"/>
        <v>Incumplida</v>
      </c>
    </row>
    <row r="393" spans="1:26" s="28" customFormat="1">
      <c r="A393" s="46" t="s">
        <v>991</v>
      </c>
      <c r="B393" s="47">
        <v>5</v>
      </c>
      <c r="C393" s="46" t="s">
        <v>1034</v>
      </c>
      <c r="D393" s="48">
        <v>0.1</v>
      </c>
      <c r="E393" s="47" t="s">
        <v>355</v>
      </c>
      <c r="F393" s="49" t="s">
        <v>1035</v>
      </c>
      <c r="G393" s="50">
        <v>5.5E-2</v>
      </c>
      <c r="H393" s="49" t="s">
        <v>1036</v>
      </c>
      <c r="I393" s="46" t="s">
        <v>886</v>
      </c>
      <c r="J393" s="49" t="s">
        <v>996</v>
      </c>
      <c r="K393" s="49" t="s">
        <v>65</v>
      </c>
      <c r="L393" s="51" t="s">
        <v>19</v>
      </c>
      <c r="M393" s="51" t="s">
        <v>19</v>
      </c>
      <c r="N393" s="52" t="s">
        <v>20</v>
      </c>
      <c r="O393" s="52" t="s">
        <v>201</v>
      </c>
      <c r="P393" s="53" t="s">
        <v>380</v>
      </c>
      <c r="Q393" s="52" t="s">
        <v>860</v>
      </c>
      <c r="R393" s="54" t="s">
        <v>19</v>
      </c>
      <c r="S393" s="55">
        <v>0</v>
      </c>
      <c r="T393" s="55">
        <v>0</v>
      </c>
      <c r="U393" s="50">
        <v>5.5E-2</v>
      </c>
      <c r="V393" s="49" t="s">
        <v>65</v>
      </c>
      <c r="W393" s="50">
        <v>5.5E-2</v>
      </c>
      <c r="X393" s="50">
        <f t="shared" si="11"/>
        <v>3.4375E-3</v>
      </c>
      <c r="Y393" s="49" t="s">
        <v>19</v>
      </c>
      <c r="Z393" s="49" t="str">
        <f t="shared" si="10"/>
        <v>Cumplida</v>
      </c>
    </row>
    <row r="394" spans="1:26" s="28" customFormat="1">
      <c r="A394" s="46" t="s">
        <v>991</v>
      </c>
      <c r="B394" s="47">
        <v>5</v>
      </c>
      <c r="C394" s="46" t="s">
        <v>1034</v>
      </c>
      <c r="D394" s="48">
        <v>0.1</v>
      </c>
      <c r="E394" s="47" t="s">
        <v>359</v>
      </c>
      <c r="F394" s="49" t="s">
        <v>1037</v>
      </c>
      <c r="G394" s="50">
        <v>0.03</v>
      </c>
      <c r="H394" s="49" t="s">
        <v>1038</v>
      </c>
      <c r="I394" s="46" t="s">
        <v>886</v>
      </c>
      <c r="J394" s="49" t="s">
        <v>996</v>
      </c>
      <c r="K394" s="49" t="s">
        <v>65</v>
      </c>
      <c r="L394" s="51" t="s">
        <v>19</v>
      </c>
      <c r="M394" s="51" t="s">
        <v>19</v>
      </c>
      <c r="N394" s="52" t="s">
        <v>20</v>
      </c>
      <c r="O394" s="52" t="s">
        <v>201</v>
      </c>
      <c r="P394" s="53" t="s">
        <v>380</v>
      </c>
      <c r="Q394" s="52" t="s">
        <v>860</v>
      </c>
      <c r="R394" s="54" t="s">
        <v>19</v>
      </c>
      <c r="S394" s="55">
        <v>0</v>
      </c>
      <c r="T394" s="55">
        <v>0</v>
      </c>
      <c r="U394" s="50">
        <v>0.03</v>
      </c>
      <c r="V394" s="49" t="s">
        <v>65</v>
      </c>
      <c r="W394" s="50">
        <v>0.03</v>
      </c>
      <c r="X394" s="50">
        <f t="shared" si="11"/>
        <v>1.8749999999999999E-3</v>
      </c>
      <c r="Y394" s="49" t="s">
        <v>19</v>
      </c>
      <c r="Z394" s="49" t="str">
        <f t="shared" si="10"/>
        <v>Cumplida</v>
      </c>
    </row>
    <row r="395" spans="1:26" s="28" customFormat="1">
      <c r="A395" s="46" t="s">
        <v>991</v>
      </c>
      <c r="B395" s="47">
        <v>6</v>
      </c>
      <c r="C395" s="46" t="s">
        <v>1039</v>
      </c>
      <c r="D395" s="48">
        <v>0.05</v>
      </c>
      <c r="E395" s="47" t="s">
        <v>365</v>
      </c>
      <c r="F395" s="49" t="s">
        <v>1040</v>
      </c>
      <c r="G395" s="50">
        <v>1.2500000000000001E-2</v>
      </c>
      <c r="H395" s="49" t="s">
        <v>1041</v>
      </c>
      <c r="I395" s="46" t="s">
        <v>886</v>
      </c>
      <c r="J395" s="49" t="s">
        <v>996</v>
      </c>
      <c r="K395" s="49" t="s">
        <v>63</v>
      </c>
      <c r="L395" s="51" t="s">
        <v>19</v>
      </c>
      <c r="M395" s="51" t="s">
        <v>19</v>
      </c>
      <c r="N395" s="52" t="s">
        <v>20</v>
      </c>
      <c r="O395" s="52" t="s">
        <v>201</v>
      </c>
      <c r="P395" s="53" t="s">
        <v>380</v>
      </c>
      <c r="Q395" s="52" t="s">
        <v>860</v>
      </c>
      <c r="R395" s="54" t="s">
        <v>19</v>
      </c>
      <c r="S395" s="55">
        <v>0</v>
      </c>
      <c r="T395" s="55">
        <v>0</v>
      </c>
      <c r="U395" s="50">
        <v>1.1299999999999999E-2</v>
      </c>
      <c r="V395" s="49" t="s">
        <v>63</v>
      </c>
      <c r="W395" s="50">
        <f>G395</f>
        <v>1.2500000000000001E-2</v>
      </c>
      <c r="X395" s="50">
        <f t="shared" si="11"/>
        <v>7.8125000000000004E-4</v>
      </c>
      <c r="Y395" s="49" t="s">
        <v>19</v>
      </c>
      <c r="Z395" s="49" t="str">
        <f t="shared" si="10"/>
        <v>Cumplida</v>
      </c>
    </row>
    <row r="396" spans="1:26" s="28" customFormat="1">
      <c r="A396" s="46" t="s">
        <v>991</v>
      </c>
      <c r="B396" s="47">
        <v>6</v>
      </c>
      <c r="C396" s="46" t="s">
        <v>1039</v>
      </c>
      <c r="D396" s="48">
        <v>0.05</v>
      </c>
      <c r="E396" s="47" t="s">
        <v>370</v>
      </c>
      <c r="F396" s="49" t="s">
        <v>1042</v>
      </c>
      <c r="G396" s="50">
        <v>1.2500000000000001E-2</v>
      </c>
      <c r="H396" s="49" t="s">
        <v>1041</v>
      </c>
      <c r="I396" s="46" t="s">
        <v>886</v>
      </c>
      <c r="J396" s="49" t="s">
        <v>996</v>
      </c>
      <c r="K396" s="49" t="s">
        <v>65</v>
      </c>
      <c r="L396" s="51" t="s">
        <v>19</v>
      </c>
      <c r="M396" s="51" t="s">
        <v>19</v>
      </c>
      <c r="N396" s="52" t="s">
        <v>20</v>
      </c>
      <c r="O396" s="52" t="s">
        <v>201</v>
      </c>
      <c r="P396" s="53" t="s">
        <v>380</v>
      </c>
      <c r="Q396" s="52" t="s">
        <v>860</v>
      </c>
      <c r="R396" s="54" t="s">
        <v>19</v>
      </c>
      <c r="S396" s="55">
        <v>0</v>
      </c>
      <c r="T396" s="55">
        <v>0</v>
      </c>
      <c r="U396" s="50">
        <v>1.2500000000000001E-2</v>
      </c>
      <c r="V396" s="49" t="s">
        <v>65</v>
      </c>
      <c r="W396" s="50">
        <v>1.2500000000000001E-2</v>
      </c>
      <c r="X396" s="50">
        <f t="shared" si="11"/>
        <v>7.8125000000000004E-4</v>
      </c>
      <c r="Y396" s="49" t="s">
        <v>19</v>
      </c>
      <c r="Z396" s="49" t="str">
        <f t="shared" si="10"/>
        <v>Cumplida</v>
      </c>
    </row>
    <row r="397" spans="1:26" s="28" customFormat="1">
      <c r="A397" s="46" t="s">
        <v>991</v>
      </c>
      <c r="B397" s="47">
        <v>6</v>
      </c>
      <c r="C397" s="46" t="s">
        <v>1039</v>
      </c>
      <c r="D397" s="48">
        <v>0.05</v>
      </c>
      <c r="E397" s="47" t="s">
        <v>371</v>
      </c>
      <c r="F397" s="49" t="s">
        <v>1043</v>
      </c>
      <c r="G397" s="50">
        <v>1.2500000000000001E-2</v>
      </c>
      <c r="H397" s="49" t="s">
        <v>1041</v>
      </c>
      <c r="I397" s="46" t="s">
        <v>886</v>
      </c>
      <c r="J397" s="49" t="s">
        <v>996</v>
      </c>
      <c r="K397" s="49" t="s">
        <v>23</v>
      </c>
      <c r="L397" s="51" t="s">
        <v>19</v>
      </c>
      <c r="M397" s="51" t="s">
        <v>19</v>
      </c>
      <c r="N397" s="52" t="s">
        <v>20</v>
      </c>
      <c r="O397" s="52" t="s">
        <v>201</v>
      </c>
      <c r="P397" s="52" t="s">
        <v>380</v>
      </c>
      <c r="Q397" s="52" t="s">
        <v>860</v>
      </c>
      <c r="R397" s="54" t="s">
        <v>19</v>
      </c>
      <c r="S397" s="55">
        <v>0</v>
      </c>
      <c r="T397" s="55">
        <v>0</v>
      </c>
      <c r="U397" s="50">
        <v>0</v>
      </c>
      <c r="V397" s="49" t="s">
        <v>1385</v>
      </c>
      <c r="W397" s="50">
        <v>1.2500000000000001E-2</v>
      </c>
      <c r="X397" s="50">
        <f t="shared" si="11"/>
        <v>7.8125000000000004E-4</v>
      </c>
      <c r="Y397" s="49" t="s">
        <v>1373</v>
      </c>
      <c r="Z397" s="49" t="str">
        <f t="shared" si="10"/>
        <v>Cumplida</v>
      </c>
    </row>
    <row r="398" spans="1:26" s="28" customFormat="1">
      <c r="A398" s="46" t="s">
        <v>991</v>
      </c>
      <c r="B398" s="47">
        <v>6</v>
      </c>
      <c r="C398" s="46" t="s">
        <v>1039</v>
      </c>
      <c r="D398" s="48">
        <v>0.05</v>
      </c>
      <c r="E398" s="47" t="s">
        <v>372</v>
      </c>
      <c r="F398" s="49" t="s">
        <v>1044</v>
      </c>
      <c r="G398" s="50">
        <v>1.2500000000000001E-2</v>
      </c>
      <c r="H398" s="49" t="s">
        <v>1041</v>
      </c>
      <c r="I398" s="46" t="s">
        <v>886</v>
      </c>
      <c r="J398" s="49" t="s">
        <v>996</v>
      </c>
      <c r="K398" s="49" t="s">
        <v>18</v>
      </c>
      <c r="L398" s="51" t="s">
        <v>19</v>
      </c>
      <c r="M398" s="51" t="s">
        <v>19</v>
      </c>
      <c r="N398" s="52" t="s">
        <v>20</v>
      </c>
      <c r="O398" s="52" t="s">
        <v>201</v>
      </c>
      <c r="P398" s="52" t="s">
        <v>380</v>
      </c>
      <c r="Q398" s="52" t="s">
        <v>860</v>
      </c>
      <c r="R398" s="54" t="s">
        <v>19</v>
      </c>
      <c r="S398" s="55">
        <v>0</v>
      </c>
      <c r="T398" s="55">
        <v>0</v>
      </c>
      <c r="U398" s="50">
        <v>0</v>
      </c>
      <c r="V398" s="49" t="s">
        <v>1385</v>
      </c>
      <c r="W398" s="50">
        <v>1.2500000000000001E-2</v>
      </c>
      <c r="X398" s="50">
        <f t="shared" si="11"/>
        <v>7.8125000000000004E-4</v>
      </c>
      <c r="Y398" s="49" t="s">
        <v>1374</v>
      </c>
      <c r="Z398" s="49" t="str">
        <f t="shared" si="10"/>
        <v>Cumplida</v>
      </c>
    </row>
    <row r="399" spans="1:26" s="28" customFormat="1">
      <c r="A399" s="46" t="s">
        <v>1045</v>
      </c>
      <c r="B399" s="47">
        <v>1</v>
      </c>
      <c r="C399" s="46" t="s">
        <v>1046</v>
      </c>
      <c r="D399" s="48">
        <v>0.25</v>
      </c>
      <c r="E399" s="47" t="s">
        <v>13</v>
      </c>
      <c r="F399" s="49" t="s">
        <v>1047</v>
      </c>
      <c r="G399" s="50">
        <v>0.1</v>
      </c>
      <c r="H399" s="49" t="s">
        <v>1048</v>
      </c>
      <c r="I399" s="46" t="s">
        <v>1049</v>
      </c>
      <c r="J399" s="49" t="s">
        <v>1050</v>
      </c>
      <c r="K399" s="49" t="s">
        <v>960</v>
      </c>
      <c r="L399" s="51" t="s">
        <v>1051</v>
      </c>
      <c r="M399" s="51" t="s">
        <v>883</v>
      </c>
      <c r="N399" s="52" t="s">
        <v>20</v>
      </c>
      <c r="O399" s="52" t="s">
        <v>21</v>
      </c>
      <c r="P399" s="53" t="s">
        <v>433</v>
      </c>
      <c r="Q399" s="52" t="s">
        <v>860</v>
      </c>
      <c r="R399" s="54" t="s">
        <v>19</v>
      </c>
      <c r="S399" s="55">
        <v>0</v>
      </c>
      <c r="T399" s="55">
        <v>0</v>
      </c>
      <c r="U399" s="50">
        <v>0.05</v>
      </c>
      <c r="V399" s="49" t="s">
        <v>63</v>
      </c>
      <c r="W399" s="50">
        <f>G399</f>
        <v>0.1</v>
      </c>
      <c r="X399" s="50">
        <f t="shared" si="11"/>
        <v>6.2500000000000003E-3</v>
      </c>
      <c r="Y399" s="49" t="s">
        <v>19</v>
      </c>
      <c r="Z399" s="49" t="str">
        <f t="shared" si="10"/>
        <v>Cumplida</v>
      </c>
    </row>
    <row r="400" spans="1:26" s="28" customFormat="1">
      <c r="A400" s="46" t="s">
        <v>1045</v>
      </c>
      <c r="B400" s="47">
        <v>1</v>
      </c>
      <c r="C400" s="46" t="s">
        <v>1046</v>
      </c>
      <c r="D400" s="48">
        <v>0.25</v>
      </c>
      <c r="E400" s="47" t="s">
        <v>24</v>
      </c>
      <c r="F400" s="49" t="s">
        <v>1052</v>
      </c>
      <c r="G400" s="50">
        <v>0.1</v>
      </c>
      <c r="H400" s="49" t="s">
        <v>1053</v>
      </c>
      <c r="I400" s="46" t="s">
        <v>1054</v>
      </c>
      <c r="J400" s="49" t="s">
        <v>1050</v>
      </c>
      <c r="K400" s="49" t="s">
        <v>1055</v>
      </c>
      <c r="L400" s="51" t="s">
        <v>1051</v>
      </c>
      <c r="M400" s="51" t="s">
        <v>883</v>
      </c>
      <c r="N400" s="52" t="s">
        <v>20</v>
      </c>
      <c r="O400" s="52" t="s">
        <v>21</v>
      </c>
      <c r="P400" s="53" t="s">
        <v>433</v>
      </c>
      <c r="Q400" s="52" t="s">
        <v>860</v>
      </c>
      <c r="R400" s="54" t="s">
        <v>19</v>
      </c>
      <c r="S400" s="55">
        <v>0</v>
      </c>
      <c r="T400" s="55">
        <v>0</v>
      </c>
      <c r="U400" s="50">
        <v>0.05</v>
      </c>
      <c r="V400" s="49" t="s">
        <v>65</v>
      </c>
      <c r="W400" s="50">
        <f>G400</f>
        <v>0.1</v>
      </c>
      <c r="X400" s="50">
        <f t="shared" si="11"/>
        <v>6.2500000000000003E-3</v>
      </c>
      <c r="Y400" s="49" t="s">
        <v>19</v>
      </c>
      <c r="Z400" s="49" t="str">
        <f t="shared" si="10"/>
        <v>Cumplida</v>
      </c>
    </row>
    <row r="401" spans="1:26" s="28" customFormat="1">
      <c r="A401" s="46" t="s">
        <v>1045</v>
      </c>
      <c r="B401" s="47">
        <v>1</v>
      </c>
      <c r="C401" s="46" t="s">
        <v>1046</v>
      </c>
      <c r="D401" s="48">
        <v>0.25</v>
      </c>
      <c r="E401" s="47" t="s">
        <v>130</v>
      </c>
      <c r="F401" s="49" t="s">
        <v>1056</v>
      </c>
      <c r="G401" s="50">
        <v>0.04</v>
      </c>
      <c r="H401" s="49" t="s">
        <v>1057</v>
      </c>
      <c r="I401" s="46" t="s">
        <v>1058</v>
      </c>
      <c r="J401" s="49" t="s">
        <v>1050</v>
      </c>
      <c r="K401" s="49" t="s">
        <v>871</v>
      </c>
      <c r="L401" s="51" t="s">
        <v>1051</v>
      </c>
      <c r="M401" s="51" t="s">
        <v>883</v>
      </c>
      <c r="N401" s="52" t="s">
        <v>20</v>
      </c>
      <c r="O401" s="52" t="s">
        <v>21</v>
      </c>
      <c r="P401" s="53" t="s">
        <v>433</v>
      </c>
      <c r="Q401" s="52" t="s">
        <v>860</v>
      </c>
      <c r="R401" s="54" t="s">
        <v>19</v>
      </c>
      <c r="S401" s="55">
        <v>0</v>
      </c>
      <c r="T401" s="55">
        <v>0</v>
      </c>
      <c r="U401" s="50">
        <v>0</v>
      </c>
      <c r="V401" s="49" t="s">
        <v>1385</v>
      </c>
      <c r="W401" s="50">
        <v>0.03</v>
      </c>
      <c r="X401" s="50">
        <f t="shared" si="11"/>
        <v>1.8749999999999999E-3</v>
      </c>
      <c r="Y401" s="49" t="s">
        <v>1375</v>
      </c>
      <c r="Z401" s="49" t="str">
        <f t="shared" si="10"/>
        <v>Incumplida</v>
      </c>
    </row>
    <row r="402" spans="1:26" s="28" customFormat="1">
      <c r="A402" s="46" t="s">
        <v>1045</v>
      </c>
      <c r="B402" s="47">
        <v>1</v>
      </c>
      <c r="C402" s="46" t="s">
        <v>1046</v>
      </c>
      <c r="D402" s="48">
        <v>0.25</v>
      </c>
      <c r="E402" s="47" t="s">
        <v>133</v>
      </c>
      <c r="F402" s="49" t="s">
        <v>1059</v>
      </c>
      <c r="G402" s="50">
        <v>0.01</v>
      </c>
      <c r="H402" s="49" t="s">
        <v>1060</v>
      </c>
      <c r="I402" s="46" t="s">
        <v>1054</v>
      </c>
      <c r="J402" s="49" t="s">
        <v>1050</v>
      </c>
      <c r="K402" s="49" t="s">
        <v>871</v>
      </c>
      <c r="L402" s="51" t="s">
        <v>1051</v>
      </c>
      <c r="M402" s="51" t="s">
        <v>883</v>
      </c>
      <c r="N402" s="52" t="s">
        <v>20</v>
      </c>
      <c r="O402" s="52" t="s">
        <v>21</v>
      </c>
      <c r="P402" s="53" t="s">
        <v>433</v>
      </c>
      <c r="Q402" s="52" t="s">
        <v>860</v>
      </c>
      <c r="R402" s="54" t="s">
        <v>19</v>
      </c>
      <c r="S402" s="55">
        <v>0</v>
      </c>
      <c r="T402" s="55">
        <v>0</v>
      </c>
      <c r="U402" s="50">
        <v>0</v>
      </c>
      <c r="V402" s="49" t="s">
        <v>1385</v>
      </c>
      <c r="W402" s="50">
        <v>5.0000000000000001E-3</v>
      </c>
      <c r="X402" s="50">
        <f t="shared" si="11"/>
        <v>3.1250000000000001E-4</v>
      </c>
      <c r="Y402" s="49" t="s">
        <v>1375</v>
      </c>
      <c r="Z402" s="49" t="str">
        <f t="shared" si="10"/>
        <v>Incumplida</v>
      </c>
    </row>
    <row r="403" spans="1:26" s="28" customFormat="1">
      <c r="A403" s="46" t="s">
        <v>1045</v>
      </c>
      <c r="B403" s="47">
        <v>2</v>
      </c>
      <c r="C403" s="46" t="s">
        <v>1061</v>
      </c>
      <c r="D403" s="48">
        <v>0.6</v>
      </c>
      <c r="E403" s="47" t="s">
        <v>27</v>
      </c>
      <c r="F403" s="49" t="s">
        <v>1062</v>
      </c>
      <c r="G403" s="50">
        <v>0.15</v>
      </c>
      <c r="H403" s="49" t="s">
        <v>1063</v>
      </c>
      <c r="I403" s="46" t="s">
        <v>1054</v>
      </c>
      <c r="J403" s="49" t="s">
        <v>1050</v>
      </c>
      <c r="K403" s="49" t="s">
        <v>62</v>
      </c>
      <c r="L403" s="51" t="s">
        <v>1051</v>
      </c>
      <c r="M403" s="51" t="s">
        <v>883</v>
      </c>
      <c r="N403" s="52" t="s">
        <v>20</v>
      </c>
      <c r="O403" s="52" t="s">
        <v>21</v>
      </c>
      <c r="P403" s="53" t="s">
        <v>433</v>
      </c>
      <c r="Q403" s="52" t="s">
        <v>860</v>
      </c>
      <c r="R403" s="54" t="s">
        <v>19</v>
      </c>
      <c r="S403" s="55">
        <v>0</v>
      </c>
      <c r="T403" s="55">
        <v>0</v>
      </c>
      <c r="U403" s="50">
        <v>0.15</v>
      </c>
      <c r="V403" s="49" t="s">
        <v>62</v>
      </c>
      <c r="W403" s="50">
        <v>0.15</v>
      </c>
      <c r="X403" s="50">
        <f t="shared" si="11"/>
        <v>9.3749999999999997E-3</v>
      </c>
      <c r="Y403" s="49" t="s">
        <v>19</v>
      </c>
      <c r="Z403" s="49" t="str">
        <f t="shared" si="10"/>
        <v>Cumplida</v>
      </c>
    </row>
    <row r="404" spans="1:26" s="28" customFormat="1">
      <c r="A404" s="46" t="s">
        <v>1045</v>
      </c>
      <c r="B404" s="47">
        <v>2</v>
      </c>
      <c r="C404" s="46" t="s">
        <v>1061</v>
      </c>
      <c r="D404" s="48">
        <v>0.6</v>
      </c>
      <c r="E404" s="47" t="s">
        <v>29</v>
      </c>
      <c r="F404" s="49" t="s">
        <v>1064</v>
      </c>
      <c r="G404" s="50">
        <v>0.15</v>
      </c>
      <c r="H404" s="49" t="s">
        <v>1065</v>
      </c>
      <c r="I404" s="46" t="s">
        <v>1054</v>
      </c>
      <c r="J404" s="49" t="s">
        <v>1050</v>
      </c>
      <c r="K404" s="49" t="s">
        <v>62</v>
      </c>
      <c r="L404" s="51" t="s">
        <v>1066</v>
      </c>
      <c r="M404" s="51" t="s">
        <v>19</v>
      </c>
      <c r="N404" s="52" t="s">
        <v>20</v>
      </c>
      <c r="O404" s="52" t="s">
        <v>21</v>
      </c>
      <c r="P404" s="53" t="s">
        <v>433</v>
      </c>
      <c r="Q404" s="52" t="s">
        <v>860</v>
      </c>
      <c r="R404" s="54" t="s">
        <v>19</v>
      </c>
      <c r="S404" s="55">
        <v>0</v>
      </c>
      <c r="T404" s="55">
        <v>0</v>
      </c>
      <c r="U404" s="50">
        <v>0.1</v>
      </c>
      <c r="V404" s="49" t="s">
        <v>65</v>
      </c>
      <c r="W404" s="50">
        <f>G404</f>
        <v>0.15</v>
      </c>
      <c r="X404" s="50">
        <f t="shared" si="11"/>
        <v>9.3749999999999997E-3</v>
      </c>
      <c r="Y404" s="49" t="s">
        <v>1431</v>
      </c>
      <c r="Z404" s="49" t="str">
        <f t="shared" si="10"/>
        <v>Cumplida</v>
      </c>
    </row>
    <row r="405" spans="1:26" s="28" customFormat="1">
      <c r="A405" s="46" t="s">
        <v>1045</v>
      </c>
      <c r="B405" s="47">
        <v>2</v>
      </c>
      <c r="C405" s="46" t="s">
        <v>1061</v>
      </c>
      <c r="D405" s="48">
        <v>0.6</v>
      </c>
      <c r="E405" s="47" t="s">
        <v>31</v>
      </c>
      <c r="F405" s="49" t="s">
        <v>1067</v>
      </c>
      <c r="G405" s="50">
        <v>0.1</v>
      </c>
      <c r="H405" s="49" t="s">
        <v>1068</v>
      </c>
      <c r="I405" s="46" t="s">
        <v>1054</v>
      </c>
      <c r="J405" s="49" t="s">
        <v>1050</v>
      </c>
      <c r="K405" s="49" t="s">
        <v>62</v>
      </c>
      <c r="L405" s="51" t="s">
        <v>1066</v>
      </c>
      <c r="M405" s="51" t="s">
        <v>19</v>
      </c>
      <c r="N405" s="52" t="s">
        <v>20</v>
      </c>
      <c r="O405" s="52" t="s">
        <v>21</v>
      </c>
      <c r="P405" s="53" t="s">
        <v>433</v>
      </c>
      <c r="Q405" s="52" t="s">
        <v>860</v>
      </c>
      <c r="R405" s="54" t="s">
        <v>19</v>
      </c>
      <c r="S405" s="55">
        <v>0</v>
      </c>
      <c r="T405" s="55">
        <v>0</v>
      </c>
      <c r="U405" s="50">
        <v>0.1</v>
      </c>
      <c r="V405" s="49" t="s">
        <v>65</v>
      </c>
      <c r="W405" s="50">
        <v>0.1</v>
      </c>
      <c r="X405" s="50">
        <f t="shared" si="11"/>
        <v>6.2500000000000003E-3</v>
      </c>
      <c r="Y405" s="49" t="s">
        <v>1376</v>
      </c>
      <c r="Z405" s="49" t="str">
        <f t="shared" si="10"/>
        <v>Cumplida</v>
      </c>
    </row>
    <row r="406" spans="1:26" s="28" customFormat="1">
      <c r="A406" s="46" t="s">
        <v>1045</v>
      </c>
      <c r="B406" s="47">
        <v>2</v>
      </c>
      <c r="C406" s="46" t="s">
        <v>1061</v>
      </c>
      <c r="D406" s="48">
        <v>0.6</v>
      </c>
      <c r="E406" s="47" t="s">
        <v>35</v>
      </c>
      <c r="F406" s="49" t="s">
        <v>1069</v>
      </c>
      <c r="G406" s="50">
        <v>0.05</v>
      </c>
      <c r="H406" s="49" t="s">
        <v>1068</v>
      </c>
      <c r="I406" s="46" t="s">
        <v>1054</v>
      </c>
      <c r="J406" s="49" t="s">
        <v>1050</v>
      </c>
      <c r="K406" s="49" t="s">
        <v>65</v>
      </c>
      <c r="L406" s="51" t="s">
        <v>1066</v>
      </c>
      <c r="M406" s="51" t="s">
        <v>19</v>
      </c>
      <c r="N406" s="52" t="s">
        <v>20</v>
      </c>
      <c r="O406" s="52" t="s">
        <v>21</v>
      </c>
      <c r="P406" s="53" t="s">
        <v>433</v>
      </c>
      <c r="Q406" s="52" t="s">
        <v>860</v>
      </c>
      <c r="R406" s="54" t="s">
        <v>19</v>
      </c>
      <c r="S406" s="55">
        <v>0</v>
      </c>
      <c r="T406" s="55">
        <v>0</v>
      </c>
      <c r="U406" s="50">
        <v>0.03</v>
      </c>
      <c r="V406" s="49" t="s">
        <v>65</v>
      </c>
      <c r="W406" s="50">
        <f>G406</f>
        <v>0.05</v>
      </c>
      <c r="X406" s="50">
        <f t="shared" si="11"/>
        <v>3.1250000000000002E-3</v>
      </c>
      <c r="Y406" s="49" t="s">
        <v>1432</v>
      </c>
      <c r="Z406" s="49" t="str">
        <f t="shared" si="10"/>
        <v>Cumplida</v>
      </c>
    </row>
    <row r="407" spans="1:26" s="28" customFormat="1">
      <c r="A407" s="46" t="s">
        <v>1045</v>
      </c>
      <c r="B407" s="47">
        <v>2</v>
      </c>
      <c r="C407" s="46" t="s">
        <v>1061</v>
      </c>
      <c r="D407" s="48">
        <v>0.6</v>
      </c>
      <c r="E407" s="47" t="s">
        <v>66</v>
      </c>
      <c r="F407" s="49" t="s">
        <v>1070</v>
      </c>
      <c r="G407" s="50">
        <v>0.05</v>
      </c>
      <c r="H407" s="49" t="s">
        <v>1071</v>
      </c>
      <c r="I407" s="46" t="s">
        <v>1054</v>
      </c>
      <c r="J407" s="49" t="s">
        <v>1050</v>
      </c>
      <c r="K407" s="49" t="s">
        <v>62</v>
      </c>
      <c r="L407" s="51" t="s">
        <v>1066</v>
      </c>
      <c r="M407" s="51" t="s">
        <v>19</v>
      </c>
      <c r="N407" s="52" t="s">
        <v>20</v>
      </c>
      <c r="O407" s="52" t="s">
        <v>21</v>
      </c>
      <c r="P407" s="53" t="s">
        <v>433</v>
      </c>
      <c r="Q407" s="52" t="s">
        <v>860</v>
      </c>
      <c r="R407" s="54" t="s">
        <v>19</v>
      </c>
      <c r="S407" s="55">
        <v>0</v>
      </c>
      <c r="T407" s="55">
        <v>0</v>
      </c>
      <c r="U407" s="50">
        <v>0</v>
      </c>
      <c r="V407" s="49" t="s">
        <v>65</v>
      </c>
      <c r="W407" s="50">
        <v>0</v>
      </c>
      <c r="X407" s="50">
        <f t="shared" si="11"/>
        <v>0</v>
      </c>
      <c r="Y407" s="49" t="s">
        <v>1377</v>
      </c>
      <c r="Z407" s="49" t="str">
        <f t="shared" si="10"/>
        <v>Incumplida</v>
      </c>
    </row>
    <row r="408" spans="1:26" s="28" customFormat="1">
      <c r="A408" s="46" t="s">
        <v>1045</v>
      </c>
      <c r="B408" s="47">
        <v>2</v>
      </c>
      <c r="C408" s="46" t="s">
        <v>1061</v>
      </c>
      <c r="D408" s="48">
        <v>0.6</v>
      </c>
      <c r="E408" s="47" t="s">
        <v>68</v>
      </c>
      <c r="F408" s="49" t="s">
        <v>1072</v>
      </c>
      <c r="G408" s="50">
        <v>0.05</v>
      </c>
      <c r="H408" s="49" t="s">
        <v>1073</v>
      </c>
      <c r="I408" s="46" t="s">
        <v>1054</v>
      </c>
      <c r="J408" s="49" t="s">
        <v>1050</v>
      </c>
      <c r="K408" s="49" t="s">
        <v>81</v>
      </c>
      <c r="L408" s="51" t="s">
        <v>1066</v>
      </c>
      <c r="M408" s="51" t="s">
        <v>19</v>
      </c>
      <c r="N408" s="52" t="s">
        <v>20</v>
      </c>
      <c r="O408" s="52" t="s">
        <v>21</v>
      </c>
      <c r="P408" s="53" t="s">
        <v>433</v>
      </c>
      <c r="Q408" s="52" t="s">
        <v>860</v>
      </c>
      <c r="R408" s="54" t="s">
        <v>19</v>
      </c>
      <c r="S408" s="55">
        <v>0</v>
      </c>
      <c r="T408" s="55">
        <v>0</v>
      </c>
      <c r="U408" s="50">
        <v>0</v>
      </c>
      <c r="V408" s="49" t="s">
        <v>1385</v>
      </c>
      <c r="W408" s="50">
        <v>0</v>
      </c>
      <c r="X408" s="50">
        <f t="shared" si="11"/>
        <v>0</v>
      </c>
      <c r="Y408" s="49" t="s">
        <v>1378</v>
      </c>
      <c r="Z408" s="49" t="str">
        <f t="shared" si="10"/>
        <v>Incumplida</v>
      </c>
    </row>
    <row r="409" spans="1:26" s="28" customFormat="1">
      <c r="A409" s="46" t="s">
        <v>1045</v>
      </c>
      <c r="B409" s="47">
        <v>2</v>
      </c>
      <c r="C409" s="46" t="s">
        <v>1061</v>
      </c>
      <c r="D409" s="48">
        <v>0.6</v>
      </c>
      <c r="E409" s="47" t="s">
        <v>69</v>
      </c>
      <c r="F409" s="49" t="s">
        <v>1074</v>
      </c>
      <c r="G409" s="50">
        <v>0.05</v>
      </c>
      <c r="H409" s="49" t="s">
        <v>1073</v>
      </c>
      <c r="I409" s="46" t="s">
        <v>1054</v>
      </c>
      <c r="J409" s="49" t="s">
        <v>1050</v>
      </c>
      <c r="K409" s="49" t="s">
        <v>65</v>
      </c>
      <c r="L409" s="51" t="s">
        <v>1066</v>
      </c>
      <c r="M409" s="51" t="s">
        <v>19</v>
      </c>
      <c r="N409" s="52" t="s">
        <v>20</v>
      </c>
      <c r="O409" s="52" t="s">
        <v>21</v>
      </c>
      <c r="P409" s="53" t="s">
        <v>433</v>
      </c>
      <c r="Q409" s="52" t="s">
        <v>860</v>
      </c>
      <c r="R409" s="54" t="s">
        <v>19</v>
      </c>
      <c r="S409" s="55">
        <v>0</v>
      </c>
      <c r="T409" s="55">
        <v>0</v>
      </c>
      <c r="U409" s="50">
        <v>0</v>
      </c>
      <c r="V409" s="49" t="s">
        <v>1385</v>
      </c>
      <c r="W409" s="50">
        <v>0</v>
      </c>
      <c r="X409" s="50">
        <f t="shared" si="11"/>
        <v>0</v>
      </c>
      <c r="Y409" s="49" t="s">
        <v>1378</v>
      </c>
      <c r="Z409" s="49" t="str">
        <f t="shared" si="10"/>
        <v>Incumplida</v>
      </c>
    </row>
    <row r="410" spans="1:26" s="28" customFormat="1">
      <c r="A410" s="46" t="s">
        <v>1045</v>
      </c>
      <c r="B410" s="47">
        <v>3</v>
      </c>
      <c r="C410" s="46" t="s">
        <v>1075</v>
      </c>
      <c r="D410" s="48">
        <v>0.15</v>
      </c>
      <c r="E410" s="47" t="s">
        <v>38</v>
      </c>
      <c r="F410" s="49" t="s">
        <v>1076</v>
      </c>
      <c r="G410" s="50">
        <v>2.5000000000000001E-2</v>
      </c>
      <c r="H410" s="49" t="s">
        <v>1077</v>
      </c>
      <c r="I410" s="46" t="s">
        <v>1054</v>
      </c>
      <c r="J410" s="49" t="s">
        <v>1050</v>
      </c>
      <c r="K410" s="49" t="s">
        <v>81</v>
      </c>
      <c r="L410" s="51" t="s">
        <v>1078</v>
      </c>
      <c r="M410" s="51" t="s">
        <v>19</v>
      </c>
      <c r="N410" s="52" t="s">
        <v>20</v>
      </c>
      <c r="O410" s="52" t="s">
        <v>21</v>
      </c>
      <c r="P410" s="53" t="s">
        <v>433</v>
      </c>
      <c r="Q410" s="52" t="s">
        <v>860</v>
      </c>
      <c r="R410" s="54" t="s">
        <v>19</v>
      </c>
      <c r="S410" s="55">
        <v>0</v>
      </c>
      <c r="T410" s="55">
        <v>0</v>
      </c>
      <c r="U410" s="50">
        <v>2.5000000000000001E-2</v>
      </c>
      <c r="V410" s="49" t="s">
        <v>81</v>
      </c>
      <c r="W410" s="50">
        <v>2.5000000000000001E-2</v>
      </c>
      <c r="X410" s="50">
        <f t="shared" si="11"/>
        <v>1.5625000000000001E-3</v>
      </c>
      <c r="Y410" s="49" t="s">
        <v>19</v>
      </c>
      <c r="Z410" s="49" t="str">
        <f t="shared" si="10"/>
        <v>Cumplida</v>
      </c>
    </row>
    <row r="411" spans="1:26" s="28" customFormat="1">
      <c r="A411" s="46" t="s">
        <v>1045</v>
      </c>
      <c r="B411" s="47">
        <v>3</v>
      </c>
      <c r="C411" s="46" t="s">
        <v>1075</v>
      </c>
      <c r="D411" s="48">
        <v>0.15</v>
      </c>
      <c r="E411" s="47" t="s">
        <v>40</v>
      </c>
      <c r="F411" s="49" t="s">
        <v>1079</v>
      </c>
      <c r="G411" s="50">
        <v>2.5000000000000001E-2</v>
      </c>
      <c r="H411" s="49" t="s">
        <v>1080</v>
      </c>
      <c r="I411" s="46" t="s">
        <v>1054</v>
      </c>
      <c r="J411" s="49" t="s">
        <v>1050</v>
      </c>
      <c r="K411" s="49" t="s">
        <v>65</v>
      </c>
      <c r="L411" s="51" t="s">
        <v>1078</v>
      </c>
      <c r="M411" s="51" t="s">
        <v>19</v>
      </c>
      <c r="N411" s="52" t="s">
        <v>20</v>
      </c>
      <c r="O411" s="52" t="s">
        <v>21</v>
      </c>
      <c r="P411" s="53" t="s">
        <v>433</v>
      </c>
      <c r="Q411" s="52" t="s">
        <v>860</v>
      </c>
      <c r="R411" s="54" t="s">
        <v>19</v>
      </c>
      <c r="S411" s="55">
        <v>0</v>
      </c>
      <c r="T411" s="55">
        <v>0</v>
      </c>
      <c r="U411" s="50">
        <v>0.02</v>
      </c>
      <c r="V411" s="49" t="s">
        <v>65</v>
      </c>
      <c r="W411" s="50">
        <v>2.5000000000000001E-2</v>
      </c>
      <c r="X411" s="50">
        <f t="shared" si="11"/>
        <v>1.5625000000000001E-3</v>
      </c>
      <c r="Y411" s="49" t="s">
        <v>1329</v>
      </c>
      <c r="Z411" s="49" t="str">
        <f t="shared" si="10"/>
        <v>Cumplida</v>
      </c>
    </row>
    <row r="412" spans="1:26" s="28" customFormat="1">
      <c r="A412" s="46" t="s">
        <v>1045</v>
      </c>
      <c r="B412" s="47">
        <v>3</v>
      </c>
      <c r="C412" s="46" t="s">
        <v>1075</v>
      </c>
      <c r="D412" s="48">
        <v>0.15</v>
      </c>
      <c r="E412" s="47" t="s">
        <v>230</v>
      </c>
      <c r="F412" s="49" t="s">
        <v>1081</v>
      </c>
      <c r="G412" s="50">
        <v>0.03</v>
      </c>
      <c r="H412" s="49" t="s">
        <v>1082</v>
      </c>
      <c r="I412" s="46" t="s">
        <v>1083</v>
      </c>
      <c r="J412" s="49" t="s">
        <v>1050</v>
      </c>
      <c r="K412" s="49" t="s">
        <v>65</v>
      </c>
      <c r="L412" s="51" t="s">
        <v>1078</v>
      </c>
      <c r="M412" s="51" t="s">
        <v>19</v>
      </c>
      <c r="N412" s="52" t="s">
        <v>20</v>
      </c>
      <c r="O412" s="52" t="s">
        <v>21</v>
      </c>
      <c r="P412" s="53" t="s">
        <v>433</v>
      </c>
      <c r="Q412" s="52" t="s">
        <v>860</v>
      </c>
      <c r="R412" s="54" t="s">
        <v>19</v>
      </c>
      <c r="S412" s="55">
        <v>0</v>
      </c>
      <c r="T412" s="55">
        <v>0</v>
      </c>
      <c r="U412" s="50">
        <v>0.02</v>
      </c>
      <c r="V412" s="49" t="s">
        <v>81</v>
      </c>
      <c r="W412" s="50">
        <v>0.03</v>
      </c>
      <c r="X412" s="50">
        <f t="shared" si="11"/>
        <v>1.8749999999999999E-3</v>
      </c>
      <c r="Y412" s="49" t="s">
        <v>1379</v>
      </c>
      <c r="Z412" s="49" t="str">
        <f t="shared" si="10"/>
        <v>Cumplida</v>
      </c>
    </row>
    <row r="413" spans="1:26" s="28" customFormat="1">
      <c r="A413" s="46" t="s">
        <v>1045</v>
      </c>
      <c r="B413" s="47">
        <v>3</v>
      </c>
      <c r="C413" s="46" t="s">
        <v>1075</v>
      </c>
      <c r="D413" s="48">
        <v>0.15</v>
      </c>
      <c r="E413" s="47" t="s">
        <v>233</v>
      </c>
      <c r="F413" s="49" t="s">
        <v>1084</v>
      </c>
      <c r="G413" s="50">
        <v>0.03</v>
      </c>
      <c r="H413" s="49" t="s">
        <v>1082</v>
      </c>
      <c r="I413" s="46" t="s">
        <v>1083</v>
      </c>
      <c r="J413" s="49" t="s">
        <v>1050</v>
      </c>
      <c r="K413" s="49" t="s">
        <v>23</v>
      </c>
      <c r="L413" s="51" t="s">
        <v>1078</v>
      </c>
      <c r="M413" s="51" t="s">
        <v>19</v>
      </c>
      <c r="N413" s="52" t="s">
        <v>20</v>
      </c>
      <c r="O413" s="52" t="s">
        <v>21</v>
      </c>
      <c r="P413" s="52" t="s">
        <v>433</v>
      </c>
      <c r="Q413" s="52" t="s">
        <v>860</v>
      </c>
      <c r="R413" s="54" t="s">
        <v>19</v>
      </c>
      <c r="S413" s="55">
        <v>0</v>
      </c>
      <c r="T413" s="55">
        <v>0</v>
      </c>
      <c r="U413" s="50">
        <v>0</v>
      </c>
      <c r="V413" s="49" t="s">
        <v>1385</v>
      </c>
      <c r="W413" s="50">
        <v>0.03</v>
      </c>
      <c r="X413" s="50">
        <f t="shared" si="11"/>
        <v>1.8749999999999999E-3</v>
      </c>
      <c r="Y413" s="49" t="s">
        <v>1380</v>
      </c>
      <c r="Z413" s="49" t="str">
        <f t="shared" si="10"/>
        <v>Cumplida</v>
      </c>
    </row>
    <row r="414" spans="1:26" s="28" customFormat="1">
      <c r="A414" s="46" t="s">
        <v>1045</v>
      </c>
      <c r="B414" s="47">
        <v>3</v>
      </c>
      <c r="C414" s="46" t="s">
        <v>1075</v>
      </c>
      <c r="D414" s="48">
        <v>0.15</v>
      </c>
      <c r="E414" s="47" t="s">
        <v>236</v>
      </c>
      <c r="F414" s="49" t="s">
        <v>1085</v>
      </c>
      <c r="G414" s="50">
        <v>0.03</v>
      </c>
      <c r="H414" s="49" t="s">
        <v>1082</v>
      </c>
      <c r="I414" s="46" t="s">
        <v>1083</v>
      </c>
      <c r="J414" s="49" t="s">
        <v>1050</v>
      </c>
      <c r="K414" s="49" t="s">
        <v>18</v>
      </c>
      <c r="L414" s="51" t="s">
        <v>1078</v>
      </c>
      <c r="M414" s="51" t="s">
        <v>19</v>
      </c>
      <c r="N414" s="52" t="s">
        <v>20</v>
      </c>
      <c r="O414" s="52" t="s">
        <v>21</v>
      </c>
      <c r="P414" s="52" t="s">
        <v>433</v>
      </c>
      <c r="Q414" s="52" t="s">
        <v>860</v>
      </c>
      <c r="R414" s="54" t="s">
        <v>19</v>
      </c>
      <c r="S414" s="55">
        <v>0</v>
      </c>
      <c r="T414" s="55">
        <v>0</v>
      </c>
      <c r="U414" s="50">
        <v>0</v>
      </c>
      <c r="V414" s="49" t="s">
        <v>1385</v>
      </c>
      <c r="W414" s="50">
        <v>0.03</v>
      </c>
      <c r="X414" s="50">
        <f t="shared" si="11"/>
        <v>1.8749999999999999E-3</v>
      </c>
      <c r="Y414" s="49" t="s">
        <v>1381</v>
      </c>
      <c r="Z414" s="49" t="str">
        <f t="shared" si="10"/>
        <v>Cumplida</v>
      </c>
    </row>
    <row r="415" spans="1:26" s="28" customFormat="1">
      <c r="A415" s="46" t="s">
        <v>1045</v>
      </c>
      <c r="B415" s="47">
        <v>3</v>
      </c>
      <c r="C415" s="46" t="s">
        <v>1075</v>
      </c>
      <c r="D415" s="48">
        <v>0.15</v>
      </c>
      <c r="E415" s="47" t="s">
        <v>236</v>
      </c>
      <c r="F415" s="49" t="s">
        <v>1086</v>
      </c>
      <c r="G415" s="50">
        <v>0.01</v>
      </c>
      <c r="H415" s="49" t="s">
        <v>1087</v>
      </c>
      <c r="I415" s="46" t="s">
        <v>1054</v>
      </c>
      <c r="J415" s="49" t="s">
        <v>1050</v>
      </c>
      <c r="K415" s="49" t="s">
        <v>18</v>
      </c>
      <c r="L415" s="51" t="s">
        <v>1078</v>
      </c>
      <c r="M415" s="51" t="s">
        <v>19</v>
      </c>
      <c r="N415" s="52" t="s">
        <v>20</v>
      </c>
      <c r="O415" s="52" t="s">
        <v>21</v>
      </c>
      <c r="P415" s="52" t="s">
        <v>433</v>
      </c>
      <c r="Q415" s="52" t="s">
        <v>860</v>
      </c>
      <c r="R415" s="54" t="s">
        <v>19</v>
      </c>
      <c r="S415" s="55">
        <v>0</v>
      </c>
      <c r="T415" s="55">
        <v>0</v>
      </c>
      <c r="U415" s="50">
        <v>0</v>
      </c>
      <c r="V415" s="49" t="s">
        <v>1385</v>
      </c>
      <c r="W415" s="50">
        <v>7.0000000000000001E-3</v>
      </c>
      <c r="X415" s="50">
        <f t="shared" si="11"/>
        <v>4.3750000000000001E-4</v>
      </c>
      <c r="Y415" s="49" t="s">
        <v>1382</v>
      </c>
      <c r="Z415" s="49" t="str">
        <f t="shared" si="10"/>
        <v>Incumplida</v>
      </c>
    </row>
    <row r="416" spans="1:26" s="28" customFormat="1">
      <c r="A416" s="46" t="s">
        <v>1088</v>
      </c>
      <c r="B416" s="47">
        <v>1</v>
      </c>
      <c r="C416" s="46" t="s">
        <v>1089</v>
      </c>
      <c r="D416" s="48">
        <v>0.35</v>
      </c>
      <c r="E416" s="47">
        <v>1.01</v>
      </c>
      <c r="F416" s="49" t="s">
        <v>1090</v>
      </c>
      <c r="G416" s="50">
        <v>1.2500000000000001E-2</v>
      </c>
      <c r="H416" s="49" t="s">
        <v>1091</v>
      </c>
      <c r="I416" s="46" t="s">
        <v>1092</v>
      </c>
      <c r="J416" s="49" t="s">
        <v>1093</v>
      </c>
      <c r="K416" s="49" t="s">
        <v>63</v>
      </c>
      <c r="L416" s="51" t="s">
        <v>445</v>
      </c>
      <c r="M416" s="51" t="s">
        <v>1094</v>
      </c>
      <c r="N416" s="52" t="s">
        <v>20</v>
      </c>
      <c r="O416" s="52" t="s">
        <v>21</v>
      </c>
      <c r="P416" s="53" t="s">
        <v>433</v>
      </c>
      <c r="Q416" s="52" t="s">
        <v>418</v>
      </c>
      <c r="R416" s="54" t="s">
        <v>19</v>
      </c>
      <c r="S416" s="55">
        <v>0</v>
      </c>
      <c r="T416" s="55">
        <v>0</v>
      </c>
      <c r="U416" s="50">
        <v>1.2500000000000001E-2</v>
      </c>
      <c r="V416" s="49" t="s">
        <v>63</v>
      </c>
      <c r="W416" s="50">
        <v>1.2500000000000001E-2</v>
      </c>
      <c r="X416" s="50">
        <f t="shared" si="11"/>
        <v>7.8125000000000004E-4</v>
      </c>
      <c r="Y416" s="49" t="s">
        <v>19</v>
      </c>
      <c r="Z416" s="49" t="str">
        <f t="shared" si="10"/>
        <v>Cumplida</v>
      </c>
    </row>
    <row r="417" spans="1:26" s="28" customFormat="1">
      <c r="A417" s="46" t="s">
        <v>1088</v>
      </c>
      <c r="B417" s="47">
        <v>1</v>
      </c>
      <c r="C417" s="46" t="s">
        <v>1089</v>
      </c>
      <c r="D417" s="48">
        <v>0.35</v>
      </c>
      <c r="E417" s="47">
        <v>1.02</v>
      </c>
      <c r="F417" s="49" t="s">
        <v>1090</v>
      </c>
      <c r="G417" s="50">
        <v>1.2500000000000001E-2</v>
      </c>
      <c r="H417" s="49" t="s">
        <v>1091</v>
      </c>
      <c r="I417" s="46" t="s">
        <v>1092</v>
      </c>
      <c r="J417" s="49" t="s">
        <v>1093</v>
      </c>
      <c r="K417" s="49" t="s">
        <v>65</v>
      </c>
      <c r="L417" s="51" t="s">
        <v>445</v>
      </c>
      <c r="M417" s="51" t="s">
        <v>1094</v>
      </c>
      <c r="N417" s="52" t="s">
        <v>20</v>
      </c>
      <c r="O417" s="52" t="s">
        <v>21</v>
      </c>
      <c r="P417" s="53" t="s">
        <v>433</v>
      </c>
      <c r="Q417" s="52" t="s">
        <v>418</v>
      </c>
      <c r="R417" s="54" t="s">
        <v>19</v>
      </c>
      <c r="S417" s="55">
        <v>0</v>
      </c>
      <c r="T417" s="55">
        <v>0</v>
      </c>
      <c r="U417" s="50">
        <v>1.2500000000000001E-2</v>
      </c>
      <c r="V417" s="49" t="s">
        <v>65</v>
      </c>
      <c r="W417" s="50">
        <v>1.2500000000000001E-2</v>
      </c>
      <c r="X417" s="50">
        <f t="shared" si="11"/>
        <v>7.8125000000000004E-4</v>
      </c>
      <c r="Y417" s="49" t="s">
        <v>19</v>
      </c>
      <c r="Z417" s="49" t="str">
        <f t="shared" si="10"/>
        <v>Cumplida</v>
      </c>
    </row>
    <row r="418" spans="1:26" s="28" customFormat="1">
      <c r="A418" s="46" t="s">
        <v>1088</v>
      </c>
      <c r="B418" s="47">
        <v>1</v>
      </c>
      <c r="C418" s="46" t="s">
        <v>1089</v>
      </c>
      <c r="D418" s="48">
        <v>0.35</v>
      </c>
      <c r="E418" s="47">
        <v>1.03</v>
      </c>
      <c r="F418" s="49" t="s">
        <v>1090</v>
      </c>
      <c r="G418" s="50">
        <v>1.2500000000000001E-2</v>
      </c>
      <c r="H418" s="49" t="s">
        <v>1091</v>
      </c>
      <c r="I418" s="46" t="s">
        <v>1092</v>
      </c>
      <c r="J418" s="49" t="s">
        <v>1093</v>
      </c>
      <c r="K418" s="49" t="s">
        <v>23</v>
      </c>
      <c r="L418" s="51" t="s">
        <v>445</v>
      </c>
      <c r="M418" s="51" t="s">
        <v>1094</v>
      </c>
      <c r="N418" s="52" t="s">
        <v>20</v>
      </c>
      <c r="O418" s="52" t="s">
        <v>21</v>
      </c>
      <c r="P418" s="53" t="s">
        <v>433</v>
      </c>
      <c r="Q418" s="52" t="s">
        <v>418</v>
      </c>
      <c r="R418" s="54" t="s">
        <v>19</v>
      </c>
      <c r="S418" s="55">
        <v>0</v>
      </c>
      <c r="T418" s="55">
        <v>0</v>
      </c>
      <c r="U418" s="50">
        <v>1.2500000000000001E-2</v>
      </c>
      <c r="V418" s="49" t="s">
        <v>23</v>
      </c>
      <c r="W418" s="50">
        <v>1.2500000000000001E-2</v>
      </c>
      <c r="X418" s="50">
        <f t="shared" si="11"/>
        <v>7.8125000000000004E-4</v>
      </c>
      <c r="Y418" s="49" t="s">
        <v>19</v>
      </c>
      <c r="Z418" s="49" t="str">
        <f t="shared" si="10"/>
        <v>Cumplida</v>
      </c>
    </row>
    <row r="419" spans="1:26" s="28" customFormat="1">
      <c r="A419" s="46" t="s">
        <v>1088</v>
      </c>
      <c r="B419" s="47">
        <v>1</v>
      </c>
      <c r="C419" s="46" t="s">
        <v>1089</v>
      </c>
      <c r="D419" s="48">
        <v>0.35</v>
      </c>
      <c r="E419" s="47">
        <v>1.04</v>
      </c>
      <c r="F419" s="49" t="s">
        <v>1090</v>
      </c>
      <c r="G419" s="50">
        <v>1.2500000000000001E-2</v>
      </c>
      <c r="H419" s="49" t="s">
        <v>1091</v>
      </c>
      <c r="I419" s="46" t="s">
        <v>1092</v>
      </c>
      <c r="J419" s="49" t="s">
        <v>1093</v>
      </c>
      <c r="K419" s="49" t="s">
        <v>18</v>
      </c>
      <c r="L419" s="51" t="s">
        <v>445</v>
      </c>
      <c r="M419" s="51" t="s">
        <v>1094</v>
      </c>
      <c r="N419" s="52" t="s">
        <v>20</v>
      </c>
      <c r="O419" s="52" t="s">
        <v>21</v>
      </c>
      <c r="P419" s="53" t="s">
        <v>433</v>
      </c>
      <c r="Q419" s="52" t="s">
        <v>418</v>
      </c>
      <c r="R419" s="54" t="s">
        <v>19</v>
      </c>
      <c r="S419" s="55">
        <v>0</v>
      </c>
      <c r="T419" s="55">
        <v>0</v>
      </c>
      <c r="U419" s="50">
        <v>1.2500000000000001E-2</v>
      </c>
      <c r="V419" s="49" t="s">
        <v>18</v>
      </c>
      <c r="W419" s="50">
        <v>1.2500000000000001E-2</v>
      </c>
      <c r="X419" s="50">
        <f t="shared" si="11"/>
        <v>7.8125000000000004E-4</v>
      </c>
      <c r="Y419" s="49" t="s">
        <v>19</v>
      </c>
      <c r="Z419" s="49" t="str">
        <f t="shared" si="10"/>
        <v>Cumplida</v>
      </c>
    </row>
    <row r="420" spans="1:26" s="28" customFormat="1">
      <c r="A420" s="46" t="s">
        <v>1088</v>
      </c>
      <c r="B420" s="47">
        <v>1</v>
      </c>
      <c r="C420" s="46" t="s">
        <v>1089</v>
      </c>
      <c r="D420" s="48">
        <v>0.35</v>
      </c>
      <c r="E420" s="47">
        <v>1.05</v>
      </c>
      <c r="F420" s="49" t="s">
        <v>1095</v>
      </c>
      <c r="G420" s="50">
        <v>1.2500000000000001E-2</v>
      </c>
      <c r="H420" s="49" t="s">
        <v>1091</v>
      </c>
      <c r="I420" s="46" t="s">
        <v>1092</v>
      </c>
      <c r="J420" s="49" t="s">
        <v>1096</v>
      </c>
      <c r="K420" s="49" t="s">
        <v>63</v>
      </c>
      <c r="L420" s="51" t="s">
        <v>445</v>
      </c>
      <c r="M420" s="51" t="s">
        <v>1094</v>
      </c>
      <c r="N420" s="52" t="s">
        <v>20</v>
      </c>
      <c r="O420" s="52" t="s">
        <v>21</v>
      </c>
      <c r="P420" s="53" t="s">
        <v>433</v>
      </c>
      <c r="Q420" s="52" t="s">
        <v>418</v>
      </c>
      <c r="R420" s="54" t="s">
        <v>19</v>
      </c>
      <c r="S420" s="55">
        <v>0</v>
      </c>
      <c r="T420" s="55">
        <v>0</v>
      </c>
      <c r="U420" s="50">
        <v>1.2500000000000001E-2</v>
      </c>
      <c r="V420" s="49" t="s">
        <v>63</v>
      </c>
      <c r="W420" s="50">
        <v>1.2500000000000001E-2</v>
      </c>
      <c r="X420" s="50">
        <f t="shared" si="11"/>
        <v>7.8125000000000004E-4</v>
      </c>
      <c r="Y420" s="49" t="s">
        <v>19</v>
      </c>
      <c r="Z420" s="49" t="str">
        <f t="shared" si="10"/>
        <v>Cumplida</v>
      </c>
    </row>
    <row r="421" spans="1:26" s="28" customFormat="1">
      <c r="A421" s="46" t="s">
        <v>1088</v>
      </c>
      <c r="B421" s="47">
        <v>1</v>
      </c>
      <c r="C421" s="46" t="s">
        <v>1089</v>
      </c>
      <c r="D421" s="48">
        <v>0.35</v>
      </c>
      <c r="E421" s="47">
        <v>1.06</v>
      </c>
      <c r="F421" s="49" t="s">
        <v>1095</v>
      </c>
      <c r="G421" s="50">
        <v>1.2500000000000001E-2</v>
      </c>
      <c r="H421" s="49" t="s">
        <v>1091</v>
      </c>
      <c r="I421" s="46" t="s">
        <v>1092</v>
      </c>
      <c r="J421" s="49" t="s">
        <v>1096</v>
      </c>
      <c r="K421" s="49" t="s">
        <v>65</v>
      </c>
      <c r="L421" s="51" t="s">
        <v>445</v>
      </c>
      <c r="M421" s="51" t="s">
        <v>1094</v>
      </c>
      <c r="N421" s="52" t="s">
        <v>20</v>
      </c>
      <c r="O421" s="52" t="s">
        <v>21</v>
      </c>
      <c r="P421" s="53" t="s">
        <v>433</v>
      </c>
      <c r="Q421" s="52" t="s">
        <v>418</v>
      </c>
      <c r="R421" s="54" t="s">
        <v>19</v>
      </c>
      <c r="S421" s="55">
        <v>0</v>
      </c>
      <c r="T421" s="55">
        <v>0</v>
      </c>
      <c r="U421" s="50">
        <v>1.2500000000000001E-2</v>
      </c>
      <c r="V421" s="49" t="s">
        <v>65</v>
      </c>
      <c r="W421" s="50">
        <v>1.2500000000000001E-2</v>
      </c>
      <c r="X421" s="50">
        <f t="shared" si="11"/>
        <v>7.8125000000000004E-4</v>
      </c>
      <c r="Y421" s="49" t="s">
        <v>19</v>
      </c>
      <c r="Z421" s="49" t="str">
        <f t="shared" si="10"/>
        <v>Cumplida</v>
      </c>
    </row>
    <row r="422" spans="1:26" s="28" customFormat="1">
      <c r="A422" s="46" t="s">
        <v>1088</v>
      </c>
      <c r="B422" s="47">
        <v>1</v>
      </c>
      <c r="C422" s="46" t="s">
        <v>1089</v>
      </c>
      <c r="D422" s="48">
        <v>0.35</v>
      </c>
      <c r="E422" s="47">
        <v>1.07</v>
      </c>
      <c r="F422" s="49" t="s">
        <v>1095</v>
      </c>
      <c r="G422" s="50">
        <v>1.2500000000000001E-2</v>
      </c>
      <c r="H422" s="49" t="s">
        <v>1091</v>
      </c>
      <c r="I422" s="46" t="s">
        <v>1092</v>
      </c>
      <c r="J422" s="49" t="s">
        <v>1096</v>
      </c>
      <c r="K422" s="49" t="s">
        <v>23</v>
      </c>
      <c r="L422" s="51" t="s">
        <v>445</v>
      </c>
      <c r="M422" s="51" t="s">
        <v>1094</v>
      </c>
      <c r="N422" s="52" t="s">
        <v>20</v>
      </c>
      <c r="O422" s="52" t="s">
        <v>21</v>
      </c>
      <c r="P422" s="53" t="s">
        <v>433</v>
      </c>
      <c r="Q422" s="52" t="s">
        <v>418</v>
      </c>
      <c r="R422" s="54" t="s">
        <v>19</v>
      </c>
      <c r="S422" s="55">
        <v>0</v>
      </c>
      <c r="T422" s="55">
        <v>0</v>
      </c>
      <c r="U422" s="50">
        <v>1.2500000000000001E-2</v>
      </c>
      <c r="V422" s="49" t="s">
        <v>23</v>
      </c>
      <c r="W422" s="50">
        <v>1.2500000000000001E-2</v>
      </c>
      <c r="X422" s="50">
        <f t="shared" si="11"/>
        <v>7.8125000000000004E-4</v>
      </c>
      <c r="Y422" s="49" t="s">
        <v>19</v>
      </c>
      <c r="Z422" s="49" t="str">
        <f t="shared" si="10"/>
        <v>Cumplida</v>
      </c>
    </row>
    <row r="423" spans="1:26" s="28" customFormat="1">
      <c r="A423" s="46" t="s">
        <v>1088</v>
      </c>
      <c r="B423" s="47">
        <v>1</v>
      </c>
      <c r="C423" s="46" t="s">
        <v>1089</v>
      </c>
      <c r="D423" s="48">
        <v>0.35</v>
      </c>
      <c r="E423" s="47">
        <v>1.08</v>
      </c>
      <c r="F423" s="49" t="s">
        <v>1095</v>
      </c>
      <c r="G423" s="50">
        <v>1.2500000000000001E-2</v>
      </c>
      <c r="H423" s="49" t="s">
        <v>1091</v>
      </c>
      <c r="I423" s="46" t="s">
        <v>1092</v>
      </c>
      <c r="J423" s="49" t="s">
        <v>1096</v>
      </c>
      <c r="K423" s="49" t="s">
        <v>18</v>
      </c>
      <c r="L423" s="51" t="s">
        <v>445</v>
      </c>
      <c r="M423" s="51" t="s">
        <v>1094</v>
      </c>
      <c r="N423" s="52" t="s">
        <v>20</v>
      </c>
      <c r="O423" s="52" t="s">
        <v>21</v>
      </c>
      <c r="P423" s="53" t="s">
        <v>433</v>
      </c>
      <c r="Q423" s="52" t="s">
        <v>418</v>
      </c>
      <c r="R423" s="54" t="s">
        <v>19</v>
      </c>
      <c r="S423" s="55">
        <v>0</v>
      </c>
      <c r="T423" s="55">
        <v>0</v>
      </c>
      <c r="U423" s="50">
        <v>1.2500000000000001E-2</v>
      </c>
      <c r="V423" s="49" t="s">
        <v>18</v>
      </c>
      <c r="W423" s="50">
        <v>1.2500000000000001E-2</v>
      </c>
      <c r="X423" s="50">
        <f t="shared" si="11"/>
        <v>7.8125000000000004E-4</v>
      </c>
      <c r="Y423" s="49" t="s">
        <v>19</v>
      </c>
      <c r="Z423" s="49" t="str">
        <f t="shared" si="10"/>
        <v>Cumplida</v>
      </c>
    </row>
    <row r="424" spans="1:26" s="28" customFormat="1">
      <c r="A424" s="46" t="s">
        <v>1088</v>
      </c>
      <c r="B424" s="47">
        <v>1</v>
      </c>
      <c r="C424" s="46" t="s">
        <v>1089</v>
      </c>
      <c r="D424" s="48">
        <v>0.35</v>
      </c>
      <c r="E424" s="47">
        <v>1.0900000000000001</v>
      </c>
      <c r="F424" s="49" t="s">
        <v>1097</v>
      </c>
      <c r="G424" s="50">
        <v>1.2500000000000001E-2</v>
      </c>
      <c r="H424" s="49" t="s">
        <v>1091</v>
      </c>
      <c r="I424" s="46" t="s">
        <v>1092</v>
      </c>
      <c r="J424" s="49" t="s">
        <v>1098</v>
      </c>
      <c r="K424" s="49" t="s">
        <v>63</v>
      </c>
      <c r="L424" s="51" t="s">
        <v>445</v>
      </c>
      <c r="M424" s="51" t="s">
        <v>1094</v>
      </c>
      <c r="N424" s="52" t="s">
        <v>20</v>
      </c>
      <c r="O424" s="52" t="s">
        <v>21</v>
      </c>
      <c r="P424" s="53" t="s">
        <v>433</v>
      </c>
      <c r="Q424" s="52" t="s">
        <v>418</v>
      </c>
      <c r="R424" s="54" t="s">
        <v>19</v>
      </c>
      <c r="S424" s="55">
        <v>0</v>
      </c>
      <c r="T424" s="55">
        <v>0</v>
      </c>
      <c r="U424" s="50">
        <v>1.2500000000000001E-2</v>
      </c>
      <c r="V424" s="49" t="s">
        <v>63</v>
      </c>
      <c r="W424" s="50">
        <v>1.2500000000000001E-2</v>
      </c>
      <c r="X424" s="50">
        <f t="shared" si="11"/>
        <v>7.8125000000000004E-4</v>
      </c>
      <c r="Y424" s="49" t="s">
        <v>19</v>
      </c>
      <c r="Z424" s="49" t="str">
        <f t="shared" si="10"/>
        <v>Cumplida</v>
      </c>
    </row>
    <row r="425" spans="1:26" s="28" customFormat="1">
      <c r="A425" s="46" t="s">
        <v>1088</v>
      </c>
      <c r="B425" s="47">
        <v>1</v>
      </c>
      <c r="C425" s="46" t="s">
        <v>1089</v>
      </c>
      <c r="D425" s="48">
        <v>0.35</v>
      </c>
      <c r="E425" s="47">
        <v>1.1000000000000001</v>
      </c>
      <c r="F425" s="49" t="s">
        <v>1097</v>
      </c>
      <c r="G425" s="50">
        <v>1.2500000000000001E-2</v>
      </c>
      <c r="H425" s="49" t="s">
        <v>1091</v>
      </c>
      <c r="I425" s="46" t="s">
        <v>1092</v>
      </c>
      <c r="J425" s="49" t="s">
        <v>1098</v>
      </c>
      <c r="K425" s="49" t="s">
        <v>65</v>
      </c>
      <c r="L425" s="51" t="s">
        <v>445</v>
      </c>
      <c r="M425" s="51" t="s">
        <v>1094</v>
      </c>
      <c r="N425" s="52" t="s">
        <v>20</v>
      </c>
      <c r="O425" s="52" t="s">
        <v>21</v>
      </c>
      <c r="P425" s="53" t="s">
        <v>433</v>
      </c>
      <c r="Q425" s="52" t="s">
        <v>418</v>
      </c>
      <c r="R425" s="54" t="s">
        <v>19</v>
      </c>
      <c r="S425" s="55">
        <v>0</v>
      </c>
      <c r="T425" s="55">
        <v>0</v>
      </c>
      <c r="U425" s="50">
        <v>1.2500000000000001E-2</v>
      </c>
      <c r="V425" s="49" t="s">
        <v>65</v>
      </c>
      <c r="W425" s="50">
        <v>1.2500000000000001E-2</v>
      </c>
      <c r="X425" s="50">
        <f t="shared" si="11"/>
        <v>7.8125000000000004E-4</v>
      </c>
      <c r="Y425" s="49" t="s">
        <v>19</v>
      </c>
      <c r="Z425" s="49" t="str">
        <f t="shared" si="10"/>
        <v>Cumplida</v>
      </c>
    </row>
    <row r="426" spans="1:26" s="28" customFormat="1">
      <c r="A426" s="46" t="s">
        <v>1088</v>
      </c>
      <c r="B426" s="47">
        <v>1</v>
      </c>
      <c r="C426" s="46" t="s">
        <v>1089</v>
      </c>
      <c r="D426" s="48">
        <v>0.35</v>
      </c>
      <c r="E426" s="47">
        <v>1.1100000000000001</v>
      </c>
      <c r="F426" s="49" t="s">
        <v>1097</v>
      </c>
      <c r="G426" s="50">
        <v>1.2500000000000001E-2</v>
      </c>
      <c r="H426" s="49" t="s">
        <v>1091</v>
      </c>
      <c r="I426" s="46" t="s">
        <v>1092</v>
      </c>
      <c r="J426" s="49" t="s">
        <v>1098</v>
      </c>
      <c r="K426" s="49" t="s">
        <v>23</v>
      </c>
      <c r="L426" s="51" t="s">
        <v>445</v>
      </c>
      <c r="M426" s="51" t="s">
        <v>1094</v>
      </c>
      <c r="N426" s="52" t="s">
        <v>20</v>
      </c>
      <c r="O426" s="52" t="s">
        <v>21</v>
      </c>
      <c r="P426" s="53" t="s">
        <v>433</v>
      </c>
      <c r="Q426" s="52" t="s">
        <v>418</v>
      </c>
      <c r="R426" s="54" t="s">
        <v>19</v>
      </c>
      <c r="S426" s="55">
        <v>0</v>
      </c>
      <c r="T426" s="55">
        <v>0</v>
      </c>
      <c r="U426" s="50">
        <v>1.2500000000000001E-2</v>
      </c>
      <c r="V426" s="49" t="s">
        <v>23</v>
      </c>
      <c r="W426" s="50">
        <v>1.2500000000000001E-2</v>
      </c>
      <c r="X426" s="50">
        <f t="shared" si="11"/>
        <v>7.8125000000000004E-4</v>
      </c>
      <c r="Y426" s="49" t="s">
        <v>19</v>
      </c>
      <c r="Z426" s="49" t="str">
        <f t="shared" si="10"/>
        <v>Cumplida</v>
      </c>
    </row>
    <row r="427" spans="1:26" s="28" customFormat="1">
      <c r="A427" s="46" t="s">
        <v>1088</v>
      </c>
      <c r="B427" s="47">
        <v>1</v>
      </c>
      <c r="C427" s="46" t="s">
        <v>1089</v>
      </c>
      <c r="D427" s="48">
        <v>0.35</v>
      </c>
      <c r="E427" s="47">
        <v>1.1200000000000001</v>
      </c>
      <c r="F427" s="49" t="s">
        <v>1097</v>
      </c>
      <c r="G427" s="50">
        <v>1.2500000000000001E-2</v>
      </c>
      <c r="H427" s="49" t="s">
        <v>1091</v>
      </c>
      <c r="I427" s="46" t="s">
        <v>1092</v>
      </c>
      <c r="J427" s="49" t="s">
        <v>1098</v>
      </c>
      <c r="K427" s="49" t="s">
        <v>18</v>
      </c>
      <c r="L427" s="51" t="s">
        <v>445</v>
      </c>
      <c r="M427" s="51" t="s">
        <v>1094</v>
      </c>
      <c r="N427" s="52" t="s">
        <v>20</v>
      </c>
      <c r="O427" s="52" t="s">
        <v>21</v>
      </c>
      <c r="P427" s="53" t="s">
        <v>433</v>
      </c>
      <c r="Q427" s="52" t="s">
        <v>418</v>
      </c>
      <c r="R427" s="54" t="s">
        <v>19</v>
      </c>
      <c r="S427" s="55">
        <v>0</v>
      </c>
      <c r="T427" s="55">
        <v>0</v>
      </c>
      <c r="U427" s="50">
        <v>1.4999999999999999E-2</v>
      </c>
      <c r="V427" s="49" t="s">
        <v>18</v>
      </c>
      <c r="W427" s="50">
        <v>1.2500000000000001E-2</v>
      </c>
      <c r="X427" s="50">
        <f t="shared" si="11"/>
        <v>7.8125000000000004E-4</v>
      </c>
      <c r="Y427" s="49" t="s">
        <v>19</v>
      </c>
      <c r="Z427" s="49" t="str">
        <f t="shared" si="10"/>
        <v>Cumplida</v>
      </c>
    </row>
    <row r="428" spans="1:26" s="28" customFormat="1">
      <c r="A428" s="46" t="s">
        <v>1088</v>
      </c>
      <c r="B428" s="47">
        <v>1</v>
      </c>
      <c r="C428" s="46" t="s">
        <v>1089</v>
      </c>
      <c r="D428" s="48">
        <v>0.35</v>
      </c>
      <c r="E428" s="47">
        <v>1.1299999999999999</v>
      </c>
      <c r="F428" s="49" t="s">
        <v>1099</v>
      </c>
      <c r="G428" s="50">
        <v>1.2500000000000001E-2</v>
      </c>
      <c r="H428" s="49" t="s">
        <v>1091</v>
      </c>
      <c r="I428" s="46" t="s">
        <v>1092</v>
      </c>
      <c r="J428" s="49" t="s">
        <v>1100</v>
      </c>
      <c r="K428" s="49" t="s">
        <v>63</v>
      </c>
      <c r="L428" s="51" t="s">
        <v>445</v>
      </c>
      <c r="M428" s="51" t="s">
        <v>1094</v>
      </c>
      <c r="N428" s="52" t="s">
        <v>20</v>
      </c>
      <c r="O428" s="52" t="s">
        <v>21</v>
      </c>
      <c r="P428" s="53" t="s">
        <v>433</v>
      </c>
      <c r="Q428" s="52" t="s">
        <v>418</v>
      </c>
      <c r="R428" s="54" t="s">
        <v>19</v>
      </c>
      <c r="S428" s="55">
        <v>0</v>
      </c>
      <c r="T428" s="55">
        <v>0</v>
      </c>
      <c r="U428" s="50">
        <v>1.2500000000000001E-2</v>
      </c>
      <c r="V428" s="49" t="s">
        <v>63</v>
      </c>
      <c r="W428" s="50">
        <v>1.2500000000000001E-2</v>
      </c>
      <c r="X428" s="50">
        <f t="shared" si="11"/>
        <v>7.8125000000000004E-4</v>
      </c>
      <c r="Y428" s="49" t="s">
        <v>19</v>
      </c>
      <c r="Z428" s="49" t="str">
        <f t="shared" si="10"/>
        <v>Cumplida</v>
      </c>
    </row>
    <row r="429" spans="1:26" s="28" customFormat="1">
      <c r="A429" s="46" t="s">
        <v>1088</v>
      </c>
      <c r="B429" s="47">
        <v>1</v>
      </c>
      <c r="C429" s="46" t="s">
        <v>1089</v>
      </c>
      <c r="D429" s="48">
        <v>0.35</v>
      </c>
      <c r="E429" s="47">
        <v>1.1399999999999999</v>
      </c>
      <c r="F429" s="49" t="s">
        <v>1099</v>
      </c>
      <c r="G429" s="50">
        <v>1.2500000000000001E-2</v>
      </c>
      <c r="H429" s="49" t="s">
        <v>1091</v>
      </c>
      <c r="I429" s="46" t="s">
        <v>1092</v>
      </c>
      <c r="J429" s="49" t="s">
        <v>1100</v>
      </c>
      <c r="K429" s="49" t="s">
        <v>65</v>
      </c>
      <c r="L429" s="51" t="s">
        <v>445</v>
      </c>
      <c r="M429" s="51" t="s">
        <v>1094</v>
      </c>
      <c r="N429" s="52" t="s">
        <v>20</v>
      </c>
      <c r="O429" s="52" t="s">
        <v>21</v>
      </c>
      <c r="P429" s="53" t="s">
        <v>433</v>
      </c>
      <c r="Q429" s="52" t="s">
        <v>418</v>
      </c>
      <c r="R429" s="54" t="s">
        <v>19</v>
      </c>
      <c r="S429" s="55">
        <v>0</v>
      </c>
      <c r="T429" s="55">
        <v>0</v>
      </c>
      <c r="U429" s="50">
        <v>1.2500000000000001E-2</v>
      </c>
      <c r="V429" s="49" t="s">
        <v>65</v>
      </c>
      <c r="W429" s="50">
        <v>1.2500000000000001E-2</v>
      </c>
      <c r="X429" s="50">
        <f t="shared" si="11"/>
        <v>7.8125000000000004E-4</v>
      </c>
      <c r="Y429" s="49" t="s">
        <v>19</v>
      </c>
      <c r="Z429" s="49" t="str">
        <f t="shared" si="10"/>
        <v>Cumplida</v>
      </c>
    </row>
    <row r="430" spans="1:26" s="28" customFormat="1">
      <c r="A430" s="46" t="s">
        <v>1088</v>
      </c>
      <c r="B430" s="47">
        <v>1</v>
      </c>
      <c r="C430" s="46" t="s">
        <v>1089</v>
      </c>
      <c r="D430" s="48">
        <v>0.35</v>
      </c>
      <c r="E430" s="47">
        <v>1.1499999999999999</v>
      </c>
      <c r="F430" s="49" t="s">
        <v>1099</v>
      </c>
      <c r="G430" s="50">
        <v>1.2500000000000001E-2</v>
      </c>
      <c r="H430" s="49" t="s">
        <v>1091</v>
      </c>
      <c r="I430" s="46" t="s">
        <v>1092</v>
      </c>
      <c r="J430" s="49" t="s">
        <v>1100</v>
      </c>
      <c r="K430" s="49" t="s">
        <v>23</v>
      </c>
      <c r="L430" s="51" t="s">
        <v>445</v>
      </c>
      <c r="M430" s="51" t="s">
        <v>1094</v>
      </c>
      <c r="N430" s="52" t="s">
        <v>20</v>
      </c>
      <c r="O430" s="52" t="s">
        <v>21</v>
      </c>
      <c r="P430" s="53" t="s">
        <v>433</v>
      </c>
      <c r="Q430" s="52" t="s">
        <v>418</v>
      </c>
      <c r="R430" s="54" t="s">
        <v>19</v>
      </c>
      <c r="S430" s="55">
        <v>0</v>
      </c>
      <c r="T430" s="55">
        <v>0</v>
      </c>
      <c r="U430" s="50">
        <v>1.2500000000000001E-2</v>
      </c>
      <c r="V430" s="49" t="s">
        <v>23</v>
      </c>
      <c r="W430" s="50">
        <v>1.2500000000000001E-2</v>
      </c>
      <c r="X430" s="50">
        <f t="shared" si="11"/>
        <v>7.8125000000000004E-4</v>
      </c>
      <c r="Y430" s="49" t="s">
        <v>19</v>
      </c>
      <c r="Z430" s="49" t="str">
        <f t="shared" si="10"/>
        <v>Cumplida</v>
      </c>
    </row>
    <row r="431" spans="1:26" s="28" customFormat="1">
      <c r="A431" s="46" t="s">
        <v>1088</v>
      </c>
      <c r="B431" s="47">
        <v>1</v>
      </c>
      <c r="C431" s="46" t="s">
        <v>1089</v>
      </c>
      <c r="D431" s="48">
        <v>0.35</v>
      </c>
      <c r="E431" s="47">
        <v>1.1599999999999999</v>
      </c>
      <c r="F431" s="49" t="s">
        <v>1099</v>
      </c>
      <c r="G431" s="50">
        <v>1.2500000000000001E-2</v>
      </c>
      <c r="H431" s="49" t="s">
        <v>1091</v>
      </c>
      <c r="I431" s="46" t="s">
        <v>1092</v>
      </c>
      <c r="J431" s="49" t="s">
        <v>1100</v>
      </c>
      <c r="K431" s="49" t="s">
        <v>18</v>
      </c>
      <c r="L431" s="51" t="s">
        <v>445</v>
      </c>
      <c r="M431" s="51" t="s">
        <v>1094</v>
      </c>
      <c r="N431" s="52" t="s">
        <v>20</v>
      </c>
      <c r="O431" s="52" t="s">
        <v>21</v>
      </c>
      <c r="P431" s="53" t="s">
        <v>433</v>
      </c>
      <c r="Q431" s="52" t="s">
        <v>418</v>
      </c>
      <c r="R431" s="54" t="s">
        <v>19</v>
      </c>
      <c r="S431" s="55">
        <v>0</v>
      </c>
      <c r="T431" s="55">
        <v>0</v>
      </c>
      <c r="U431" s="50">
        <v>1.2500000000000001E-2</v>
      </c>
      <c r="V431" s="49" t="s">
        <v>18</v>
      </c>
      <c r="W431" s="50">
        <v>1.2500000000000001E-2</v>
      </c>
      <c r="X431" s="50">
        <f t="shared" si="11"/>
        <v>7.8125000000000004E-4</v>
      </c>
      <c r="Y431" s="49" t="s">
        <v>19</v>
      </c>
      <c r="Z431" s="49" t="str">
        <f t="shared" si="10"/>
        <v>Cumplida</v>
      </c>
    </row>
    <row r="432" spans="1:26" s="28" customFormat="1">
      <c r="A432" s="46" t="s">
        <v>1088</v>
      </c>
      <c r="B432" s="47">
        <v>1</v>
      </c>
      <c r="C432" s="46" t="s">
        <v>1089</v>
      </c>
      <c r="D432" s="48">
        <v>0.35</v>
      </c>
      <c r="E432" s="47">
        <v>1.17</v>
      </c>
      <c r="F432" s="49" t="s">
        <v>1101</v>
      </c>
      <c r="G432" s="50">
        <v>1.2500000000000001E-2</v>
      </c>
      <c r="H432" s="49" t="s">
        <v>1091</v>
      </c>
      <c r="I432" s="46" t="s">
        <v>1092</v>
      </c>
      <c r="J432" s="49" t="s">
        <v>1102</v>
      </c>
      <c r="K432" s="49" t="s">
        <v>63</v>
      </c>
      <c r="L432" s="51" t="s">
        <v>445</v>
      </c>
      <c r="M432" s="51" t="s">
        <v>1094</v>
      </c>
      <c r="N432" s="52" t="s">
        <v>20</v>
      </c>
      <c r="O432" s="52" t="s">
        <v>21</v>
      </c>
      <c r="P432" s="53" t="s">
        <v>433</v>
      </c>
      <c r="Q432" s="52" t="s">
        <v>418</v>
      </c>
      <c r="R432" s="54" t="s">
        <v>19</v>
      </c>
      <c r="S432" s="55">
        <v>0</v>
      </c>
      <c r="T432" s="55">
        <v>0</v>
      </c>
      <c r="U432" s="50">
        <v>1.2500000000000001E-2</v>
      </c>
      <c r="V432" s="49" t="s">
        <v>63</v>
      </c>
      <c r="W432" s="50">
        <v>1.2500000000000001E-2</v>
      </c>
      <c r="X432" s="50">
        <f t="shared" si="11"/>
        <v>7.8125000000000004E-4</v>
      </c>
      <c r="Y432" s="49" t="s">
        <v>19</v>
      </c>
      <c r="Z432" s="49" t="str">
        <f t="shared" si="10"/>
        <v>Cumplida</v>
      </c>
    </row>
    <row r="433" spans="1:26" s="28" customFormat="1">
      <c r="A433" s="46" t="s">
        <v>1088</v>
      </c>
      <c r="B433" s="47">
        <v>1</v>
      </c>
      <c r="C433" s="46" t="s">
        <v>1089</v>
      </c>
      <c r="D433" s="48">
        <v>0.35</v>
      </c>
      <c r="E433" s="47">
        <v>1.18</v>
      </c>
      <c r="F433" s="49" t="s">
        <v>1101</v>
      </c>
      <c r="G433" s="50">
        <v>1.2500000000000001E-2</v>
      </c>
      <c r="H433" s="49" t="s">
        <v>1091</v>
      </c>
      <c r="I433" s="46" t="s">
        <v>1092</v>
      </c>
      <c r="J433" s="49" t="s">
        <v>1102</v>
      </c>
      <c r="K433" s="49" t="s">
        <v>65</v>
      </c>
      <c r="L433" s="51" t="s">
        <v>445</v>
      </c>
      <c r="M433" s="51" t="s">
        <v>1094</v>
      </c>
      <c r="N433" s="52" t="s">
        <v>20</v>
      </c>
      <c r="O433" s="52" t="s">
        <v>21</v>
      </c>
      <c r="P433" s="53" t="s">
        <v>433</v>
      </c>
      <c r="Q433" s="52" t="s">
        <v>418</v>
      </c>
      <c r="R433" s="54" t="s">
        <v>19</v>
      </c>
      <c r="S433" s="55">
        <v>0</v>
      </c>
      <c r="T433" s="55">
        <v>0</v>
      </c>
      <c r="U433" s="50">
        <v>1.2500000000000001E-2</v>
      </c>
      <c r="V433" s="49" t="s">
        <v>65</v>
      </c>
      <c r="W433" s="50">
        <v>1.2500000000000001E-2</v>
      </c>
      <c r="X433" s="50">
        <f t="shared" si="11"/>
        <v>7.8125000000000004E-4</v>
      </c>
      <c r="Y433" s="49" t="s">
        <v>19</v>
      </c>
      <c r="Z433" s="49" t="str">
        <f t="shared" si="10"/>
        <v>Cumplida</v>
      </c>
    </row>
    <row r="434" spans="1:26" s="28" customFormat="1">
      <c r="A434" s="46" t="s">
        <v>1088</v>
      </c>
      <c r="B434" s="47">
        <v>1</v>
      </c>
      <c r="C434" s="46" t="s">
        <v>1089</v>
      </c>
      <c r="D434" s="48">
        <v>0.35</v>
      </c>
      <c r="E434" s="47">
        <v>1.19</v>
      </c>
      <c r="F434" s="49" t="s">
        <v>1101</v>
      </c>
      <c r="G434" s="50">
        <v>1.2500000000000001E-2</v>
      </c>
      <c r="H434" s="49" t="s">
        <v>1091</v>
      </c>
      <c r="I434" s="46" t="s">
        <v>1092</v>
      </c>
      <c r="J434" s="49" t="s">
        <v>1102</v>
      </c>
      <c r="K434" s="49" t="s">
        <v>23</v>
      </c>
      <c r="L434" s="51" t="s">
        <v>445</v>
      </c>
      <c r="M434" s="51" t="s">
        <v>1094</v>
      </c>
      <c r="N434" s="52" t="s">
        <v>20</v>
      </c>
      <c r="O434" s="52" t="s">
        <v>21</v>
      </c>
      <c r="P434" s="53" t="s">
        <v>433</v>
      </c>
      <c r="Q434" s="52" t="s">
        <v>418</v>
      </c>
      <c r="R434" s="54" t="s">
        <v>19</v>
      </c>
      <c r="S434" s="55">
        <v>0</v>
      </c>
      <c r="T434" s="55">
        <v>0</v>
      </c>
      <c r="U434" s="50">
        <v>1.2500000000000001E-2</v>
      </c>
      <c r="V434" s="49" t="s">
        <v>23</v>
      </c>
      <c r="W434" s="50">
        <v>1.2500000000000001E-2</v>
      </c>
      <c r="X434" s="50">
        <f t="shared" si="11"/>
        <v>7.8125000000000004E-4</v>
      </c>
      <c r="Y434" s="49" t="s">
        <v>19</v>
      </c>
      <c r="Z434" s="49" t="str">
        <f t="shared" si="10"/>
        <v>Cumplida</v>
      </c>
    </row>
    <row r="435" spans="1:26" s="28" customFormat="1">
      <c r="A435" s="46" t="s">
        <v>1088</v>
      </c>
      <c r="B435" s="47">
        <v>1</v>
      </c>
      <c r="C435" s="46" t="s">
        <v>1089</v>
      </c>
      <c r="D435" s="48">
        <v>0.35</v>
      </c>
      <c r="E435" s="47">
        <v>1.2</v>
      </c>
      <c r="F435" s="49" t="s">
        <v>1101</v>
      </c>
      <c r="G435" s="50">
        <v>1.2500000000000001E-2</v>
      </c>
      <c r="H435" s="49" t="s">
        <v>1091</v>
      </c>
      <c r="I435" s="46" t="s">
        <v>1092</v>
      </c>
      <c r="J435" s="49" t="s">
        <v>1102</v>
      </c>
      <c r="K435" s="49" t="s">
        <v>18</v>
      </c>
      <c r="L435" s="51" t="s">
        <v>445</v>
      </c>
      <c r="M435" s="51" t="s">
        <v>1094</v>
      </c>
      <c r="N435" s="52" t="s">
        <v>20</v>
      </c>
      <c r="O435" s="52" t="s">
        <v>21</v>
      </c>
      <c r="P435" s="53" t="s">
        <v>433</v>
      </c>
      <c r="Q435" s="52" t="s">
        <v>418</v>
      </c>
      <c r="R435" s="54" t="s">
        <v>19</v>
      </c>
      <c r="S435" s="55">
        <v>0</v>
      </c>
      <c r="T435" s="55">
        <v>0</v>
      </c>
      <c r="U435" s="50">
        <v>1.2500000000000001E-2</v>
      </c>
      <c r="V435" s="49" t="s">
        <v>18</v>
      </c>
      <c r="W435" s="50">
        <v>1.2500000000000001E-2</v>
      </c>
      <c r="X435" s="50">
        <f t="shared" si="11"/>
        <v>7.8125000000000004E-4</v>
      </c>
      <c r="Y435" s="49" t="s">
        <v>19</v>
      </c>
      <c r="Z435" s="49" t="str">
        <f t="shared" si="10"/>
        <v>Cumplida</v>
      </c>
    </row>
    <row r="436" spans="1:26" s="28" customFormat="1">
      <c r="A436" s="46" t="s">
        <v>1088</v>
      </c>
      <c r="B436" s="47">
        <v>1</v>
      </c>
      <c r="C436" s="46" t="s">
        <v>1089</v>
      </c>
      <c r="D436" s="48">
        <v>0.35</v>
      </c>
      <c r="E436" s="47">
        <v>1.21</v>
      </c>
      <c r="F436" s="49" t="s">
        <v>1103</v>
      </c>
      <c r="G436" s="50">
        <v>1.2500000000000001E-2</v>
      </c>
      <c r="H436" s="49" t="s">
        <v>1091</v>
      </c>
      <c r="I436" s="46" t="s">
        <v>1092</v>
      </c>
      <c r="J436" s="49" t="s">
        <v>1102</v>
      </c>
      <c r="K436" s="49" t="s">
        <v>63</v>
      </c>
      <c r="L436" s="51" t="s">
        <v>445</v>
      </c>
      <c r="M436" s="51" t="s">
        <v>1094</v>
      </c>
      <c r="N436" s="52" t="s">
        <v>20</v>
      </c>
      <c r="O436" s="52" t="s">
        <v>21</v>
      </c>
      <c r="P436" s="53" t="s">
        <v>433</v>
      </c>
      <c r="Q436" s="52" t="s">
        <v>418</v>
      </c>
      <c r="R436" s="54" t="s">
        <v>19</v>
      </c>
      <c r="S436" s="55">
        <v>0</v>
      </c>
      <c r="T436" s="55">
        <v>0</v>
      </c>
      <c r="U436" s="50">
        <v>1.2500000000000001E-2</v>
      </c>
      <c r="V436" s="49" t="s">
        <v>63</v>
      </c>
      <c r="W436" s="50">
        <v>1.2500000000000001E-2</v>
      </c>
      <c r="X436" s="50">
        <f t="shared" si="11"/>
        <v>7.8125000000000004E-4</v>
      </c>
      <c r="Y436" s="49" t="s">
        <v>19</v>
      </c>
      <c r="Z436" s="49" t="str">
        <f t="shared" si="10"/>
        <v>Cumplida</v>
      </c>
    </row>
    <row r="437" spans="1:26" s="28" customFormat="1">
      <c r="A437" s="46" t="s">
        <v>1088</v>
      </c>
      <c r="B437" s="47">
        <v>1</v>
      </c>
      <c r="C437" s="46" t="s">
        <v>1089</v>
      </c>
      <c r="D437" s="48">
        <v>0.35</v>
      </c>
      <c r="E437" s="47">
        <v>1.22</v>
      </c>
      <c r="F437" s="49" t="s">
        <v>1103</v>
      </c>
      <c r="G437" s="50">
        <v>1.2500000000000001E-2</v>
      </c>
      <c r="H437" s="49" t="s">
        <v>1091</v>
      </c>
      <c r="I437" s="46" t="s">
        <v>1092</v>
      </c>
      <c r="J437" s="49" t="s">
        <v>1102</v>
      </c>
      <c r="K437" s="49" t="s">
        <v>65</v>
      </c>
      <c r="L437" s="51" t="s">
        <v>445</v>
      </c>
      <c r="M437" s="51" t="s">
        <v>1094</v>
      </c>
      <c r="N437" s="52" t="s">
        <v>20</v>
      </c>
      <c r="O437" s="52" t="s">
        <v>21</v>
      </c>
      <c r="P437" s="53" t="s">
        <v>433</v>
      </c>
      <c r="Q437" s="52" t="s">
        <v>418</v>
      </c>
      <c r="R437" s="54" t="s">
        <v>19</v>
      </c>
      <c r="S437" s="55">
        <v>0</v>
      </c>
      <c r="T437" s="55">
        <v>0</v>
      </c>
      <c r="U437" s="50">
        <v>1.2500000000000001E-2</v>
      </c>
      <c r="V437" s="49" t="s">
        <v>65</v>
      </c>
      <c r="W437" s="50">
        <v>1.2500000000000001E-2</v>
      </c>
      <c r="X437" s="50">
        <f t="shared" si="11"/>
        <v>7.8125000000000004E-4</v>
      </c>
      <c r="Y437" s="49" t="s">
        <v>19</v>
      </c>
      <c r="Z437" s="49" t="str">
        <f t="shared" si="10"/>
        <v>Cumplida</v>
      </c>
    </row>
    <row r="438" spans="1:26" s="28" customFormat="1">
      <c r="A438" s="46" t="s">
        <v>1088</v>
      </c>
      <c r="B438" s="47">
        <v>1</v>
      </c>
      <c r="C438" s="46" t="s">
        <v>1089</v>
      </c>
      <c r="D438" s="48">
        <v>0.35</v>
      </c>
      <c r="E438" s="47">
        <v>1.23</v>
      </c>
      <c r="F438" s="49" t="s">
        <v>1103</v>
      </c>
      <c r="G438" s="50">
        <v>1.2500000000000001E-2</v>
      </c>
      <c r="H438" s="49" t="s">
        <v>1091</v>
      </c>
      <c r="I438" s="46" t="s">
        <v>1092</v>
      </c>
      <c r="J438" s="49" t="s">
        <v>1102</v>
      </c>
      <c r="K438" s="49" t="s">
        <v>23</v>
      </c>
      <c r="L438" s="51" t="s">
        <v>445</v>
      </c>
      <c r="M438" s="51" t="s">
        <v>1094</v>
      </c>
      <c r="N438" s="52" t="s">
        <v>20</v>
      </c>
      <c r="O438" s="52" t="s">
        <v>21</v>
      </c>
      <c r="P438" s="53" t="s">
        <v>433</v>
      </c>
      <c r="Q438" s="52" t="s">
        <v>418</v>
      </c>
      <c r="R438" s="54" t="s">
        <v>19</v>
      </c>
      <c r="S438" s="55">
        <v>0</v>
      </c>
      <c r="T438" s="55">
        <v>0</v>
      </c>
      <c r="U438" s="50">
        <v>1.2500000000000001E-2</v>
      </c>
      <c r="V438" s="49" t="s">
        <v>23</v>
      </c>
      <c r="W438" s="50">
        <v>1.2500000000000001E-2</v>
      </c>
      <c r="X438" s="50">
        <f t="shared" si="11"/>
        <v>7.8125000000000004E-4</v>
      </c>
      <c r="Y438" s="49" t="s">
        <v>19</v>
      </c>
      <c r="Z438" s="49" t="str">
        <f t="shared" si="10"/>
        <v>Cumplida</v>
      </c>
    </row>
    <row r="439" spans="1:26" s="28" customFormat="1">
      <c r="A439" s="46" t="s">
        <v>1088</v>
      </c>
      <c r="B439" s="47">
        <v>1</v>
      </c>
      <c r="C439" s="46" t="s">
        <v>1089</v>
      </c>
      <c r="D439" s="48">
        <v>0.35</v>
      </c>
      <c r="E439" s="47">
        <v>1.24</v>
      </c>
      <c r="F439" s="49" t="s">
        <v>1103</v>
      </c>
      <c r="G439" s="50">
        <v>1.2500000000000001E-2</v>
      </c>
      <c r="H439" s="49" t="s">
        <v>1091</v>
      </c>
      <c r="I439" s="46" t="s">
        <v>1092</v>
      </c>
      <c r="J439" s="49" t="s">
        <v>1102</v>
      </c>
      <c r="K439" s="49" t="s">
        <v>18</v>
      </c>
      <c r="L439" s="51" t="s">
        <v>445</v>
      </c>
      <c r="M439" s="51" t="s">
        <v>1094</v>
      </c>
      <c r="N439" s="52" t="s">
        <v>20</v>
      </c>
      <c r="O439" s="52" t="s">
        <v>21</v>
      </c>
      <c r="P439" s="53" t="s">
        <v>433</v>
      </c>
      <c r="Q439" s="52" t="s">
        <v>418</v>
      </c>
      <c r="R439" s="54" t="s">
        <v>19</v>
      </c>
      <c r="S439" s="55">
        <v>0</v>
      </c>
      <c r="T439" s="55">
        <v>0</v>
      </c>
      <c r="U439" s="50">
        <v>1.2500000000000001E-2</v>
      </c>
      <c r="V439" s="49" t="s">
        <v>18</v>
      </c>
      <c r="W439" s="50">
        <v>1.2500000000000001E-2</v>
      </c>
      <c r="X439" s="50">
        <f t="shared" si="11"/>
        <v>7.8125000000000004E-4</v>
      </c>
      <c r="Y439" s="49" t="s">
        <v>19</v>
      </c>
      <c r="Z439" s="49" t="str">
        <f t="shared" si="10"/>
        <v>Cumplida</v>
      </c>
    </row>
    <row r="440" spans="1:26" s="28" customFormat="1">
      <c r="A440" s="46" t="s">
        <v>1088</v>
      </c>
      <c r="B440" s="47">
        <v>1</v>
      </c>
      <c r="C440" s="46" t="s">
        <v>1089</v>
      </c>
      <c r="D440" s="48">
        <v>0.35</v>
      </c>
      <c r="E440" s="47">
        <v>1.25</v>
      </c>
      <c r="F440" s="49" t="s">
        <v>1104</v>
      </c>
      <c r="G440" s="50">
        <v>1.2500000000000001E-2</v>
      </c>
      <c r="H440" s="49" t="s">
        <v>1091</v>
      </c>
      <c r="I440" s="46" t="s">
        <v>1092</v>
      </c>
      <c r="J440" s="49" t="s">
        <v>1105</v>
      </c>
      <c r="K440" s="49" t="s">
        <v>63</v>
      </c>
      <c r="L440" s="51" t="s">
        <v>445</v>
      </c>
      <c r="M440" s="51" t="s">
        <v>1094</v>
      </c>
      <c r="N440" s="52" t="s">
        <v>20</v>
      </c>
      <c r="O440" s="52" t="s">
        <v>21</v>
      </c>
      <c r="P440" s="53" t="s">
        <v>433</v>
      </c>
      <c r="Q440" s="52" t="s">
        <v>418</v>
      </c>
      <c r="R440" s="54" t="s">
        <v>19</v>
      </c>
      <c r="S440" s="55">
        <v>0</v>
      </c>
      <c r="T440" s="55">
        <v>0</v>
      </c>
      <c r="U440" s="50">
        <v>1.2500000000000001E-2</v>
      </c>
      <c r="V440" s="49" t="s">
        <v>63</v>
      </c>
      <c r="W440" s="50">
        <v>1.2500000000000001E-2</v>
      </c>
      <c r="X440" s="50">
        <f t="shared" si="11"/>
        <v>7.8125000000000004E-4</v>
      </c>
      <c r="Y440" s="49" t="s">
        <v>19</v>
      </c>
      <c r="Z440" s="49" t="str">
        <f t="shared" si="10"/>
        <v>Cumplida</v>
      </c>
    </row>
    <row r="441" spans="1:26" s="28" customFormat="1">
      <c r="A441" s="46" t="s">
        <v>1088</v>
      </c>
      <c r="B441" s="47">
        <v>1</v>
      </c>
      <c r="C441" s="46" t="s">
        <v>1089</v>
      </c>
      <c r="D441" s="48">
        <v>0.35</v>
      </c>
      <c r="E441" s="47">
        <v>1.26</v>
      </c>
      <c r="F441" s="49" t="s">
        <v>1104</v>
      </c>
      <c r="G441" s="50">
        <v>1.2500000000000001E-2</v>
      </c>
      <c r="H441" s="49" t="s">
        <v>1091</v>
      </c>
      <c r="I441" s="46" t="s">
        <v>1092</v>
      </c>
      <c r="J441" s="49" t="s">
        <v>1105</v>
      </c>
      <c r="K441" s="49" t="s">
        <v>871</v>
      </c>
      <c r="L441" s="51" t="s">
        <v>445</v>
      </c>
      <c r="M441" s="51" t="s">
        <v>1094</v>
      </c>
      <c r="N441" s="52" t="s">
        <v>20</v>
      </c>
      <c r="O441" s="52" t="s">
        <v>21</v>
      </c>
      <c r="P441" s="53" t="s">
        <v>433</v>
      </c>
      <c r="Q441" s="52" t="s">
        <v>418</v>
      </c>
      <c r="R441" s="54" t="s">
        <v>19</v>
      </c>
      <c r="S441" s="55">
        <v>0</v>
      </c>
      <c r="T441" s="55">
        <v>0</v>
      </c>
      <c r="U441" s="50">
        <v>1.2500000000000001E-2</v>
      </c>
      <c r="V441" s="49" t="s">
        <v>65</v>
      </c>
      <c r="W441" s="50">
        <v>1.2500000000000001E-2</v>
      </c>
      <c r="X441" s="50">
        <f t="shared" si="11"/>
        <v>7.8125000000000004E-4</v>
      </c>
      <c r="Y441" s="49" t="s">
        <v>19</v>
      </c>
      <c r="Z441" s="49" t="str">
        <f t="shared" si="10"/>
        <v>Cumplida</v>
      </c>
    </row>
    <row r="442" spans="1:26" s="28" customFormat="1">
      <c r="A442" s="46" t="s">
        <v>1088</v>
      </c>
      <c r="B442" s="47">
        <v>1</v>
      </c>
      <c r="C442" s="46" t="s">
        <v>1089</v>
      </c>
      <c r="D442" s="48">
        <v>0.35</v>
      </c>
      <c r="E442" s="47">
        <v>1.27</v>
      </c>
      <c r="F442" s="49" t="s">
        <v>1104</v>
      </c>
      <c r="G442" s="50">
        <v>1.2500000000000001E-2</v>
      </c>
      <c r="H442" s="49" t="s">
        <v>1091</v>
      </c>
      <c r="I442" s="46" t="s">
        <v>1092</v>
      </c>
      <c r="J442" s="49" t="s">
        <v>1105</v>
      </c>
      <c r="K442" s="49" t="s">
        <v>23</v>
      </c>
      <c r="L442" s="51" t="s">
        <v>445</v>
      </c>
      <c r="M442" s="51" t="s">
        <v>1094</v>
      </c>
      <c r="N442" s="52" t="s">
        <v>20</v>
      </c>
      <c r="O442" s="52" t="s">
        <v>21</v>
      </c>
      <c r="P442" s="53" t="s">
        <v>433</v>
      </c>
      <c r="Q442" s="52" t="s">
        <v>418</v>
      </c>
      <c r="R442" s="54" t="s">
        <v>19</v>
      </c>
      <c r="S442" s="55">
        <v>0</v>
      </c>
      <c r="T442" s="55">
        <v>0</v>
      </c>
      <c r="U442" s="50">
        <v>1.2500000000000001E-2</v>
      </c>
      <c r="V442" s="49" t="s">
        <v>23</v>
      </c>
      <c r="W442" s="50">
        <v>1.2500000000000001E-2</v>
      </c>
      <c r="X442" s="50">
        <f t="shared" si="11"/>
        <v>7.8125000000000004E-4</v>
      </c>
      <c r="Y442" s="49" t="s">
        <v>19</v>
      </c>
      <c r="Z442" s="49" t="str">
        <f t="shared" si="10"/>
        <v>Cumplida</v>
      </c>
    </row>
    <row r="443" spans="1:26" s="28" customFormat="1">
      <c r="A443" s="46" t="s">
        <v>1088</v>
      </c>
      <c r="B443" s="47">
        <v>1</v>
      </c>
      <c r="C443" s="46" t="s">
        <v>1089</v>
      </c>
      <c r="D443" s="48">
        <v>0.35</v>
      </c>
      <c r="E443" s="47">
        <v>1.28</v>
      </c>
      <c r="F443" s="49" t="s">
        <v>1104</v>
      </c>
      <c r="G443" s="50">
        <v>1.2500000000000001E-2</v>
      </c>
      <c r="H443" s="49" t="s">
        <v>1091</v>
      </c>
      <c r="I443" s="46" t="s">
        <v>1092</v>
      </c>
      <c r="J443" s="49" t="s">
        <v>1105</v>
      </c>
      <c r="K443" s="49" t="s">
        <v>18</v>
      </c>
      <c r="L443" s="51" t="s">
        <v>445</v>
      </c>
      <c r="M443" s="51" t="s">
        <v>1094</v>
      </c>
      <c r="N443" s="52" t="s">
        <v>20</v>
      </c>
      <c r="O443" s="52" t="s">
        <v>21</v>
      </c>
      <c r="P443" s="53" t="s">
        <v>433</v>
      </c>
      <c r="Q443" s="52" t="s">
        <v>418</v>
      </c>
      <c r="R443" s="54" t="s">
        <v>19</v>
      </c>
      <c r="S443" s="55">
        <v>0</v>
      </c>
      <c r="T443" s="55">
        <v>0</v>
      </c>
      <c r="U443" s="50">
        <v>1.2500000000000001E-2</v>
      </c>
      <c r="V443" s="49" t="s">
        <v>18</v>
      </c>
      <c r="W443" s="50">
        <v>1.2500000000000001E-2</v>
      </c>
      <c r="X443" s="50">
        <f t="shared" si="11"/>
        <v>7.8125000000000004E-4</v>
      </c>
      <c r="Y443" s="49" t="s">
        <v>19</v>
      </c>
      <c r="Z443" s="49" t="str">
        <f t="shared" si="10"/>
        <v>Cumplida</v>
      </c>
    </row>
    <row r="444" spans="1:26" s="28" customFormat="1">
      <c r="A444" s="46" t="s">
        <v>1088</v>
      </c>
      <c r="B444" s="47">
        <v>2</v>
      </c>
      <c r="C444" s="46" t="s">
        <v>1106</v>
      </c>
      <c r="D444" s="48">
        <v>0.1</v>
      </c>
      <c r="E444" s="47">
        <v>2.0099999999999998</v>
      </c>
      <c r="F444" s="49" t="s">
        <v>1107</v>
      </c>
      <c r="G444" s="50">
        <v>1.2500000000000001E-2</v>
      </c>
      <c r="H444" s="49" t="s">
        <v>1108</v>
      </c>
      <c r="I444" s="46" t="s">
        <v>1109</v>
      </c>
      <c r="J444" s="49" t="s">
        <v>1110</v>
      </c>
      <c r="K444" s="49" t="s">
        <v>63</v>
      </c>
      <c r="L444" s="51" t="s">
        <v>445</v>
      </c>
      <c r="M444" s="51" t="s">
        <v>1094</v>
      </c>
      <c r="N444" s="52" t="s">
        <v>20</v>
      </c>
      <c r="O444" s="52" t="s">
        <v>21</v>
      </c>
      <c r="P444" s="53" t="s">
        <v>433</v>
      </c>
      <c r="Q444" s="52" t="s">
        <v>418</v>
      </c>
      <c r="R444" s="54" t="s">
        <v>19</v>
      </c>
      <c r="S444" s="55">
        <v>0</v>
      </c>
      <c r="T444" s="55">
        <v>0</v>
      </c>
      <c r="U444" s="50">
        <v>1.2500000000000001E-2</v>
      </c>
      <c r="V444" s="49" t="s">
        <v>63</v>
      </c>
      <c r="W444" s="50">
        <v>1.2500000000000001E-2</v>
      </c>
      <c r="X444" s="50">
        <f t="shared" si="11"/>
        <v>7.8125000000000004E-4</v>
      </c>
      <c r="Y444" s="49" t="s">
        <v>19</v>
      </c>
      <c r="Z444" s="49" t="str">
        <f t="shared" si="10"/>
        <v>Cumplida</v>
      </c>
    </row>
    <row r="445" spans="1:26" s="28" customFormat="1">
      <c r="A445" s="46" t="s">
        <v>1088</v>
      </c>
      <c r="B445" s="47">
        <v>2</v>
      </c>
      <c r="C445" s="46" t="s">
        <v>1106</v>
      </c>
      <c r="D445" s="48">
        <v>0.1</v>
      </c>
      <c r="E445" s="47">
        <v>2.02</v>
      </c>
      <c r="F445" s="49" t="s">
        <v>1107</v>
      </c>
      <c r="G445" s="50">
        <v>1.2500000000000001E-2</v>
      </c>
      <c r="H445" s="49" t="s">
        <v>1108</v>
      </c>
      <c r="I445" s="46" t="s">
        <v>1109</v>
      </c>
      <c r="J445" s="49" t="s">
        <v>1110</v>
      </c>
      <c r="K445" s="49" t="s">
        <v>65</v>
      </c>
      <c r="L445" s="51" t="s">
        <v>445</v>
      </c>
      <c r="M445" s="51" t="s">
        <v>1094</v>
      </c>
      <c r="N445" s="52" t="s">
        <v>20</v>
      </c>
      <c r="O445" s="52" t="s">
        <v>21</v>
      </c>
      <c r="P445" s="53" t="s">
        <v>433</v>
      </c>
      <c r="Q445" s="52" t="s">
        <v>418</v>
      </c>
      <c r="R445" s="54" t="s">
        <v>19</v>
      </c>
      <c r="S445" s="55">
        <v>0</v>
      </c>
      <c r="T445" s="55">
        <v>0</v>
      </c>
      <c r="U445" s="50">
        <v>1.2500000000000001E-2</v>
      </c>
      <c r="V445" s="49" t="s">
        <v>65</v>
      </c>
      <c r="W445" s="50">
        <v>1.2500000000000001E-2</v>
      </c>
      <c r="X445" s="50">
        <f t="shared" si="11"/>
        <v>7.8125000000000004E-4</v>
      </c>
      <c r="Y445" s="49" t="s">
        <v>19</v>
      </c>
      <c r="Z445" s="49" t="str">
        <f t="shared" si="10"/>
        <v>Cumplida</v>
      </c>
    </row>
    <row r="446" spans="1:26" s="28" customFormat="1">
      <c r="A446" s="46" t="s">
        <v>1088</v>
      </c>
      <c r="B446" s="47">
        <v>2</v>
      </c>
      <c r="C446" s="46" t="s">
        <v>1106</v>
      </c>
      <c r="D446" s="48">
        <v>0.1</v>
      </c>
      <c r="E446" s="47">
        <v>2.0299999999999998</v>
      </c>
      <c r="F446" s="49" t="s">
        <v>1107</v>
      </c>
      <c r="G446" s="50">
        <v>1.2500000000000001E-2</v>
      </c>
      <c r="H446" s="49" t="s">
        <v>1108</v>
      </c>
      <c r="I446" s="46" t="s">
        <v>1109</v>
      </c>
      <c r="J446" s="49" t="s">
        <v>1110</v>
      </c>
      <c r="K446" s="49" t="s">
        <v>23</v>
      </c>
      <c r="L446" s="51" t="s">
        <v>445</v>
      </c>
      <c r="M446" s="51" t="s">
        <v>1094</v>
      </c>
      <c r="N446" s="52" t="s">
        <v>20</v>
      </c>
      <c r="O446" s="52" t="s">
        <v>21</v>
      </c>
      <c r="P446" s="53" t="s">
        <v>433</v>
      </c>
      <c r="Q446" s="52" t="s">
        <v>418</v>
      </c>
      <c r="R446" s="54" t="s">
        <v>19</v>
      </c>
      <c r="S446" s="55">
        <v>0</v>
      </c>
      <c r="T446" s="55">
        <v>0</v>
      </c>
      <c r="U446" s="50">
        <v>1.2500000000000001E-2</v>
      </c>
      <c r="V446" s="49" t="s">
        <v>23</v>
      </c>
      <c r="W446" s="50">
        <v>1.2500000000000001E-2</v>
      </c>
      <c r="X446" s="50">
        <f t="shared" si="11"/>
        <v>7.8125000000000004E-4</v>
      </c>
      <c r="Y446" s="49" t="s">
        <v>19</v>
      </c>
      <c r="Z446" s="49" t="str">
        <f t="shared" si="10"/>
        <v>Cumplida</v>
      </c>
    </row>
    <row r="447" spans="1:26" s="28" customFormat="1">
      <c r="A447" s="46" t="s">
        <v>1088</v>
      </c>
      <c r="B447" s="47">
        <v>2</v>
      </c>
      <c r="C447" s="46" t="s">
        <v>1106</v>
      </c>
      <c r="D447" s="48">
        <v>0.1</v>
      </c>
      <c r="E447" s="47">
        <v>2.04</v>
      </c>
      <c r="F447" s="49" t="s">
        <v>1107</v>
      </c>
      <c r="G447" s="50">
        <v>1.2500000000000001E-2</v>
      </c>
      <c r="H447" s="49" t="s">
        <v>1108</v>
      </c>
      <c r="I447" s="46" t="s">
        <v>1109</v>
      </c>
      <c r="J447" s="49" t="s">
        <v>1110</v>
      </c>
      <c r="K447" s="49" t="s">
        <v>18</v>
      </c>
      <c r="L447" s="51" t="s">
        <v>445</v>
      </c>
      <c r="M447" s="51" t="s">
        <v>1094</v>
      </c>
      <c r="N447" s="52" t="s">
        <v>20</v>
      </c>
      <c r="O447" s="52" t="s">
        <v>21</v>
      </c>
      <c r="P447" s="53" t="s">
        <v>433</v>
      </c>
      <c r="Q447" s="52" t="s">
        <v>418</v>
      </c>
      <c r="R447" s="54" t="s">
        <v>19</v>
      </c>
      <c r="S447" s="55">
        <v>0</v>
      </c>
      <c r="T447" s="55">
        <v>0</v>
      </c>
      <c r="U447" s="50">
        <v>1.2500000000000001E-2</v>
      </c>
      <c r="V447" s="49" t="s">
        <v>18</v>
      </c>
      <c r="W447" s="50">
        <v>1.2500000000000001E-2</v>
      </c>
      <c r="X447" s="50">
        <f t="shared" si="11"/>
        <v>7.8125000000000004E-4</v>
      </c>
      <c r="Y447" s="49" t="s">
        <v>19</v>
      </c>
      <c r="Z447" s="49" t="str">
        <f t="shared" si="10"/>
        <v>Cumplida</v>
      </c>
    </row>
    <row r="448" spans="1:26" s="28" customFormat="1">
      <c r="A448" s="46" t="s">
        <v>1088</v>
      </c>
      <c r="B448" s="47">
        <v>2</v>
      </c>
      <c r="C448" s="46" t="s">
        <v>1106</v>
      </c>
      <c r="D448" s="48">
        <v>0.1</v>
      </c>
      <c r="E448" s="47">
        <v>2.0499999999999998</v>
      </c>
      <c r="F448" s="49" t="s">
        <v>1111</v>
      </c>
      <c r="G448" s="50">
        <v>1.2500000000000001E-2</v>
      </c>
      <c r="H448" s="49" t="s">
        <v>1108</v>
      </c>
      <c r="I448" s="46" t="s">
        <v>620</v>
      </c>
      <c r="J448" s="49" t="s">
        <v>1112</v>
      </c>
      <c r="K448" s="49" t="s">
        <v>63</v>
      </c>
      <c r="L448" s="51" t="s">
        <v>445</v>
      </c>
      <c r="M448" s="51" t="s">
        <v>1094</v>
      </c>
      <c r="N448" s="52" t="s">
        <v>20</v>
      </c>
      <c r="O448" s="52" t="s">
        <v>21</v>
      </c>
      <c r="P448" s="53" t="s">
        <v>433</v>
      </c>
      <c r="Q448" s="52" t="s">
        <v>418</v>
      </c>
      <c r="R448" s="54" t="s">
        <v>19</v>
      </c>
      <c r="S448" s="55">
        <v>0</v>
      </c>
      <c r="T448" s="55">
        <v>0</v>
      </c>
      <c r="U448" s="50">
        <v>1.2500000000000001E-2</v>
      </c>
      <c r="V448" s="49" t="s">
        <v>960</v>
      </c>
      <c r="W448" s="50">
        <v>1.2500000000000001E-2</v>
      </c>
      <c r="X448" s="50">
        <f t="shared" si="11"/>
        <v>7.8125000000000004E-4</v>
      </c>
      <c r="Y448" s="49" t="s">
        <v>19</v>
      </c>
      <c r="Z448" s="49" t="str">
        <f t="shared" ref="Z448:Z471" si="12">IF(W448&gt;=G448,"Cumplida","Incumplida")</f>
        <v>Cumplida</v>
      </c>
    </row>
    <row r="449" spans="1:26" s="28" customFormat="1">
      <c r="A449" s="46" t="s">
        <v>1088</v>
      </c>
      <c r="B449" s="47">
        <v>2</v>
      </c>
      <c r="C449" s="46" t="s">
        <v>1106</v>
      </c>
      <c r="D449" s="48">
        <v>0.1</v>
      </c>
      <c r="E449" s="47">
        <v>2.06</v>
      </c>
      <c r="F449" s="49" t="s">
        <v>1111</v>
      </c>
      <c r="G449" s="50">
        <v>1.2500000000000001E-2</v>
      </c>
      <c r="H449" s="49" t="s">
        <v>1108</v>
      </c>
      <c r="I449" s="46" t="s">
        <v>620</v>
      </c>
      <c r="J449" s="49" t="s">
        <v>1112</v>
      </c>
      <c r="K449" s="49" t="s">
        <v>65</v>
      </c>
      <c r="L449" s="51" t="s">
        <v>445</v>
      </c>
      <c r="M449" s="51" t="s">
        <v>1094</v>
      </c>
      <c r="N449" s="52" t="s">
        <v>20</v>
      </c>
      <c r="O449" s="52" t="s">
        <v>21</v>
      </c>
      <c r="P449" s="53" t="s">
        <v>433</v>
      </c>
      <c r="Q449" s="52" t="s">
        <v>418</v>
      </c>
      <c r="R449" s="54" t="s">
        <v>19</v>
      </c>
      <c r="S449" s="55">
        <v>0</v>
      </c>
      <c r="T449" s="55">
        <v>0</v>
      </c>
      <c r="U449" s="50">
        <v>1.2500000000000001E-2</v>
      </c>
      <c r="V449" s="49" t="s">
        <v>65</v>
      </c>
      <c r="W449" s="50">
        <v>1.2500000000000001E-2</v>
      </c>
      <c r="X449" s="50">
        <f t="shared" si="11"/>
        <v>7.8125000000000004E-4</v>
      </c>
      <c r="Y449" s="49" t="s">
        <v>19</v>
      </c>
      <c r="Z449" s="49" t="str">
        <f t="shared" si="12"/>
        <v>Cumplida</v>
      </c>
    </row>
    <row r="450" spans="1:26" s="28" customFormat="1">
      <c r="A450" s="46" t="s">
        <v>1088</v>
      </c>
      <c r="B450" s="47">
        <v>2</v>
      </c>
      <c r="C450" s="46" t="s">
        <v>1106</v>
      </c>
      <c r="D450" s="48">
        <v>0.1</v>
      </c>
      <c r="E450" s="47">
        <v>2.0699999999999998</v>
      </c>
      <c r="F450" s="49" t="s">
        <v>1111</v>
      </c>
      <c r="G450" s="50">
        <v>1.2500000000000001E-2</v>
      </c>
      <c r="H450" s="49" t="s">
        <v>1108</v>
      </c>
      <c r="I450" s="46" t="s">
        <v>620</v>
      </c>
      <c r="J450" s="49" t="s">
        <v>1112</v>
      </c>
      <c r="K450" s="49" t="s">
        <v>23</v>
      </c>
      <c r="L450" s="51" t="s">
        <v>445</v>
      </c>
      <c r="M450" s="51" t="s">
        <v>1094</v>
      </c>
      <c r="N450" s="52" t="s">
        <v>20</v>
      </c>
      <c r="O450" s="52" t="s">
        <v>21</v>
      </c>
      <c r="P450" s="53" t="s">
        <v>433</v>
      </c>
      <c r="Q450" s="52" t="s">
        <v>418</v>
      </c>
      <c r="R450" s="54" t="s">
        <v>19</v>
      </c>
      <c r="S450" s="55">
        <v>0</v>
      </c>
      <c r="T450" s="55">
        <v>0</v>
      </c>
      <c r="U450" s="50">
        <v>1.2500000000000001E-2</v>
      </c>
      <c r="V450" s="49" t="s">
        <v>23</v>
      </c>
      <c r="W450" s="50">
        <v>1.2500000000000001E-2</v>
      </c>
      <c r="X450" s="50">
        <f t="shared" si="11"/>
        <v>7.8125000000000004E-4</v>
      </c>
      <c r="Y450" s="49" t="s">
        <v>19</v>
      </c>
      <c r="Z450" s="49" t="str">
        <f t="shared" si="12"/>
        <v>Cumplida</v>
      </c>
    </row>
    <row r="451" spans="1:26" s="28" customFormat="1">
      <c r="A451" s="46" t="s">
        <v>1088</v>
      </c>
      <c r="B451" s="47">
        <v>2</v>
      </c>
      <c r="C451" s="46" t="s">
        <v>1106</v>
      </c>
      <c r="D451" s="48">
        <v>0.1</v>
      </c>
      <c r="E451" s="47">
        <v>2.08</v>
      </c>
      <c r="F451" s="49" t="s">
        <v>1111</v>
      </c>
      <c r="G451" s="50">
        <v>1.2500000000000001E-2</v>
      </c>
      <c r="H451" s="49" t="s">
        <v>1108</v>
      </c>
      <c r="I451" s="46" t="s">
        <v>620</v>
      </c>
      <c r="J451" s="49" t="s">
        <v>1112</v>
      </c>
      <c r="K451" s="49" t="s">
        <v>18</v>
      </c>
      <c r="L451" s="51" t="s">
        <v>445</v>
      </c>
      <c r="M451" s="51" t="s">
        <v>1094</v>
      </c>
      <c r="N451" s="52" t="s">
        <v>20</v>
      </c>
      <c r="O451" s="52" t="s">
        <v>21</v>
      </c>
      <c r="P451" s="53" t="s">
        <v>433</v>
      </c>
      <c r="Q451" s="52" t="s">
        <v>418</v>
      </c>
      <c r="R451" s="54" t="s">
        <v>19</v>
      </c>
      <c r="S451" s="55">
        <v>0</v>
      </c>
      <c r="T451" s="55">
        <v>0</v>
      </c>
      <c r="U451" s="50">
        <v>1.2500000000000001E-2</v>
      </c>
      <c r="V451" s="49" t="s">
        <v>18</v>
      </c>
      <c r="W451" s="50">
        <v>1.2500000000000001E-2</v>
      </c>
      <c r="X451" s="50">
        <f t="shared" si="11"/>
        <v>7.8125000000000004E-4</v>
      </c>
      <c r="Y451" s="49" t="s">
        <v>19</v>
      </c>
      <c r="Z451" s="49" t="str">
        <f t="shared" si="12"/>
        <v>Cumplida</v>
      </c>
    </row>
    <row r="452" spans="1:26" s="28" customFormat="1">
      <c r="A452" s="46" t="s">
        <v>1088</v>
      </c>
      <c r="B452" s="47">
        <v>3</v>
      </c>
      <c r="C452" s="46" t="s">
        <v>1113</v>
      </c>
      <c r="D452" s="48">
        <v>0.15</v>
      </c>
      <c r="E452" s="47">
        <v>3.01</v>
      </c>
      <c r="F452" s="49" t="s">
        <v>1114</v>
      </c>
      <c r="G452" s="50">
        <v>3.0000000000000001E-3</v>
      </c>
      <c r="H452" s="49" t="s">
        <v>1108</v>
      </c>
      <c r="I452" s="46" t="s">
        <v>620</v>
      </c>
      <c r="J452" s="49" t="s">
        <v>1093</v>
      </c>
      <c r="K452" s="49" t="s">
        <v>63</v>
      </c>
      <c r="L452" s="51" t="s">
        <v>445</v>
      </c>
      <c r="M452" s="51" t="s">
        <v>1094</v>
      </c>
      <c r="N452" s="52" t="s">
        <v>20</v>
      </c>
      <c r="O452" s="52" t="s">
        <v>21</v>
      </c>
      <c r="P452" s="53" t="s">
        <v>433</v>
      </c>
      <c r="Q452" s="52" t="s">
        <v>418</v>
      </c>
      <c r="R452" s="54" t="s">
        <v>19</v>
      </c>
      <c r="S452" s="55">
        <v>0</v>
      </c>
      <c r="T452" s="55">
        <v>0</v>
      </c>
      <c r="U452" s="50">
        <v>3.0000000000000001E-3</v>
      </c>
      <c r="V452" s="49" t="s">
        <v>960</v>
      </c>
      <c r="W452" s="50">
        <v>3.0000000000000001E-3</v>
      </c>
      <c r="X452" s="50">
        <f t="shared" ref="X452:X512" si="13">W452*(100%/16)</f>
        <v>1.875E-4</v>
      </c>
      <c r="Y452" s="49" t="s">
        <v>19</v>
      </c>
      <c r="Z452" s="49" t="str">
        <f t="shared" si="12"/>
        <v>Cumplida</v>
      </c>
    </row>
    <row r="453" spans="1:26" s="28" customFormat="1">
      <c r="A453" s="46" t="s">
        <v>1088</v>
      </c>
      <c r="B453" s="47">
        <v>3</v>
      </c>
      <c r="C453" s="46" t="s">
        <v>1113</v>
      </c>
      <c r="D453" s="48">
        <v>0.15</v>
      </c>
      <c r="E453" s="47">
        <v>3.02</v>
      </c>
      <c r="F453" s="49" t="s">
        <v>1114</v>
      </c>
      <c r="G453" s="50">
        <v>3.0000000000000001E-3</v>
      </c>
      <c r="H453" s="49" t="s">
        <v>1108</v>
      </c>
      <c r="I453" s="46" t="s">
        <v>620</v>
      </c>
      <c r="J453" s="49" t="s">
        <v>1093</v>
      </c>
      <c r="K453" s="49" t="s">
        <v>65</v>
      </c>
      <c r="L453" s="51" t="s">
        <v>445</v>
      </c>
      <c r="M453" s="51" t="s">
        <v>1094</v>
      </c>
      <c r="N453" s="52" t="s">
        <v>20</v>
      </c>
      <c r="O453" s="52" t="s">
        <v>21</v>
      </c>
      <c r="P453" s="53" t="s">
        <v>433</v>
      </c>
      <c r="Q453" s="52" t="s">
        <v>418</v>
      </c>
      <c r="R453" s="54" t="s">
        <v>19</v>
      </c>
      <c r="S453" s="55">
        <v>0</v>
      </c>
      <c r="T453" s="55">
        <v>0</v>
      </c>
      <c r="U453" s="50">
        <v>3.0000000000000001E-3</v>
      </c>
      <c r="V453" s="49" t="s">
        <v>65</v>
      </c>
      <c r="W453" s="50">
        <v>3.0000000000000001E-3</v>
      </c>
      <c r="X453" s="50">
        <f t="shared" si="13"/>
        <v>1.875E-4</v>
      </c>
      <c r="Y453" s="49" t="s">
        <v>19</v>
      </c>
      <c r="Z453" s="49" t="str">
        <f t="shared" si="12"/>
        <v>Cumplida</v>
      </c>
    </row>
    <row r="454" spans="1:26" s="28" customFormat="1">
      <c r="A454" s="46" t="s">
        <v>1088</v>
      </c>
      <c r="B454" s="47">
        <v>3</v>
      </c>
      <c r="C454" s="46" t="s">
        <v>1113</v>
      </c>
      <c r="D454" s="48">
        <v>0.15</v>
      </c>
      <c r="E454" s="47">
        <v>3.03</v>
      </c>
      <c r="F454" s="49" t="s">
        <v>1114</v>
      </c>
      <c r="G454" s="50">
        <v>1.2999999999999999E-2</v>
      </c>
      <c r="H454" s="49" t="s">
        <v>1108</v>
      </c>
      <c r="I454" s="46" t="s">
        <v>620</v>
      </c>
      <c r="J454" s="49" t="s">
        <v>1093</v>
      </c>
      <c r="K454" s="49" t="s">
        <v>23</v>
      </c>
      <c r="L454" s="51" t="s">
        <v>445</v>
      </c>
      <c r="M454" s="51" t="s">
        <v>1094</v>
      </c>
      <c r="N454" s="52" t="s">
        <v>20</v>
      </c>
      <c r="O454" s="52" t="s">
        <v>21</v>
      </c>
      <c r="P454" s="53" t="s">
        <v>433</v>
      </c>
      <c r="Q454" s="52" t="s">
        <v>418</v>
      </c>
      <c r="R454" s="54" t="s">
        <v>19</v>
      </c>
      <c r="S454" s="55">
        <v>0</v>
      </c>
      <c r="T454" s="55">
        <v>0</v>
      </c>
      <c r="U454" s="50">
        <v>1.35E-2</v>
      </c>
      <c r="V454" s="49" t="s">
        <v>23</v>
      </c>
      <c r="W454" s="50">
        <v>1.2999999999999999E-2</v>
      </c>
      <c r="X454" s="50">
        <f t="shared" si="13"/>
        <v>8.1249999999999996E-4</v>
      </c>
      <c r="Y454" s="49" t="s">
        <v>19</v>
      </c>
      <c r="Z454" s="49" t="str">
        <f t="shared" si="12"/>
        <v>Cumplida</v>
      </c>
    </row>
    <row r="455" spans="1:26" s="28" customFormat="1">
      <c r="A455" s="46" t="s">
        <v>1088</v>
      </c>
      <c r="B455" s="47">
        <v>3</v>
      </c>
      <c r="C455" s="46" t="s">
        <v>1113</v>
      </c>
      <c r="D455" s="48">
        <v>0.15</v>
      </c>
      <c r="E455" s="47">
        <v>3.04</v>
      </c>
      <c r="F455" s="49" t="s">
        <v>1114</v>
      </c>
      <c r="G455" s="50">
        <v>1.2999999999999999E-2</v>
      </c>
      <c r="H455" s="49" t="s">
        <v>1108</v>
      </c>
      <c r="I455" s="46" t="s">
        <v>620</v>
      </c>
      <c r="J455" s="49" t="s">
        <v>1093</v>
      </c>
      <c r="K455" s="49" t="s">
        <v>18</v>
      </c>
      <c r="L455" s="51" t="s">
        <v>445</v>
      </c>
      <c r="M455" s="51" t="s">
        <v>1094</v>
      </c>
      <c r="N455" s="52" t="s">
        <v>20</v>
      </c>
      <c r="O455" s="52" t="s">
        <v>21</v>
      </c>
      <c r="P455" s="53" t="s">
        <v>433</v>
      </c>
      <c r="Q455" s="52" t="s">
        <v>418</v>
      </c>
      <c r="R455" s="54" t="s">
        <v>19</v>
      </c>
      <c r="S455" s="55">
        <v>0</v>
      </c>
      <c r="T455" s="55">
        <v>0</v>
      </c>
      <c r="U455" s="50">
        <v>1.35E-2</v>
      </c>
      <c r="V455" s="49" t="s">
        <v>18</v>
      </c>
      <c r="W455" s="50">
        <v>1.2999999999999999E-2</v>
      </c>
      <c r="X455" s="50">
        <f t="shared" si="13"/>
        <v>8.1249999999999996E-4</v>
      </c>
      <c r="Y455" s="49" t="s">
        <v>19</v>
      </c>
      <c r="Z455" s="49" t="str">
        <f t="shared" si="12"/>
        <v>Cumplida</v>
      </c>
    </row>
    <row r="456" spans="1:26" s="28" customFormat="1">
      <c r="A456" s="46" t="s">
        <v>1088</v>
      </c>
      <c r="B456" s="47">
        <v>3</v>
      </c>
      <c r="C456" s="46" t="s">
        <v>1113</v>
      </c>
      <c r="D456" s="48">
        <v>0.15</v>
      </c>
      <c r="E456" s="47">
        <v>3.05</v>
      </c>
      <c r="F456" s="49" t="s">
        <v>1115</v>
      </c>
      <c r="G456" s="50">
        <v>7.0000000000000001E-3</v>
      </c>
      <c r="H456" s="49" t="s">
        <v>1108</v>
      </c>
      <c r="I456" s="46" t="s">
        <v>620</v>
      </c>
      <c r="J456" s="49" t="s">
        <v>1096</v>
      </c>
      <c r="K456" s="49" t="s">
        <v>63</v>
      </c>
      <c r="L456" s="51" t="s">
        <v>445</v>
      </c>
      <c r="M456" s="51" t="s">
        <v>1094</v>
      </c>
      <c r="N456" s="52" t="s">
        <v>20</v>
      </c>
      <c r="O456" s="52" t="s">
        <v>21</v>
      </c>
      <c r="P456" s="53" t="s">
        <v>433</v>
      </c>
      <c r="Q456" s="52" t="s">
        <v>418</v>
      </c>
      <c r="R456" s="54" t="s">
        <v>19</v>
      </c>
      <c r="S456" s="55">
        <v>0</v>
      </c>
      <c r="T456" s="55">
        <v>0</v>
      </c>
      <c r="U456" s="50">
        <v>0</v>
      </c>
      <c r="V456" s="49" t="s">
        <v>63</v>
      </c>
      <c r="W456" s="50">
        <v>7.0000000000000001E-3</v>
      </c>
      <c r="X456" s="50">
        <f t="shared" si="13"/>
        <v>4.3750000000000001E-4</v>
      </c>
      <c r="Y456" s="49" t="s">
        <v>19</v>
      </c>
      <c r="Z456" s="49" t="str">
        <f t="shared" si="12"/>
        <v>Cumplida</v>
      </c>
    </row>
    <row r="457" spans="1:26" s="28" customFormat="1">
      <c r="A457" s="46" t="s">
        <v>1088</v>
      </c>
      <c r="B457" s="47">
        <v>3</v>
      </c>
      <c r="C457" s="46" t="s">
        <v>1113</v>
      </c>
      <c r="D457" s="48">
        <v>0.15</v>
      </c>
      <c r="E457" s="47">
        <v>3.06</v>
      </c>
      <c r="F457" s="49" t="s">
        <v>1202</v>
      </c>
      <c r="G457" s="50">
        <v>7.0000000000000001E-3</v>
      </c>
      <c r="H457" s="49" t="s">
        <v>1108</v>
      </c>
      <c r="I457" s="46" t="s">
        <v>620</v>
      </c>
      <c r="J457" s="49" t="s">
        <v>1096</v>
      </c>
      <c r="K457" s="49" t="s">
        <v>65</v>
      </c>
      <c r="L457" s="51" t="s">
        <v>445</v>
      </c>
      <c r="M457" s="51" t="s">
        <v>1094</v>
      </c>
      <c r="N457" s="52" t="s">
        <v>20</v>
      </c>
      <c r="O457" s="52" t="s">
        <v>21</v>
      </c>
      <c r="P457" s="53" t="s">
        <v>433</v>
      </c>
      <c r="Q457" s="52" t="s">
        <v>418</v>
      </c>
      <c r="R457" s="54" t="s">
        <v>19</v>
      </c>
      <c r="S457" s="55">
        <v>0</v>
      </c>
      <c r="T457" s="55">
        <v>0</v>
      </c>
      <c r="U457" s="50">
        <v>0</v>
      </c>
      <c r="V457" s="49" t="s">
        <v>65</v>
      </c>
      <c r="W457" s="50">
        <v>7.0000000000000001E-3</v>
      </c>
      <c r="X457" s="50">
        <f t="shared" si="13"/>
        <v>4.3750000000000001E-4</v>
      </c>
      <c r="Y457" s="49" t="s">
        <v>19</v>
      </c>
      <c r="Z457" s="49" t="str">
        <f t="shared" si="12"/>
        <v>Cumplida</v>
      </c>
    </row>
    <row r="458" spans="1:26" s="28" customFormat="1">
      <c r="A458" s="46" t="s">
        <v>1088</v>
      </c>
      <c r="B458" s="47">
        <v>3</v>
      </c>
      <c r="C458" s="46" t="s">
        <v>1113</v>
      </c>
      <c r="D458" s="48">
        <v>0.15</v>
      </c>
      <c r="E458" s="47">
        <v>3.07</v>
      </c>
      <c r="F458" s="49" t="s">
        <v>1115</v>
      </c>
      <c r="G458" s="50">
        <v>7.0000000000000001E-3</v>
      </c>
      <c r="H458" s="49" t="s">
        <v>1108</v>
      </c>
      <c r="I458" s="46" t="s">
        <v>620</v>
      </c>
      <c r="J458" s="49" t="s">
        <v>1096</v>
      </c>
      <c r="K458" s="49" t="s">
        <v>23</v>
      </c>
      <c r="L458" s="51" t="s">
        <v>445</v>
      </c>
      <c r="M458" s="51" t="s">
        <v>1094</v>
      </c>
      <c r="N458" s="52" t="s">
        <v>20</v>
      </c>
      <c r="O458" s="52" t="s">
        <v>21</v>
      </c>
      <c r="P458" s="53" t="s">
        <v>433</v>
      </c>
      <c r="Q458" s="52" t="s">
        <v>418</v>
      </c>
      <c r="R458" s="54" t="s">
        <v>19</v>
      </c>
      <c r="S458" s="55">
        <v>0</v>
      </c>
      <c r="T458" s="55">
        <v>0</v>
      </c>
      <c r="U458" s="50">
        <v>0</v>
      </c>
      <c r="V458" s="49" t="s">
        <v>23</v>
      </c>
      <c r="W458" s="50">
        <v>7.0000000000000001E-3</v>
      </c>
      <c r="X458" s="50">
        <f t="shared" si="13"/>
        <v>4.3750000000000001E-4</v>
      </c>
      <c r="Y458" s="49" t="s">
        <v>19</v>
      </c>
      <c r="Z458" s="49" t="str">
        <f t="shared" si="12"/>
        <v>Cumplida</v>
      </c>
    </row>
    <row r="459" spans="1:26" s="28" customFormat="1">
      <c r="A459" s="46" t="s">
        <v>1088</v>
      </c>
      <c r="B459" s="47">
        <v>3</v>
      </c>
      <c r="C459" s="46" t="s">
        <v>1113</v>
      </c>
      <c r="D459" s="48">
        <v>0.15</v>
      </c>
      <c r="E459" s="47">
        <v>3.08</v>
      </c>
      <c r="F459" s="49" t="s">
        <v>1115</v>
      </c>
      <c r="G459" s="50">
        <v>7.0000000000000001E-3</v>
      </c>
      <c r="H459" s="49" t="s">
        <v>1108</v>
      </c>
      <c r="I459" s="46" t="s">
        <v>620</v>
      </c>
      <c r="J459" s="49" t="s">
        <v>1096</v>
      </c>
      <c r="K459" s="49" t="s">
        <v>18</v>
      </c>
      <c r="L459" s="51" t="s">
        <v>445</v>
      </c>
      <c r="M459" s="51" t="s">
        <v>1094</v>
      </c>
      <c r="N459" s="52" t="s">
        <v>20</v>
      </c>
      <c r="O459" s="52" t="s">
        <v>21</v>
      </c>
      <c r="P459" s="53" t="s">
        <v>433</v>
      </c>
      <c r="Q459" s="52" t="s">
        <v>418</v>
      </c>
      <c r="R459" s="54" t="s">
        <v>19</v>
      </c>
      <c r="S459" s="55">
        <v>0</v>
      </c>
      <c r="T459" s="55">
        <v>0</v>
      </c>
      <c r="U459" s="50">
        <v>0</v>
      </c>
      <c r="V459" s="49" t="s">
        <v>18</v>
      </c>
      <c r="W459" s="50">
        <v>7.0000000000000001E-3</v>
      </c>
      <c r="X459" s="50">
        <f t="shared" si="13"/>
        <v>4.3750000000000001E-4</v>
      </c>
      <c r="Y459" s="49" t="s">
        <v>19</v>
      </c>
      <c r="Z459" s="49" t="str">
        <f t="shared" si="12"/>
        <v>Cumplida</v>
      </c>
    </row>
    <row r="460" spans="1:26" s="28" customFormat="1">
      <c r="A460" s="46" t="s">
        <v>1088</v>
      </c>
      <c r="B460" s="47">
        <v>3</v>
      </c>
      <c r="C460" s="46" t="s">
        <v>1113</v>
      </c>
      <c r="D460" s="48">
        <v>0.15</v>
      </c>
      <c r="E460" s="47">
        <v>3.09</v>
      </c>
      <c r="F460" s="49" t="s">
        <v>1116</v>
      </c>
      <c r="G460" s="50">
        <v>5.0000000000000001E-3</v>
      </c>
      <c r="H460" s="49" t="s">
        <v>1108</v>
      </c>
      <c r="I460" s="46" t="s">
        <v>620</v>
      </c>
      <c r="J460" s="49" t="s">
        <v>1102</v>
      </c>
      <c r="K460" s="49" t="s">
        <v>63</v>
      </c>
      <c r="L460" s="51" t="s">
        <v>445</v>
      </c>
      <c r="M460" s="51" t="s">
        <v>1094</v>
      </c>
      <c r="N460" s="52" t="s">
        <v>20</v>
      </c>
      <c r="O460" s="52" t="s">
        <v>21</v>
      </c>
      <c r="P460" s="53" t="s">
        <v>433</v>
      </c>
      <c r="Q460" s="52" t="s">
        <v>418</v>
      </c>
      <c r="R460" s="54" t="s">
        <v>19</v>
      </c>
      <c r="S460" s="55">
        <v>0</v>
      </c>
      <c r="T460" s="55">
        <v>0</v>
      </c>
      <c r="U460" s="50">
        <v>5.0000000000000001E-3</v>
      </c>
      <c r="V460" s="49" t="s">
        <v>63</v>
      </c>
      <c r="W460" s="50">
        <v>5.0000000000000001E-3</v>
      </c>
      <c r="X460" s="50">
        <f t="shared" si="13"/>
        <v>3.1250000000000001E-4</v>
      </c>
      <c r="Y460" s="49" t="s">
        <v>1433</v>
      </c>
      <c r="Z460" s="49" t="str">
        <f t="shared" si="12"/>
        <v>Cumplida</v>
      </c>
    </row>
    <row r="461" spans="1:26" s="28" customFormat="1">
      <c r="A461" s="46" t="s">
        <v>1088</v>
      </c>
      <c r="B461" s="47">
        <v>3</v>
      </c>
      <c r="C461" s="46" t="s">
        <v>1113</v>
      </c>
      <c r="D461" s="48">
        <v>0.15</v>
      </c>
      <c r="E461" s="47">
        <v>3.1</v>
      </c>
      <c r="F461" s="49" t="s">
        <v>1116</v>
      </c>
      <c r="G461" s="50">
        <v>5.0000000000000001E-3</v>
      </c>
      <c r="H461" s="49" t="s">
        <v>1108</v>
      </c>
      <c r="I461" s="46" t="s">
        <v>620</v>
      </c>
      <c r="J461" s="49" t="s">
        <v>1102</v>
      </c>
      <c r="K461" s="49" t="s">
        <v>65</v>
      </c>
      <c r="L461" s="51" t="s">
        <v>445</v>
      </c>
      <c r="M461" s="51" t="s">
        <v>1094</v>
      </c>
      <c r="N461" s="52" t="s">
        <v>20</v>
      </c>
      <c r="O461" s="52" t="s">
        <v>21</v>
      </c>
      <c r="P461" s="53" t="s">
        <v>433</v>
      </c>
      <c r="Q461" s="52" t="s">
        <v>418</v>
      </c>
      <c r="R461" s="54" t="s">
        <v>19</v>
      </c>
      <c r="S461" s="55">
        <v>0</v>
      </c>
      <c r="T461" s="55">
        <v>0</v>
      </c>
      <c r="U461" s="50">
        <v>5.0000000000000001E-3</v>
      </c>
      <c r="V461" s="49" t="s">
        <v>65</v>
      </c>
      <c r="W461" s="50">
        <v>5.0000000000000001E-3</v>
      </c>
      <c r="X461" s="50">
        <f t="shared" si="13"/>
        <v>3.1250000000000001E-4</v>
      </c>
      <c r="Y461" s="49" t="s">
        <v>1433</v>
      </c>
      <c r="Z461" s="49" t="str">
        <f t="shared" si="12"/>
        <v>Cumplida</v>
      </c>
    </row>
    <row r="462" spans="1:26" s="28" customFormat="1">
      <c r="A462" s="46" t="s">
        <v>1088</v>
      </c>
      <c r="B462" s="47">
        <v>3</v>
      </c>
      <c r="C462" s="46" t="s">
        <v>1113</v>
      </c>
      <c r="D462" s="48">
        <v>0.15</v>
      </c>
      <c r="E462" s="47">
        <v>3.11</v>
      </c>
      <c r="F462" s="49" t="s">
        <v>1116</v>
      </c>
      <c r="G462" s="50">
        <v>5.0000000000000001E-3</v>
      </c>
      <c r="H462" s="49" t="s">
        <v>1108</v>
      </c>
      <c r="I462" s="46" t="s">
        <v>620</v>
      </c>
      <c r="J462" s="49" t="s">
        <v>1102</v>
      </c>
      <c r="K462" s="49" t="s">
        <v>23</v>
      </c>
      <c r="L462" s="51" t="s">
        <v>445</v>
      </c>
      <c r="M462" s="51" t="s">
        <v>1094</v>
      </c>
      <c r="N462" s="52" t="s">
        <v>20</v>
      </c>
      <c r="O462" s="52" t="s">
        <v>21</v>
      </c>
      <c r="P462" s="53" t="s">
        <v>433</v>
      </c>
      <c r="Q462" s="52" t="s">
        <v>418</v>
      </c>
      <c r="R462" s="54" t="s">
        <v>19</v>
      </c>
      <c r="S462" s="55">
        <v>0</v>
      </c>
      <c r="T462" s="55">
        <v>0</v>
      </c>
      <c r="U462" s="50">
        <v>5.0000000000000001E-3</v>
      </c>
      <c r="V462" s="49" t="s">
        <v>23</v>
      </c>
      <c r="W462" s="50">
        <v>5.0000000000000001E-3</v>
      </c>
      <c r="X462" s="50">
        <f t="shared" si="13"/>
        <v>3.1250000000000001E-4</v>
      </c>
      <c r="Y462" s="49" t="s">
        <v>1433</v>
      </c>
      <c r="Z462" s="49" t="str">
        <f t="shared" si="12"/>
        <v>Cumplida</v>
      </c>
    </row>
    <row r="463" spans="1:26" s="28" customFormat="1">
      <c r="A463" s="46" t="s">
        <v>1088</v>
      </c>
      <c r="B463" s="47">
        <v>3</v>
      </c>
      <c r="C463" s="46" t="s">
        <v>1113</v>
      </c>
      <c r="D463" s="48">
        <v>0.15</v>
      </c>
      <c r="E463" s="47">
        <v>3.12</v>
      </c>
      <c r="F463" s="49" t="s">
        <v>1116</v>
      </c>
      <c r="G463" s="50">
        <v>1.4999999999999999E-2</v>
      </c>
      <c r="H463" s="49" t="s">
        <v>1108</v>
      </c>
      <c r="I463" s="46" t="s">
        <v>620</v>
      </c>
      <c r="J463" s="49" t="s">
        <v>1102</v>
      </c>
      <c r="K463" s="49" t="s">
        <v>18</v>
      </c>
      <c r="L463" s="51" t="s">
        <v>445</v>
      </c>
      <c r="M463" s="51" t="s">
        <v>1094</v>
      </c>
      <c r="N463" s="52" t="s">
        <v>20</v>
      </c>
      <c r="O463" s="52" t="s">
        <v>21</v>
      </c>
      <c r="P463" s="53" t="s">
        <v>433</v>
      </c>
      <c r="Q463" s="52" t="s">
        <v>418</v>
      </c>
      <c r="R463" s="54" t="s">
        <v>19</v>
      </c>
      <c r="S463" s="55">
        <v>0</v>
      </c>
      <c r="T463" s="55">
        <v>0</v>
      </c>
      <c r="U463" s="50">
        <v>1.4999999999999999E-2</v>
      </c>
      <c r="V463" s="49" t="s">
        <v>18</v>
      </c>
      <c r="W463" s="50">
        <v>1.4999999999999999E-2</v>
      </c>
      <c r="X463" s="50">
        <f t="shared" si="13"/>
        <v>9.3749999999999997E-4</v>
      </c>
      <c r="Y463" s="49" t="s">
        <v>1433</v>
      </c>
      <c r="Z463" s="49" t="str">
        <f t="shared" si="12"/>
        <v>Cumplida</v>
      </c>
    </row>
    <row r="464" spans="1:26" s="28" customFormat="1">
      <c r="A464" s="46" t="s">
        <v>1088</v>
      </c>
      <c r="B464" s="47">
        <v>3</v>
      </c>
      <c r="C464" s="46" t="s">
        <v>1113</v>
      </c>
      <c r="D464" s="48">
        <v>0.15</v>
      </c>
      <c r="E464" s="47">
        <v>3.13</v>
      </c>
      <c r="F464" s="49" t="s">
        <v>1117</v>
      </c>
      <c r="G464" s="50">
        <v>5.0000000000000001E-3</v>
      </c>
      <c r="H464" s="49" t="s">
        <v>1108</v>
      </c>
      <c r="I464" s="46" t="s">
        <v>620</v>
      </c>
      <c r="J464" s="49" t="s">
        <v>1100</v>
      </c>
      <c r="K464" s="49" t="s">
        <v>63</v>
      </c>
      <c r="L464" s="51" t="s">
        <v>445</v>
      </c>
      <c r="M464" s="51" t="s">
        <v>1094</v>
      </c>
      <c r="N464" s="52" t="s">
        <v>20</v>
      </c>
      <c r="O464" s="52" t="s">
        <v>21</v>
      </c>
      <c r="P464" s="53" t="s">
        <v>433</v>
      </c>
      <c r="Q464" s="52" t="s">
        <v>418</v>
      </c>
      <c r="R464" s="54" t="s">
        <v>19</v>
      </c>
      <c r="S464" s="55">
        <v>0</v>
      </c>
      <c r="T464" s="55">
        <v>0</v>
      </c>
      <c r="U464" s="50">
        <v>5.0000000000000001E-3</v>
      </c>
      <c r="V464" s="49" t="s">
        <v>63</v>
      </c>
      <c r="W464" s="50">
        <v>5.0000000000000001E-3</v>
      </c>
      <c r="X464" s="50">
        <f t="shared" si="13"/>
        <v>3.1250000000000001E-4</v>
      </c>
      <c r="Y464" s="49" t="s">
        <v>1433</v>
      </c>
      <c r="Z464" s="49" t="str">
        <f t="shared" si="12"/>
        <v>Cumplida</v>
      </c>
    </row>
    <row r="465" spans="1:26" s="28" customFormat="1">
      <c r="A465" s="46" t="s">
        <v>1088</v>
      </c>
      <c r="B465" s="47">
        <v>3</v>
      </c>
      <c r="C465" s="46" t="s">
        <v>1113</v>
      </c>
      <c r="D465" s="48">
        <v>0.15</v>
      </c>
      <c r="E465" s="47">
        <v>3.14</v>
      </c>
      <c r="F465" s="49" t="s">
        <v>1117</v>
      </c>
      <c r="G465" s="50">
        <v>5.0000000000000001E-3</v>
      </c>
      <c r="H465" s="49" t="s">
        <v>1108</v>
      </c>
      <c r="I465" s="46" t="s">
        <v>620</v>
      </c>
      <c r="J465" s="49" t="s">
        <v>1100</v>
      </c>
      <c r="K465" s="49" t="s">
        <v>65</v>
      </c>
      <c r="L465" s="51" t="s">
        <v>445</v>
      </c>
      <c r="M465" s="51" t="s">
        <v>1094</v>
      </c>
      <c r="N465" s="52" t="s">
        <v>20</v>
      </c>
      <c r="O465" s="52" t="s">
        <v>21</v>
      </c>
      <c r="P465" s="53" t="s">
        <v>433</v>
      </c>
      <c r="Q465" s="52" t="s">
        <v>418</v>
      </c>
      <c r="R465" s="54" t="s">
        <v>19</v>
      </c>
      <c r="S465" s="55">
        <v>0</v>
      </c>
      <c r="T465" s="55">
        <v>0</v>
      </c>
      <c r="U465" s="50">
        <v>5.0000000000000001E-3</v>
      </c>
      <c r="V465" s="49" t="s">
        <v>65</v>
      </c>
      <c r="W465" s="50">
        <v>5.0000000000000001E-3</v>
      </c>
      <c r="X465" s="50">
        <f t="shared" si="13"/>
        <v>3.1250000000000001E-4</v>
      </c>
      <c r="Y465" s="49" t="s">
        <v>1433</v>
      </c>
      <c r="Z465" s="49" t="str">
        <f t="shared" si="12"/>
        <v>Cumplida</v>
      </c>
    </row>
    <row r="466" spans="1:26" s="28" customFormat="1">
      <c r="A466" s="46" t="s">
        <v>1088</v>
      </c>
      <c r="B466" s="47">
        <v>3</v>
      </c>
      <c r="C466" s="46" t="s">
        <v>1113</v>
      </c>
      <c r="D466" s="48">
        <v>0.15</v>
      </c>
      <c r="E466" s="47">
        <v>3.15</v>
      </c>
      <c r="F466" s="49" t="s">
        <v>1117</v>
      </c>
      <c r="G466" s="50">
        <v>5.0000000000000001E-3</v>
      </c>
      <c r="H466" s="49" t="s">
        <v>1108</v>
      </c>
      <c r="I466" s="46" t="s">
        <v>620</v>
      </c>
      <c r="J466" s="49" t="s">
        <v>1100</v>
      </c>
      <c r="K466" s="49" t="s">
        <v>23</v>
      </c>
      <c r="L466" s="51" t="s">
        <v>445</v>
      </c>
      <c r="M466" s="51" t="s">
        <v>1094</v>
      </c>
      <c r="N466" s="52" t="s">
        <v>20</v>
      </c>
      <c r="O466" s="52" t="s">
        <v>21</v>
      </c>
      <c r="P466" s="53" t="s">
        <v>433</v>
      </c>
      <c r="Q466" s="52" t="s">
        <v>418</v>
      </c>
      <c r="R466" s="54" t="s">
        <v>19</v>
      </c>
      <c r="S466" s="55">
        <v>0</v>
      </c>
      <c r="T466" s="55">
        <v>0</v>
      </c>
      <c r="U466" s="50">
        <v>7.0000000000000001E-3</v>
      </c>
      <c r="V466" s="49" t="s">
        <v>23</v>
      </c>
      <c r="W466" s="50">
        <v>5.0000000000000001E-3</v>
      </c>
      <c r="X466" s="50">
        <f t="shared" si="13"/>
        <v>3.1250000000000001E-4</v>
      </c>
      <c r="Y466" s="49" t="s">
        <v>1433</v>
      </c>
      <c r="Z466" s="49" t="str">
        <f t="shared" si="12"/>
        <v>Cumplida</v>
      </c>
    </row>
    <row r="467" spans="1:26" s="28" customFormat="1">
      <c r="A467" s="46" t="s">
        <v>1088</v>
      </c>
      <c r="B467" s="47">
        <v>3</v>
      </c>
      <c r="C467" s="46" t="s">
        <v>1113</v>
      </c>
      <c r="D467" s="48">
        <v>0.15</v>
      </c>
      <c r="E467" s="47">
        <v>3.16</v>
      </c>
      <c r="F467" s="49" t="s">
        <v>1117</v>
      </c>
      <c r="G467" s="50">
        <v>1.4999999999999999E-2</v>
      </c>
      <c r="H467" s="49" t="s">
        <v>1108</v>
      </c>
      <c r="I467" s="46" t="s">
        <v>620</v>
      </c>
      <c r="J467" s="49" t="s">
        <v>1100</v>
      </c>
      <c r="K467" s="49" t="s">
        <v>18</v>
      </c>
      <c r="L467" s="51" t="s">
        <v>445</v>
      </c>
      <c r="M467" s="51" t="s">
        <v>1094</v>
      </c>
      <c r="N467" s="52" t="s">
        <v>20</v>
      </c>
      <c r="O467" s="52" t="s">
        <v>21</v>
      </c>
      <c r="P467" s="53" t="s">
        <v>433</v>
      </c>
      <c r="Q467" s="52" t="s">
        <v>418</v>
      </c>
      <c r="R467" s="54" t="s">
        <v>19</v>
      </c>
      <c r="S467" s="55">
        <v>0</v>
      </c>
      <c r="T467" s="55">
        <v>0</v>
      </c>
      <c r="U467" s="50">
        <v>1.4999999999999999E-2</v>
      </c>
      <c r="V467" s="49" t="s">
        <v>18</v>
      </c>
      <c r="W467" s="50">
        <v>1.4999999999999999E-2</v>
      </c>
      <c r="X467" s="50">
        <f t="shared" si="13"/>
        <v>9.3749999999999997E-4</v>
      </c>
      <c r="Y467" s="49" t="s">
        <v>1433</v>
      </c>
      <c r="Z467" s="49" t="str">
        <f t="shared" si="12"/>
        <v>Cumplida</v>
      </c>
    </row>
    <row r="468" spans="1:26" s="28" customFormat="1">
      <c r="A468" s="46" t="s">
        <v>1088</v>
      </c>
      <c r="B468" s="47">
        <v>3</v>
      </c>
      <c r="C468" s="46" t="s">
        <v>1113</v>
      </c>
      <c r="D468" s="48">
        <v>0.15</v>
      </c>
      <c r="E468" s="47">
        <v>3.17</v>
      </c>
      <c r="F468" s="49" t="s">
        <v>1118</v>
      </c>
      <c r="G468" s="50">
        <v>7.4999999999999997E-3</v>
      </c>
      <c r="H468" s="49" t="s">
        <v>1108</v>
      </c>
      <c r="I468" s="46" t="s">
        <v>620</v>
      </c>
      <c r="J468" s="49" t="s">
        <v>1096</v>
      </c>
      <c r="K468" s="49" t="s">
        <v>63</v>
      </c>
      <c r="L468" s="51" t="s">
        <v>445</v>
      </c>
      <c r="M468" s="51" t="s">
        <v>1094</v>
      </c>
      <c r="N468" s="52" t="s">
        <v>20</v>
      </c>
      <c r="O468" s="52" t="s">
        <v>21</v>
      </c>
      <c r="P468" s="53" t="s">
        <v>433</v>
      </c>
      <c r="Q468" s="52" t="s">
        <v>418</v>
      </c>
      <c r="R468" s="54" t="s">
        <v>19</v>
      </c>
      <c r="S468" s="55">
        <v>0</v>
      </c>
      <c r="T468" s="55">
        <v>0</v>
      </c>
      <c r="U468" s="50">
        <v>0</v>
      </c>
      <c r="V468" s="49" t="s">
        <v>63</v>
      </c>
      <c r="W468" s="50">
        <v>6.0000000000000001E-3</v>
      </c>
      <c r="X468" s="50">
        <f t="shared" si="13"/>
        <v>3.7500000000000001E-4</v>
      </c>
      <c r="Y468" s="49" t="s">
        <v>1434</v>
      </c>
      <c r="Z468" s="49" t="str">
        <f t="shared" si="12"/>
        <v>Incumplida</v>
      </c>
    </row>
    <row r="469" spans="1:26" s="28" customFormat="1">
      <c r="A469" s="46" t="s">
        <v>1088</v>
      </c>
      <c r="B469" s="47">
        <v>3</v>
      </c>
      <c r="C469" s="46" t="s">
        <v>1113</v>
      </c>
      <c r="D469" s="48">
        <v>0.15</v>
      </c>
      <c r="E469" s="47">
        <v>3.18</v>
      </c>
      <c r="F469" s="49" t="s">
        <v>1118</v>
      </c>
      <c r="G469" s="50">
        <v>7.4999999999999997E-3</v>
      </c>
      <c r="H469" s="49" t="s">
        <v>1108</v>
      </c>
      <c r="I469" s="46" t="s">
        <v>620</v>
      </c>
      <c r="J469" s="49" t="s">
        <v>1096</v>
      </c>
      <c r="K469" s="49" t="s">
        <v>65</v>
      </c>
      <c r="L469" s="51" t="s">
        <v>445</v>
      </c>
      <c r="M469" s="51" t="s">
        <v>1094</v>
      </c>
      <c r="N469" s="52" t="s">
        <v>20</v>
      </c>
      <c r="O469" s="52" t="s">
        <v>21</v>
      </c>
      <c r="P469" s="53" t="s">
        <v>433</v>
      </c>
      <c r="Q469" s="52" t="s">
        <v>418</v>
      </c>
      <c r="R469" s="54" t="s">
        <v>19</v>
      </c>
      <c r="S469" s="55">
        <v>0</v>
      </c>
      <c r="T469" s="55">
        <v>0</v>
      </c>
      <c r="U469" s="50">
        <v>0</v>
      </c>
      <c r="V469" s="49" t="s">
        <v>65</v>
      </c>
      <c r="W469" s="50">
        <v>6.0000000000000001E-3</v>
      </c>
      <c r="X469" s="50">
        <f t="shared" si="13"/>
        <v>3.7500000000000001E-4</v>
      </c>
      <c r="Y469" s="49" t="s">
        <v>1434</v>
      </c>
      <c r="Z469" s="49" t="str">
        <f t="shared" si="12"/>
        <v>Incumplida</v>
      </c>
    </row>
    <row r="470" spans="1:26" s="28" customFormat="1">
      <c r="A470" s="46" t="s">
        <v>1088</v>
      </c>
      <c r="B470" s="47">
        <v>3</v>
      </c>
      <c r="C470" s="46" t="s">
        <v>1113</v>
      </c>
      <c r="D470" s="48">
        <v>0.15</v>
      </c>
      <c r="E470" s="47">
        <v>3.19</v>
      </c>
      <c r="F470" s="49" t="s">
        <v>1118</v>
      </c>
      <c r="G470" s="50">
        <v>7.4999999999999997E-3</v>
      </c>
      <c r="H470" s="49" t="s">
        <v>1108</v>
      </c>
      <c r="I470" s="46" t="s">
        <v>620</v>
      </c>
      <c r="J470" s="49" t="s">
        <v>1096</v>
      </c>
      <c r="K470" s="49" t="s">
        <v>23</v>
      </c>
      <c r="L470" s="51" t="s">
        <v>445</v>
      </c>
      <c r="M470" s="51" t="s">
        <v>1094</v>
      </c>
      <c r="N470" s="52" t="s">
        <v>20</v>
      </c>
      <c r="O470" s="52" t="s">
        <v>21</v>
      </c>
      <c r="P470" s="53" t="s">
        <v>433</v>
      </c>
      <c r="Q470" s="52" t="s">
        <v>418</v>
      </c>
      <c r="R470" s="54" t="s">
        <v>19</v>
      </c>
      <c r="S470" s="55">
        <v>0</v>
      </c>
      <c r="T470" s="55">
        <v>0</v>
      </c>
      <c r="U470" s="50">
        <v>0</v>
      </c>
      <c r="V470" s="49" t="s">
        <v>23</v>
      </c>
      <c r="W470" s="50">
        <v>6.0000000000000001E-3</v>
      </c>
      <c r="X470" s="50">
        <f t="shared" si="13"/>
        <v>3.7500000000000001E-4</v>
      </c>
      <c r="Y470" s="49" t="s">
        <v>1434</v>
      </c>
      <c r="Z470" s="49" t="str">
        <f t="shared" si="12"/>
        <v>Incumplida</v>
      </c>
    </row>
    <row r="471" spans="1:26" s="28" customFormat="1">
      <c r="A471" s="46" t="s">
        <v>1088</v>
      </c>
      <c r="B471" s="47">
        <v>3</v>
      </c>
      <c r="C471" s="46" t="s">
        <v>1113</v>
      </c>
      <c r="D471" s="48">
        <v>0.15</v>
      </c>
      <c r="E471" s="47">
        <v>3.2</v>
      </c>
      <c r="F471" s="49" t="s">
        <v>1118</v>
      </c>
      <c r="G471" s="50">
        <v>7.4999999999999997E-3</v>
      </c>
      <c r="H471" s="49" t="s">
        <v>1108</v>
      </c>
      <c r="I471" s="46" t="s">
        <v>620</v>
      </c>
      <c r="J471" s="49" t="s">
        <v>1096</v>
      </c>
      <c r="K471" s="49" t="s">
        <v>18</v>
      </c>
      <c r="L471" s="51" t="s">
        <v>445</v>
      </c>
      <c r="M471" s="51" t="s">
        <v>1094</v>
      </c>
      <c r="N471" s="52" t="s">
        <v>20</v>
      </c>
      <c r="O471" s="52" t="s">
        <v>21</v>
      </c>
      <c r="P471" s="53" t="s">
        <v>433</v>
      </c>
      <c r="Q471" s="52" t="s">
        <v>418</v>
      </c>
      <c r="R471" s="54" t="s">
        <v>19</v>
      </c>
      <c r="S471" s="55">
        <v>0</v>
      </c>
      <c r="T471" s="55">
        <v>0</v>
      </c>
      <c r="U471" s="50">
        <v>0</v>
      </c>
      <c r="V471" s="49" t="s">
        <v>18</v>
      </c>
      <c r="W471" s="50">
        <v>6.0000000000000001E-3</v>
      </c>
      <c r="X471" s="50">
        <f t="shared" si="13"/>
        <v>3.7500000000000001E-4</v>
      </c>
      <c r="Y471" s="49" t="s">
        <v>1434</v>
      </c>
      <c r="Z471" s="49" t="str">
        <f t="shared" si="12"/>
        <v>Incumplida</v>
      </c>
    </row>
    <row r="472" spans="1:26" s="28" customFormat="1">
      <c r="A472" s="46" t="s">
        <v>1088</v>
      </c>
      <c r="B472" s="47">
        <v>4</v>
      </c>
      <c r="C472" s="46" t="s">
        <v>1119</v>
      </c>
      <c r="D472" s="48">
        <v>0.2</v>
      </c>
      <c r="E472" s="47">
        <v>4.01</v>
      </c>
      <c r="F472" s="49" t="s">
        <v>1120</v>
      </c>
      <c r="G472" s="50">
        <v>5.0000000000000001E-3</v>
      </c>
      <c r="H472" s="49" t="s">
        <v>1121</v>
      </c>
      <c r="I472" s="46" t="s">
        <v>620</v>
      </c>
      <c r="J472" s="49" t="s">
        <v>1122</v>
      </c>
      <c r="K472" s="49" t="s">
        <v>63</v>
      </c>
      <c r="L472" s="51" t="s">
        <v>1123</v>
      </c>
      <c r="M472" s="51" t="s">
        <v>1094</v>
      </c>
      <c r="N472" s="52" t="s">
        <v>20</v>
      </c>
      <c r="O472" s="52" t="s">
        <v>21</v>
      </c>
      <c r="P472" s="53" t="s">
        <v>433</v>
      </c>
      <c r="Q472" s="52" t="s">
        <v>418</v>
      </c>
      <c r="R472" s="54" t="s">
        <v>19</v>
      </c>
      <c r="S472" s="55">
        <v>0</v>
      </c>
      <c r="T472" s="55">
        <v>0</v>
      </c>
      <c r="U472" s="50">
        <v>5.0000000000000001E-3</v>
      </c>
      <c r="V472" s="49" t="s">
        <v>63</v>
      </c>
      <c r="W472" s="50">
        <v>5.0000000000000001E-3</v>
      </c>
      <c r="X472" s="50">
        <f t="shared" si="13"/>
        <v>3.1250000000000001E-4</v>
      </c>
      <c r="Y472" s="49" t="s">
        <v>1383</v>
      </c>
      <c r="Z472" s="49" t="s">
        <v>1245</v>
      </c>
    </row>
    <row r="473" spans="1:26" s="28" customFormat="1">
      <c r="A473" s="46" t="s">
        <v>1088</v>
      </c>
      <c r="B473" s="47">
        <v>4</v>
      </c>
      <c r="C473" s="46" t="s">
        <v>1119</v>
      </c>
      <c r="D473" s="48">
        <v>0.2</v>
      </c>
      <c r="E473" s="47">
        <v>4.01</v>
      </c>
      <c r="F473" s="49" t="s">
        <v>1120</v>
      </c>
      <c r="G473" s="50">
        <v>5.0000000000000001E-3</v>
      </c>
      <c r="H473" s="49" t="s">
        <v>1121</v>
      </c>
      <c r="I473" s="46" t="s">
        <v>620</v>
      </c>
      <c r="J473" s="49" t="s">
        <v>1122</v>
      </c>
      <c r="K473" s="49" t="s">
        <v>65</v>
      </c>
      <c r="L473" s="51" t="s">
        <v>1123</v>
      </c>
      <c r="M473" s="51" t="s">
        <v>1094</v>
      </c>
      <c r="N473" s="52" t="s">
        <v>20</v>
      </c>
      <c r="O473" s="52" t="s">
        <v>21</v>
      </c>
      <c r="P473" s="53" t="s">
        <v>433</v>
      </c>
      <c r="Q473" s="52" t="s">
        <v>418</v>
      </c>
      <c r="R473" s="54" t="s">
        <v>19</v>
      </c>
      <c r="S473" s="55">
        <v>0</v>
      </c>
      <c r="T473" s="55">
        <v>0</v>
      </c>
      <c r="U473" s="50">
        <v>2E-3</v>
      </c>
      <c r="V473" s="49" t="s">
        <v>65</v>
      </c>
      <c r="W473" s="50">
        <v>5.0000000000000001E-3</v>
      </c>
      <c r="X473" s="50">
        <f t="shared" si="13"/>
        <v>3.1250000000000001E-4</v>
      </c>
      <c r="Y473" s="49" t="s">
        <v>1383</v>
      </c>
      <c r="Z473" s="49" t="s">
        <v>1245</v>
      </c>
    </row>
    <row r="474" spans="1:26" s="28" customFormat="1">
      <c r="A474" s="46" t="s">
        <v>1088</v>
      </c>
      <c r="B474" s="47">
        <v>4</v>
      </c>
      <c r="C474" s="46" t="s">
        <v>1119</v>
      </c>
      <c r="D474" s="48">
        <v>0.2</v>
      </c>
      <c r="E474" s="47">
        <v>4.0199999999999996</v>
      </c>
      <c r="F474" s="49" t="s">
        <v>1120</v>
      </c>
      <c r="G474" s="50">
        <v>0.01</v>
      </c>
      <c r="H474" s="49" t="s">
        <v>1121</v>
      </c>
      <c r="I474" s="46" t="s">
        <v>620</v>
      </c>
      <c r="J474" s="49" t="s">
        <v>1122</v>
      </c>
      <c r="K474" s="49" t="s">
        <v>18</v>
      </c>
      <c r="L474" s="51" t="s">
        <v>1123</v>
      </c>
      <c r="M474" s="51" t="s">
        <v>1094</v>
      </c>
      <c r="N474" s="52" t="s">
        <v>20</v>
      </c>
      <c r="O474" s="52" t="s">
        <v>21</v>
      </c>
      <c r="P474" s="52" t="s">
        <v>433</v>
      </c>
      <c r="Q474" s="52" t="s">
        <v>418</v>
      </c>
      <c r="R474" s="54" t="s">
        <v>19</v>
      </c>
      <c r="S474" s="55">
        <v>0</v>
      </c>
      <c r="T474" s="55">
        <v>0</v>
      </c>
      <c r="U474" s="50" t="s">
        <v>1330</v>
      </c>
      <c r="V474" s="49" t="s">
        <v>18</v>
      </c>
      <c r="W474" s="50">
        <v>0.01</v>
      </c>
      <c r="X474" s="50">
        <f t="shared" si="13"/>
        <v>6.2500000000000001E-4</v>
      </c>
      <c r="Y474" s="49" t="s">
        <v>1383</v>
      </c>
      <c r="Z474" s="49" t="s">
        <v>1245</v>
      </c>
    </row>
    <row r="475" spans="1:26" s="28" customFormat="1">
      <c r="A475" s="46" t="s">
        <v>1088</v>
      </c>
      <c r="B475" s="47">
        <v>4</v>
      </c>
      <c r="C475" s="46" t="s">
        <v>1119</v>
      </c>
      <c r="D475" s="48">
        <v>0.2</v>
      </c>
      <c r="E475" s="47">
        <v>4.03</v>
      </c>
      <c r="F475" s="49" t="s">
        <v>1124</v>
      </c>
      <c r="G475" s="50">
        <v>5.0000000000000001E-3</v>
      </c>
      <c r="H475" s="49" t="s">
        <v>1125</v>
      </c>
      <c r="I475" s="46" t="s">
        <v>1126</v>
      </c>
      <c r="J475" s="49" t="s">
        <v>1122</v>
      </c>
      <c r="K475" s="49" t="s">
        <v>63</v>
      </c>
      <c r="L475" s="51" t="s">
        <v>1123</v>
      </c>
      <c r="M475" s="51" t="s">
        <v>1094</v>
      </c>
      <c r="N475" s="52" t="s">
        <v>20</v>
      </c>
      <c r="O475" s="52" t="s">
        <v>21</v>
      </c>
      <c r="P475" s="53" t="s">
        <v>433</v>
      </c>
      <c r="Q475" s="52" t="s">
        <v>418</v>
      </c>
      <c r="R475" s="54" t="s">
        <v>19</v>
      </c>
      <c r="S475" s="55">
        <v>0</v>
      </c>
      <c r="T475" s="55">
        <v>0</v>
      </c>
      <c r="U475" s="50">
        <v>5.0000000000000001E-3</v>
      </c>
      <c r="V475" s="49" t="s">
        <v>63</v>
      </c>
      <c r="W475" s="50">
        <v>5.0000000000000001E-3</v>
      </c>
      <c r="X475" s="50">
        <f t="shared" si="13"/>
        <v>3.1250000000000001E-4</v>
      </c>
      <c r="Y475" s="49" t="s">
        <v>19</v>
      </c>
      <c r="Z475" s="49" t="s">
        <v>1245</v>
      </c>
    </row>
    <row r="476" spans="1:26" s="28" customFormat="1">
      <c r="A476" s="46" t="s">
        <v>1088</v>
      </c>
      <c r="B476" s="47">
        <v>4</v>
      </c>
      <c r="C476" s="46" t="s">
        <v>1119</v>
      </c>
      <c r="D476" s="48">
        <v>0.2</v>
      </c>
      <c r="E476" s="47">
        <v>4.04</v>
      </c>
      <c r="F476" s="49" t="s">
        <v>1124</v>
      </c>
      <c r="G476" s="50">
        <v>5.0000000000000001E-3</v>
      </c>
      <c r="H476" s="49" t="s">
        <v>1125</v>
      </c>
      <c r="I476" s="46" t="s">
        <v>1126</v>
      </c>
      <c r="J476" s="49" t="s">
        <v>1122</v>
      </c>
      <c r="K476" s="49" t="s">
        <v>65</v>
      </c>
      <c r="L476" s="51" t="s">
        <v>1123</v>
      </c>
      <c r="M476" s="51" t="s">
        <v>1094</v>
      </c>
      <c r="N476" s="52" t="s">
        <v>20</v>
      </c>
      <c r="O476" s="52" t="s">
        <v>21</v>
      </c>
      <c r="P476" s="53" t="s">
        <v>433</v>
      </c>
      <c r="Q476" s="52" t="s">
        <v>418</v>
      </c>
      <c r="R476" s="54" t="s">
        <v>19</v>
      </c>
      <c r="S476" s="55">
        <v>0</v>
      </c>
      <c r="T476" s="55">
        <v>0</v>
      </c>
      <c r="U476" s="50">
        <v>5.0000000000000001E-3</v>
      </c>
      <c r="V476" s="49" t="s">
        <v>65</v>
      </c>
      <c r="W476" s="50">
        <v>5.0000000000000001E-3</v>
      </c>
      <c r="X476" s="50">
        <f t="shared" si="13"/>
        <v>3.1250000000000001E-4</v>
      </c>
      <c r="Y476" s="49" t="s">
        <v>19</v>
      </c>
      <c r="Z476" s="49" t="s">
        <v>1245</v>
      </c>
    </row>
    <row r="477" spans="1:26" s="28" customFormat="1">
      <c r="A477" s="46" t="s">
        <v>1088</v>
      </c>
      <c r="B477" s="47">
        <v>4</v>
      </c>
      <c r="C477" s="46" t="s">
        <v>1119</v>
      </c>
      <c r="D477" s="48">
        <v>0.2</v>
      </c>
      <c r="E477" s="47">
        <v>4.05</v>
      </c>
      <c r="F477" s="49" t="s">
        <v>1124</v>
      </c>
      <c r="G477" s="50">
        <v>5.0000000000000001E-3</v>
      </c>
      <c r="H477" s="49" t="s">
        <v>1125</v>
      </c>
      <c r="I477" s="46" t="s">
        <v>1126</v>
      </c>
      <c r="J477" s="49" t="s">
        <v>1122</v>
      </c>
      <c r="K477" s="49" t="s">
        <v>23</v>
      </c>
      <c r="L477" s="51" t="s">
        <v>1123</v>
      </c>
      <c r="M477" s="51" t="s">
        <v>1094</v>
      </c>
      <c r="N477" s="52" t="s">
        <v>20</v>
      </c>
      <c r="O477" s="52" t="s">
        <v>21</v>
      </c>
      <c r="P477" s="53" t="s">
        <v>433</v>
      </c>
      <c r="Q477" s="52" t="s">
        <v>418</v>
      </c>
      <c r="R477" s="54" t="s">
        <v>19</v>
      </c>
      <c r="S477" s="55">
        <v>0</v>
      </c>
      <c r="T477" s="55">
        <v>0</v>
      </c>
      <c r="U477" s="50">
        <v>5.0000000000000001E-3</v>
      </c>
      <c r="V477" s="49" t="s">
        <v>23</v>
      </c>
      <c r="W477" s="50">
        <v>5.0000000000000001E-3</v>
      </c>
      <c r="X477" s="50">
        <f t="shared" si="13"/>
        <v>3.1250000000000001E-4</v>
      </c>
      <c r="Y477" s="49" t="s">
        <v>19</v>
      </c>
      <c r="Z477" s="49" t="s">
        <v>1245</v>
      </c>
    </row>
    <row r="478" spans="1:26" s="28" customFormat="1">
      <c r="A478" s="46" t="s">
        <v>1088</v>
      </c>
      <c r="B478" s="47">
        <v>4</v>
      </c>
      <c r="C478" s="46" t="s">
        <v>1119</v>
      </c>
      <c r="D478" s="48">
        <v>0.2</v>
      </c>
      <c r="E478" s="47">
        <v>4.0599999999999996</v>
      </c>
      <c r="F478" s="49" t="s">
        <v>1124</v>
      </c>
      <c r="G478" s="50">
        <v>5.0000000000000001E-3</v>
      </c>
      <c r="H478" s="49" t="s">
        <v>1125</v>
      </c>
      <c r="I478" s="46" t="s">
        <v>1126</v>
      </c>
      <c r="J478" s="49" t="s">
        <v>1122</v>
      </c>
      <c r="K478" s="49" t="s">
        <v>18</v>
      </c>
      <c r="L478" s="51" t="s">
        <v>1123</v>
      </c>
      <c r="M478" s="51" t="s">
        <v>1094</v>
      </c>
      <c r="N478" s="52" t="s">
        <v>20</v>
      </c>
      <c r="O478" s="52" t="s">
        <v>21</v>
      </c>
      <c r="P478" s="53" t="s">
        <v>433</v>
      </c>
      <c r="Q478" s="52" t="s">
        <v>418</v>
      </c>
      <c r="R478" s="54" t="s">
        <v>19</v>
      </c>
      <c r="S478" s="55">
        <v>0</v>
      </c>
      <c r="T478" s="55">
        <v>0</v>
      </c>
      <c r="U478" s="50">
        <v>5.0000000000000001E-3</v>
      </c>
      <c r="V478" s="49" t="s">
        <v>18</v>
      </c>
      <c r="W478" s="50">
        <v>5.0000000000000001E-3</v>
      </c>
      <c r="X478" s="50">
        <f t="shared" si="13"/>
        <v>3.1250000000000001E-4</v>
      </c>
      <c r="Y478" s="49" t="s">
        <v>19</v>
      </c>
      <c r="Z478" s="49" t="s">
        <v>1245</v>
      </c>
    </row>
    <row r="479" spans="1:26" s="28" customFormat="1">
      <c r="A479" s="46" t="s">
        <v>1088</v>
      </c>
      <c r="B479" s="47">
        <v>4</v>
      </c>
      <c r="C479" s="46" t="s">
        <v>1119</v>
      </c>
      <c r="D479" s="48">
        <v>0.2</v>
      </c>
      <c r="E479" s="47">
        <v>4.07</v>
      </c>
      <c r="F479" s="49" t="s">
        <v>1127</v>
      </c>
      <c r="G479" s="50">
        <v>5.0000000000000001E-3</v>
      </c>
      <c r="H479" s="49" t="s">
        <v>1128</v>
      </c>
      <c r="I479" s="46" t="s">
        <v>620</v>
      </c>
      <c r="J479" s="49" t="s">
        <v>1129</v>
      </c>
      <c r="K479" s="49" t="s">
        <v>63</v>
      </c>
      <c r="L479" s="51" t="s">
        <v>1123</v>
      </c>
      <c r="M479" s="51" t="s">
        <v>1094</v>
      </c>
      <c r="N479" s="52" t="s">
        <v>20</v>
      </c>
      <c r="O479" s="52" t="s">
        <v>21</v>
      </c>
      <c r="P479" s="53" t="s">
        <v>433</v>
      </c>
      <c r="Q479" s="52" t="s">
        <v>418</v>
      </c>
      <c r="R479" s="54" t="s">
        <v>19</v>
      </c>
      <c r="S479" s="55">
        <v>0</v>
      </c>
      <c r="T479" s="55">
        <v>0</v>
      </c>
      <c r="U479" s="50">
        <v>5.0000000000000001E-3</v>
      </c>
      <c r="V479" s="49" t="s">
        <v>63</v>
      </c>
      <c r="W479" s="50">
        <v>5.0000000000000001E-3</v>
      </c>
      <c r="X479" s="50">
        <f t="shared" si="13"/>
        <v>3.1250000000000001E-4</v>
      </c>
      <c r="Y479" s="49" t="s">
        <v>19</v>
      </c>
      <c r="Z479" s="49" t="s">
        <v>1245</v>
      </c>
    </row>
    <row r="480" spans="1:26" s="28" customFormat="1">
      <c r="A480" s="46" t="s">
        <v>1088</v>
      </c>
      <c r="B480" s="47">
        <v>4</v>
      </c>
      <c r="C480" s="46" t="s">
        <v>1119</v>
      </c>
      <c r="D480" s="48">
        <v>0.2</v>
      </c>
      <c r="E480" s="47">
        <v>4.08</v>
      </c>
      <c r="F480" s="49" t="s">
        <v>1127</v>
      </c>
      <c r="G480" s="50">
        <v>5.0000000000000001E-3</v>
      </c>
      <c r="H480" s="49" t="s">
        <v>1128</v>
      </c>
      <c r="I480" s="46" t="s">
        <v>620</v>
      </c>
      <c r="J480" s="49" t="s">
        <v>1129</v>
      </c>
      <c r="K480" s="49" t="s">
        <v>65</v>
      </c>
      <c r="L480" s="51" t="s">
        <v>1123</v>
      </c>
      <c r="M480" s="51" t="s">
        <v>1094</v>
      </c>
      <c r="N480" s="52" t="s">
        <v>20</v>
      </c>
      <c r="O480" s="52" t="s">
        <v>21</v>
      </c>
      <c r="P480" s="53" t="s">
        <v>433</v>
      </c>
      <c r="Q480" s="52" t="s">
        <v>418</v>
      </c>
      <c r="R480" s="54" t="s">
        <v>19</v>
      </c>
      <c r="S480" s="55">
        <v>0</v>
      </c>
      <c r="T480" s="55">
        <v>0</v>
      </c>
      <c r="U480" s="50">
        <v>5.0000000000000001E-3</v>
      </c>
      <c r="V480" s="49" t="s">
        <v>65</v>
      </c>
      <c r="W480" s="50">
        <v>5.0000000000000001E-3</v>
      </c>
      <c r="X480" s="50">
        <f t="shared" si="13"/>
        <v>3.1250000000000001E-4</v>
      </c>
      <c r="Y480" s="49" t="s">
        <v>19</v>
      </c>
      <c r="Z480" s="49" t="s">
        <v>1245</v>
      </c>
    </row>
    <row r="481" spans="1:26" s="28" customFormat="1">
      <c r="A481" s="46" t="s">
        <v>1088</v>
      </c>
      <c r="B481" s="47">
        <v>4</v>
      </c>
      <c r="C481" s="46" t="s">
        <v>1119</v>
      </c>
      <c r="D481" s="48">
        <v>0.2</v>
      </c>
      <c r="E481" s="47">
        <v>4.09</v>
      </c>
      <c r="F481" s="49" t="s">
        <v>1127</v>
      </c>
      <c r="G481" s="50">
        <v>5.0000000000000001E-3</v>
      </c>
      <c r="H481" s="49" t="s">
        <v>1128</v>
      </c>
      <c r="I481" s="46" t="s">
        <v>620</v>
      </c>
      <c r="J481" s="49" t="s">
        <v>1129</v>
      </c>
      <c r="K481" s="49" t="s">
        <v>23</v>
      </c>
      <c r="L481" s="51" t="s">
        <v>1123</v>
      </c>
      <c r="M481" s="51" t="s">
        <v>1094</v>
      </c>
      <c r="N481" s="52" t="s">
        <v>20</v>
      </c>
      <c r="O481" s="52" t="s">
        <v>21</v>
      </c>
      <c r="P481" s="53" t="s">
        <v>433</v>
      </c>
      <c r="Q481" s="52" t="s">
        <v>418</v>
      </c>
      <c r="R481" s="54" t="s">
        <v>19</v>
      </c>
      <c r="S481" s="55">
        <v>0</v>
      </c>
      <c r="T481" s="55">
        <v>0</v>
      </c>
      <c r="U481" s="50">
        <v>5.0000000000000001E-3</v>
      </c>
      <c r="V481" s="49" t="s">
        <v>23</v>
      </c>
      <c r="W481" s="50">
        <v>5.0000000000000001E-3</v>
      </c>
      <c r="X481" s="50">
        <f t="shared" si="13"/>
        <v>3.1250000000000001E-4</v>
      </c>
      <c r="Y481" s="49" t="s">
        <v>19</v>
      </c>
      <c r="Z481" s="49" t="s">
        <v>1245</v>
      </c>
    </row>
    <row r="482" spans="1:26" s="28" customFormat="1">
      <c r="A482" s="46" t="s">
        <v>1088</v>
      </c>
      <c r="B482" s="47">
        <v>4</v>
      </c>
      <c r="C482" s="46" t="s">
        <v>1119</v>
      </c>
      <c r="D482" s="48">
        <v>0.2</v>
      </c>
      <c r="E482" s="47">
        <v>4.0999999999999996</v>
      </c>
      <c r="F482" s="49" t="s">
        <v>1127</v>
      </c>
      <c r="G482" s="50">
        <v>5.0000000000000001E-3</v>
      </c>
      <c r="H482" s="49" t="s">
        <v>1128</v>
      </c>
      <c r="I482" s="46" t="s">
        <v>620</v>
      </c>
      <c r="J482" s="49" t="s">
        <v>1129</v>
      </c>
      <c r="K482" s="49" t="s">
        <v>18</v>
      </c>
      <c r="L482" s="51" t="s">
        <v>1123</v>
      </c>
      <c r="M482" s="51" t="s">
        <v>1094</v>
      </c>
      <c r="N482" s="52" t="s">
        <v>20</v>
      </c>
      <c r="O482" s="52" t="s">
        <v>21</v>
      </c>
      <c r="P482" s="53" t="s">
        <v>433</v>
      </c>
      <c r="Q482" s="52" t="s">
        <v>418</v>
      </c>
      <c r="R482" s="54" t="s">
        <v>19</v>
      </c>
      <c r="S482" s="55">
        <v>0</v>
      </c>
      <c r="T482" s="55">
        <v>0</v>
      </c>
      <c r="U482" s="50">
        <v>5.0000000000000001E-3</v>
      </c>
      <c r="V482" s="49" t="s">
        <v>18</v>
      </c>
      <c r="W482" s="50">
        <v>5.0000000000000001E-3</v>
      </c>
      <c r="X482" s="50">
        <f t="shared" si="13"/>
        <v>3.1250000000000001E-4</v>
      </c>
      <c r="Y482" s="49" t="s">
        <v>19</v>
      </c>
      <c r="Z482" s="49" t="s">
        <v>1245</v>
      </c>
    </row>
    <row r="483" spans="1:26" s="28" customFormat="1">
      <c r="A483" s="46" t="s">
        <v>1088</v>
      </c>
      <c r="B483" s="47">
        <v>4</v>
      </c>
      <c r="C483" s="46" t="s">
        <v>1119</v>
      </c>
      <c r="D483" s="48">
        <v>0.2</v>
      </c>
      <c r="E483" s="47">
        <v>4.1100000000000003</v>
      </c>
      <c r="F483" s="49" t="s">
        <v>1130</v>
      </c>
      <c r="G483" s="50">
        <v>0.01</v>
      </c>
      <c r="H483" s="49" t="s">
        <v>1128</v>
      </c>
      <c r="I483" s="46" t="s">
        <v>620</v>
      </c>
      <c r="J483" s="49" t="s">
        <v>1100</v>
      </c>
      <c r="K483" s="49" t="s">
        <v>63</v>
      </c>
      <c r="L483" s="51" t="s">
        <v>1123</v>
      </c>
      <c r="M483" s="51" t="s">
        <v>1094</v>
      </c>
      <c r="N483" s="52" t="s">
        <v>20</v>
      </c>
      <c r="O483" s="52" t="s">
        <v>21</v>
      </c>
      <c r="P483" s="53" t="s">
        <v>433</v>
      </c>
      <c r="Q483" s="52" t="s">
        <v>418</v>
      </c>
      <c r="R483" s="54" t="s">
        <v>19</v>
      </c>
      <c r="S483" s="55">
        <v>0</v>
      </c>
      <c r="T483" s="55">
        <v>0</v>
      </c>
      <c r="U483" s="50">
        <v>0.01</v>
      </c>
      <c r="V483" s="49" t="s">
        <v>63</v>
      </c>
      <c r="W483" s="50">
        <v>0.01</v>
      </c>
      <c r="X483" s="50">
        <f t="shared" si="13"/>
        <v>6.2500000000000001E-4</v>
      </c>
      <c r="Y483" s="49" t="s">
        <v>19</v>
      </c>
      <c r="Z483" s="49" t="s">
        <v>1245</v>
      </c>
    </row>
    <row r="484" spans="1:26" s="28" customFormat="1">
      <c r="A484" s="46" t="s">
        <v>1088</v>
      </c>
      <c r="B484" s="47">
        <v>4</v>
      </c>
      <c r="C484" s="46" t="s">
        <v>1119</v>
      </c>
      <c r="D484" s="48">
        <v>0.2</v>
      </c>
      <c r="E484" s="47">
        <v>4.12</v>
      </c>
      <c r="F484" s="49" t="s">
        <v>1130</v>
      </c>
      <c r="G484" s="50">
        <v>5.0000000000000001E-3</v>
      </c>
      <c r="H484" s="49" t="s">
        <v>1128</v>
      </c>
      <c r="I484" s="46" t="s">
        <v>620</v>
      </c>
      <c r="J484" s="49" t="s">
        <v>1100</v>
      </c>
      <c r="K484" s="49" t="s">
        <v>65</v>
      </c>
      <c r="L484" s="51" t="s">
        <v>1123</v>
      </c>
      <c r="M484" s="51" t="s">
        <v>1094</v>
      </c>
      <c r="N484" s="52" t="s">
        <v>20</v>
      </c>
      <c r="O484" s="52" t="s">
        <v>21</v>
      </c>
      <c r="P484" s="53" t="s">
        <v>433</v>
      </c>
      <c r="Q484" s="52" t="s">
        <v>418</v>
      </c>
      <c r="R484" s="54" t="s">
        <v>19</v>
      </c>
      <c r="S484" s="55">
        <v>0</v>
      </c>
      <c r="T484" s="55">
        <v>0</v>
      </c>
      <c r="U484" s="50">
        <v>5.0000000000000001E-3</v>
      </c>
      <c r="V484" s="49" t="s">
        <v>65</v>
      </c>
      <c r="W484" s="50">
        <v>5.0000000000000001E-3</v>
      </c>
      <c r="X484" s="50">
        <f t="shared" si="13"/>
        <v>3.1250000000000001E-4</v>
      </c>
      <c r="Y484" s="49" t="s">
        <v>19</v>
      </c>
      <c r="Z484" s="49" t="s">
        <v>1245</v>
      </c>
    </row>
    <row r="485" spans="1:26" s="28" customFormat="1">
      <c r="A485" s="46" t="s">
        <v>1088</v>
      </c>
      <c r="B485" s="47">
        <v>4</v>
      </c>
      <c r="C485" s="46" t="s">
        <v>1119</v>
      </c>
      <c r="D485" s="48">
        <v>0.2</v>
      </c>
      <c r="E485" s="47">
        <v>4.13</v>
      </c>
      <c r="F485" s="49" t="s">
        <v>1130</v>
      </c>
      <c r="G485" s="50">
        <v>5.0000000000000001E-3</v>
      </c>
      <c r="H485" s="49" t="s">
        <v>1128</v>
      </c>
      <c r="I485" s="46" t="s">
        <v>620</v>
      </c>
      <c r="J485" s="49" t="s">
        <v>1100</v>
      </c>
      <c r="K485" s="49" t="s">
        <v>23</v>
      </c>
      <c r="L485" s="51" t="s">
        <v>1123</v>
      </c>
      <c r="M485" s="51" t="s">
        <v>1094</v>
      </c>
      <c r="N485" s="52" t="s">
        <v>20</v>
      </c>
      <c r="O485" s="52" t="s">
        <v>21</v>
      </c>
      <c r="P485" s="53" t="s">
        <v>433</v>
      </c>
      <c r="Q485" s="52" t="s">
        <v>418</v>
      </c>
      <c r="R485" s="54" t="s">
        <v>19</v>
      </c>
      <c r="S485" s="55">
        <v>0</v>
      </c>
      <c r="T485" s="55">
        <v>0</v>
      </c>
      <c r="U485" s="50">
        <v>5.0000000000000001E-3</v>
      </c>
      <c r="V485" s="49" t="s">
        <v>23</v>
      </c>
      <c r="W485" s="50">
        <v>5.0000000000000001E-3</v>
      </c>
      <c r="X485" s="50">
        <f t="shared" si="13"/>
        <v>3.1250000000000001E-4</v>
      </c>
      <c r="Y485" s="49" t="s">
        <v>19</v>
      </c>
      <c r="Z485" s="49" t="s">
        <v>1245</v>
      </c>
    </row>
    <row r="486" spans="1:26" s="28" customFormat="1">
      <c r="A486" s="46" t="s">
        <v>1088</v>
      </c>
      <c r="B486" s="47">
        <v>4</v>
      </c>
      <c r="C486" s="46" t="s">
        <v>1119</v>
      </c>
      <c r="D486" s="48">
        <v>0.2</v>
      </c>
      <c r="E486" s="47">
        <v>4.1399999999999997</v>
      </c>
      <c r="F486" s="49" t="s">
        <v>1130</v>
      </c>
      <c r="G486" s="50">
        <v>5.0000000000000001E-3</v>
      </c>
      <c r="H486" s="49" t="s">
        <v>1128</v>
      </c>
      <c r="I486" s="46" t="s">
        <v>620</v>
      </c>
      <c r="J486" s="49" t="s">
        <v>1100</v>
      </c>
      <c r="K486" s="49" t="s">
        <v>18</v>
      </c>
      <c r="L486" s="51" t="s">
        <v>1123</v>
      </c>
      <c r="M486" s="51" t="s">
        <v>1094</v>
      </c>
      <c r="N486" s="52" t="s">
        <v>20</v>
      </c>
      <c r="O486" s="52" t="s">
        <v>21</v>
      </c>
      <c r="P486" s="53" t="s">
        <v>433</v>
      </c>
      <c r="Q486" s="52" t="s">
        <v>418</v>
      </c>
      <c r="R486" s="54" t="s">
        <v>19</v>
      </c>
      <c r="S486" s="55">
        <v>0</v>
      </c>
      <c r="T486" s="55">
        <v>0</v>
      </c>
      <c r="U486" s="50">
        <v>5.0000000000000001E-3</v>
      </c>
      <c r="V486" s="49" t="s">
        <v>18</v>
      </c>
      <c r="W486" s="50">
        <v>5.0000000000000001E-3</v>
      </c>
      <c r="X486" s="50">
        <f t="shared" si="13"/>
        <v>3.1250000000000001E-4</v>
      </c>
      <c r="Y486" s="49" t="s">
        <v>19</v>
      </c>
      <c r="Z486" s="49" t="s">
        <v>1245</v>
      </c>
    </row>
    <row r="487" spans="1:26" s="28" customFormat="1">
      <c r="A487" s="46" t="s">
        <v>1088</v>
      </c>
      <c r="B487" s="47">
        <v>4</v>
      </c>
      <c r="C487" s="46" t="s">
        <v>1119</v>
      </c>
      <c r="D487" s="48">
        <v>0.2</v>
      </c>
      <c r="E487" s="47">
        <v>4.1500000000000004</v>
      </c>
      <c r="F487" s="49" t="s">
        <v>1131</v>
      </c>
      <c r="G487" s="50">
        <v>5.0000000000000001E-3</v>
      </c>
      <c r="H487" s="49" t="s">
        <v>1128</v>
      </c>
      <c r="I487" s="46" t="s">
        <v>620</v>
      </c>
      <c r="J487" s="49" t="s">
        <v>1100</v>
      </c>
      <c r="K487" s="49" t="s">
        <v>63</v>
      </c>
      <c r="L487" s="51" t="s">
        <v>1123</v>
      </c>
      <c r="M487" s="51" t="s">
        <v>1094</v>
      </c>
      <c r="N487" s="52" t="s">
        <v>20</v>
      </c>
      <c r="O487" s="52" t="s">
        <v>21</v>
      </c>
      <c r="P487" s="53" t="s">
        <v>433</v>
      </c>
      <c r="Q487" s="52" t="s">
        <v>418</v>
      </c>
      <c r="R487" s="54" t="s">
        <v>19</v>
      </c>
      <c r="S487" s="55">
        <v>0</v>
      </c>
      <c r="T487" s="55">
        <v>0</v>
      </c>
      <c r="U487" s="50">
        <v>5.0000000000000001E-3</v>
      </c>
      <c r="V487" s="49" t="s">
        <v>63</v>
      </c>
      <c r="W487" s="50">
        <v>5.0000000000000001E-3</v>
      </c>
      <c r="X487" s="50">
        <f t="shared" si="13"/>
        <v>3.1250000000000001E-4</v>
      </c>
      <c r="Y487" s="49" t="s">
        <v>19</v>
      </c>
      <c r="Z487" s="49" t="s">
        <v>1245</v>
      </c>
    </row>
    <row r="488" spans="1:26" s="28" customFormat="1">
      <c r="A488" s="46" t="s">
        <v>1088</v>
      </c>
      <c r="B488" s="47">
        <v>4</v>
      </c>
      <c r="C488" s="46" t="s">
        <v>1119</v>
      </c>
      <c r="D488" s="48">
        <v>0.2</v>
      </c>
      <c r="E488" s="47">
        <v>4.16</v>
      </c>
      <c r="F488" s="49" t="s">
        <v>1131</v>
      </c>
      <c r="G488" s="50">
        <v>0.01</v>
      </c>
      <c r="H488" s="49" t="s">
        <v>1128</v>
      </c>
      <c r="I488" s="46" t="s">
        <v>620</v>
      </c>
      <c r="J488" s="49" t="s">
        <v>1100</v>
      </c>
      <c r="K488" s="49" t="s">
        <v>65</v>
      </c>
      <c r="L488" s="51" t="s">
        <v>1123</v>
      </c>
      <c r="M488" s="51" t="s">
        <v>1094</v>
      </c>
      <c r="N488" s="52" t="s">
        <v>20</v>
      </c>
      <c r="O488" s="52" t="s">
        <v>21</v>
      </c>
      <c r="P488" s="53" t="s">
        <v>433</v>
      </c>
      <c r="Q488" s="52" t="s">
        <v>418</v>
      </c>
      <c r="R488" s="54" t="s">
        <v>19</v>
      </c>
      <c r="S488" s="55">
        <v>0</v>
      </c>
      <c r="T488" s="55">
        <v>0</v>
      </c>
      <c r="U488" s="50">
        <v>0.01</v>
      </c>
      <c r="V488" s="49" t="s">
        <v>65</v>
      </c>
      <c r="W488" s="50">
        <v>0.01</v>
      </c>
      <c r="X488" s="50">
        <f t="shared" si="13"/>
        <v>6.2500000000000001E-4</v>
      </c>
      <c r="Y488" s="49" t="s">
        <v>19</v>
      </c>
      <c r="Z488" s="49" t="s">
        <v>1245</v>
      </c>
    </row>
    <row r="489" spans="1:26" s="28" customFormat="1">
      <c r="A489" s="46" t="s">
        <v>1088</v>
      </c>
      <c r="B489" s="47">
        <v>4</v>
      </c>
      <c r="C489" s="46" t="s">
        <v>1119</v>
      </c>
      <c r="D489" s="48">
        <v>0.2</v>
      </c>
      <c r="E489" s="47">
        <v>4.17</v>
      </c>
      <c r="F489" s="49" t="s">
        <v>1131</v>
      </c>
      <c r="G489" s="50">
        <v>5.0000000000000001E-3</v>
      </c>
      <c r="H489" s="49" t="s">
        <v>1128</v>
      </c>
      <c r="I489" s="46" t="s">
        <v>620</v>
      </c>
      <c r="J489" s="49" t="s">
        <v>1100</v>
      </c>
      <c r="K489" s="49" t="s">
        <v>23</v>
      </c>
      <c r="L489" s="51" t="s">
        <v>1123</v>
      </c>
      <c r="M489" s="51" t="s">
        <v>1094</v>
      </c>
      <c r="N489" s="52" t="s">
        <v>20</v>
      </c>
      <c r="O489" s="52" t="s">
        <v>21</v>
      </c>
      <c r="P489" s="53" t="s">
        <v>433</v>
      </c>
      <c r="Q489" s="52" t="s">
        <v>418</v>
      </c>
      <c r="R489" s="54" t="s">
        <v>19</v>
      </c>
      <c r="S489" s="55">
        <v>0</v>
      </c>
      <c r="T489" s="55">
        <v>0</v>
      </c>
      <c r="U489" s="50">
        <v>5.0000000000000001E-3</v>
      </c>
      <c r="V489" s="49" t="s">
        <v>23</v>
      </c>
      <c r="W489" s="50">
        <v>5.0000000000000001E-3</v>
      </c>
      <c r="X489" s="50">
        <f t="shared" si="13"/>
        <v>3.1250000000000001E-4</v>
      </c>
      <c r="Y489" s="49" t="s">
        <v>19</v>
      </c>
      <c r="Z489" s="49" t="s">
        <v>1245</v>
      </c>
    </row>
    <row r="490" spans="1:26" s="28" customFormat="1">
      <c r="A490" s="46" t="s">
        <v>1088</v>
      </c>
      <c r="B490" s="47">
        <v>4</v>
      </c>
      <c r="C490" s="46" t="s">
        <v>1119</v>
      </c>
      <c r="D490" s="48">
        <v>0.2</v>
      </c>
      <c r="E490" s="47">
        <v>4.18</v>
      </c>
      <c r="F490" s="49" t="s">
        <v>1132</v>
      </c>
      <c r="G490" s="50">
        <v>5.0000000000000001E-3</v>
      </c>
      <c r="H490" s="49" t="s">
        <v>1128</v>
      </c>
      <c r="I490" s="46" t="s">
        <v>620</v>
      </c>
      <c r="J490" s="49" t="s">
        <v>1133</v>
      </c>
      <c r="K490" s="49" t="s">
        <v>63</v>
      </c>
      <c r="L490" s="51" t="s">
        <v>1123</v>
      </c>
      <c r="M490" s="51" t="s">
        <v>1094</v>
      </c>
      <c r="N490" s="52" t="s">
        <v>20</v>
      </c>
      <c r="O490" s="52" t="s">
        <v>21</v>
      </c>
      <c r="P490" s="53" t="s">
        <v>433</v>
      </c>
      <c r="Q490" s="52" t="s">
        <v>418</v>
      </c>
      <c r="R490" s="54" t="s">
        <v>19</v>
      </c>
      <c r="S490" s="55">
        <v>0</v>
      </c>
      <c r="T490" s="55">
        <v>0</v>
      </c>
      <c r="U490" s="50">
        <v>5.0000000000000001E-3</v>
      </c>
      <c r="V490" s="49" t="s">
        <v>63</v>
      </c>
      <c r="W490" s="50">
        <v>5.0000000000000001E-3</v>
      </c>
      <c r="X490" s="50">
        <f t="shared" si="13"/>
        <v>3.1250000000000001E-4</v>
      </c>
      <c r="Y490" s="49" t="s">
        <v>19</v>
      </c>
      <c r="Z490" s="49" t="s">
        <v>1245</v>
      </c>
    </row>
    <row r="491" spans="1:26" s="28" customFormat="1">
      <c r="A491" s="46" t="s">
        <v>1088</v>
      </c>
      <c r="B491" s="47">
        <v>4</v>
      </c>
      <c r="C491" s="46" t="s">
        <v>1119</v>
      </c>
      <c r="D491" s="48">
        <v>0.2</v>
      </c>
      <c r="E491" s="47">
        <v>4.1900000000000004</v>
      </c>
      <c r="F491" s="49" t="s">
        <v>1132</v>
      </c>
      <c r="G491" s="50">
        <v>5.0000000000000001E-3</v>
      </c>
      <c r="H491" s="49" t="s">
        <v>1128</v>
      </c>
      <c r="I491" s="46" t="s">
        <v>620</v>
      </c>
      <c r="J491" s="49" t="s">
        <v>1133</v>
      </c>
      <c r="K491" s="49" t="s">
        <v>65</v>
      </c>
      <c r="L491" s="51" t="s">
        <v>1123</v>
      </c>
      <c r="M491" s="51" t="s">
        <v>1094</v>
      </c>
      <c r="N491" s="52" t="s">
        <v>20</v>
      </c>
      <c r="O491" s="52" t="s">
        <v>21</v>
      </c>
      <c r="P491" s="53" t="s">
        <v>433</v>
      </c>
      <c r="Q491" s="52" t="s">
        <v>418</v>
      </c>
      <c r="R491" s="54" t="s">
        <v>19</v>
      </c>
      <c r="S491" s="55">
        <v>0</v>
      </c>
      <c r="T491" s="55">
        <v>0</v>
      </c>
      <c r="U491" s="50">
        <v>5.0000000000000001E-3</v>
      </c>
      <c r="V491" s="49" t="s">
        <v>65</v>
      </c>
      <c r="W491" s="50">
        <v>5.0000000000000001E-3</v>
      </c>
      <c r="X491" s="50">
        <f t="shared" si="13"/>
        <v>3.1250000000000001E-4</v>
      </c>
      <c r="Y491" s="49" t="s">
        <v>19</v>
      </c>
      <c r="Z491" s="49" t="s">
        <v>1245</v>
      </c>
    </row>
    <row r="492" spans="1:26" s="28" customFormat="1">
      <c r="A492" s="46" t="s">
        <v>1088</v>
      </c>
      <c r="B492" s="47">
        <v>4</v>
      </c>
      <c r="C492" s="46" t="s">
        <v>1119</v>
      </c>
      <c r="D492" s="48">
        <v>0.2</v>
      </c>
      <c r="E492" s="47">
        <v>4.2</v>
      </c>
      <c r="F492" s="49" t="s">
        <v>1132</v>
      </c>
      <c r="G492" s="50">
        <v>5.0000000000000001E-3</v>
      </c>
      <c r="H492" s="49" t="s">
        <v>1128</v>
      </c>
      <c r="I492" s="46" t="s">
        <v>620</v>
      </c>
      <c r="J492" s="49" t="s">
        <v>1133</v>
      </c>
      <c r="K492" s="49" t="s">
        <v>23</v>
      </c>
      <c r="L492" s="51" t="s">
        <v>1123</v>
      </c>
      <c r="M492" s="51" t="s">
        <v>1094</v>
      </c>
      <c r="N492" s="52" t="s">
        <v>20</v>
      </c>
      <c r="O492" s="52" t="s">
        <v>21</v>
      </c>
      <c r="P492" s="53" t="s">
        <v>433</v>
      </c>
      <c r="Q492" s="52" t="s">
        <v>418</v>
      </c>
      <c r="R492" s="54" t="s">
        <v>19</v>
      </c>
      <c r="S492" s="55">
        <v>0</v>
      </c>
      <c r="T492" s="55">
        <v>0</v>
      </c>
      <c r="U492" s="50">
        <v>5.0000000000000001E-3</v>
      </c>
      <c r="V492" s="49" t="s">
        <v>23</v>
      </c>
      <c r="W492" s="50">
        <v>5.0000000000000001E-3</v>
      </c>
      <c r="X492" s="50">
        <f t="shared" si="13"/>
        <v>3.1250000000000001E-4</v>
      </c>
      <c r="Y492" s="49" t="s">
        <v>1435</v>
      </c>
      <c r="Z492" s="49" t="s">
        <v>1245</v>
      </c>
    </row>
    <row r="493" spans="1:26" s="28" customFormat="1">
      <c r="A493" s="46" t="s">
        <v>1088</v>
      </c>
      <c r="B493" s="47">
        <v>4</v>
      </c>
      <c r="C493" s="46" t="s">
        <v>1119</v>
      </c>
      <c r="D493" s="48">
        <v>0.2</v>
      </c>
      <c r="E493" s="47"/>
      <c r="F493" s="49" t="s">
        <v>1132</v>
      </c>
      <c r="G493" s="50">
        <v>5.0000000000000001E-3</v>
      </c>
      <c r="H493" s="49" t="s">
        <v>1128</v>
      </c>
      <c r="I493" s="46" t="s">
        <v>620</v>
      </c>
      <c r="J493" s="49" t="s">
        <v>1133</v>
      </c>
      <c r="K493" s="49" t="s">
        <v>18</v>
      </c>
      <c r="L493" s="51" t="s">
        <v>1123</v>
      </c>
      <c r="M493" s="51" t="s">
        <v>1094</v>
      </c>
      <c r="N493" s="52" t="s">
        <v>20</v>
      </c>
      <c r="O493" s="52" t="s">
        <v>21</v>
      </c>
      <c r="P493" s="53" t="s">
        <v>433</v>
      </c>
      <c r="Q493" s="52" t="s">
        <v>418</v>
      </c>
      <c r="R493" s="54" t="s">
        <v>19</v>
      </c>
      <c r="S493" s="55">
        <v>0</v>
      </c>
      <c r="T493" s="55">
        <v>0</v>
      </c>
      <c r="U493" s="50">
        <v>6.0000000000000001E-3</v>
      </c>
      <c r="V493" s="49" t="s">
        <v>18</v>
      </c>
      <c r="W493" s="50">
        <v>5.0000000000000001E-3</v>
      </c>
      <c r="X493" s="50">
        <f t="shared" si="13"/>
        <v>3.1250000000000001E-4</v>
      </c>
      <c r="Y493" s="49" t="s">
        <v>19</v>
      </c>
      <c r="Z493" s="49" t="s">
        <v>1245</v>
      </c>
    </row>
    <row r="494" spans="1:26" s="28" customFormat="1">
      <c r="A494" s="46" t="s">
        <v>1088</v>
      </c>
      <c r="B494" s="47">
        <v>4</v>
      </c>
      <c r="C494" s="46" t="s">
        <v>1119</v>
      </c>
      <c r="D494" s="48">
        <v>0.2</v>
      </c>
      <c r="E494" s="47">
        <v>4.21</v>
      </c>
      <c r="F494" s="49" t="s">
        <v>1134</v>
      </c>
      <c r="G494" s="50">
        <v>5.0000000000000001E-3</v>
      </c>
      <c r="H494" s="49" t="s">
        <v>1128</v>
      </c>
      <c r="I494" s="46" t="s">
        <v>620</v>
      </c>
      <c r="J494" s="49" t="s">
        <v>1135</v>
      </c>
      <c r="K494" s="49" t="s">
        <v>63</v>
      </c>
      <c r="L494" s="51" t="s">
        <v>1123</v>
      </c>
      <c r="M494" s="51" t="s">
        <v>1094</v>
      </c>
      <c r="N494" s="52" t="s">
        <v>20</v>
      </c>
      <c r="O494" s="52" t="s">
        <v>21</v>
      </c>
      <c r="P494" s="53" t="s">
        <v>433</v>
      </c>
      <c r="Q494" s="52" t="s">
        <v>418</v>
      </c>
      <c r="R494" s="54" t="s">
        <v>19</v>
      </c>
      <c r="S494" s="55">
        <v>0</v>
      </c>
      <c r="T494" s="55">
        <v>0</v>
      </c>
      <c r="U494" s="50">
        <v>5.0000000000000001E-3</v>
      </c>
      <c r="V494" s="49" t="s">
        <v>63</v>
      </c>
      <c r="W494" s="50">
        <v>5.0000000000000001E-3</v>
      </c>
      <c r="X494" s="50">
        <f t="shared" si="13"/>
        <v>3.1250000000000001E-4</v>
      </c>
      <c r="Y494" s="49" t="s">
        <v>19</v>
      </c>
      <c r="Z494" s="49" t="s">
        <v>1245</v>
      </c>
    </row>
    <row r="495" spans="1:26" s="28" customFormat="1">
      <c r="A495" s="46" t="s">
        <v>1088</v>
      </c>
      <c r="B495" s="47">
        <v>4</v>
      </c>
      <c r="C495" s="46" t="s">
        <v>1119</v>
      </c>
      <c r="D495" s="48">
        <v>0.2</v>
      </c>
      <c r="E495" s="47">
        <v>4.22</v>
      </c>
      <c r="F495" s="49" t="s">
        <v>1134</v>
      </c>
      <c r="G495" s="50">
        <v>5.0000000000000001E-3</v>
      </c>
      <c r="H495" s="49" t="s">
        <v>1128</v>
      </c>
      <c r="I495" s="46" t="s">
        <v>620</v>
      </c>
      <c r="J495" s="49" t="s">
        <v>1135</v>
      </c>
      <c r="K495" s="49" t="s">
        <v>65</v>
      </c>
      <c r="L495" s="51" t="s">
        <v>1123</v>
      </c>
      <c r="M495" s="51" t="s">
        <v>1094</v>
      </c>
      <c r="N495" s="52" t="s">
        <v>20</v>
      </c>
      <c r="O495" s="52" t="s">
        <v>21</v>
      </c>
      <c r="P495" s="53" t="s">
        <v>433</v>
      </c>
      <c r="Q495" s="52" t="s">
        <v>418</v>
      </c>
      <c r="R495" s="54" t="s">
        <v>19</v>
      </c>
      <c r="S495" s="55">
        <v>0</v>
      </c>
      <c r="T495" s="55">
        <v>0</v>
      </c>
      <c r="U495" s="50">
        <v>0.01</v>
      </c>
      <c r="V495" s="49" t="s">
        <v>65</v>
      </c>
      <c r="W495" s="50">
        <v>5.0000000000000001E-3</v>
      </c>
      <c r="X495" s="50">
        <f t="shared" si="13"/>
        <v>3.1250000000000001E-4</v>
      </c>
      <c r="Y495" s="49" t="s">
        <v>19</v>
      </c>
      <c r="Z495" s="49" t="s">
        <v>1245</v>
      </c>
    </row>
    <row r="496" spans="1:26" s="28" customFormat="1">
      <c r="A496" s="46" t="s">
        <v>1088</v>
      </c>
      <c r="B496" s="47">
        <v>4</v>
      </c>
      <c r="C496" s="46" t="s">
        <v>1119</v>
      </c>
      <c r="D496" s="48">
        <v>0.2</v>
      </c>
      <c r="E496" s="47">
        <v>4.2300000000000004</v>
      </c>
      <c r="F496" s="49" t="s">
        <v>1134</v>
      </c>
      <c r="G496" s="50">
        <v>5.0000000000000001E-3</v>
      </c>
      <c r="H496" s="49" t="s">
        <v>1128</v>
      </c>
      <c r="I496" s="46" t="s">
        <v>620</v>
      </c>
      <c r="J496" s="49" t="s">
        <v>1135</v>
      </c>
      <c r="K496" s="49" t="s">
        <v>23</v>
      </c>
      <c r="L496" s="51" t="s">
        <v>1123</v>
      </c>
      <c r="M496" s="51" t="s">
        <v>1094</v>
      </c>
      <c r="N496" s="52" t="s">
        <v>20</v>
      </c>
      <c r="O496" s="52" t="s">
        <v>21</v>
      </c>
      <c r="P496" s="53" t="s">
        <v>433</v>
      </c>
      <c r="Q496" s="52" t="s">
        <v>418</v>
      </c>
      <c r="R496" s="54" t="s">
        <v>19</v>
      </c>
      <c r="S496" s="55">
        <v>0</v>
      </c>
      <c r="T496" s="55">
        <v>0</v>
      </c>
      <c r="U496" s="50">
        <v>5.0000000000000001E-3</v>
      </c>
      <c r="V496" s="49" t="s">
        <v>23</v>
      </c>
      <c r="W496" s="50">
        <v>5.0000000000000001E-3</v>
      </c>
      <c r="X496" s="50">
        <f t="shared" si="13"/>
        <v>3.1250000000000001E-4</v>
      </c>
      <c r="Y496" s="49" t="s">
        <v>19</v>
      </c>
      <c r="Z496" s="49" t="s">
        <v>1245</v>
      </c>
    </row>
    <row r="497" spans="1:26" s="28" customFormat="1">
      <c r="A497" s="46" t="s">
        <v>1088</v>
      </c>
      <c r="B497" s="47">
        <v>4</v>
      </c>
      <c r="C497" s="46" t="s">
        <v>1119</v>
      </c>
      <c r="D497" s="48">
        <v>0.2</v>
      </c>
      <c r="E497" s="47">
        <v>4.2300000000000004</v>
      </c>
      <c r="F497" s="49" t="s">
        <v>1134</v>
      </c>
      <c r="G497" s="50">
        <v>5.0000000000000001E-3</v>
      </c>
      <c r="H497" s="49" t="s">
        <v>1128</v>
      </c>
      <c r="I497" s="46" t="s">
        <v>620</v>
      </c>
      <c r="J497" s="49" t="s">
        <v>1135</v>
      </c>
      <c r="K497" s="49" t="s">
        <v>18</v>
      </c>
      <c r="L497" s="51" t="s">
        <v>1123</v>
      </c>
      <c r="M497" s="51" t="s">
        <v>1094</v>
      </c>
      <c r="N497" s="52" t="s">
        <v>20</v>
      </c>
      <c r="O497" s="52" t="s">
        <v>21</v>
      </c>
      <c r="P497" s="53" t="s">
        <v>433</v>
      </c>
      <c r="Q497" s="52" t="s">
        <v>418</v>
      </c>
      <c r="R497" s="54" t="s">
        <v>19</v>
      </c>
      <c r="S497" s="55">
        <v>0</v>
      </c>
      <c r="T497" s="55">
        <v>0</v>
      </c>
      <c r="U497" s="50">
        <v>5.0000000000000001E-3</v>
      </c>
      <c r="V497" s="49" t="s">
        <v>18</v>
      </c>
      <c r="W497" s="50">
        <v>5.0000000000000001E-3</v>
      </c>
      <c r="X497" s="50">
        <f t="shared" si="13"/>
        <v>3.1250000000000001E-4</v>
      </c>
      <c r="Y497" s="49" t="s">
        <v>19</v>
      </c>
      <c r="Z497" s="49" t="s">
        <v>1245</v>
      </c>
    </row>
    <row r="498" spans="1:26" s="28" customFormat="1">
      <c r="A498" s="46" t="s">
        <v>1088</v>
      </c>
      <c r="B498" s="47">
        <v>4</v>
      </c>
      <c r="C498" s="46" t="s">
        <v>1119</v>
      </c>
      <c r="D498" s="48">
        <v>0.2</v>
      </c>
      <c r="E498" s="47">
        <v>4.24</v>
      </c>
      <c r="F498" s="49" t="s">
        <v>1136</v>
      </c>
      <c r="G498" s="50">
        <v>0.01</v>
      </c>
      <c r="H498" s="49" t="s">
        <v>1128</v>
      </c>
      <c r="I498" s="46" t="s">
        <v>620</v>
      </c>
      <c r="J498" s="49" t="s">
        <v>1100</v>
      </c>
      <c r="K498" s="49" t="s">
        <v>63</v>
      </c>
      <c r="L498" s="51" t="s">
        <v>1123</v>
      </c>
      <c r="M498" s="51" t="s">
        <v>1094</v>
      </c>
      <c r="N498" s="52" t="s">
        <v>20</v>
      </c>
      <c r="O498" s="52" t="s">
        <v>21</v>
      </c>
      <c r="P498" s="53" t="s">
        <v>433</v>
      </c>
      <c r="Q498" s="52" t="s">
        <v>418</v>
      </c>
      <c r="R498" s="54" t="s">
        <v>19</v>
      </c>
      <c r="S498" s="55">
        <v>0</v>
      </c>
      <c r="T498" s="55">
        <v>0</v>
      </c>
      <c r="U498" s="50">
        <v>0.01</v>
      </c>
      <c r="V498" s="49" t="s">
        <v>63</v>
      </c>
      <c r="W498" s="50">
        <v>0.01</v>
      </c>
      <c r="X498" s="50">
        <f t="shared" si="13"/>
        <v>6.2500000000000001E-4</v>
      </c>
      <c r="Y498" s="49" t="s">
        <v>19</v>
      </c>
      <c r="Z498" s="49" t="s">
        <v>1245</v>
      </c>
    </row>
    <row r="499" spans="1:26" s="28" customFormat="1">
      <c r="A499" s="46" t="s">
        <v>1088</v>
      </c>
      <c r="B499" s="47">
        <v>4</v>
      </c>
      <c r="C499" s="46" t="s">
        <v>1119</v>
      </c>
      <c r="D499" s="48">
        <v>0.2</v>
      </c>
      <c r="E499" s="47">
        <v>4.25</v>
      </c>
      <c r="F499" s="49" t="s">
        <v>1136</v>
      </c>
      <c r="G499" s="50">
        <v>0.01</v>
      </c>
      <c r="H499" s="49" t="s">
        <v>1128</v>
      </c>
      <c r="I499" s="46" t="s">
        <v>620</v>
      </c>
      <c r="J499" s="49" t="s">
        <v>1100</v>
      </c>
      <c r="K499" s="49" t="s">
        <v>65</v>
      </c>
      <c r="L499" s="51" t="s">
        <v>1123</v>
      </c>
      <c r="M499" s="51" t="s">
        <v>1094</v>
      </c>
      <c r="N499" s="52" t="s">
        <v>20</v>
      </c>
      <c r="O499" s="52" t="s">
        <v>21</v>
      </c>
      <c r="P499" s="53" t="s">
        <v>433</v>
      </c>
      <c r="Q499" s="52" t="s">
        <v>418</v>
      </c>
      <c r="R499" s="54" t="s">
        <v>19</v>
      </c>
      <c r="S499" s="55">
        <v>0</v>
      </c>
      <c r="T499" s="55">
        <v>0</v>
      </c>
      <c r="U499" s="50">
        <v>0.01</v>
      </c>
      <c r="V499" s="49" t="s">
        <v>65</v>
      </c>
      <c r="W499" s="50">
        <v>0.01</v>
      </c>
      <c r="X499" s="50">
        <f t="shared" si="13"/>
        <v>6.2500000000000001E-4</v>
      </c>
      <c r="Y499" s="49" t="s">
        <v>19</v>
      </c>
      <c r="Z499" s="49" t="s">
        <v>1245</v>
      </c>
    </row>
    <row r="500" spans="1:26" s="28" customFormat="1">
      <c r="A500" s="46" t="s">
        <v>1088</v>
      </c>
      <c r="B500" s="47">
        <v>4</v>
      </c>
      <c r="C500" s="46" t="s">
        <v>1119</v>
      </c>
      <c r="D500" s="48">
        <v>0.2</v>
      </c>
      <c r="E500" s="47">
        <v>4.26</v>
      </c>
      <c r="F500" s="49" t="s">
        <v>1137</v>
      </c>
      <c r="G500" s="50">
        <v>0.01</v>
      </c>
      <c r="H500" s="49" t="s">
        <v>1138</v>
      </c>
      <c r="I500" s="46" t="s">
        <v>620</v>
      </c>
      <c r="J500" s="49" t="s">
        <v>1122</v>
      </c>
      <c r="K500" s="49" t="s">
        <v>63</v>
      </c>
      <c r="L500" s="51" t="s">
        <v>1123</v>
      </c>
      <c r="M500" s="51" t="s">
        <v>1094</v>
      </c>
      <c r="N500" s="52" t="s">
        <v>20</v>
      </c>
      <c r="O500" s="52" t="s">
        <v>21</v>
      </c>
      <c r="P500" s="53" t="s">
        <v>433</v>
      </c>
      <c r="Q500" s="52" t="s">
        <v>418</v>
      </c>
      <c r="R500" s="54" t="s">
        <v>19</v>
      </c>
      <c r="S500" s="55">
        <v>0</v>
      </c>
      <c r="T500" s="55">
        <v>0</v>
      </c>
      <c r="U500" s="50">
        <v>0.01</v>
      </c>
      <c r="V500" s="49" t="s">
        <v>63</v>
      </c>
      <c r="W500" s="50">
        <v>0.01</v>
      </c>
      <c r="X500" s="50">
        <f t="shared" si="13"/>
        <v>6.2500000000000001E-4</v>
      </c>
      <c r="Y500" s="49" t="s">
        <v>19</v>
      </c>
      <c r="Z500" s="49" t="s">
        <v>1245</v>
      </c>
    </row>
    <row r="501" spans="1:26" s="28" customFormat="1">
      <c r="A501" s="46" t="s">
        <v>1088</v>
      </c>
      <c r="B501" s="47">
        <v>4</v>
      </c>
      <c r="C501" s="46" t="s">
        <v>1119</v>
      </c>
      <c r="D501" s="48">
        <v>0.2</v>
      </c>
      <c r="E501" s="47">
        <v>4.2699999999999996</v>
      </c>
      <c r="F501" s="49" t="s">
        <v>1137</v>
      </c>
      <c r="G501" s="50">
        <v>0.01</v>
      </c>
      <c r="H501" s="49" t="s">
        <v>1138</v>
      </c>
      <c r="I501" s="46" t="s">
        <v>620</v>
      </c>
      <c r="J501" s="49" t="s">
        <v>1122</v>
      </c>
      <c r="K501" s="49" t="s">
        <v>65</v>
      </c>
      <c r="L501" s="51" t="s">
        <v>1123</v>
      </c>
      <c r="M501" s="51" t="s">
        <v>1094</v>
      </c>
      <c r="N501" s="52" t="s">
        <v>20</v>
      </c>
      <c r="O501" s="52" t="s">
        <v>21</v>
      </c>
      <c r="P501" s="53" t="s">
        <v>433</v>
      </c>
      <c r="Q501" s="52" t="s">
        <v>418</v>
      </c>
      <c r="R501" s="54" t="s">
        <v>19</v>
      </c>
      <c r="S501" s="55">
        <v>0</v>
      </c>
      <c r="T501" s="55">
        <v>0</v>
      </c>
      <c r="U501" s="50">
        <v>0.01</v>
      </c>
      <c r="V501" s="49" t="s">
        <v>65</v>
      </c>
      <c r="W501" s="50">
        <v>0.01</v>
      </c>
      <c r="X501" s="50">
        <f t="shared" si="13"/>
        <v>6.2500000000000001E-4</v>
      </c>
      <c r="Y501" s="49" t="s">
        <v>19</v>
      </c>
      <c r="Z501" s="49" t="s">
        <v>1245</v>
      </c>
    </row>
    <row r="502" spans="1:26" s="28" customFormat="1">
      <c r="A502" s="46" t="s">
        <v>1088</v>
      </c>
      <c r="B502" s="47">
        <v>4</v>
      </c>
      <c r="C502" s="46" t="s">
        <v>1119</v>
      </c>
      <c r="D502" s="48">
        <v>0.2</v>
      </c>
      <c r="E502" s="47">
        <v>4.28</v>
      </c>
      <c r="F502" s="49" t="s">
        <v>1139</v>
      </c>
      <c r="G502" s="50">
        <v>0.01</v>
      </c>
      <c r="H502" s="49" t="s">
        <v>1140</v>
      </c>
      <c r="I502" s="46" t="s">
        <v>620</v>
      </c>
      <c r="J502" s="49" t="s">
        <v>1122</v>
      </c>
      <c r="K502" s="49" t="s">
        <v>63</v>
      </c>
      <c r="L502" s="51" t="s">
        <v>1123</v>
      </c>
      <c r="M502" s="51" t="s">
        <v>1094</v>
      </c>
      <c r="N502" s="52" t="s">
        <v>20</v>
      </c>
      <c r="O502" s="52" t="s">
        <v>21</v>
      </c>
      <c r="P502" s="53" t="s">
        <v>433</v>
      </c>
      <c r="Q502" s="52" t="s">
        <v>418</v>
      </c>
      <c r="R502" s="54" t="s">
        <v>19</v>
      </c>
      <c r="S502" s="55">
        <v>0</v>
      </c>
      <c r="T502" s="55">
        <v>0</v>
      </c>
      <c r="U502" s="50">
        <v>1.4999999999999999E-2</v>
      </c>
      <c r="V502" s="49" t="s">
        <v>63</v>
      </c>
      <c r="W502" s="50">
        <v>0.01</v>
      </c>
      <c r="X502" s="50">
        <f t="shared" si="13"/>
        <v>6.2500000000000001E-4</v>
      </c>
      <c r="Y502" s="49" t="s">
        <v>19</v>
      </c>
      <c r="Z502" s="49" t="s">
        <v>1245</v>
      </c>
    </row>
    <row r="503" spans="1:26" s="28" customFormat="1">
      <c r="A503" s="46" t="s">
        <v>1088</v>
      </c>
      <c r="B503" s="47">
        <v>4</v>
      </c>
      <c r="C503" s="46" t="s">
        <v>1119</v>
      </c>
      <c r="D503" s="48">
        <v>0.2</v>
      </c>
      <c r="E503" s="47">
        <v>4.29</v>
      </c>
      <c r="F503" s="49" t="s">
        <v>1139</v>
      </c>
      <c r="G503" s="50">
        <v>5.0000000000000001E-3</v>
      </c>
      <c r="H503" s="49" t="s">
        <v>1140</v>
      </c>
      <c r="I503" s="46" t="s">
        <v>620</v>
      </c>
      <c r="J503" s="49" t="s">
        <v>1122</v>
      </c>
      <c r="K503" s="49" t="s">
        <v>65</v>
      </c>
      <c r="L503" s="51" t="s">
        <v>1123</v>
      </c>
      <c r="M503" s="51" t="s">
        <v>1094</v>
      </c>
      <c r="N503" s="52" t="s">
        <v>20</v>
      </c>
      <c r="O503" s="52" t="s">
        <v>21</v>
      </c>
      <c r="P503" s="53" t="s">
        <v>433</v>
      </c>
      <c r="Q503" s="52" t="s">
        <v>418</v>
      </c>
      <c r="R503" s="54" t="s">
        <v>19</v>
      </c>
      <c r="S503" s="55">
        <v>0</v>
      </c>
      <c r="T503" s="55">
        <v>0</v>
      </c>
      <c r="U503" s="50">
        <v>5.0000000000000001E-3</v>
      </c>
      <c r="V503" s="49" t="s">
        <v>65</v>
      </c>
      <c r="W503" s="50">
        <v>5.0000000000000001E-3</v>
      </c>
      <c r="X503" s="50">
        <f t="shared" si="13"/>
        <v>3.1250000000000001E-4</v>
      </c>
      <c r="Y503" s="49" t="s">
        <v>19</v>
      </c>
      <c r="Z503" s="49" t="s">
        <v>1245</v>
      </c>
    </row>
    <row r="504" spans="1:26" s="28" customFormat="1">
      <c r="A504" s="46" t="s">
        <v>1088</v>
      </c>
      <c r="B504" s="47">
        <v>5</v>
      </c>
      <c r="C504" s="46" t="s">
        <v>1141</v>
      </c>
      <c r="D504" s="48">
        <v>0.2</v>
      </c>
      <c r="E504" s="47">
        <v>5.01</v>
      </c>
      <c r="F504" s="49" t="s">
        <v>1142</v>
      </c>
      <c r="G504" s="50">
        <v>2.2200000000000001E-2</v>
      </c>
      <c r="H504" s="49" t="s">
        <v>1143</v>
      </c>
      <c r="I504" s="46" t="s">
        <v>620</v>
      </c>
      <c r="J504" s="49" t="s">
        <v>1098</v>
      </c>
      <c r="K504" s="49" t="s">
        <v>63</v>
      </c>
      <c r="L504" s="51" t="s">
        <v>19</v>
      </c>
      <c r="M504" s="51" t="s">
        <v>1094</v>
      </c>
      <c r="N504" s="52" t="s">
        <v>20</v>
      </c>
      <c r="O504" s="52" t="s">
        <v>21</v>
      </c>
      <c r="P504" s="53" t="s">
        <v>433</v>
      </c>
      <c r="Q504" s="52" t="s">
        <v>418</v>
      </c>
      <c r="R504" s="54" t="s">
        <v>19</v>
      </c>
      <c r="S504" s="55">
        <v>0</v>
      </c>
      <c r="T504" s="55">
        <v>0</v>
      </c>
      <c r="U504" s="50">
        <v>1.6799999999999999E-2</v>
      </c>
      <c r="V504" s="49" t="s">
        <v>63</v>
      </c>
      <c r="W504" s="50">
        <v>2.2200000000000001E-2</v>
      </c>
      <c r="X504" s="50">
        <f t="shared" si="13"/>
        <v>1.3875000000000001E-3</v>
      </c>
      <c r="Y504" s="49" t="s">
        <v>19</v>
      </c>
      <c r="Z504" s="49" t="s">
        <v>1245</v>
      </c>
    </row>
    <row r="505" spans="1:26" s="28" customFormat="1">
      <c r="A505" s="46" t="s">
        <v>1088</v>
      </c>
      <c r="B505" s="47">
        <v>5</v>
      </c>
      <c r="C505" s="46" t="s">
        <v>1141</v>
      </c>
      <c r="D505" s="48">
        <v>0.2</v>
      </c>
      <c r="E505" s="47">
        <v>5.0199999999999996</v>
      </c>
      <c r="F505" s="49" t="s">
        <v>1142</v>
      </c>
      <c r="G505" s="50">
        <v>2.2200000000000001E-2</v>
      </c>
      <c r="H505" s="49" t="s">
        <v>1143</v>
      </c>
      <c r="I505" s="46" t="s">
        <v>620</v>
      </c>
      <c r="J505" s="49" t="s">
        <v>1098</v>
      </c>
      <c r="K505" s="49" t="s">
        <v>65</v>
      </c>
      <c r="L505" s="51" t="s">
        <v>19</v>
      </c>
      <c r="M505" s="51" t="s">
        <v>1094</v>
      </c>
      <c r="N505" s="52" t="s">
        <v>20</v>
      </c>
      <c r="O505" s="52" t="s">
        <v>21</v>
      </c>
      <c r="P505" s="53" t="s">
        <v>433</v>
      </c>
      <c r="Q505" s="52" t="s">
        <v>418</v>
      </c>
      <c r="R505" s="54" t="s">
        <v>19</v>
      </c>
      <c r="S505" s="55">
        <v>0</v>
      </c>
      <c r="T505" s="55">
        <v>0</v>
      </c>
      <c r="U505" s="50">
        <v>1.6799999999999999E-2</v>
      </c>
      <c r="V505" s="49" t="s">
        <v>65</v>
      </c>
      <c r="W505" s="50">
        <v>2.2200000000000001E-2</v>
      </c>
      <c r="X505" s="50">
        <f t="shared" si="13"/>
        <v>1.3875000000000001E-3</v>
      </c>
      <c r="Y505" s="49" t="s">
        <v>19</v>
      </c>
      <c r="Z505" s="49" t="s">
        <v>1245</v>
      </c>
    </row>
    <row r="506" spans="1:26" s="28" customFormat="1">
      <c r="A506" s="46" t="s">
        <v>1088</v>
      </c>
      <c r="B506" s="47">
        <v>5</v>
      </c>
      <c r="C506" s="46" t="s">
        <v>1141</v>
      </c>
      <c r="D506" s="48">
        <v>0.2</v>
      </c>
      <c r="E506" s="47">
        <v>5.03</v>
      </c>
      <c r="F506" s="49" t="s">
        <v>1142</v>
      </c>
      <c r="G506" s="50">
        <v>2.2200000000000001E-2</v>
      </c>
      <c r="H506" s="49" t="s">
        <v>1143</v>
      </c>
      <c r="I506" s="46" t="s">
        <v>620</v>
      </c>
      <c r="J506" s="49" t="s">
        <v>1098</v>
      </c>
      <c r="K506" s="49" t="s">
        <v>23</v>
      </c>
      <c r="L506" s="51" t="s">
        <v>19</v>
      </c>
      <c r="M506" s="51" t="s">
        <v>1094</v>
      </c>
      <c r="N506" s="52" t="s">
        <v>20</v>
      </c>
      <c r="O506" s="52" t="s">
        <v>21</v>
      </c>
      <c r="P506" s="53" t="s">
        <v>433</v>
      </c>
      <c r="Q506" s="52" t="s">
        <v>418</v>
      </c>
      <c r="R506" s="54" t="s">
        <v>19</v>
      </c>
      <c r="S506" s="55">
        <v>0</v>
      </c>
      <c r="T506" s="55">
        <v>0</v>
      </c>
      <c r="U506" s="50">
        <v>1.6799999999999999E-2</v>
      </c>
      <c r="V506" s="49" t="s">
        <v>23</v>
      </c>
      <c r="W506" s="50">
        <v>2.2200000000000001E-2</v>
      </c>
      <c r="X506" s="50">
        <f t="shared" si="13"/>
        <v>1.3875000000000001E-3</v>
      </c>
      <c r="Y506" s="49" t="s">
        <v>19</v>
      </c>
      <c r="Z506" s="49" t="s">
        <v>1245</v>
      </c>
    </row>
    <row r="507" spans="1:26" s="28" customFormat="1">
      <c r="A507" s="46" t="s">
        <v>1088</v>
      </c>
      <c r="B507" s="47">
        <v>5</v>
      </c>
      <c r="C507" s="46" t="s">
        <v>1141</v>
      </c>
      <c r="D507" s="48">
        <v>0.2</v>
      </c>
      <c r="E507" s="47">
        <v>5.04</v>
      </c>
      <c r="F507" s="49" t="s">
        <v>1142</v>
      </c>
      <c r="G507" s="50">
        <v>2.2200000000000001E-2</v>
      </c>
      <c r="H507" s="49" t="s">
        <v>1143</v>
      </c>
      <c r="I507" s="46" t="s">
        <v>620</v>
      </c>
      <c r="J507" s="49" t="s">
        <v>1098</v>
      </c>
      <c r="K507" s="49" t="s">
        <v>18</v>
      </c>
      <c r="L507" s="51" t="s">
        <v>19</v>
      </c>
      <c r="M507" s="51" t="s">
        <v>1094</v>
      </c>
      <c r="N507" s="52" t="s">
        <v>20</v>
      </c>
      <c r="O507" s="52" t="s">
        <v>21</v>
      </c>
      <c r="P507" s="53" t="s">
        <v>433</v>
      </c>
      <c r="Q507" s="52" t="s">
        <v>418</v>
      </c>
      <c r="R507" s="54" t="s">
        <v>19</v>
      </c>
      <c r="S507" s="55">
        <v>0</v>
      </c>
      <c r="T507" s="55">
        <v>0</v>
      </c>
      <c r="U507" s="50">
        <v>1.6799999999999999E-2</v>
      </c>
      <c r="V507" s="49" t="s">
        <v>18</v>
      </c>
      <c r="W507" s="50">
        <v>2.2200000000000001E-2</v>
      </c>
      <c r="X507" s="50">
        <f t="shared" si="13"/>
        <v>1.3875000000000001E-3</v>
      </c>
      <c r="Y507" s="49" t="s">
        <v>19</v>
      </c>
      <c r="Z507" s="49" t="s">
        <v>1245</v>
      </c>
    </row>
    <row r="508" spans="1:26" s="28" customFormat="1">
      <c r="A508" s="46" t="s">
        <v>1088</v>
      </c>
      <c r="B508" s="47">
        <v>5</v>
      </c>
      <c r="C508" s="46" t="s">
        <v>1141</v>
      </c>
      <c r="D508" s="48">
        <v>0.2</v>
      </c>
      <c r="E508" s="47">
        <v>5.05</v>
      </c>
      <c r="F508" s="49" t="s">
        <v>1144</v>
      </c>
      <c r="G508" s="50">
        <v>2.2200000000000001E-2</v>
      </c>
      <c r="H508" s="49" t="s">
        <v>1145</v>
      </c>
      <c r="I508" s="46" t="s">
        <v>620</v>
      </c>
      <c r="J508" s="49" t="s">
        <v>1129</v>
      </c>
      <c r="K508" s="49" t="s">
        <v>63</v>
      </c>
      <c r="L508" s="51" t="s">
        <v>19</v>
      </c>
      <c r="M508" s="51" t="s">
        <v>1094</v>
      </c>
      <c r="N508" s="52" t="s">
        <v>20</v>
      </c>
      <c r="O508" s="52" t="s">
        <v>21</v>
      </c>
      <c r="P508" s="53" t="s">
        <v>433</v>
      </c>
      <c r="Q508" s="52" t="s">
        <v>418</v>
      </c>
      <c r="R508" s="54" t="s">
        <v>19</v>
      </c>
      <c r="S508" s="55">
        <v>0</v>
      </c>
      <c r="T508" s="55">
        <v>0</v>
      </c>
      <c r="U508" s="70">
        <v>1.6799999999999999E-2</v>
      </c>
      <c r="V508" s="56" t="s">
        <v>63</v>
      </c>
      <c r="W508" s="50">
        <v>2.2200000000000001E-2</v>
      </c>
      <c r="X508" s="50">
        <f t="shared" si="13"/>
        <v>1.3875000000000001E-3</v>
      </c>
      <c r="Y508" s="49" t="s">
        <v>19</v>
      </c>
      <c r="Z508" s="49" t="s">
        <v>1245</v>
      </c>
    </row>
    <row r="509" spans="1:26" s="28" customFormat="1">
      <c r="A509" s="46" t="s">
        <v>1088</v>
      </c>
      <c r="B509" s="47">
        <v>5</v>
      </c>
      <c r="C509" s="46" t="s">
        <v>1141</v>
      </c>
      <c r="D509" s="48">
        <v>0.2</v>
      </c>
      <c r="E509" s="47">
        <v>5.0599999999999996</v>
      </c>
      <c r="F509" s="49" t="s">
        <v>1144</v>
      </c>
      <c r="G509" s="50">
        <v>2.2200000000000001E-2</v>
      </c>
      <c r="H509" s="49" t="s">
        <v>1145</v>
      </c>
      <c r="I509" s="46" t="s">
        <v>620</v>
      </c>
      <c r="J509" s="49" t="s">
        <v>1129</v>
      </c>
      <c r="K509" s="49" t="s">
        <v>65</v>
      </c>
      <c r="L509" s="51" t="s">
        <v>19</v>
      </c>
      <c r="M509" s="51" t="s">
        <v>1094</v>
      </c>
      <c r="N509" s="52" t="s">
        <v>20</v>
      </c>
      <c r="O509" s="52" t="s">
        <v>21</v>
      </c>
      <c r="P509" s="53" t="s">
        <v>433</v>
      </c>
      <c r="Q509" s="52" t="s">
        <v>418</v>
      </c>
      <c r="R509" s="54" t="s">
        <v>19</v>
      </c>
      <c r="S509" s="55">
        <v>0</v>
      </c>
      <c r="T509" s="55">
        <v>0</v>
      </c>
      <c r="U509" s="70">
        <v>1.6799999999999999E-2</v>
      </c>
      <c r="V509" s="56" t="s">
        <v>65</v>
      </c>
      <c r="W509" s="50">
        <v>2.2200000000000001E-2</v>
      </c>
      <c r="X509" s="50">
        <f t="shared" si="13"/>
        <v>1.3875000000000001E-3</v>
      </c>
      <c r="Y509" s="49" t="s">
        <v>19</v>
      </c>
      <c r="Z509" s="49" t="s">
        <v>1245</v>
      </c>
    </row>
    <row r="510" spans="1:26" s="28" customFormat="1">
      <c r="A510" s="46" t="s">
        <v>1088</v>
      </c>
      <c r="B510" s="47">
        <v>5</v>
      </c>
      <c r="C510" s="46" t="s">
        <v>1141</v>
      </c>
      <c r="D510" s="48">
        <v>0.2</v>
      </c>
      <c r="E510" s="47">
        <v>5.07</v>
      </c>
      <c r="F510" s="49" t="s">
        <v>1144</v>
      </c>
      <c r="G510" s="50">
        <v>2.2200000000000001E-2</v>
      </c>
      <c r="H510" s="49" t="s">
        <v>1145</v>
      </c>
      <c r="I510" s="46" t="s">
        <v>620</v>
      </c>
      <c r="J510" s="49" t="s">
        <v>1129</v>
      </c>
      <c r="K510" s="49" t="s">
        <v>23</v>
      </c>
      <c r="L510" s="51" t="s">
        <v>19</v>
      </c>
      <c r="M510" s="51" t="s">
        <v>1094</v>
      </c>
      <c r="N510" s="52" t="s">
        <v>20</v>
      </c>
      <c r="O510" s="52" t="s">
        <v>21</v>
      </c>
      <c r="P510" s="53" t="s">
        <v>433</v>
      </c>
      <c r="Q510" s="52" t="s">
        <v>418</v>
      </c>
      <c r="R510" s="54" t="s">
        <v>19</v>
      </c>
      <c r="S510" s="55">
        <v>0</v>
      </c>
      <c r="T510" s="55">
        <v>0</v>
      </c>
      <c r="U510" s="70">
        <v>1.6799999999999999E-2</v>
      </c>
      <c r="V510" s="49" t="s">
        <v>23</v>
      </c>
      <c r="W510" s="50">
        <v>2.2200000000000001E-2</v>
      </c>
      <c r="X510" s="50">
        <f t="shared" si="13"/>
        <v>1.3875000000000001E-3</v>
      </c>
      <c r="Y510" s="49" t="s">
        <v>19</v>
      </c>
      <c r="Z510" s="49" t="s">
        <v>1245</v>
      </c>
    </row>
    <row r="511" spans="1:26" s="28" customFormat="1">
      <c r="A511" s="46" t="s">
        <v>1088</v>
      </c>
      <c r="B511" s="47">
        <v>5</v>
      </c>
      <c r="C511" s="46" t="s">
        <v>1141</v>
      </c>
      <c r="D511" s="48">
        <v>0.2</v>
      </c>
      <c r="E511" s="47">
        <v>5.08</v>
      </c>
      <c r="F511" s="49" t="s">
        <v>1144</v>
      </c>
      <c r="G511" s="50">
        <v>2.2200000000000001E-2</v>
      </c>
      <c r="H511" s="49" t="s">
        <v>1108</v>
      </c>
      <c r="I511" s="46" t="s">
        <v>620</v>
      </c>
      <c r="J511" s="49" t="s">
        <v>1129</v>
      </c>
      <c r="K511" s="49" t="s">
        <v>18</v>
      </c>
      <c r="L511" s="51" t="s">
        <v>19</v>
      </c>
      <c r="M511" s="51" t="s">
        <v>1094</v>
      </c>
      <c r="N511" s="52" t="s">
        <v>20</v>
      </c>
      <c r="O511" s="52" t="s">
        <v>21</v>
      </c>
      <c r="P511" s="53" t="s">
        <v>433</v>
      </c>
      <c r="Q511" s="52" t="s">
        <v>418</v>
      </c>
      <c r="R511" s="54" t="s">
        <v>19</v>
      </c>
      <c r="S511" s="55">
        <v>0</v>
      </c>
      <c r="T511" s="55">
        <v>0</v>
      </c>
      <c r="U511" s="70">
        <v>1.6799999999999999E-2</v>
      </c>
      <c r="V511" s="49" t="s">
        <v>18</v>
      </c>
      <c r="W511" s="50">
        <v>2.2200000000000001E-2</v>
      </c>
      <c r="X511" s="50">
        <f t="shared" si="13"/>
        <v>1.3875000000000001E-3</v>
      </c>
      <c r="Y511" s="49" t="s">
        <v>19</v>
      </c>
      <c r="Z511" s="49" t="s">
        <v>1245</v>
      </c>
    </row>
    <row r="512" spans="1:26" s="28" customFormat="1">
      <c r="A512" s="46" t="s">
        <v>1088</v>
      </c>
      <c r="B512" s="47">
        <v>5</v>
      </c>
      <c r="C512" s="46" t="s">
        <v>1141</v>
      </c>
      <c r="D512" s="48">
        <v>0.2</v>
      </c>
      <c r="E512" s="47">
        <v>5.09</v>
      </c>
      <c r="F512" s="49" t="s">
        <v>1146</v>
      </c>
      <c r="G512" s="50">
        <v>2.2200000000000001E-2</v>
      </c>
      <c r="H512" s="49" t="s">
        <v>1147</v>
      </c>
      <c r="I512" s="46" t="s">
        <v>620</v>
      </c>
      <c r="J512" s="49" t="s">
        <v>1148</v>
      </c>
      <c r="K512" s="49" t="s">
        <v>18</v>
      </c>
      <c r="L512" s="51" t="s">
        <v>19</v>
      </c>
      <c r="M512" s="51" t="s">
        <v>1094</v>
      </c>
      <c r="N512" s="52" t="s">
        <v>20</v>
      </c>
      <c r="O512" s="52" t="s">
        <v>21</v>
      </c>
      <c r="P512" s="53" t="s">
        <v>433</v>
      </c>
      <c r="Q512" s="52" t="s">
        <v>418</v>
      </c>
      <c r="R512" s="54" t="s">
        <v>19</v>
      </c>
      <c r="S512" s="55">
        <v>0</v>
      </c>
      <c r="T512" s="55">
        <v>0</v>
      </c>
      <c r="U512" s="50">
        <v>1.6500000000000001E-2</v>
      </c>
      <c r="V512" s="49" t="s">
        <v>18</v>
      </c>
      <c r="W512" s="50">
        <v>2.2200000000000001E-2</v>
      </c>
      <c r="X512" s="50">
        <f t="shared" si="13"/>
        <v>1.3875000000000001E-3</v>
      </c>
      <c r="Y512" s="49" t="s">
        <v>19</v>
      </c>
      <c r="Z512" s="49" t="s">
        <v>1245</v>
      </c>
    </row>
  </sheetData>
  <sheetProtection algorithmName="SHA-512" hashValue="NDyA6RjsfYotuWBQQGxkzpx464rWi/o76U7rCm4Zcq0Ed4dSTrlWmyEkJXQmlSjFqhEkUrZyXcZZQfa/j5JLQw==" saltValue="gNUm7sGeHx/8OqDITV2oYA==" spinCount="100000" sheet="1" objects="1" scenarios="1"/>
  <mergeCells count="2">
    <mergeCell ref="A1:B1"/>
    <mergeCell ref="C1:Z1"/>
  </mergeCells>
  <phoneticPr fontId="4" type="noConversion"/>
  <hyperlinks>
    <hyperlink ref="Y59" r:id="rId1" display="https://drive.google.com/drive/folders/1UBNqQUbW4A3oz3q-8PHL8_EhCewiIqCJ"/>
    <hyperlink ref="Y68" r:id="rId2" display="https://www1.upme.gov.co/Seguimiento/RendicionCuentas/Paginas/Informe-de-gestion.aspx"/>
    <hyperlink ref="Y85" r:id="rId3" display="https://drive.google.com/drive/folders/1tZy_SMVgXxCsjIfhgpQwMrdzDj494K12"/>
    <hyperlink ref="Y86" r:id="rId4" display="https://drive.google.com/drive/folders/1tZy_SMVgXxCsjIfhgpQwMrdzDj494K12"/>
    <hyperlink ref="Y133" r:id="rId5" display="https://www1.upme.gov.co/DemandayEficiencia/Paginas/observatorio-indicadores-energeticos-aspx.aspx"/>
    <hyperlink ref="Y134" r:id="rId6" display="http://www.upme.gov.co/CostosEnergia.asp"/>
    <hyperlink ref="Y135" r:id="rId7" display="https://www.youtube.com/watch?v=6a855zZ2Kak"/>
    <hyperlink ref="Y164" r:id="rId8" display="https://drive.google.com/drive/folders/15lsq2inyjoS00s2EZRHEms8R1a1lkMhL?usp=sharing"/>
  </hyperlinks>
  <pageMargins left="0.7" right="0.7" top="0.75" bottom="0.75" header="0.3" footer="0.3"/>
  <pageSetup paperSize="9" scale="18" orientation="portrait" r:id="rId9"/>
  <drawing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poPlan xmlns="92bc180a-5a9b-4d21-8e0e-159a079cd821">Seguimientos</TipoPlan>
    <Anio xmlns="92bc180a-5a9b-4d21-8e0e-159a079cd821">2021</Anio>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427D7AF1270964D90B45388D10A6A13" ma:contentTypeVersion="3" ma:contentTypeDescription="Crear nuevo documento." ma:contentTypeScope="" ma:versionID="9f93e728714a464d5db0f5fc1871572f">
  <xsd:schema xmlns:xsd="http://www.w3.org/2001/XMLSchema" xmlns:xs="http://www.w3.org/2001/XMLSchema" xmlns:p="http://schemas.microsoft.com/office/2006/metadata/properties" xmlns:ns2="92bc180a-5a9b-4d21-8e0e-159a079cd821" targetNamespace="http://schemas.microsoft.com/office/2006/metadata/properties" ma:root="true" ma:fieldsID="7b9a1e8718453c5c6758833a45acad75" ns2:_="">
    <xsd:import namespace="92bc180a-5a9b-4d21-8e0e-159a079cd821"/>
    <xsd:element name="properties">
      <xsd:complexType>
        <xsd:sequence>
          <xsd:element name="documentManagement">
            <xsd:complexType>
              <xsd:all>
                <xsd:element ref="ns2:Anio"/>
                <xsd:element ref="ns2:TipoPl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c180a-5a9b-4d21-8e0e-159a079cd821" elementFormDefault="qualified">
    <xsd:import namespace="http://schemas.microsoft.com/office/2006/documentManagement/types"/>
    <xsd:import namespace="http://schemas.microsoft.com/office/infopath/2007/PartnerControls"/>
    <xsd:element name="Anio" ma:index="8" ma:displayName="Anio" ma:internalName="Anio">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TipoPlan" ma:index="9" nillable="true" ma:displayName="TipoPlan" ma:format="Dropdown" ma:indexed="true" ma:internalName="TipoPlan">
      <xsd:simpleType>
        <xsd:restriction base="dms:Choice">
          <xsd:enumeration value="Plan estratégico"/>
          <xsd:enumeration value="Plan de acción"/>
          <xsd:enumeration value="Plan de desarrollo"/>
          <xsd:enumeration value="Plan de mejoramiento"/>
          <xsd:enumeration value="Plan anual de adquisiciones"/>
          <xsd:enumeration value="Plan anti corrupción y atención al ciudadano"/>
          <xsd:enumeration value="Plan de comunicaciones"/>
          <xsd:enumeration value="Plan de bienestar"/>
          <xsd:enumeration value="Plan de capacitación"/>
          <xsd:enumeration value="Plan institucional de archivos"/>
          <xsd:enumeration value="Plan anual de vacantes"/>
          <xsd:enumeration value="Plan de talento humano"/>
          <xsd:enumeration value="Plan de trabajo en SST"/>
          <xsd:enumeration value="Plan de tecnologías de la información"/>
          <xsd:enumeration value="Plan de riesgos de SI"/>
          <xsd:enumeration value="Plan de seguridad y privacidad de la Info"/>
          <xsd:enumeration value="Plan de previsión de RH"/>
          <xsd:enumeration value="Plan institucional de gestión ambiental - PIGA"/>
          <xsd:enumeration value="Seguimientos"/>
          <xsd:enumeration value="Plan de mejoramiento CGR"/>
          <xsd:enumeration value="Plan de mejoramiento auditorias interna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AB323E-C06B-4065-B409-FB0476A1B705}"/>
</file>

<file path=customXml/itemProps2.xml><?xml version="1.0" encoding="utf-8"?>
<ds:datastoreItem xmlns:ds="http://schemas.openxmlformats.org/officeDocument/2006/customXml" ds:itemID="{4121FAD9-570A-4E9E-9821-6C4B0C879581}"/>
</file>

<file path=customXml/itemProps3.xml><?xml version="1.0" encoding="utf-8"?>
<ds:datastoreItem xmlns:ds="http://schemas.openxmlformats.org/officeDocument/2006/customXml" ds:itemID="{346BFA10-B7F1-4719-B705-DD809F3857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 PA. 2021 (2)</vt:lpstr>
      <vt:lpstr>Resultados P.A.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Resultados Plan de Acción 2021</dc:title>
  <dc:creator>Oliver Quintero Perdomo</dc:creator>
  <cp:lastModifiedBy>Ella Ximena Caliz Figueroa</cp:lastModifiedBy>
  <dcterms:created xsi:type="dcterms:W3CDTF">2022-01-17T13:37:14Z</dcterms:created>
  <dcterms:modified xsi:type="dcterms:W3CDTF">2022-01-31T23:02:35Z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0x0101006427D7AF1270964D90B45388D10A6A13</vt:lpwstr>
  </property>
</Properties>
</file>