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G:\.shortcut-targets-by-id\0BxTXrEqO01YOUWdCWDh3ZEFkODg\01 SAS\02 Proyectos CQM SAS\DISPAC\CQM SAS_P_037-2024 DISPAC ContratoConexión\03 EJECUCION\05 DOC TRABAJO\"/>
    </mc:Choice>
  </mc:AlternateContent>
  <xr:revisionPtr revIDLastSave="0" documentId="13_ncr:1_{39E0B73B-0359-4B7F-9FF2-D0A45DCE1FE8}" xr6:coauthVersionLast="47" xr6:coauthVersionMax="47" xr10:uidLastSave="{00000000-0000-0000-0000-000000000000}"/>
  <bookViews>
    <workbookView xWindow="28690" yWindow="-110" windowWidth="29020" windowHeight="15700" activeTab="2" xr2:uid="{00000000-000D-0000-FFFF-FFFF00000000}"/>
  </bookViews>
  <sheets>
    <sheet name="Intro" sheetId="9" r:id="rId1"/>
    <sheet name="Terrenos" sheetId="10" r:id="rId2"/>
    <sheet name="Costos de conexión" sheetId="11" r:id="rId3"/>
  </sheets>
  <externalReferences>
    <externalReference r:id="rId4"/>
    <externalReference r:id="rId5"/>
  </externalReferences>
  <definedNames>
    <definedName name="_xlnm.Print_Area" localSheetId="0">Intro!$A$1:$M$26</definedName>
    <definedName name="ASD" localSheetId="0">#REF!</definedName>
    <definedName name="ASD">#REF!</definedName>
    <definedName name="Carga_Especial" localSheetId="0">#REF!</definedName>
    <definedName name="Carga_Especial">#REF!</definedName>
    <definedName name="D" localSheetId="0">#REF!</definedName>
    <definedName name="D">#REF!</definedName>
    <definedName name="das" localSheetId="0">#REF!</definedName>
    <definedName name="das">#REF!</definedName>
    <definedName name="DICIEMBRE_2015_DEF" localSheetId="0">#REF!</definedName>
    <definedName name="DICIEMBRE_2015_DEF">#REF!</definedName>
    <definedName name="DSA" localSheetId="0">#REF!</definedName>
    <definedName name="DSA">#REF!</definedName>
    <definedName name="DSADA" localSheetId="0">#REF!</definedName>
    <definedName name="DSADA">#REF!</definedName>
    <definedName name="dsadaewqeqwe">#REF!</definedName>
    <definedName name="FP" localSheetId="0">#REF!</definedName>
    <definedName name="FP">#REF!</definedName>
    <definedName name="FSD" localSheetId="0">#REF!</definedName>
    <definedName name="FSD">#REF!</definedName>
    <definedName name="MxMdMn">#REF!</definedName>
    <definedName name="QEWQEQ" localSheetId="0">#REF!</definedName>
    <definedName name="QEWQEQ">#REF!</definedName>
    <definedName name="Trafos" localSheetId="0">[1]Trafos!$B$13:$L$105</definedName>
    <definedName name="Trafos">[1]Trafos!$B$13:$L$105</definedName>
    <definedName name="Trafos1" localSheetId="0">[1]Trafos!$B$13:$AH$105</definedName>
    <definedName name="Trafos1">[1]Trafos!$B$13:$AH$105</definedName>
    <definedName name="UC_082" localSheetId="0">'[2]UC CREG 082 DE 2002'!$A$10:$F$303</definedName>
    <definedName name="UC_082">'[2]UC CREG 082 DE 2002'!$A$10:$F$303</definedName>
    <definedName name="UC_097" localSheetId="0">'[2]UC CREG 097 DE 2008'!$A$4:$J$395</definedName>
    <definedName name="UC_097">'[2]UC CREG 097 DE 2008'!$A$4:$J$395</definedName>
    <definedName name="UC_COMP" localSheetId="0">#REF!</definedName>
    <definedName name="UC_COMP">#REF!</definedName>
    <definedName name="UC_TRAFO" localSheetId="0">'[2]UC CREG 097 DE 2008'!$A$399:$G$449</definedName>
    <definedName name="UC_TRAFO">'[2]UC CREG 097 DE 2008'!$A$399:$G$449</definedName>
    <definedName name="WAEWQEQWEQE" localSheetId="0">#REF!</definedName>
    <definedName name="WAEWQEQWEQ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2" i="10" l="1"/>
  <c r="E13" i="11"/>
  <c r="E9" i="11" s="1"/>
  <c r="E35" i="10"/>
  <c r="E29" i="10"/>
  <c r="E31" i="10" s="1"/>
  <c r="F37" i="11"/>
  <c r="F36" i="11"/>
  <c r="F35" i="11"/>
  <c r="F33" i="11"/>
  <c r="F32" i="11"/>
  <c r="F31" i="11"/>
  <c r="F21" i="11"/>
  <c r="G21" i="11" s="1"/>
  <c r="E14" i="10" l="1"/>
  <c r="F9" i="11"/>
  <c r="G9" i="11" s="1"/>
  <c r="E30" i="10"/>
  <c r="G31" i="11"/>
  <c r="E27" i="11" s="1"/>
  <c r="F27" i="11" s="1"/>
  <c r="G27" i="11" l="1"/>
</calcChain>
</file>

<file path=xl/sharedStrings.xml><?xml version="1.0" encoding="utf-8"?>
<sst xmlns="http://schemas.openxmlformats.org/spreadsheetml/2006/main" count="99" uniqueCount="94">
  <si>
    <t>Índice de Versión</t>
  </si>
  <si>
    <t>Sección Modificada</t>
  </si>
  <si>
    <t>Fecha Modificación</t>
  </si>
  <si>
    <t>Observación</t>
  </si>
  <si>
    <t>dd/mm/aaaa</t>
  </si>
  <si>
    <t>Versión inicial</t>
  </si>
  <si>
    <t>Versión Inicial</t>
  </si>
  <si>
    <t>Se incluyen elementos de la infraestructura y se incluyen nuevos asuntos de la comunicación requeridos por la Firma.</t>
  </si>
  <si>
    <t>Revisión y aprobación</t>
  </si>
  <si>
    <t>Responsable por</t>
  </si>
  <si>
    <t>Nombre</t>
  </si>
  <si>
    <t>Rol</t>
  </si>
  <si>
    <t>Elaboración</t>
  </si>
  <si>
    <t xml:space="preserve">Daniela Salazar </t>
  </si>
  <si>
    <t>Coordinadora SGC</t>
  </si>
  <si>
    <t>Revisión</t>
  </si>
  <si>
    <t>Magda Triviño</t>
  </si>
  <si>
    <t>Subgerente</t>
  </si>
  <si>
    <t>Aprobación</t>
  </si>
  <si>
    <t>Camilo Quintero</t>
  </si>
  <si>
    <t>Gerente</t>
  </si>
  <si>
    <t>Índice de versiones SGC</t>
  </si>
  <si>
    <t xml:space="preserve">Notas: </t>
  </si>
  <si>
    <t>ii) Este valor será actualizado a la fecha de pago con el Índice de Precios al Productor (IPP) certificado por la entidad competente.</t>
  </si>
  <si>
    <t>Actividades</t>
  </si>
  <si>
    <t xml:space="preserve">iii) Si se requiere una revisión previa al diseño básico o conceptual se cotizará con base en el alcance de la misma. </t>
  </si>
  <si>
    <t>Por Supervisión</t>
  </si>
  <si>
    <t>a) Ingeniero electricista</t>
  </si>
  <si>
    <t>c) Ingeniero Civil</t>
  </si>
  <si>
    <t xml:space="preserve">b) Especialista en protecciones y telecontrol </t>
  </si>
  <si>
    <t>Costos de viáticos en Cértegui:</t>
  </si>
  <si>
    <t>a) Hospedaje</t>
  </si>
  <si>
    <t xml:space="preserve">b) Manutención </t>
  </si>
  <si>
    <t xml:space="preserve">Equipo de profesionales especializado: </t>
  </si>
  <si>
    <t>c) Transporte</t>
  </si>
  <si>
    <t xml:space="preserve">ii) El costo estimado por día, incluye la participación del equipo y los costos de hospedaje, manutención y transporte en Cértegui. </t>
  </si>
  <si>
    <t>iii) Este valor será actualizado a la fecha de pago con el Índice de Precios al Productor (IPP) certificado por la entidad competente.</t>
  </si>
  <si>
    <t>iv) El costo total dependerá del plazo real de ejecución.</t>
  </si>
  <si>
    <t>Variables</t>
  </si>
  <si>
    <t>Día hábiles mes</t>
  </si>
  <si>
    <t>No. personas</t>
  </si>
  <si>
    <t>Honorarios Profesionales ($)</t>
  </si>
  <si>
    <t>Total costo día ($/día)</t>
  </si>
  <si>
    <t>Estimado ($/día)</t>
  </si>
  <si>
    <t>Costos viáticos grupo profesionales ($/día)</t>
  </si>
  <si>
    <t>Valor Unitario ($/día)</t>
  </si>
  <si>
    <t xml:space="preserve">VI) DISPAC podrá realizar inspecciones adicionales en función del avance de obra. </t>
  </si>
  <si>
    <t>Información relacionada con los costos asociados a la conexión, detallando el alcance y las actividades incluidas</t>
  </si>
  <si>
    <t>Información relacionada con los costos de acceso al espacio y/o terrenos</t>
  </si>
  <si>
    <t xml:space="preserve">Arrendamiento </t>
  </si>
  <si>
    <t xml:space="preserve">Ajuste anual </t>
  </si>
  <si>
    <t>IPC + 5%</t>
  </si>
  <si>
    <t>Forma de pago</t>
  </si>
  <si>
    <t>Se cobrará 12 meses de manera anticipada en el mes de enero</t>
  </si>
  <si>
    <t>Valor del predio para Venta</t>
  </si>
  <si>
    <t>Anotación Perito para arriendo</t>
  </si>
  <si>
    <t>mt2 estimados para la obra</t>
  </si>
  <si>
    <t>$/mt2</t>
  </si>
  <si>
    <t>IPC 2023</t>
  </si>
  <si>
    <t>Referencia: Informe de avalúo comercial; 31 agosto 2023; Avaluador Profesional Francisco Realpe Lozano</t>
  </si>
  <si>
    <t>Adicional al IPC</t>
  </si>
  <si>
    <t xml:space="preserve">Actualización 2024: </t>
  </si>
  <si>
    <t>Figura bajo la cual se dará accesos al espacio y/o terrenos</t>
  </si>
  <si>
    <t>Subestación</t>
  </si>
  <si>
    <t>Cértegui</t>
  </si>
  <si>
    <t xml:space="preserve">Vigencia </t>
  </si>
  <si>
    <t>1 de enero de 2024 a 31 de enero de 2024</t>
  </si>
  <si>
    <t>Observaciones</t>
  </si>
  <si>
    <t>En el primer año se cobrará proporcional al momento de ingreso al predio para iniciar trabajos de instalación o construcción</t>
  </si>
  <si>
    <t>Canon Mensual 2024 ($/m2)</t>
  </si>
  <si>
    <t>Canon Anual 2024 ($/m2)</t>
  </si>
  <si>
    <t xml:space="preserve">b) Asesoría regulatoria, económica y técnica, externa </t>
  </si>
  <si>
    <t>Honorarios Profesionales ($/mes)</t>
  </si>
  <si>
    <t xml:space="preserve">Equipo de profesionales para la labor de seguimiento y Control de Obra: </t>
  </si>
  <si>
    <t xml:space="preserve">i) El valor estimado es de un equipo de profesionales especializado, que acompañaría a DISPAC en las actividades de supervisión. </t>
  </si>
  <si>
    <t xml:space="preserve">a) Ingeniero electricista con disposición en Bogotá y Chocó (Quibdó y/ Cértegui) </t>
  </si>
  <si>
    <t xml:space="preserve">i) El valor estimado es de un profesional que dispondrá DISPAC y de asesoría de un experto en temas regulatorios, técnicos y económicos. </t>
  </si>
  <si>
    <t xml:space="preserve">Corresponde a la revisión detallada de todos los diseños del proyecto: calidad, seguridad, medioambiemte, diseños civiles, electromecánicos, protecciones (estudio de coordinación), automatización, telecontrol, medida y comunicaciones.  Se incluye la revisión de licencias y permisos asociados al proyecto. </t>
  </si>
  <si>
    <t xml:space="preserve">Corresponde a las inspecciones del desarrollo de ejecución de las obras, con el objetivo de asegurar el cumplimiento de la normas de DISPAC, así como la revisión de toda la documentación requerida en la Resolución CREG 070-1998 y sus modificaciones: 
• Revisión de protocolos y formatos para pruebas de aceptación en sitio 
• Revisión de protocolo de energización. 
• Supervisión en campo durante la construcción y montaje 
• Supervisión de conexión con barraje existente y sistemas de proteccciones
• Supervición de la interface e integración de la ampliación al sistema de protección existente en Cértegui. 
• Supervisión en campo durante las pruebas funcionales de equipos y de aceptación en sitio del esquema de control. 
• Cambio de ajustes de relés y supervisión en cambio de la pruebas funcionales de equipos y de aceptación en sitio del esquema de protecciones. 
• Supervisión en campo durante las pruebas de puesta en servicio y energización 
• Revisar el cumplimiento del Código de Redes. 
• Revisión de planos finales actualizados como construido (as buit) 
• Supervisión solución de pendientes
</t>
  </si>
  <si>
    <t>v) El plan de inspecciones se programará con base en el cronograma real de ejecución. La presencia del equipo Supervisor es permanente durante la fase de pruebas y puesta en servicio de la obra.</t>
  </si>
  <si>
    <t>Por Seguimiento y Control de la obra</t>
  </si>
  <si>
    <t xml:space="preserve">Valor Unitario
($ Oct2024) </t>
  </si>
  <si>
    <t xml:space="preserve">IVA
($ Oct2024) </t>
  </si>
  <si>
    <t xml:space="preserve">TOTAL
($ Oct2024) </t>
  </si>
  <si>
    <t xml:space="preserve">c) Costos de transportes y viáticos adicionales </t>
  </si>
  <si>
    <t xml:space="preserve">Costos asociados a la conexión objeto de la convocatoria pública UPME STR 01-2024 </t>
  </si>
  <si>
    <t>INF_001_2024 Costos de Conexión y Terrenos_Rev 00</t>
  </si>
  <si>
    <t>ANEXO A. Costos de Conexión</t>
  </si>
  <si>
    <t>Bogotá D.C., 7 de octubre de 2024</t>
  </si>
  <si>
    <t xml:space="preserve">Las actividades de seguimiento y control de la obra es el siguiente: 
• Asistencia a reuniones iniciales o previas, visitas, reuniones de seguimiento, etc. 
• Acompañamiento en el establecimiento del Contrato de Conexión 
• Tratamiento de planes de trabajos recibidos para tramitar solicitudes de consignaciones
• Actualización de información de supervisión y control (Actualización de la información del SOE de DISPAC y registro de fallas para las señales comunes; Actualización de datos en mímicos locales, sistema de control y CSM.) 
• Actualización de planos de DISPAC
• Análisis normativo y elaboración de acuerdos sobre los temas sociales, ambientales y prediales.
• Coordinación entre el Inversionista y el equipo de profesionales DISPAC que intervendrán en las fases de "Revisión DIseños" y de "Supervisión"
</t>
  </si>
  <si>
    <t>Referencia: Recomendación del Consultor ; es un lote para servicios públicos, que se arrienda de por vida</t>
  </si>
  <si>
    <t xml:space="preserve">iii) El costo total dependerá del plazo real de ejecución. No incluye el cambio de equipos / adecuaciones de instalaciones de DISPAC que deben ser ajustados o modificadas a razón de entrada al proyecto (todas estas obras estarán a cargo del Inversionista) </t>
  </si>
  <si>
    <t xml:space="preserve">i) Este valor incluye la revisión de una versión del diseño detallado. Revisiones adicionales, se cotizarán en el momento de requerirse, pues dependenderán del alcance de las mismas. </t>
  </si>
  <si>
    <t xml:space="preserve">Por Revisión Diseño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</si>
</sst>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quot;$&quot;\ * #,##0_-;\-&quot;$&quot;\ * #,##0_-;_-&quot;$&quot;\ * &quot;-&quot;??_-;_-@_-"/>
    <numFmt numFmtId="165" formatCode="_-* #,##0_-;\-* #,##0_-;_-* &quot;-&quot;??_-;_-@_-"/>
    <numFmt numFmtId="166" formatCode="#,##0\ &quot;Costo día&quot;"/>
    <numFmt numFmtId="167" formatCode="#,##0\ &quot;Costo mes&quot;"/>
    <numFmt numFmtId="168" formatCode="#,##0\ &quot;$/hora&quot;"/>
    <numFmt numFmtId="169" formatCode="General\ &quot;horas&quot;"/>
    <numFmt numFmtId="170" formatCode="#,##0\ &quot;Por estudio y versión&quot;"/>
  </numFmts>
  <fonts count="24" x14ac:knownFonts="1">
    <font>
      <sz val="11"/>
      <color theme="1"/>
      <name val="Calibri"/>
      <family val="2"/>
      <scheme val="minor"/>
    </font>
    <font>
      <b/>
      <sz val="16"/>
      <color rgb="FF3F3F3F"/>
      <name val="Century Gothic"/>
      <family val="2"/>
    </font>
    <font>
      <sz val="16"/>
      <color theme="1"/>
      <name val="Century Gothic"/>
      <family val="2"/>
    </font>
    <font>
      <sz val="16"/>
      <name val="Century Gothic"/>
      <family val="2"/>
    </font>
    <font>
      <b/>
      <sz val="16"/>
      <name val="Century Gothic"/>
      <family val="2"/>
    </font>
    <font>
      <sz val="16"/>
      <color indexed="8"/>
      <name val="Century Gothic"/>
      <family val="2"/>
    </font>
    <font>
      <b/>
      <sz val="20"/>
      <color rgb="FF3F3F3F"/>
      <name val="Century Gothic"/>
      <family val="2"/>
    </font>
    <font>
      <b/>
      <sz val="18"/>
      <color rgb="FFC00000"/>
      <name val="Century Gothic"/>
      <family val="2"/>
    </font>
    <font>
      <b/>
      <sz val="16"/>
      <color theme="1"/>
      <name val="Century Gothic"/>
      <family val="2"/>
    </font>
    <font>
      <b/>
      <sz val="14"/>
      <color theme="1"/>
      <name val="Century Gothic"/>
      <family val="2"/>
    </font>
    <font>
      <sz val="11"/>
      <color theme="1"/>
      <name val="Calibri"/>
      <family val="2"/>
    </font>
    <font>
      <b/>
      <sz val="12"/>
      <color rgb="FFC00000"/>
      <name val="Calibri"/>
      <family val="2"/>
    </font>
    <font>
      <sz val="16"/>
      <color theme="1"/>
      <name val="Calibri"/>
      <family val="2"/>
    </font>
    <font>
      <sz val="12"/>
      <color theme="1"/>
      <name val="Calibri"/>
      <family val="2"/>
    </font>
    <font>
      <sz val="10"/>
      <color theme="1"/>
      <name val="Calibri"/>
      <family val="2"/>
    </font>
    <font>
      <sz val="11"/>
      <color theme="1"/>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sz val="14"/>
      <color theme="1"/>
      <name val="Calibri"/>
      <family val="2"/>
      <scheme val="minor"/>
    </font>
    <font>
      <b/>
      <sz val="14"/>
      <name val="Calibri"/>
      <family val="2"/>
      <scheme val="minor"/>
    </font>
    <font>
      <b/>
      <sz val="24"/>
      <color theme="1"/>
      <name val="Calibri"/>
      <family val="2"/>
      <scheme val="minor"/>
    </font>
    <font>
      <b/>
      <sz val="11"/>
      <color theme="0"/>
      <name val="Calibri"/>
      <family val="2"/>
      <scheme val="minor"/>
    </font>
    <font>
      <sz val="11"/>
      <color rgb="FFFF0000"/>
      <name val="Calibri"/>
      <family val="2"/>
      <scheme val="minor"/>
    </font>
  </fonts>
  <fills count="13">
    <fill>
      <patternFill patternType="none"/>
    </fill>
    <fill>
      <patternFill patternType="gray125"/>
    </fill>
    <fill>
      <patternFill patternType="solid">
        <fgColor theme="5"/>
      </patternFill>
    </fill>
    <fill>
      <patternFill patternType="solid">
        <fgColor theme="5" tint="0.79998168889431442"/>
        <bgColor indexed="65"/>
      </patternFill>
    </fill>
    <fill>
      <patternFill patternType="solid">
        <fgColor theme="6"/>
      </patternFill>
    </fill>
    <fill>
      <patternFill patternType="solid">
        <fgColor theme="8"/>
      </patternFill>
    </fill>
    <fill>
      <patternFill patternType="solid">
        <fgColor theme="8"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bgColor indexed="64"/>
      </patternFill>
    </fill>
    <fill>
      <patternFill patternType="solid">
        <fgColor theme="5" tint="0.59999389629810485"/>
        <bgColor indexed="64"/>
      </patternFill>
    </fill>
  </fills>
  <borders count="25">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9"/>
      </left>
      <right/>
      <top style="thin">
        <color theme="9"/>
      </top>
      <bottom/>
      <diagonal/>
    </border>
    <border>
      <left/>
      <right/>
      <top style="thin">
        <color theme="9"/>
      </top>
      <bottom/>
      <diagonal/>
    </border>
    <border>
      <left style="thin">
        <color theme="9"/>
      </left>
      <right/>
      <top/>
      <bottom/>
      <diagonal/>
    </border>
    <border>
      <left style="thin">
        <color theme="9"/>
      </left>
      <right/>
      <top/>
      <bottom style="thin">
        <color theme="9"/>
      </bottom>
      <diagonal/>
    </border>
    <border>
      <left/>
      <right/>
      <top/>
      <bottom style="thin">
        <color theme="9"/>
      </bottom>
      <diagonal/>
    </border>
    <border>
      <left/>
      <right style="medium">
        <color indexed="64"/>
      </right>
      <top style="thin">
        <color theme="9"/>
      </top>
      <bottom/>
      <diagonal/>
    </border>
    <border>
      <left/>
      <right style="medium">
        <color indexed="64"/>
      </right>
      <top/>
      <bottom style="thin">
        <color theme="9"/>
      </bottom>
      <diagonal/>
    </border>
  </borders>
  <cellStyleXfs count="11">
    <xf numFmtId="0" fontId="0" fillId="0" borderId="0"/>
    <xf numFmtId="43" fontId="15" fillId="0" borderId="0" applyFont="0" applyFill="0" applyBorder="0" applyAlignment="0" applyProtection="0"/>
    <xf numFmtId="0" fontId="17" fillId="2" borderId="0" applyNumberFormat="0" applyBorder="0" applyAlignment="0" applyProtection="0"/>
    <xf numFmtId="0" fontId="15"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5" fillId="6" borderId="0" applyNumberFormat="0" applyBorder="0" applyAlignment="0" applyProtection="0"/>
    <xf numFmtId="0" fontId="17"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cellStyleXfs>
  <cellXfs count="149">
    <xf numFmtId="0" fontId="0" fillId="0" borderId="0" xfId="0"/>
    <xf numFmtId="0" fontId="2" fillId="0" borderId="0" xfId="0" applyFont="1"/>
    <xf numFmtId="0" fontId="3" fillId="0" borderId="0" xfId="0" applyFont="1"/>
    <xf numFmtId="0" fontId="4" fillId="0" borderId="0" xfId="0" applyFont="1" applyAlignment="1" applyProtection="1">
      <alignment wrapText="1"/>
      <protection locked="0"/>
    </xf>
    <xf numFmtId="0" fontId="4" fillId="0" borderId="0" xfId="0" applyFont="1" applyAlignment="1">
      <alignment vertical="center"/>
    </xf>
    <xf numFmtId="0" fontId="5" fillId="0" borderId="0" xfId="0" applyFont="1" applyAlignment="1">
      <alignment horizontal="left" vertical="center" wrapText="1"/>
    </xf>
    <xf numFmtId="0" fontId="3" fillId="0" borderId="0" xfId="0" applyFont="1" applyAlignment="1">
      <alignment horizontal="centerContinuous"/>
    </xf>
    <xf numFmtId="0" fontId="4" fillId="0" borderId="0" xfId="0" applyFont="1" applyAlignment="1" applyProtection="1">
      <alignment horizontal="centerContinuous" wrapText="1"/>
      <protection locked="0"/>
    </xf>
    <xf numFmtId="0" fontId="4" fillId="0" borderId="0" xfId="0" applyFont="1" applyAlignment="1">
      <alignment horizontal="centerContinuous" vertical="center" wrapText="1"/>
    </xf>
    <xf numFmtId="0" fontId="5" fillId="0" borderId="0" xfId="0" applyFont="1" applyAlignment="1">
      <alignment horizontal="centerContinuous" vertical="center" wrapText="1"/>
    </xf>
    <xf numFmtId="0" fontId="2" fillId="0" borderId="0" xfId="0" applyFont="1" applyAlignment="1">
      <alignment horizontal="centerContinuous"/>
    </xf>
    <xf numFmtId="0" fontId="6" fillId="0" borderId="0" xfId="0" applyFont="1" applyAlignment="1">
      <alignment horizontal="center" vertical="center" wrapText="1"/>
    </xf>
    <xf numFmtId="0" fontId="2" fillId="0" borderId="4" xfId="0" applyFont="1" applyBorder="1"/>
    <xf numFmtId="0" fontId="2" fillId="0" borderId="5" xfId="0" applyFont="1" applyBorder="1"/>
    <xf numFmtId="0" fontId="2" fillId="0" borderId="3" xfId="0" applyFont="1" applyBorder="1"/>
    <xf numFmtId="0" fontId="2" fillId="0" borderId="6" xfId="0" applyFont="1" applyBorder="1"/>
    <xf numFmtId="0" fontId="2" fillId="0" borderId="7" xfId="0" applyFont="1" applyBorder="1"/>
    <xf numFmtId="0" fontId="4" fillId="0" borderId="6" xfId="0" applyFont="1" applyBorder="1" applyAlignment="1" applyProtection="1">
      <alignment wrapText="1"/>
      <protection locked="0"/>
    </xf>
    <xf numFmtId="0" fontId="5"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1" fillId="0" borderId="6" xfId="0" applyFont="1" applyBorder="1" applyAlignment="1">
      <alignment horizontal="centerContinuous" vertical="center"/>
    </xf>
    <xf numFmtId="14" fontId="5" fillId="0" borderId="7" xfId="0" applyNumberFormat="1" applyFont="1" applyBorder="1" applyAlignment="1">
      <alignment horizontal="centerContinuous" vertical="center" wrapText="1"/>
    </xf>
    <xf numFmtId="0" fontId="2" fillId="0" borderId="7" xfId="0" applyFont="1" applyBorder="1" applyAlignment="1">
      <alignment horizontal="centerContinuous"/>
    </xf>
    <xf numFmtId="0" fontId="1" fillId="0" borderId="6" xfId="0" applyFont="1" applyBorder="1" applyAlignment="1">
      <alignment horizontal="centerContinuous"/>
    </xf>
    <xf numFmtId="0" fontId="1" fillId="0" borderId="2" xfId="0" applyFont="1" applyBorder="1" applyAlignment="1">
      <alignment horizontal="centerContinuous"/>
    </xf>
    <xf numFmtId="0" fontId="2" fillId="0" borderId="8" xfId="0" applyFont="1" applyBorder="1" applyAlignment="1">
      <alignment horizontal="centerContinuous"/>
    </xf>
    <xf numFmtId="0" fontId="2" fillId="0" borderId="1" xfId="0" applyFont="1" applyBorder="1" applyAlignment="1">
      <alignment horizontal="centerContinuous"/>
    </xf>
    <xf numFmtId="0" fontId="7" fillId="0" borderId="6" xfId="0" applyFont="1" applyBorder="1" applyAlignment="1">
      <alignment horizontal="centerContinuous" vertical="center"/>
    </xf>
    <xf numFmtId="0" fontId="8" fillId="0" borderId="6" xfId="0" applyFont="1" applyBorder="1" applyAlignment="1">
      <alignment horizontal="centerContinuous" vertical="center"/>
    </xf>
    <xf numFmtId="0" fontId="9" fillId="0" borderId="6" xfId="0" applyFont="1" applyBorder="1" applyAlignment="1">
      <alignment horizontal="centerContinuous"/>
    </xf>
    <xf numFmtId="0" fontId="11" fillId="0" borderId="6" xfId="0" applyFont="1" applyBorder="1" applyAlignment="1">
      <alignment horizontal="left" vertical="center"/>
    </xf>
    <xf numFmtId="0" fontId="12" fillId="0" borderId="7" xfId="0" applyFont="1" applyBorder="1" applyAlignment="1">
      <alignment horizontal="centerContinuous"/>
    </xf>
    <xf numFmtId="0" fontId="13" fillId="0" borderId="6" xfId="0" applyFont="1" applyBorder="1"/>
    <xf numFmtId="0" fontId="13" fillId="0" borderId="7" xfId="0" applyFont="1" applyBorder="1" applyAlignment="1">
      <alignment horizontal="centerContinuous"/>
    </xf>
    <xf numFmtId="0" fontId="13" fillId="0" borderId="6" xfId="0" applyFont="1" applyBorder="1" applyAlignment="1">
      <alignment horizontal="center" vertical="center"/>
    </xf>
    <xf numFmtId="0" fontId="0" fillId="0" borderId="6" xfId="0" applyBorder="1"/>
    <xf numFmtId="0" fontId="0" fillId="0" borderId="7" xfId="0" applyBorder="1"/>
    <xf numFmtId="0" fontId="13" fillId="0" borderId="2" xfId="0" applyFont="1" applyBorder="1" applyAlignment="1">
      <alignment horizontal="center" vertical="center"/>
    </xf>
    <xf numFmtId="0" fontId="10" fillId="0" borderId="8" xfId="0" applyFont="1" applyBorder="1" applyAlignment="1">
      <alignment horizontal="left" vertical="center" wrapText="1"/>
    </xf>
    <xf numFmtId="0" fontId="13" fillId="0" borderId="1" xfId="0" applyFont="1" applyBorder="1" applyAlignment="1">
      <alignment horizontal="centerContinuous"/>
    </xf>
    <xf numFmtId="0" fontId="12" fillId="0" borderId="0" xfId="0" applyFont="1"/>
    <xf numFmtId="0" fontId="12" fillId="0" borderId="0" xfId="0" applyFont="1" applyAlignment="1">
      <alignment horizontal="centerContinuous"/>
    </xf>
    <xf numFmtId="0" fontId="16" fillId="4" borderId="0" xfId="4" applyFont="1" applyAlignment="1">
      <alignment horizontal="center" vertical="center" wrapText="1"/>
    </xf>
    <xf numFmtId="0" fontId="16" fillId="0" borderId="0" xfId="0" applyFont="1"/>
    <xf numFmtId="0" fontId="0" fillId="0" borderId="14" xfId="0" applyBorder="1"/>
    <xf numFmtId="0" fontId="0" fillId="0" borderId="0" xfId="0" applyAlignment="1">
      <alignment wrapText="1"/>
    </xf>
    <xf numFmtId="0" fontId="0" fillId="0" borderId="16" xfId="0" applyBorder="1"/>
    <xf numFmtId="0" fontId="0" fillId="0" borderId="17" xfId="0" applyBorder="1"/>
    <xf numFmtId="0" fontId="0" fillId="0" borderId="0" xfId="0" applyAlignment="1">
      <alignment vertical="center" wrapText="1"/>
    </xf>
    <xf numFmtId="0" fontId="0" fillId="0" borderId="0" xfId="0" applyAlignment="1">
      <alignment vertical="center"/>
    </xf>
    <xf numFmtId="0" fontId="16" fillId="4" borderId="0" xfId="4" applyFont="1" applyAlignment="1">
      <alignment horizontal="center" vertical="center"/>
    </xf>
    <xf numFmtId="165" fontId="0" fillId="0" borderId="0" xfId="1" applyNumberFormat="1" applyFont="1"/>
    <xf numFmtId="165" fontId="0" fillId="0" borderId="0" xfId="0" applyNumberFormat="1"/>
    <xf numFmtId="0" fontId="15" fillId="8" borderId="0" xfId="8"/>
    <xf numFmtId="165" fontId="0" fillId="0" borderId="0" xfId="1" applyNumberFormat="1" applyFont="1" applyBorder="1"/>
    <xf numFmtId="165" fontId="0" fillId="0" borderId="0" xfId="1" applyNumberFormat="1" applyFont="1" applyBorder="1" applyAlignment="1">
      <alignment horizontal="center"/>
    </xf>
    <xf numFmtId="166" fontId="0" fillId="0" borderId="14" xfId="1" applyNumberFormat="1" applyFont="1" applyBorder="1" applyAlignment="1">
      <alignment horizontal="centerContinuous" vertical="center"/>
    </xf>
    <xf numFmtId="0" fontId="0" fillId="0" borderId="14" xfId="0" applyBorder="1" applyAlignment="1">
      <alignment horizontal="centerContinuous" vertical="center"/>
    </xf>
    <xf numFmtId="0" fontId="15" fillId="0" borderId="14" xfId="10" applyFill="1" applyBorder="1" applyAlignment="1">
      <alignment horizontal="centerContinuous" vertical="center"/>
    </xf>
    <xf numFmtId="165" fontId="15" fillId="8" borderId="0" xfId="8" applyNumberFormat="1" applyBorder="1"/>
    <xf numFmtId="0" fontId="15" fillId="8" borderId="0" xfId="8" applyBorder="1" applyAlignment="1">
      <alignment horizontal="right"/>
    </xf>
    <xf numFmtId="165" fontId="0" fillId="0" borderId="14" xfId="0" applyNumberFormat="1" applyBorder="1"/>
    <xf numFmtId="0" fontId="0" fillId="0" borderId="16" xfId="0" applyBorder="1" applyAlignment="1">
      <alignment vertical="center" wrapText="1"/>
    </xf>
    <xf numFmtId="0" fontId="17" fillId="7" borderId="13" xfId="7" applyBorder="1"/>
    <xf numFmtId="0" fontId="17" fillId="7" borderId="15" xfId="7" applyBorder="1"/>
    <xf numFmtId="0" fontId="15" fillId="9" borderId="0" xfId="9" applyBorder="1" applyAlignment="1">
      <alignment horizontal="center" vertical="center" wrapText="1"/>
    </xf>
    <xf numFmtId="165" fontId="15" fillId="9" borderId="0" xfId="9" applyNumberFormat="1" applyBorder="1" applyAlignment="1">
      <alignment horizontal="center" vertical="center" wrapText="1"/>
    </xf>
    <xf numFmtId="0" fontId="15" fillId="6" borderId="0" xfId="6" applyBorder="1"/>
    <xf numFmtId="165" fontId="15" fillId="6" borderId="0" xfId="6" applyNumberFormat="1" applyBorder="1"/>
    <xf numFmtId="9" fontId="15" fillId="6" borderId="0" xfId="6" applyNumberFormat="1" applyBorder="1"/>
    <xf numFmtId="10" fontId="15" fillId="8" borderId="0" xfId="8" applyNumberFormat="1"/>
    <xf numFmtId="165" fontId="15" fillId="8" borderId="0" xfId="8" applyNumberFormat="1" applyAlignment="1">
      <alignment horizontal="right"/>
    </xf>
    <xf numFmtId="9" fontId="15" fillId="8" borderId="0" xfId="8" applyNumberFormat="1"/>
    <xf numFmtId="17" fontId="0" fillId="0" borderId="0" xfId="0" applyNumberFormat="1"/>
    <xf numFmtId="0" fontId="17" fillId="5" borderId="10" xfId="5" applyBorder="1" applyAlignment="1">
      <alignment horizontal="right" vertical="center" wrapText="1"/>
    </xf>
    <xf numFmtId="0" fontId="0" fillId="0" borderId="12" xfId="0" applyBorder="1" applyAlignment="1">
      <alignment horizontal="right"/>
    </xf>
    <xf numFmtId="0" fontId="17" fillId="5" borderId="13" xfId="5" applyBorder="1" applyAlignment="1">
      <alignment horizontal="right" vertical="center"/>
    </xf>
    <xf numFmtId="0" fontId="0" fillId="0" borderId="14" xfId="0" applyBorder="1" applyAlignment="1">
      <alignment horizontal="right"/>
    </xf>
    <xf numFmtId="0" fontId="17" fillId="5" borderId="13" xfId="5" applyBorder="1" applyAlignment="1">
      <alignment horizontal="right" vertical="center" wrapText="1"/>
    </xf>
    <xf numFmtId="0" fontId="0" fillId="0" borderId="14" xfId="0" applyBorder="1" applyAlignment="1">
      <alignment horizontal="right" vertical="center" wrapText="1"/>
    </xf>
    <xf numFmtId="165" fontId="0" fillId="0" borderId="14" xfId="1" applyNumberFormat="1" applyFont="1" applyBorder="1" applyAlignment="1">
      <alignment horizontal="right" vertical="center" wrapText="1"/>
    </xf>
    <xf numFmtId="0" fontId="17" fillId="5" borderId="15" xfId="5" applyBorder="1" applyAlignment="1">
      <alignment horizontal="right" vertical="center"/>
    </xf>
    <xf numFmtId="0" fontId="0" fillId="0" borderId="17" xfId="0" applyBorder="1" applyAlignment="1">
      <alignment horizontal="right" wrapText="1"/>
    </xf>
    <xf numFmtId="0" fontId="17" fillId="2" borderId="10" xfId="2" applyBorder="1" applyAlignment="1">
      <alignment vertical="center" wrapText="1"/>
    </xf>
    <xf numFmtId="0" fontId="17" fillId="2" borderId="13" xfId="2" applyBorder="1" applyAlignment="1">
      <alignment wrapText="1"/>
    </xf>
    <xf numFmtId="0" fontId="15" fillId="3" borderId="0" xfId="3" applyBorder="1" applyAlignment="1">
      <alignment horizontal="center" vertical="center" wrapText="1"/>
    </xf>
    <xf numFmtId="0" fontId="17" fillId="2" borderId="13" xfId="2" applyBorder="1" applyAlignment="1">
      <alignment vertical="center" wrapText="1"/>
    </xf>
    <xf numFmtId="0" fontId="15" fillId="3" borderId="0" xfId="3" applyBorder="1" applyAlignment="1">
      <alignment vertical="center" wrapText="1"/>
    </xf>
    <xf numFmtId="0" fontId="15" fillId="0" borderId="0" xfId="6" applyFill="1" applyBorder="1" applyAlignment="1">
      <alignment vertical="center" wrapText="1"/>
    </xf>
    <xf numFmtId="164" fontId="15" fillId="0" borderId="0" xfId="6" applyNumberFormat="1" applyFill="1" applyBorder="1" applyAlignment="1">
      <alignment vertical="center"/>
    </xf>
    <xf numFmtId="0" fontId="15" fillId="0" borderId="0" xfId="6" applyFill="1" applyBorder="1"/>
    <xf numFmtId="0" fontId="15" fillId="0" borderId="0" xfId="6" applyFill="1" applyBorder="1" applyAlignment="1">
      <alignment vertical="center"/>
    </xf>
    <xf numFmtId="0" fontId="15" fillId="0" borderId="0" xfId="3" applyFill="1" applyBorder="1" applyAlignment="1">
      <alignment horizontal="left" vertical="center" wrapText="1"/>
    </xf>
    <xf numFmtId="167" fontId="15" fillId="0" borderId="0" xfId="3" applyNumberFormat="1" applyFill="1" applyBorder="1" applyAlignment="1">
      <alignment vertical="center"/>
    </xf>
    <xf numFmtId="167" fontId="15" fillId="0" borderId="14" xfId="3" applyNumberFormat="1" applyFill="1" applyBorder="1" applyAlignment="1">
      <alignment vertical="center"/>
    </xf>
    <xf numFmtId="0" fontId="15" fillId="0" borderId="0" xfId="3" applyFill="1" applyBorder="1" applyAlignment="1">
      <alignment horizontal="center" vertical="center" wrapText="1"/>
    </xf>
    <xf numFmtId="0" fontId="15" fillId="0" borderId="0" xfId="3" applyFill="1" applyBorder="1" applyAlignment="1">
      <alignment horizontal="left" indent="5"/>
    </xf>
    <xf numFmtId="165" fontId="15" fillId="0" borderId="0" xfId="3" applyNumberFormat="1" applyFill="1" applyBorder="1"/>
    <xf numFmtId="168" fontId="15" fillId="0" borderId="0" xfId="3" applyNumberFormat="1" applyFill="1" applyBorder="1" applyAlignment="1">
      <alignment horizontal="center" vertical="center" wrapText="1"/>
    </xf>
    <xf numFmtId="169" fontId="15" fillId="0" borderId="14" xfId="3" applyNumberFormat="1" applyFill="1" applyBorder="1" applyAlignment="1">
      <alignment horizontal="center" vertical="center" wrapText="1"/>
    </xf>
    <xf numFmtId="0" fontId="15" fillId="0" borderId="0" xfId="3" applyFill="1" applyBorder="1" applyAlignment="1">
      <alignment horizontal="center" vertical="center"/>
    </xf>
    <xf numFmtId="0" fontId="15" fillId="0" borderId="14" xfId="3" applyFill="1" applyBorder="1" applyAlignment="1">
      <alignment horizontal="center" vertical="center" wrapText="1"/>
    </xf>
    <xf numFmtId="0" fontId="16" fillId="0" borderId="0" xfId="6" applyFont="1" applyFill="1" applyBorder="1"/>
    <xf numFmtId="0" fontId="16" fillId="0" borderId="11" xfId="3" applyFont="1" applyFill="1" applyBorder="1" applyAlignment="1">
      <alignment horizontal="left" vertical="center" wrapText="1"/>
    </xf>
    <xf numFmtId="167" fontId="16" fillId="0" borderId="11" xfId="3" applyNumberFormat="1" applyFont="1" applyFill="1" applyBorder="1" applyAlignment="1">
      <alignment vertical="center"/>
    </xf>
    <xf numFmtId="0" fontId="18" fillId="0" borderId="0" xfId="0" applyFont="1" applyAlignment="1">
      <alignment vertical="center" wrapText="1"/>
    </xf>
    <xf numFmtId="0" fontId="18" fillId="0" borderId="0" xfId="6" applyFont="1" applyFill="1" applyBorder="1" applyAlignment="1">
      <alignment vertical="center" wrapText="1"/>
    </xf>
    <xf numFmtId="43" fontId="0" fillId="0" borderId="0" xfId="1" applyFont="1" applyAlignment="1">
      <alignment vertical="center"/>
    </xf>
    <xf numFmtId="167" fontId="19" fillId="11" borderId="12" xfId="3" applyNumberFormat="1" applyFont="1" applyFill="1" applyBorder="1" applyAlignment="1">
      <alignment vertical="center"/>
    </xf>
    <xf numFmtId="0" fontId="8" fillId="0" borderId="0" xfId="0" applyFont="1"/>
    <xf numFmtId="0" fontId="21" fillId="0" borderId="0" xfId="0" applyFont="1"/>
    <xf numFmtId="0" fontId="15" fillId="9" borderId="18" xfId="9" applyBorder="1" applyAlignment="1">
      <alignment vertical="center" wrapText="1"/>
    </xf>
    <xf numFmtId="0" fontId="15" fillId="9" borderId="19" xfId="9" applyBorder="1" applyAlignment="1">
      <alignment horizontal="center" vertical="center" wrapText="1"/>
    </xf>
    <xf numFmtId="0" fontId="18" fillId="0" borderId="20" xfId="0" applyFont="1" applyBorder="1" applyAlignment="1">
      <alignment horizontal="left" indent="5"/>
    </xf>
    <xf numFmtId="0" fontId="15" fillId="9" borderId="20" xfId="9" applyBorder="1" applyAlignment="1">
      <alignment horizontal="left" vertical="center" wrapText="1"/>
    </xf>
    <xf numFmtId="0" fontId="15" fillId="0" borderId="20" xfId="10" applyFill="1" applyBorder="1" applyAlignment="1">
      <alignment horizontal="right" indent="5"/>
    </xf>
    <xf numFmtId="0" fontId="18" fillId="0" borderId="21" xfId="0" applyFont="1" applyBorder="1" applyAlignment="1">
      <alignment horizontal="left" indent="5"/>
    </xf>
    <xf numFmtId="165" fontId="15" fillId="8" borderId="22" xfId="8" applyNumberFormat="1" applyBorder="1"/>
    <xf numFmtId="0" fontId="15" fillId="8" borderId="22" xfId="8" applyBorder="1"/>
    <xf numFmtId="0" fontId="15" fillId="9" borderId="23" xfId="9" applyBorder="1" applyAlignment="1">
      <alignment horizontal="center" vertical="center"/>
    </xf>
    <xf numFmtId="0" fontId="0" fillId="0" borderId="24" xfId="0" applyBorder="1"/>
    <xf numFmtId="0" fontId="6" fillId="0" borderId="6" xfId="0" applyFont="1" applyBorder="1" applyAlignment="1">
      <alignment horizontal="center" vertical="center" wrapText="1"/>
    </xf>
    <xf numFmtId="0" fontId="6" fillId="0" borderId="0" xfId="0" applyFont="1" applyAlignment="1">
      <alignment horizontal="center" vertical="center" wrapText="1"/>
    </xf>
    <xf numFmtId="0" fontId="6" fillId="0" borderId="7" xfId="0" applyFont="1" applyBorder="1" applyAlignment="1">
      <alignment horizontal="center" vertical="center" wrapText="1"/>
    </xf>
    <xf numFmtId="0" fontId="14" fillId="0" borderId="9" xfId="0" applyFont="1" applyBorder="1" applyAlignment="1">
      <alignment horizontal="center" vertical="center" wrapText="1"/>
    </xf>
    <xf numFmtId="14" fontId="14" fillId="0" borderId="9" xfId="0" applyNumberFormat="1" applyFont="1" applyBorder="1" applyAlignment="1">
      <alignment horizontal="center" vertical="center" wrapText="1"/>
    </xf>
    <xf numFmtId="0" fontId="14" fillId="0" borderId="9" xfId="0" applyFont="1" applyBorder="1" applyAlignment="1">
      <alignment horizontal="left" vertical="center" wrapText="1"/>
    </xf>
    <xf numFmtId="0" fontId="0" fillId="12" borderId="0" xfId="0" applyFill="1"/>
    <xf numFmtId="9" fontId="0" fillId="12" borderId="0" xfId="0" applyNumberFormat="1" applyFill="1"/>
    <xf numFmtId="0" fontId="17" fillId="7" borderId="13" xfId="7" applyBorder="1" applyAlignment="1">
      <alignment vertical="top" wrapText="1"/>
    </xf>
    <xf numFmtId="0" fontId="16" fillId="0" borderId="0" xfId="0" applyFont="1" applyBorder="1" applyAlignment="1">
      <alignment vertical="center" wrapText="1"/>
    </xf>
    <xf numFmtId="166" fontId="16" fillId="0" borderId="0" xfId="1" applyNumberFormat="1" applyFont="1" applyBorder="1" applyAlignment="1">
      <alignment vertical="center"/>
    </xf>
    <xf numFmtId="166" fontId="20" fillId="7" borderId="14" xfId="7" applyNumberFormat="1" applyFont="1" applyBorder="1" applyAlignment="1">
      <alignment vertical="center"/>
    </xf>
    <xf numFmtId="0" fontId="16" fillId="0" borderId="5" xfId="6" applyFont="1" applyFill="1" applyBorder="1" applyAlignment="1">
      <alignment vertical="center" wrapText="1"/>
    </xf>
    <xf numFmtId="0" fontId="17" fillId="5" borderId="6" xfId="5" applyBorder="1" applyAlignment="1">
      <alignment vertical="center"/>
    </xf>
    <xf numFmtId="164" fontId="15" fillId="0" borderId="7" xfId="6" applyNumberFormat="1" applyFill="1" applyBorder="1" applyAlignment="1">
      <alignment vertical="center"/>
    </xf>
    <xf numFmtId="0" fontId="17" fillId="5" borderId="6" xfId="5" applyBorder="1"/>
    <xf numFmtId="0" fontId="15" fillId="0" borderId="7" xfId="6" applyFill="1" applyBorder="1"/>
    <xf numFmtId="0" fontId="15" fillId="0" borderId="7" xfId="6" applyFill="1" applyBorder="1" applyAlignment="1">
      <alignment vertical="center"/>
    </xf>
    <xf numFmtId="0" fontId="17" fillId="5" borderId="2" xfId="5" applyBorder="1" applyAlignment="1">
      <alignment vertical="center"/>
    </xf>
    <xf numFmtId="0" fontId="18" fillId="0" borderId="8" xfId="6" applyFont="1" applyFill="1" applyBorder="1" applyAlignment="1">
      <alignment vertical="center" wrapText="1"/>
    </xf>
    <xf numFmtId="0" fontId="15" fillId="0" borderId="8" xfId="6" applyFill="1" applyBorder="1" applyAlignment="1">
      <alignment vertical="center"/>
    </xf>
    <xf numFmtId="0" fontId="15" fillId="0" borderId="1" xfId="6" applyFill="1" applyBorder="1" applyAlignment="1">
      <alignment vertical="center"/>
    </xf>
    <xf numFmtId="164" fontId="23" fillId="0" borderId="0" xfId="6" applyNumberFormat="1" applyFont="1" applyFill="1" applyBorder="1" applyAlignment="1">
      <alignment horizontal="center" vertical="center"/>
    </xf>
    <xf numFmtId="170" fontId="16" fillId="0" borderId="5" xfId="6" applyNumberFormat="1" applyFont="1" applyFill="1" applyBorder="1" applyAlignment="1">
      <alignment vertical="center" wrapText="1"/>
    </xf>
    <xf numFmtId="170" fontId="22" fillId="5" borderId="5" xfId="5" applyNumberFormat="1" applyFont="1" applyBorder="1" applyAlignment="1">
      <alignment vertical="center" wrapText="1"/>
    </xf>
    <xf numFmtId="165" fontId="0" fillId="12" borderId="0" xfId="1" applyNumberFormat="1" applyFont="1" applyFill="1"/>
    <xf numFmtId="0" fontId="17" fillId="5" borderId="4" xfId="5" applyBorder="1" applyAlignment="1">
      <alignment vertical="center" wrapText="1"/>
    </xf>
  </cellXfs>
  <cellStyles count="11">
    <cellStyle name="20% - Énfasis2" xfId="3" builtinId="34"/>
    <cellStyle name="20% - Énfasis5" xfId="6" builtinId="46"/>
    <cellStyle name="20% - Énfasis6" xfId="8" builtinId="50"/>
    <cellStyle name="40% - Énfasis6" xfId="9" builtinId="51"/>
    <cellStyle name="60% - Énfasis6" xfId="10" builtinId="52"/>
    <cellStyle name="Énfasis2" xfId="2" builtinId="33"/>
    <cellStyle name="Énfasis3" xfId="4" builtinId="37"/>
    <cellStyle name="Énfasis5" xfId="5" builtinId="45"/>
    <cellStyle name="Énfasis6" xfId="7" builtinId="49"/>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4.png"/><Relationship Id="rId1" Type="http://schemas.openxmlformats.org/officeDocument/2006/relationships/image" Target="../media/image5.png"/><Relationship Id="rId4" Type="http://schemas.openxmlformats.org/officeDocument/2006/relationships/image" Target="../media/image7.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9</xdr:col>
      <xdr:colOff>9525</xdr:colOff>
      <xdr:row>26</xdr:row>
      <xdr:rowOff>0</xdr:rowOff>
    </xdr:from>
    <xdr:to>
      <xdr:col>9</xdr:col>
      <xdr:colOff>9525</xdr:colOff>
      <xdr:row>28</xdr:row>
      <xdr:rowOff>104775</xdr:rowOff>
    </xdr:to>
    <xdr:pic>
      <xdr:nvPicPr>
        <xdr:cNvPr id="2" name="Picture 3">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48225" y="6858000"/>
          <a:ext cx="0"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xdr:colOff>
      <xdr:row>14</xdr:row>
      <xdr:rowOff>142875</xdr:rowOff>
    </xdr:from>
    <xdr:to>
      <xdr:col>2</xdr:col>
      <xdr:colOff>57150</xdr:colOff>
      <xdr:row>17</xdr:row>
      <xdr:rowOff>123827</xdr:rowOff>
    </xdr:to>
    <xdr:pic>
      <xdr:nvPicPr>
        <xdr:cNvPr id="3" name="Picture 7">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8675" y="2428875"/>
          <a:ext cx="0" cy="838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457200</xdr:colOff>
      <xdr:row>5</xdr:row>
      <xdr:rowOff>85725</xdr:rowOff>
    </xdr:from>
    <xdr:to>
      <xdr:col>6</xdr:col>
      <xdr:colOff>457200</xdr:colOff>
      <xdr:row>8</xdr:row>
      <xdr:rowOff>112619</xdr:rowOff>
    </xdr:to>
    <xdr:pic>
      <xdr:nvPicPr>
        <xdr:cNvPr id="4" name="Picture 8">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52825" y="1228725"/>
          <a:ext cx="0" cy="8841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85725</xdr:colOff>
      <xdr:row>26</xdr:row>
      <xdr:rowOff>0</xdr:rowOff>
    </xdr:from>
    <xdr:to>
      <xdr:col>8</xdr:col>
      <xdr:colOff>85725</xdr:colOff>
      <xdr:row>28</xdr:row>
      <xdr:rowOff>171450</xdr:rowOff>
    </xdr:to>
    <xdr:pic>
      <xdr:nvPicPr>
        <xdr:cNvPr id="5" name="Picture 9">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43400" y="6858000"/>
          <a:ext cx="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457200</xdr:colOff>
      <xdr:row>5</xdr:row>
      <xdr:rowOff>85725</xdr:rowOff>
    </xdr:from>
    <xdr:to>
      <xdr:col>6</xdr:col>
      <xdr:colOff>457200</xdr:colOff>
      <xdr:row>8</xdr:row>
      <xdr:rowOff>93569</xdr:rowOff>
    </xdr:to>
    <xdr:pic>
      <xdr:nvPicPr>
        <xdr:cNvPr id="6" name="Picture 12">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52825" y="1228725"/>
          <a:ext cx="0" cy="8650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95250</xdr:colOff>
      <xdr:row>26</xdr:row>
      <xdr:rowOff>0</xdr:rowOff>
    </xdr:from>
    <xdr:to>
      <xdr:col>8</xdr:col>
      <xdr:colOff>95250</xdr:colOff>
      <xdr:row>28</xdr:row>
      <xdr:rowOff>161925</xdr:rowOff>
    </xdr:to>
    <xdr:pic>
      <xdr:nvPicPr>
        <xdr:cNvPr id="7" name="Picture 16">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52925" y="6858000"/>
          <a:ext cx="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6</xdr:col>
      <xdr:colOff>423699</xdr:colOff>
      <xdr:row>6</xdr:row>
      <xdr:rowOff>148076</xdr:rowOff>
    </xdr:to>
    <xdr:pic>
      <xdr:nvPicPr>
        <xdr:cNvPr id="11" name="Imagen 10">
          <a:extLst>
            <a:ext uri="{FF2B5EF4-FFF2-40B4-BE49-F238E27FC236}">
              <a16:creationId xmlns:a16="http://schemas.microsoft.com/office/drawing/2014/main" id="{7737312D-8256-4BD0-825B-D30C1223959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3052599" cy="1633976"/>
        </a:xfrm>
        <a:prstGeom prst="rect">
          <a:avLst/>
        </a:prstGeom>
      </xdr:spPr>
    </xdr:pic>
    <xdr:clientData/>
  </xdr:twoCellAnchor>
  <xdr:twoCellAnchor editAs="oneCell">
    <xdr:from>
      <xdr:col>8</xdr:col>
      <xdr:colOff>408610</xdr:colOff>
      <xdr:row>1</xdr:row>
      <xdr:rowOff>138043</xdr:rowOff>
    </xdr:from>
    <xdr:to>
      <xdr:col>11</xdr:col>
      <xdr:colOff>419652</xdr:colOff>
      <xdr:row>4</xdr:row>
      <xdr:rowOff>279163</xdr:rowOff>
    </xdr:to>
    <xdr:pic>
      <xdr:nvPicPr>
        <xdr:cNvPr id="8" name="Imagen 7">
          <a:extLst>
            <a:ext uri="{FF2B5EF4-FFF2-40B4-BE49-F238E27FC236}">
              <a16:creationId xmlns:a16="http://schemas.microsoft.com/office/drawing/2014/main" id="{AD82E3E9-299A-4B44-9166-AE17B5266C8A}"/>
            </a:ext>
          </a:extLst>
        </xdr:cNvPr>
        <xdr:cNvPicPr>
          <a:picLocks noChangeAspect="1"/>
        </xdr:cNvPicPr>
      </xdr:nvPicPr>
      <xdr:blipFill>
        <a:blip xmlns:r="http://schemas.openxmlformats.org/officeDocument/2006/relationships" r:embed="rId4"/>
        <a:stretch>
          <a:fillRect/>
        </a:stretch>
      </xdr:blipFill>
      <xdr:spPr>
        <a:xfrm>
          <a:off x="4124740" y="314739"/>
          <a:ext cx="1518477" cy="8920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50800</xdr:colOff>
      <xdr:row>26</xdr:row>
      <xdr:rowOff>12545</xdr:rowOff>
    </xdr:from>
    <xdr:to>
      <xdr:col>19</xdr:col>
      <xdr:colOff>687587</xdr:colOff>
      <xdr:row>50</xdr:row>
      <xdr:rowOff>48551</xdr:rowOff>
    </xdr:to>
    <xdr:pic>
      <xdr:nvPicPr>
        <xdr:cNvPr id="2" name="Imagen 1">
          <a:extLst>
            <a:ext uri="{FF2B5EF4-FFF2-40B4-BE49-F238E27FC236}">
              <a16:creationId xmlns:a16="http://schemas.microsoft.com/office/drawing/2014/main" id="{8A805CAE-411E-DDE2-6DB6-742125796A41}"/>
            </a:ext>
          </a:extLst>
        </xdr:cNvPr>
        <xdr:cNvPicPr>
          <a:picLocks noChangeAspect="1"/>
        </xdr:cNvPicPr>
      </xdr:nvPicPr>
      <xdr:blipFill>
        <a:blip xmlns:r="http://schemas.openxmlformats.org/officeDocument/2006/relationships" r:embed="rId1"/>
        <a:stretch>
          <a:fillRect/>
        </a:stretch>
      </xdr:blipFill>
      <xdr:spPr>
        <a:xfrm>
          <a:off x="10648950" y="5943445"/>
          <a:ext cx="7494787" cy="4455606"/>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0</xdr:col>
      <xdr:colOff>120650</xdr:colOff>
      <xdr:row>0</xdr:row>
      <xdr:rowOff>44450</xdr:rowOff>
    </xdr:from>
    <xdr:to>
      <xdr:col>2</xdr:col>
      <xdr:colOff>577849</xdr:colOff>
      <xdr:row>5</xdr:row>
      <xdr:rowOff>78066</xdr:rowOff>
    </xdr:to>
    <xdr:pic>
      <xdr:nvPicPr>
        <xdr:cNvPr id="3" name="Imagen 2">
          <a:extLst>
            <a:ext uri="{FF2B5EF4-FFF2-40B4-BE49-F238E27FC236}">
              <a16:creationId xmlns:a16="http://schemas.microsoft.com/office/drawing/2014/main" id="{B46BC2A1-C1A9-4EE8-AB51-D50066EBF346}"/>
            </a:ext>
          </a:extLst>
        </xdr:cNvPr>
        <xdr:cNvPicPr>
          <a:picLocks noChangeAspect="1"/>
        </xdr:cNvPicPr>
      </xdr:nvPicPr>
      <xdr:blipFill>
        <a:blip xmlns:r="http://schemas.openxmlformats.org/officeDocument/2006/relationships" r:embed="rId2"/>
        <a:stretch>
          <a:fillRect/>
        </a:stretch>
      </xdr:blipFill>
      <xdr:spPr>
        <a:xfrm>
          <a:off x="120650" y="44450"/>
          <a:ext cx="1981199" cy="986116"/>
        </a:xfrm>
        <a:prstGeom prst="rect">
          <a:avLst/>
        </a:prstGeom>
      </xdr:spPr>
    </xdr:pic>
    <xdr:clientData/>
  </xdr:twoCellAnchor>
  <xdr:twoCellAnchor>
    <xdr:from>
      <xdr:col>9</xdr:col>
      <xdr:colOff>6350</xdr:colOff>
      <xdr:row>26</xdr:row>
      <xdr:rowOff>95250</xdr:rowOff>
    </xdr:from>
    <xdr:to>
      <xdr:col>9</xdr:col>
      <xdr:colOff>685800</xdr:colOff>
      <xdr:row>26</xdr:row>
      <xdr:rowOff>95250</xdr:rowOff>
    </xdr:to>
    <xdr:cxnSp macro="">
      <xdr:nvCxnSpPr>
        <xdr:cNvPr id="5" name="Conector recto de flecha 4">
          <a:extLst>
            <a:ext uri="{FF2B5EF4-FFF2-40B4-BE49-F238E27FC236}">
              <a16:creationId xmlns:a16="http://schemas.microsoft.com/office/drawing/2014/main" id="{340C6FB8-1B8A-A86D-5864-DC7D20B1A5D1}"/>
            </a:ext>
          </a:extLst>
        </xdr:cNvPr>
        <xdr:cNvCxnSpPr/>
      </xdr:nvCxnSpPr>
      <xdr:spPr>
        <a:xfrm>
          <a:off x="8686800" y="3962400"/>
          <a:ext cx="679450" cy="0"/>
        </a:xfrm>
        <a:prstGeom prst="straightConnector1">
          <a:avLst/>
        </a:prstGeom>
        <a:ln w="381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20</xdr:col>
      <xdr:colOff>471715</xdr:colOff>
      <xdr:row>54</xdr:row>
      <xdr:rowOff>30120</xdr:rowOff>
    </xdr:from>
    <xdr:to>
      <xdr:col>28</xdr:col>
      <xdr:colOff>421213</xdr:colOff>
      <xdr:row>78</xdr:row>
      <xdr:rowOff>132356</xdr:rowOff>
    </xdr:to>
    <xdr:pic>
      <xdr:nvPicPr>
        <xdr:cNvPr id="7" name="Imagen 6">
          <a:extLst>
            <a:ext uri="{FF2B5EF4-FFF2-40B4-BE49-F238E27FC236}">
              <a16:creationId xmlns:a16="http://schemas.microsoft.com/office/drawing/2014/main" id="{CFDA8754-C2AE-CEAA-0E6C-379C0A2BABC9}"/>
            </a:ext>
          </a:extLst>
        </xdr:cNvPr>
        <xdr:cNvPicPr>
          <a:picLocks noChangeAspect="1"/>
        </xdr:cNvPicPr>
      </xdr:nvPicPr>
      <xdr:blipFill>
        <a:blip xmlns:r="http://schemas.openxmlformats.org/officeDocument/2006/relationships" r:embed="rId3"/>
        <a:stretch>
          <a:fillRect/>
        </a:stretch>
      </xdr:blipFill>
      <xdr:spPr>
        <a:xfrm>
          <a:off x="18678072" y="10961191"/>
          <a:ext cx="6045498" cy="4456522"/>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20</xdr:col>
      <xdr:colOff>117929</xdr:colOff>
      <xdr:row>14</xdr:row>
      <xdr:rowOff>54427</xdr:rowOff>
    </xdr:from>
    <xdr:to>
      <xdr:col>27</xdr:col>
      <xdr:colOff>272143</xdr:colOff>
      <xdr:row>53</xdr:row>
      <xdr:rowOff>90712</xdr:rowOff>
    </xdr:to>
    <xdr:pic>
      <xdr:nvPicPr>
        <xdr:cNvPr id="8" name="Imagen 7">
          <a:extLst>
            <a:ext uri="{FF2B5EF4-FFF2-40B4-BE49-F238E27FC236}">
              <a16:creationId xmlns:a16="http://schemas.microsoft.com/office/drawing/2014/main" id="{5F21EE64-854D-8C23-EF33-F075ABE22F22}"/>
            </a:ext>
          </a:extLst>
        </xdr:cNvPr>
        <xdr:cNvPicPr>
          <a:picLocks noChangeAspect="1"/>
        </xdr:cNvPicPr>
      </xdr:nvPicPr>
      <xdr:blipFill>
        <a:blip xmlns:r="http://schemas.openxmlformats.org/officeDocument/2006/relationships" r:embed="rId4"/>
        <a:stretch>
          <a:fillRect/>
        </a:stretch>
      </xdr:blipFill>
      <xdr:spPr>
        <a:xfrm>
          <a:off x="18324286" y="3156856"/>
          <a:ext cx="5488214" cy="76834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120650</xdr:colOff>
      <xdr:row>0</xdr:row>
      <xdr:rowOff>44450</xdr:rowOff>
    </xdr:from>
    <xdr:to>
      <xdr:col>2</xdr:col>
      <xdr:colOff>577849</xdr:colOff>
      <xdr:row>4</xdr:row>
      <xdr:rowOff>84416</xdr:rowOff>
    </xdr:to>
    <xdr:pic>
      <xdr:nvPicPr>
        <xdr:cNvPr id="2" name="Imagen 1">
          <a:extLst>
            <a:ext uri="{FF2B5EF4-FFF2-40B4-BE49-F238E27FC236}">
              <a16:creationId xmlns:a16="http://schemas.microsoft.com/office/drawing/2014/main" id="{46790346-ACE7-417E-B424-C0F47BF14F83}"/>
            </a:ext>
          </a:extLst>
        </xdr:cNvPr>
        <xdr:cNvPicPr>
          <a:picLocks noChangeAspect="1"/>
        </xdr:cNvPicPr>
      </xdr:nvPicPr>
      <xdr:blipFill>
        <a:blip xmlns:r="http://schemas.openxmlformats.org/officeDocument/2006/relationships" r:embed="rId1"/>
        <a:stretch>
          <a:fillRect/>
        </a:stretch>
      </xdr:blipFill>
      <xdr:spPr>
        <a:xfrm>
          <a:off x="120650" y="44450"/>
          <a:ext cx="1981199" cy="9861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QM%20SR\EBSA\Plan%20de%20Inversi&#243;n%20EBSA\Perfil%20de%20antig&#252;eda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QM%20SR\EBSA\Plan%20de%20Inversi&#243;n%20EBSA\20092016%20Inventari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ivel 4"/>
      <sheetName val="Nivel 3"/>
      <sheetName val="Nivel 2"/>
      <sheetName val="Trafos"/>
      <sheetName val="Trafos (Reparado)"/>
      <sheetName val="Bahías y celdas"/>
      <sheetName val="Bahías y celdas (Reparado)"/>
      <sheetName val="Com_Trafos"/>
      <sheetName val="Com_BahCel"/>
      <sheetName val="Tabla_Resumen"/>
      <sheetName val="Equ_SE_Can"/>
      <sheetName val="UC_Lin_Can"/>
      <sheetName val="Equ_Lin_Can"/>
      <sheetName val="UC_SE_Can"/>
      <sheetName val="Equ_SE_$"/>
      <sheetName val="UC_Lin_$"/>
      <sheetName val="Equ_Lin_$"/>
      <sheetName val="UC_SE_$"/>
    </sheetNames>
    <sheetDataSet>
      <sheetData sheetId="0"/>
      <sheetData sheetId="1"/>
      <sheetData sheetId="2"/>
      <sheetData sheetId="3">
        <row r="13">
          <cell r="B13">
            <v>81001</v>
          </cell>
          <cell r="C13">
            <v>15234</v>
          </cell>
          <cell r="D13" t="str">
            <v>N3T1</v>
          </cell>
          <cell r="E13">
            <v>0.6</v>
          </cell>
          <cell r="F13" t="str">
            <v>34.5/13.8</v>
          </cell>
          <cell r="G13" t="str">
            <v>*</v>
          </cell>
          <cell r="H13">
            <v>1</v>
          </cell>
          <cell r="I13">
            <v>100</v>
          </cell>
          <cell r="J13">
            <v>0.6</v>
          </cell>
          <cell r="L13">
            <v>3</v>
          </cell>
          <cell r="M13">
            <v>2</v>
          </cell>
          <cell r="O13">
            <v>1</v>
          </cell>
          <cell r="P13">
            <v>0</v>
          </cell>
          <cell r="Q13">
            <v>0</v>
          </cell>
          <cell r="T13">
            <v>10</v>
          </cell>
          <cell r="U13">
            <v>2</v>
          </cell>
          <cell r="V13">
            <v>1</v>
          </cell>
          <cell r="X13" t="str">
            <v>TRANSFORMADOR TRIFÁSICO (NLTC) - LADO ALTA NIVEL 3 - CAPACIDAD FINAL DE 0.5 A 2.5 MVA</v>
          </cell>
          <cell r="Y13">
            <v>30</v>
          </cell>
          <cell r="Z13">
            <v>128737600</v>
          </cell>
          <cell r="AA13">
            <v>0</v>
          </cell>
          <cell r="AB13">
            <v>0</v>
          </cell>
          <cell r="AC13">
            <v>0</v>
          </cell>
          <cell r="AD13">
            <v>1</v>
          </cell>
          <cell r="AE13">
            <v>0</v>
          </cell>
          <cell r="AF13">
            <v>0</v>
          </cell>
          <cell r="AG13">
            <v>0</v>
          </cell>
          <cell r="AH13">
            <v>128737600</v>
          </cell>
        </row>
        <row r="14">
          <cell r="B14">
            <v>81002</v>
          </cell>
          <cell r="C14">
            <v>15228</v>
          </cell>
          <cell r="D14" t="str">
            <v>N3T1</v>
          </cell>
          <cell r="E14">
            <v>0.3</v>
          </cell>
          <cell r="F14" t="str">
            <v>34.5/13.8</v>
          </cell>
          <cell r="G14" t="str">
            <v>*</v>
          </cell>
          <cell r="H14">
            <v>1</v>
          </cell>
          <cell r="I14">
            <v>100</v>
          </cell>
          <cell r="J14">
            <v>0.3</v>
          </cell>
          <cell r="L14">
            <v>3</v>
          </cell>
          <cell r="M14">
            <v>2</v>
          </cell>
          <cell r="O14">
            <v>1</v>
          </cell>
          <cell r="P14" t="str">
            <v>*G5 Se cambia la UC de N3T1 a N3T8 según la capacidad.</v>
          </cell>
          <cell r="Q14">
            <v>0</v>
          </cell>
          <cell r="T14">
            <v>0</v>
          </cell>
          <cell r="U14">
            <v>2</v>
          </cell>
          <cell r="V14">
            <v>1</v>
          </cell>
          <cell r="X14" t="str">
            <v>TRANSFORMADOR TRIFÁSICO (NLTC) - LADO ALTA NIVEL 3 - CAPACIDAD FINAL DE 0.5 A 2.5 MVA</v>
          </cell>
          <cell r="Y14">
            <v>30</v>
          </cell>
          <cell r="Z14">
            <v>112724800</v>
          </cell>
          <cell r="AA14">
            <v>0</v>
          </cell>
          <cell r="AB14">
            <v>0</v>
          </cell>
          <cell r="AC14">
            <v>0</v>
          </cell>
          <cell r="AD14">
            <v>1</v>
          </cell>
          <cell r="AE14">
            <v>0</v>
          </cell>
          <cell r="AF14">
            <v>0</v>
          </cell>
          <cell r="AG14">
            <v>0</v>
          </cell>
          <cell r="AH14">
            <v>112724800</v>
          </cell>
        </row>
        <row r="15">
          <cell r="B15">
            <v>81003</v>
          </cell>
          <cell r="C15">
            <v>15206</v>
          </cell>
          <cell r="D15" t="str">
            <v>N4T14</v>
          </cell>
          <cell r="E15">
            <v>15</v>
          </cell>
          <cell r="F15" t="str">
            <v>115/34.5/13.8</v>
          </cell>
          <cell r="G15" t="str">
            <v>Potencia:15/5/10</v>
          </cell>
          <cell r="H15">
            <v>1</v>
          </cell>
          <cell r="I15">
            <v>100</v>
          </cell>
          <cell r="J15">
            <v>5</v>
          </cell>
          <cell r="K15">
            <v>10</v>
          </cell>
          <cell r="L15">
            <v>4</v>
          </cell>
          <cell r="M15">
            <v>3</v>
          </cell>
          <cell r="N15">
            <v>2</v>
          </cell>
          <cell r="O15">
            <v>1</v>
          </cell>
          <cell r="P15">
            <v>0</v>
          </cell>
          <cell r="Q15">
            <v>0</v>
          </cell>
          <cell r="T15">
            <v>30</v>
          </cell>
          <cell r="U15">
            <v>2</v>
          </cell>
          <cell r="V15">
            <v>1</v>
          </cell>
          <cell r="X15" t="str">
            <v>TRANSFORMADOR TRIDEVANADO TRIFÁSICO (OLTC) - LADO ALTA NIVEL 4 - CAPACIDAD FINAL DE 11 A 20 MVA</v>
          </cell>
          <cell r="Y15">
            <v>30</v>
          </cell>
          <cell r="Z15">
            <v>1262809000</v>
          </cell>
          <cell r="AA15">
            <v>0</v>
          </cell>
          <cell r="AB15">
            <v>0</v>
          </cell>
          <cell r="AC15">
            <v>0.33333333333333331</v>
          </cell>
          <cell r="AD15">
            <v>0.66666666666666663</v>
          </cell>
          <cell r="AE15">
            <v>0</v>
          </cell>
          <cell r="AF15">
            <v>0</v>
          </cell>
          <cell r="AG15">
            <v>420936333.33333331</v>
          </cell>
          <cell r="AH15">
            <v>841872666.66666663</v>
          </cell>
        </row>
        <row r="16">
          <cell r="B16">
            <v>81004</v>
          </cell>
          <cell r="C16">
            <v>15217</v>
          </cell>
          <cell r="D16" t="str">
            <v>N3T1</v>
          </cell>
          <cell r="E16">
            <v>1.6</v>
          </cell>
          <cell r="F16" t="str">
            <v>34.5/13.8</v>
          </cell>
          <cell r="G16" t="str">
            <v>*</v>
          </cell>
          <cell r="H16">
            <v>1</v>
          </cell>
          <cell r="I16">
            <v>100</v>
          </cell>
          <cell r="J16">
            <v>1.6</v>
          </cell>
          <cell r="L16">
            <v>3</v>
          </cell>
          <cell r="M16">
            <v>2</v>
          </cell>
          <cell r="O16">
            <v>1</v>
          </cell>
          <cell r="P16">
            <v>0</v>
          </cell>
          <cell r="Q16">
            <v>0</v>
          </cell>
          <cell r="T16">
            <v>10</v>
          </cell>
          <cell r="U16">
            <v>2</v>
          </cell>
          <cell r="V16">
            <v>1</v>
          </cell>
          <cell r="X16" t="str">
            <v>TRANSFORMADOR TRIFÁSICO (NLTC) - LADO ALTA NIVEL 3 - CAPACIDAD FINAL DE 0.5 A 2.5 MVA</v>
          </cell>
          <cell r="Y16">
            <v>30</v>
          </cell>
          <cell r="Z16">
            <v>182113600</v>
          </cell>
          <cell r="AA16">
            <v>0</v>
          </cell>
          <cell r="AB16">
            <v>0</v>
          </cell>
          <cell r="AC16">
            <v>0</v>
          </cell>
          <cell r="AD16">
            <v>1</v>
          </cell>
          <cell r="AE16">
            <v>0</v>
          </cell>
          <cell r="AF16">
            <v>0</v>
          </cell>
          <cell r="AG16">
            <v>0</v>
          </cell>
          <cell r="AH16">
            <v>182113600</v>
          </cell>
        </row>
        <row r="17">
          <cell r="B17">
            <v>81005</v>
          </cell>
          <cell r="C17">
            <v>15211</v>
          </cell>
          <cell r="D17" t="str">
            <v>N3T1</v>
          </cell>
          <cell r="E17">
            <v>0.5</v>
          </cell>
          <cell r="F17" t="str">
            <v>34.5/13.8</v>
          </cell>
          <cell r="G17" t="str">
            <v>*</v>
          </cell>
          <cell r="H17">
            <v>1</v>
          </cell>
          <cell r="I17">
            <v>100</v>
          </cell>
          <cell r="J17">
            <v>0.5</v>
          </cell>
          <cell r="L17">
            <v>3</v>
          </cell>
          <cell r="M17">
            <v>2</v>
          </cell>
          <cell r="O17">
            <v>1</v>
          </cell>
          <cell r="P17">
            <v>0</v>
          </cell>
          <cell r="Q17">
            <v>0</v>
          </cell>
          <cell r="T17">
            <v>10</v>
          </cell>
          <cell r="U17">
            <v>2</v>
          </cell>
          <cell r="V17">
            <v>1</v>
          </cell>
          <cell r="X17" t="str">
            <v>TRANSFORMADOR TRIFÁSICO (NLTC) - LADO ALTA NIVEL 3 - CAPACIDAD FINAL DE 0.5 A 2.5 MVA</v>
          </cell>
          <cell r="Y17">
            <v>30</v>
          </cell>
          <cell r="Z17">
            <v>123400000</v>
          </cell>
          <cell r="AA17">
            <v>0</v>
          </cell>
          <cell r="AB17">
            <v>0</v>
          </cell>
          <cell r="AC17">
            <v>0</v>
          </cell>
          <cell r="AD17">
            <v>1</v>
          </cell>
          <cell r="AE17">
            <v>0</v>
          </cell>
          <cell r="AF17">
            <v>0</v>
          </cell>
          <cell r="AG17">
            <v>0</v>
          </cell>
          <cell r="AH17">
            <v>123400000</v>
          </cell>
        </row>
        <row r="18">
          <cell r="B18">
            <v>81006</v>
          </cell>
          <cell r="C18">
            <v>15223</v>
          </cell>
          <cell r="D18" t="str">
            <v>N3T1</v>
          </cell>
          <cell r="E18">
            <v>1.6</v>
          </cell>
          <cell r="F18" t="str">
            <v>34.5/13.8</v>
          </cell>
          <cell r="G18" t="str">
            <v>*</v>
          </cell>
          <cell r="H18">
            <v>1</v>
          </cell>
          <cell r="I18">
            <v>100</v>
          </cell>
          <cell r="J18">
            <v>1.6</v>
          </cell>
          <cell r="L18">
            <v>3</v>
          </cell>
          <cell r="M18">
            <v>2</v>
          </cell>
          <cell r="O18">
            <v>1</v>
          </cell>
          <cell r="P18">
            <v>0</v>
          </cell>
          <cell r="Q18">
            <v>0</v>
          </cell>
          <cell r="T18">
            <v>10</v>
          </cell>
          <cell r="U18">
            <v>2</v>
          </cell>
          <cell r="V18">
            <v>1</v>
          </cell>
          <cell r="X18" t="str">
            <v>TRANSFORMADOR TRIFÁSICO (NLTC) - LADO ALTA NIVEL 3 - CAPACIDAD FINAL DE 0.5 A 2.5 MVA</v>
          </cell>
          <cell r="Y18">
            <v>30</v>
          </cell>
          <cell r="Z18">
            <v>182113600</v>
          </cell>
          <cell r="AA18">
            <v>0</v>
          </cell>
          <cell r="AB18">
            <v>0</v>
          </cell>
          <cell r="AC18">
            <v>0</v>
          </cell>
          <cell r="AD18">
            <v>1</v>
          </cell>
          <cell r="AE18">
            <v>0</v>
          </cell>
          <cell r="AF18">
            <v>0</v>
          </cell>
          <cell r="AG18">
            <v>0</v>
          </cell>
          <cell r="AH18">
            <v>182113600</v>
          </cell>
        </row>
        <row r="19">
          <cell r="B19">
            <v>81051</v>
          </cell>
          <cell r="C19">
            <v>14532</v>
          </cell>
          <cell r="D19" t="str">
            <v>N3T1</v>
          </cell>
          <cell r="E19">
            <v>2</v>
          </cell>
          <cell r="F19" t="str">
            <v>34.5/13.8</v>
          </cell>
          <cell r="G19" t="str">
            <v>*</v>
          </cell>
          <cell r="H19">
            <v>1</v>
          </cell>
          <cell r="I19">
            <v>100</v>
          </cell>
          <cell r="J19">
            <v>2</v>
          </cell>
          <cell r="L19">
            <v>3</v>
          </cell>
          <cell r="M19">
            <v>2</v>
          </cell>
          <cell r="O19">
            <v>1</v>
          </cell>
          <cell r="P19">
            <v>0</v>
          </cell>
          <cell r="Q19">
            <v>0</v>
          </cell>
          <cell r="T19">
            <v>10</v>
          </cell>
          <cell r="U19">
            <v>2</v>
          </cell>
          <cell r="V19">
            <v>1</v>
          </cell>
          <cell r="X19" t="str">
            <v>TRANSFORMADOR TRIFÁSICO (NLTC) - LADO ALTA NIVEL 3 - CAPACIDAD FINAL DE 0.5 A 2.5 MVA</v>
          </cell>
          <cell r="Y19">
            <v>30</v>
          </cell>
          <cell r="Z19">
            <v>203464000</v>
          </cell>
          <cell r="AA19">
            <v>0</v>
          </cell>
          <cell r="AB19">
            <v>0</v>
          </cell>
          <cell r="AC19">
            <v>0</v>
          </cell>
          <cell r="AD19">
            <v>1</v>
          </cell>
          <cell r="AE19">
            <v>0</v>
          </cell>
          <cell r="AF19">
            <v>0</v>
          </cell>
          <cell r="AG19">
            <v>0</v>
          </cell>
          <cell r="AH19">
            <v>203464000</v>
          </cell>
        </row>
        <row r="20">
          <cell r="B20">
            <v>81052</v>
          </cell>
          <cell r="C20">
            <v>14532</v>
          </cell>
          <cell r="D20" t="str">
            <v>N3T1</v>
          </cell>
          <cell r="E20">
            <v>1</v>
          </cell>
          <cell r="F20" t="str">
            <v>34.5/13.8</v>
          </cell>
          <cell r="G20" t="str">
            <v>*</v>
          </cell>
          <cell r="H20">
            <v>1</v>
          </cell>
          <cell r="I20">
            <v>100</v>
          </cell>
          <cell r="J20">
            <v>1</v>
          </cell>
          <cell r="L20">
            <v>3</v>
          </cell>
          <cell r="M20">
            <v>2</v>
          </cell>
          <cell r="O20">
            <v>1</v>
          </cell>
          <cell r="P20">
            <v>0</v>
          </cell>
          <cell r="Q20">
            <v>0</v>
          </cell>
          <cell r="T20">
            <v>10</v>
          </cell>
          <cell r="U20">
            <v>2</v>
          </cell>
          <cell r="V20">
            <v>1</v>
          </cell>
          <cell r="X20" t="str">
            <v>TRANSFORMADOR TRIFÁSICO (NLTC) - LADO ALTA NIVEL 3 - CAPACIDAD FINAL DE 0.5 A 2.5 MVA</v>
          </cell>
          <cell r="Y20">
            <v>30</v>
          </cell>
          <cell r="Z20">
            <v>150088000</v>
          </cell>
          <cell r="AA20">
            <v>0</v>
          </cell>
          <cell r="AB20">
            <v>0</v>
          </cell>
          <cell r="AC20">
            <v>0</v>
          </cell>
          <cell r="AD20">
            <v>1</v>
          </cell>
          <cell r="AE20">
            <v>0</v>
          </cell>
          <cell r="AF20">
            <v>0</v>
          </cell>
          <cell r="AG20">
            <v>0</v>
          </cell>
          <cell r="AH20">
            <v>150088000</v>
          </cell>
        </row>
        <row r="21">
          <cell r="B21">
            <v>81053</v>
          </cell>
          <cell r="C21">
            <v>14545</v>
          </cell>
          <cell r="D21" t="str">
            <v>N3T1</v>
          </cell>
          <cell r="E21">
            <v>1.5</v>
          </cell>
          <cell r="F21" t="str">
            <v>34.5/13.8</v>
          </cell>
          <cell r="G21" t="str">
            <v>*</v>
          </cell>
          <cell r="H21">
            <v>1</v>
          </cell>
          <cell r="I21">
            <v>100</v>
          </cell>
          <cell r="J21">
            <v>1.5</v>
          </cell>
          <cell r="L21">
            <v>3</v>
          </cell>
          <cell r="M21">
            <v>2</v>
          </cell>
          <cell r="O21">
            <v>1</v>
          </cell>
          <cell r="P21">
            <v>0</v>
          </cell>
          <cell r="Q21">
            <v>0</v>
          </cell>
          <cell r="T21">
            <v>10</v>
          </cell>
          <cell r="U21">
            <v>2</v>
          </cell>
          <cell r="V21">
            <v>1</v>
          </cell>
          <cell r="X21" t="str">
            <v>TRANSFORMADOR TRIFÁSICO (NLTC) - LADO ALTA NIVEL 3 - CAPACIDAD FINAL DE 0.5 A 2.5 MVA</v>
          </cell>
          <cell r="Y21">
            <v>30</v>
          </cell>
          <cell r="Z21">
            <v>176776000</v>
          </cell>
          <cell r="AA21">
            <v>0</v>
          </cell>
          <cell r="AB21">
            <v>0</v>
          </cell>
          <cell r="AC21">
            <v>0</v>
          </cell>
          <cell r="AD21">
            <v>1</v>
          </cell>
          <cell r="AE21">
            <v>0</v>
          </cell>
          <cell r="AF21">
            <v>0</v>
          </cell>
          <cell r="AG21">
            <v>0</v>
          </cell>
          <cell r="AH21">
            <v>176776000</v>
          </cell>
        </row>
        <row r="22">
          <cell r="B22">
            <v>81054</v>
          </cell>
          <cell r="C22">
            <v>14543</v>
          </cell>
          <cell r="D22" t="str">
            <v>N3T1</v>
          </cell>
          <cell r="E22">
            <v>0.5</v>
          </cell>
          <cell r="F22" t="str">
            <v>34.5/13.8</v>
          </cell>
          <cell r="G22" t="str">
            <v>*</v>
          </cell>
          <cell r="H22">
            <v>1</v>
          </cell>
          <cell r="I22">
            <v>100</v>
          </cell>
          <cell r="J22">
            <v>0.5</v>
          </cell>
          <cell r="L22">
            <v>3</v>
          </cell>
          <cell r="M22">
            <v>2</v>
          </cell>
          <cell r="O22">
            <v>1</v>
          </cell>
          <cell r="P22">
            <v>0</v>
          </cell>
          <cell r="Q22">
            <v>0</v>
          </cell>
          <cell r="T22">
            <v>10</v>
          </cell>
          <cell r="U22">
            <v>2</v>
          </cell>
          <cell r="V22">
            <v>1</v>
          </cell>
          <cell r="X22" t="str">
            <v>TRANSFORMADOR TRIFÁSICO (NLTC) - LADO ALTA NIVEL 3 - CAPACIDAD FINAL DE 0.5 A 2.5 MVA</v>
          </cell>
          <cell r="Y22">
            <v>30</v>
          </cell>
          <cell r="Z22">
            <v>123400000</v>
          </cell>
          <cell r="AA22">
            <v>0</v>
          </cell>
          <cell r="AB22">
            <v>0</v>
          </cell>
          <cell r="AC22">
            <v>0</v>
          </cell>
          <cell r="AD22">
            <v>1</v>
          </cell>
          <cell r="AE22">
            <v>0</v>
          </cell>
          <cell r="AF22">
            <v>0</v>
          </cell>
          <cell r="AG22">
            <v>0</v>
          </cell>
          <cell r="AH22">
            <v>123400000</v>
          </cell>
        </row>
        <row r="23">
          <cell r="B23">
            <v>81055</v>
          </cell>
          <cell r="C23">
            <v>14537</v>
          </cell>
          <cell r="D23" t="str">
            <v>N3T2</v>
          </cell>
          <cell r="E23">
            <v>3</v>
          </cell>
          <cell r="F23" t="str">
            <v>34.5/13.8</v>
          </cell>
          <cell r="G23" t="str">
            <v>*</v>
          </cell>
          <cell r="H23">
            <v>1</v>
          </cell>
          <cell r="I23">
            <v>100</v>
          </cell>
          <cell r="J23">
            <v>3</v>
          </cell>
          <cell r="L23">
            <v>3</v>
          </cell>
          <cell r="M23">
            <v>2</v>
          </cell>
          <cell r="O23">
            <v>1</v>
          </cell>
          <cell r="P23">
            <v>0</v>
          </cell>
          <cell r="Q23">
            <v>0</v>
          </cell>
          <cell r="T23">
            <v>10</v>
          </cell>
          <cell r="U23">
            <v>2</v>
          </cell>
          <cell r="V23">
            <v>1</v>
          </cell>
          <cell r="X23" t="str">
            <v>TRANSFORMADOR TRIFÁSICO (NLTC) - LADO ALTA NIVEL 3 - CAPACIDAD FINAL DE 2.6 A 6 MVA</v>
          </cell>
          <cell r="Y23">
            <v>30</v>
          </cell>
          <cell r="Z23">
            <v>244855000</v>
          </cell>
          <cell r="AA23">
            <v>0</v>
          </cell>
          <cell r="AB23">
            <v>0</v>
          </cell>
          <cell r="AC23">
            <v>0</v>
          </cell>
          <cell r="AD23">
            <v>1</v>
          </cell>
          <cell r="AE23">
            <v>0</v>
          </cell>
          <cell r="AF23">
            <v>0</v>
          </cell>
          <cell r="AG23">
            <v>0</v>
          </cell>
          <cell r="AH23">
            <v>244855000</v>
          </cell>
        </row>
        <row r="24">
          <cell r="B24">
            <v>81056</v>
          </cell>
          <cell r="C24">
            <v>14561</v>
          </cell>
          <cell r="D24" t="str">
            <v>N3T1</v>
          </cell>
          <cell r="E24">
            <v>1</v>
          </cell>
          <cell r="F24" t="str">
            <v>34.5/13.8</v>
          </cell>
          <cell r="G24" t="str">
            <v>*</v>
          </cell>
          <cell r="H24">
            <v>1</v>
          </cell>
          <cell r="I24">
            <v>100</v>
          </cell>
          <cell r="J24">
            <v>1</v>
          </cell>
          <cell r="L24">
            <v>3</v>
          </cell>
          <cell r="M24">
            <v>2</v>
          </cell>
          <cell r="O24">
            <v>1</v>
          </cell>
          <cell r="P24">
            <v>0</v>
          </cell>
          <cell r="Q24">
            <v>0</v>
          </cell>
          <cell r="T24">
            <v>10</v>
          </cell>
          <cell r="U24">
            <v>2</v>
          </cell>
          <cell r="V24">
            <v>1</v>
          </cell>
          <cell r="X24" t="str">
            <v>TRANSFORMADOR TRIFÁSICO (NLTC) - LADO ALTA NIVEL 3 - CAPACIDAD FINAL DE 0.5 A 2.5 MVA</v>
          </cell>
          <cell r="Y24">
            <v>30</v>
          </cell>
          <cell r="Z24">
            <v>150088000</v>
          </cell>
          <cell r="AA24">
            <v>0</v>
          </cell>
          <cell r="AB24">
            <v>0</v>
          </cell>
          <cell r="AC24">
            <v>0</v>
          </cell>
          <cell r="AD24">
            <v>1</v>
          </cell>
          <cell r="AE24">
            <v>0</v>
          </cell>
          <cell r="AF24">
            <v>0</v>
          </cell>
          <cell r="AG24">
            <v>0</v>
          </cell>
          <cell r="AH24">
            <v>150088000</v>
          </cell>
        </row>
        <row r="25">
          <cell r="B25">
            <v>81057</v>
          </cell>
          <cell r="C25">
            <v>14571</v>
          </cell>
          <cell r="D25" t="str">
            <v>N3T1</v>
          </cell>
          <cell r="E25">
            <v>1.5</v>
          </cell>
          <cell r="F25" t="str">
            <v>34.5/13.8</v>
          </cell>
          <cell r="G25" t="str">
            <v>*</v>
          </cell>
          <cell r="H25">
            <v>1</v>
          </cell>
          <cell r="I25">
            <v>100</v>
          </cell>
          <cell r="J25">
            <v>1.5</v>
          </cell>
          <cell r="L25">
            <v>3</v>
          </cell>
          <cell r="M25">
            <v>2</v>
          </cell>
          <cell r="O25">
            <v>1</v>
          </cell>
          <cell r="P25">
            <v>0</v>
          </cell>
          <cell r="Q25">
            <v>0</v>
          </cell>
          <cell r="T25">
            <v>10</v>
          </cell>
          <cell r="U25">
            <v>2</v>
          </cell>
          <cell r="V25">
            <v>1</v>
          </cell>
          <cell r="X25" t="str">
            <v>TRANSFORMADOR TRIFÁSICO (NLTC) - LADO ALTA NIVEL 3 - CAPACIDAD FINAL DE 0.5 A 2.5 MVA</v>
          </cell>
          <cell r="Y25">
            <v>30</v>
          </cell>
          <cell r="Z25">
            <v>176776000</v>
          </cell>
          <cell r="AA25">
            <v>0</v>
          </cell>
          <cell r="AB25">
            <v>0</v>
          </cell>
          <cell r="AC25">
            <v>0</v>
          </cell>
          <cell r="AD25">
            <v>1</v>
          </cell>
          <cell r="AE25">
            <v>0</v>
          </cell>
          <cell r="AF25">
            <v>0</v>
          </cell>
          <cell r="AG25">
            <v>0</v>
          </cell>
          <cell r="AH25">
            <v>176776000</v>
          </cell>
        </row>
        <row r="26">
          <cell r="B26">
            <v>81058</v>
          </cell>
          <cell r="C26">
            <v>14572</v>
          </cell>
          <cell r="D26" t="str">
            <v>N3T1</v>
          </cell>
          <cell r="E26">
            <v>1</v>
          </cell>
          <cell r="F26" t="str">
            <v>34.5/13.8</v>
          </cell>
          <cell r="G26" t="str">
            <v>*</v>
          </cell>
          <cell r="H26">
            <v>1</v>
          </cell>
          <cell r="I26">
            <v>100</v>
          </cell>
          <cell r="J26">
            <v>1</v>
          </cell>
          <cell r="L26">
            <v>3</v>
          </cell>
          <cell r="M26">
            <v>2</v>
          </cell>
          <cell r="O26">
            <v>1</v>
          </cell>
          <cell r="P26">
            <v>0</v>
          </cell>
          <cell r="Q26">
            <v>0</v>
          </cell>
          <cell r="T26">
            <v>10</v>
          </cell>
          <cell r="U26">
            <v>2</v>
          </cell>
          <cell r="V26">
            <v>1</v>
          </cell>
          <cell r="X26" t="str">
            <v>TRANSFORMADOR TRIFÁSICO (NLTC) - LADO ALTA NIVEL 3 - CAPACIDAD FINAL DE 0.5 A 2.5 MVA</v>
          </cell>
          <cell r="Y26">
            <v>30</v>
          </cell>
          <cell r="Z26">
            <v>150088000</v>
          </cell>
          <cell r="AA26">
            <v>0</v>
          </cell>
          <cell r="AB26">
            <v>0</v>
          </cell>
          <cell r="AC26">
            <v>0</v>
          </cell>
          <cell r="AD26">
            <v>1</v>
          </cell>
          <cell r="AE26">
            <v>0</v>
          </cell>
          <cell r="AF26">
            <v>0</v>
          </cell>
          <cell r="AG26">
            <v>0</v>
          </cell>
          <cell r="AH26">
            <v>150088000</v>
          </cell>
        </row>
        <row r="27">
          <cell r="B27">
            <v>81059</v>
          </cell>
          <cell r="C27">
            <v>14673</v>
          </cell>
          <cell r="D27" t="str">
            <v>N3T1</v>
          </cell>
          <cell r="E27">
            <v>2</v>
          </cell>
          <cell r="F27" t="str">
            <v>34.5/13.8</v>
          </cell>
          <cell r="G27" t="str">
            <v>*</v>
          </cell>
          <cell r="H27">
            <v>1</v>
          </cell>
          <cell r="I27">
            <v>100</v>
          </cell>
          <cell r="J27">
            <v>2</v>
          </cell>
          <cell r="L27">
            <v>3</v>
          </cell>
          <cell r="M27">
            <v>2</v>
          </cell>
          <cell r="O27">
            <v>1</v>
          </cell>
          <cell r="P27">
            <v>0</v>
          </cell>
          <cell r="Q27">
            <v>0</v>
          </cell>
          <cell r="T27">
            <v>10</v>
          </cell>
          <cell r="U27">
            <v>2</v>
          </cell>
          <cell r="V27">
            <v>1</v>
          </cell>
          <cell r="X27" t="str">
            <v>TRANSFORMADOR TRIFÁSICO (NLTC) - LADO ALTA NIVEL 3 - CAPACIDAD FINAL DE 0.5 A 2.5 MVA</v>
          </cell>
          <cell r="Y27">
            <v>30</v>
          </cell>
          <cell r="Z27">
            <v>203464000</v>
          </cell>
          <cell r="AA27">
            <v>0</v>
          </cell>
          <cell r="AB27">
            <v>0</v>
          </cell>
          <cell r="AC27">
            <v>0</v>
          </cell>
          <cell r="AD27">
            <v>1</v>
          </cell>
          <cell r="AE27">
            <v>0</v>
          </cell>
          <cell r="AF27">
            <v>0</v>
          </cell>
          <cell r="AG27">
            <v>0</v>
          </cell>
          <cell r="AH27">
            <v>203464000</v>
          </cell>
        </row>
        <row r="28">
          <cell r="B28">
            <v>81060</v>
          </cell>
          <cell r="C28">
            <v>14590</v>
          </cell>
          <cell r="D28" t="str">
            <v>N3T1</v>
          </cell>
          <cell r="E28">
            <v>1.6</v>
          </cell>
          <cell r="F28" t="str">
            <v>34.5/13.8</v>
          </cell>
          <cell r="G28" t="str">
            <v>*</v>
          </cell>
          <cell r="H28">
            <v>1</v>
          </cell>
          <cell r="I28">
            <v>100</v>
          </cell>
          <cell r="J28">
            <v>1.6</v>
          </cell>
          <cell r="L28">
            <v>3</v>
          </cell>
          <cell r="M28">
            <v>2</v>
          </cell>
          <cell r="O28">
            <v>1</v>
          </cell>
          <cell r="P28">
            <v>0</v>
          </cell>
          <cell r="Q28">
            <v>0</v>
          </cell>
          <cell r="T28">
            <v>10</v>
          </cell>
          <cell r="U28">
            <v>2</v>
          </cell>
          <cell r="V28">
            <v>1</v>
          </cell>
          <cell r="X28" t="str">
            <v>TRANSFORMADOR TRIFÁSICO (NLTC) - LADO ALTA NIVEL 3 - CAPACIDAD FINAL DE 0.5 A 2.5 MVA</v>
          </cell>
          <cell r="Y28">
            <v>30</v>
          </cell>
          <cell r="Z28">
            <v>182113600</v>
          </cell>
          <cell r="AA28">
            <v>0</v>
          </cell>
          <cell r="AB28">
            <v>0</v>
          </cell>
          <cell r="AC28">
            <v>0</v>
          </cell>
          <cell r="AD28">
            <v>1</v>
          </cell>
          <cell r="AE28">
            <v>0</v>
          </cell>
          <cell r="AF28">
            <v>0</v>
          </cell>
          <cell r="AG28">
            <v>0</v>
          </cell>
          <cell r="AH28">
            <v>182113600</v>
          </cell>
        </row>
        <row r="29">
          <cell r="B29">
            <v>81061</v>
          </cell>
          <cell r="C29">
            <v>14591</v>
          </cell>
          <cell r="D29" t="str">
            <v>N3T1</v>
          </cell>
          <cell r="E29">
            <v>0.5</v>
          </cell>
          <cell r="F29" t="str">
            <v>34.5/13.8</v>
          </cell>
          <cell r="G29" t="str">
            <v>*</v>
          </cell>
          <cell r="H29">
            <v>1</v>
          </cell>
          <cell r="I29">
            <v>100</v>
          </cell>
          <cell r="J29">
            <v>0.5</v>
          </cell>
          <cell r="L29">
            <v>3</v>
          </cell>
          <cell r="M29">
            <v>2</v>
          </cell>
          <cell r="O29">
            <v>1</v>
          </cell>
          <cell r="P29">
            <v>0</v>
          </cell>
          <cell r="Q29">
            <v>0</v>
          </cell>
          <cell r="T29">
            <v>10</v>
          </cell>
          <cell r="U29">
            <v>2</v>
          </cell>
          <cell r="V29">
            <v>1</v>
          </cell>
          <cell r="X29" t="str">
            <v>TRANSFORMADOR TRIFÁSICO (NLTC) - LADO ALTA NIVEL 3 - CAPACIDAD FINAL DE 0.5 A 2.5 MVA</v>
          </cell>
          <cell r="Y29">
            <v>30</v>
          </cell>
          <cell r="Z29">
            <v>123400000</v>
          </cell>
          <cell r="AA29">
            <v>0</v>
          </cell>
          <cell r="AB29">
            <v>0</v>
          </cell>
          <cell r="AC29">
            <v>0</v>
          </cell>
          <cell r="AD29">
            <v>1</v>
          </cell>
          <cell r="AE29">
            <v>0</v>
          </cell>
          <cell r="AF29">
            <v>0</v>
          </cell>
          <cell r="AG29">
            <v>0</v>
          </cell>
          <cell r="AH29">
            <v>123400000</v>
          </cell>
        </row>
        <row r="30">
          <cell r="B30">
            <v>81062</v>
          </cell>
          <cell r="C30">
            <v>14597</v>
          </cell>
          <cell r="D30" t="str">
            <v>N3T1</v>
          </cell>
          <cell r="E30">
            <v>0.5</v>
          </cell>
          <cell r="F30" t="str">
            <v>34.5/13.8</v>
          </cell>
          <cell r="G30" t="str">
            <v>*</v>
          </cell>
          <cell r="H30">
            <v>1</v>
          </cell>
          <cell r="I30">
            <v>100</v>
          </cell>
          <cell r="J30">
            <v>0.5</v>
          </cell>
          <cell r="L30">
            <v>3</v>
          </cell>
          <cell r="M30">
            <v>2</v>
          </cell>
          <cell r="O30">
            <v>1</v>
          </cell>
          <cell r="P30">
            <v>0</v>
          </cell>
          <cell r="Q30">
            <v>0</v>
          </cell>
          <cell r="T30">
            <v>10</v>
          </cell>
          <cell r="U30">
            <v>2</v>
          </cell>
          <cell r="V30">
            <v>1</v>
          </cell>
          <cell r="X30" t="str">
            <v>TRANSFORMADOR TRIFÁSICO (NLTC) - LADO ALTA NIVEL 3 - CAPACIDAD FINAL DE 0.5 A 2.5 MVA</v>
          </cell>
          <cell r="Y30">
            <v>30</v>
          </cell>
          <cell r="Z30">
            <v>123400000</v>
          </cell>
          <cell r="AA30">
            <v>0</v>
          </cell>
          <cell r="AB30">
            <v>0</v>
          </cell>
          <cell r="AC30">
            <v>0</v>
          </cell>
          <cell r="AD30">
            <v>1</v>
          </cell>
          <cell r="AE30">
            <v>0</v>
          </cell>
          <cell r="AF30">
            <v>0</v>
          </cell>
          <cell r="AG30">
            <v>0</v>
          </cell>
          <cell r="AH30">
            <v>123400000</v>
          </cell>
        </row>
        <row r="31">
          <cell r="B31">
            <v>81063</v>
          </cell>
          <cell r="C31">
            <v>14609</v>
          </cell>
          <cell r="D31" t="str">
            <v>N3T2</v>
          </cell>
          <cell r="E31">
            <v>3</v>
          </cell>
          <cell r="F31" t="str">
            <v>34.5/13.8</v>
          </cell>
          <cell r="G31" t="str">
            <v>*</v>
          </cell>
          <cell r="H31">
            <v>1</v>
          </cell>
          <cell r="I31">
            <v>100</v>
          </cell>
          <cell r="J31">
            <v>3</v>
          </cell>
          <cell r="L31">
            <v>3</v>
          </cell>
          <cell r="M31">
            <v>2</v>
          </cell>
          <cell r="O31">
            <v>1</v>
          </cell>
          <cell r="P31">
            <v>0</v>
          </cell>
          <cell r="Q31">
            <v>0</v>
          </cell>
          <cell r="T31">
            <v>10</v>
          </cell>
          <cell r="U31">
            <v>2</v>
          </cell>
          <cell r="V31">
            <v>1</v>
          </cell>
          <cell r="X31" t="str">
            <v>TRANSFORMADOR TRIFÁSICO (NLTC) - LADO ALTA NIVEL 3 - CAPACIDAD FINAL DE 2.6 A 6 MVA</v>
          </cell>
          <cell r="Y31">
            <v>30</v>
          </cell>
          <cell r="Z31">
            <v>244855000</v>
          </cell>
          <cell r="AA31">
            <v>0</v>
          </cell>
          <cell r="AB31">
            <v>0</v>
          </cell>
          <cell r="AC31">
            <v>0</v>
          </cell>
          <cell r="AD31">
            <v>1</v>
          </cell>
          <cell r="AE31">
            <v>0</v>
          </cell>
          <cell r="AF31">
            <v>0</v>
          </cell>
          <cell r="AG31">
            <v>0</v>
          </cell>
          <cell r="AH31">
            <v>244855000</v>
          </cell>
        </row>
        <row r="32">
          <cell r="B32">
            <v>81064</v>
          </cell>
          <cell r="C32">
            <v>14615</v>
          </cell>
          <cell r="D32" t="str">
            <v>N3T1</v>
          </cell>
          <cell r="E32">
            <v>0.5</v>
          </cell>
          <cell r="F32" t="str">
            <v>34.5/13.8</v>
          </cell>
          <cell r="G32" t="str">
            <v>*</v>
          </cell>
          <cell r="H32">
            <v>1</v>
          </cell>
          <cell r="I32">
            <v>100</v>
          </cell>
          <cell r="J32">
            <v>0.5</v>
          </cell>
          <cell r="L32">
            <v>3</v>
          </cell>
          <cell r="M32">
            <v>2</v>
          </cell>
          <cell r="O32">
            <v>1</v>
          </cell>
          <cell r="P32">
            <v>0</v>
          </cell>
          <cell r="Q32">
            <v>0</v>
          </cell>
          <cell r="T32">
            <v>10</v>
          </cell>
          <cell r="U32">
            <v>2</v>
          </cell>
          <cell r="V32">
            <v>1</v>
          </cell>
          <cell r="X32" t="str">
            <v>TRANSFORMADOR TRIFÁSICO (NLTC) - LADO ALTA NIVEL 3 - CAPACIDAD FINAL DE 0.5 A 2.5 MVA</v>
          </cell>
          <cell r="Y32">
            <v>30</v>
          </cell>
          <cell r="Z32">
            <v>123400000</v>
          </cell>
          <cell r="AA32">
            <v>0</v>
          </cell>
          <cell r="AB32">
            <v>0</v>
          </cell>
          <cell r="AC32">
            <v>0</v>
          </cell>
          <cell r="AD32">
            <v>1</v>
          </cell>
          <cell r="AE32">
            <v>0</v>
          </cell>
          <cell r="AF32">
            <v>0</v>
          </cell>
          <cell r="AG32">
            <v>0</v>
          </cell>
          <cell r="AH32">
            <v>123400000</v>
          </cell>
        </row>
        <row r="33">
          <cell r="B33">
            <v>81065</v>
          </cell>
          <cell r="C33">
            <v>14527</v>
          </cell>
          <cell r="D33" t="str">
            <v>N3T1</v>
          </cell>
          <cell r="E33">
            <v>1</v>
          </cell>
          <cell r="F33" t="str">
            <v>34.5/13.8</v>
          </cell>
          <cell r="G33" t="str">
            <v>*</v>
          </cell>
          <cell r="H33">
            <v>1</v>
          </cell>
          <cell r="I33">
            <v>100</v>
          </cell>
          <cell r="J33">
            <v>1</v>
          </cell>
          <cell r="L33">
            <v>3</v>
          </cell>
          <cell r="M33">
            <v>2</v>
          </cell>
          <cell r="O33">
            <v>1</v>
          </cell>
          <cell r="P33">
            <v>0</v>
          </cell>
          <cell r="Q33">
            <v>0</v>
          </cell>
          <cell r="T33">
            <v>10</v>
          </cell>
          <cell r="U33">
            <v>2</v>
          </cell>
          <cell r="V33">
            <v>1</v>
          </cell>
          <cell r="X33" t="str">
            <v>TRANSFORMADOR TRIFÁSICO (NLTC) - LADO ALTA NIVEL 3 - CAPACIDAD FINAL DE 0.5 A 2.5 MVA</v>
          </cell>
          <cell r="Y33">
            <v>30</v>
          </cell>
          <cell r="Z33">
            <v>150088000</v>
          </cell>
          <cell r="AA33">
            <v>0</v>
          </cell>
          <cell r="AB33">
            <v>0</v>
          </cell>
          <cell r="AC33">
            <v>0</v>
          </cell>
          <cell r="AD33">
            <v>1</v>
          </cell>
          <cell r="AE33">
            <v>0</v>
          </cell>
          <cell r="AF33">
            <v>0</v>
          </cell>
          <cell r="AG33">
            <v>0</v>
          </cell>
          <cell r="AH33">
            <v>150088000</v>
          </cell>
        </row>
        <row r="34">
          <cell r="B34">
            <v>81066</v>
          </cell>
          <cell r="C34">
            <v>14521</v>
          </cell>
          <cell r="D34" t="str">
            <v>N3T4</v>
          </cell>
          <cell r="E34">
            <v>12.5</v>
          </cell>
          <cell r="F34" t="str">
            <v>34.5/13.8</v>
          </cell>
          <cell r="G34" t="str">
            <v>*</v>
          </cell>
          <cell r="H34">
            <v>1</v>
          </cell>
          <cell r="I34">
            <v>100</v>
          </cell>
          <cell r="J34">
            <v>12.5</v>
          </cell>
          <cell r="L34">
            <v>3</v>
          </cell>
          <cell r="M34">
            <v>2</v>
          </cell>
          <cell r="O34">
            <v>1</v>
          </cell>
          <cell r="P34">
            <v>0</v>
          </cell>
          <cell r="Q34">
            <v>0</v>
          </cell>
          <cell r="T34">
            <v>10</v>
          </cell>
          <cell r="U34">
            <v>2</v>
          </cell>
          <cell r="V34">
            <v>1</v>
          </cell>
          <cell r="X34" t="str">
            <v>TRANSFORMADOR TRIFÁSICO (OLTC) - LADO ALTA NIVEL 3 - CAPACIDAD FINAL DE 11 A 15 MVA</v>
          </cell>
          <cell r="Y34">
            <v>30</v>
          </cell>
          <cell r="Z34">
            <v>634595500</v>
          </cell>
          <cell r="AA34">
            <v>0</v>
          </cell>
          <cell r="AB34">
            <v>0</v>
          </cell>
          <cell r="AC34">
            <v>0</v>
          </cell>
          <cell r="AD34">
            <v>1</v>
          </cell>
          <cell r="AE34">
            <v>0</v>
          </cell>
          <cell r="AF34">
            <v>0</v>
          </cell>
          <cell r="AG34">
            <v>0</v>
          </cell>
          <cell r="AH34">
            <v>634595500</v>
          </cell>
        </row>
        <row r="35">
          <cell r="B35">
            <v>81067</v>
          </cell>
          <cell r="C35">
            <v>14501</v>
          </cell>
          <cell r="D35" t="str">
            <v>N3T1</v>
          </cell>
          <cell r="E35">
            <v>2</v>
          </cell>
          <cell r="F35" t="str">
            <v>34.5/13.8</v>
          </cell>
          <cell r="G35" t="str">
            <v>*</v>
          </cell>
          <cell r="H35">
            <v>1</v>
          </cell>
          <cell r="I35">
            <v>100</v>
          </cell>
          <cell r="J35">
            <v>2</v>
          </cell>
          <cell r="L35">
            <v>3</v>
          </cell>
          <cell r="M35">
            <v>2</v>
          </cell>
          <cell r="O35">
            <v>1</v>
          </cell>
          <cell r="P35">
            <v>0</v>
          </cell>
          <cell r="Q35">
            <v>0</v>
          </cell>
          <cell r="T35">
            <v>10</v>
          </cell>
          <cell r="U35">
            <v>2</v>
          </cell>
          <cell r="V35">
            <v>1</v>
          </cell>
          <cell r="X35" t="str">
            <v>TRANSFORMADOR TRIFÁSICO (NLTC) - LADO ALTA NIVEL 3 - CAPACIDAD FINAL DE 0.5 A 2.5 MVA</v>
          </cell>
          <cell r="Y35">
            <v>30</v>
          </cell>
          <cell r="Z35">
            <v>203464000</v>
          </cell>
          <cell r="AA35">
            <v>0</v>
          </cell>
          <cell r="AB35">
            <v>0</v>
          </cell>
          <cell r="AC35">
            <v>0</v>
          </cell>
          <cell r="AD35">
            <v>1</v>
          </cell>
          <cell r="AE35">
            <v>0</v>
          </cell>
          <cell r="AF35">
            <v>0</v>
          </cell>
          <cell r="AG35">
            <v>0</v>
          </cell>
          <cell r="AH35">
            <v>203464000</v>
          </cell>
        </row>
        <row r="36">
          <cell r="B36">
            <v>81068</v>
          </cell>
          <cell r="C36">
            <v>14654</v>
          </cell>
          <cell r="D36" t="str">
            <v>N3T1</v>
          </cell>
          <cell r="E36">
            <v>1</v>
          </cell>
          <cell r="F36" t="str">
            <v>34.5/13.8</v>
          </cell>
          <cell r="G36" t="str">
            <v>*</v>
          </cell>
          <cell r="H36">
            <v>1</v>
          </cell>
          <cell r="I36">
            <v>100</v>
          </cell>
          <cell r="J36">
            <v>1</v>
          </cell>
          <cell r="L36">
            <v>3</v>
          </cell>
          <cell r="M36">
            <v>2</v>
          </cell>
          <cell r="O36">
            <v>1</v>
          </cell>
          <cell r="P36">
            <v>0</v>
          </cell>
          <cell r="Q36">
            <v>0</v>
          </cell>
          <cell r="T36">
            <v>10</v>
          </cell>
          <cell r="U36">
            <v>2</v>
          </cell>
          <cell r="V36">
            <v>1</v>
          </cell>
          <cell r="X36" t="str">
            <v>TRANSFORMADOR TRIFÁSICO (NLTC) - LADO ALTA NIVEL 3 - CAPACIDAD FINAL DE 0.5 A 2.5 MVA</v>
          </cell>
          <cell r="Y36">
            <v>30</v>
          </cell>
          <cell r="Z36">
            <v>150088000</v>
          </cell>
          <cell r="AA36">
            <v>0</v>
          </cell>
          <cell r="AB36">
            <v>0</v>
          </cell>
          <cell r="AC36">
            <v>0</v>
          </cell>
          <cell r="AD36">
            <v>1</v>
          </cell>
          <cell r="AE36">
            <v>0</v>
          </cell>
          <cell r="AF36">
            <v>0</v>
          </cell>
          <cell r="AG36">
            <v>0</v>
          </cell>
          <cell r="AH36">
            <v>150088000</v>
          </cell>
        </row>
        <row r="37">
          <cell r="B37">
            <v>81069</v>
          </cell>
          <cell r="C37">
            <v>14624</v>
          </cell>
          <cell r="D37" t="str">
            <v>N3T2</v>
          </cell>
          <cell r="E37">
            <v>3</v>
          </cell>
          <cell r="F37" t="str">
            <v>34.5/13.8</v>
          </cell>
          <cell r="G37" t="str">
            <v>*</v>
          </cell>
          <cell r="H37">
            <v>1</v>
          </cell>
          <cell r="I37">
            <v>100</v>
          </cell>
          <cell r="J37">
            <v>3</v>
          </cell>
          <cell r="L37">
            <v>3</v>
          </cell>
          <cell r="M37">
            <v>2</v>
          </cell>
          <cell r="O37">
            <v>1</v>
          </cell>
          <cell r="P37">
            <v>0</v>
          </cell>
          <cell r="Q37">
            <v>0</v>
          </cell>
          <cell r="T37">
            <v>10</v>
          </cell>
          <cell r="U37">
            <v>2</v>
          </cell>
          <cell r="V37">
            <v>1</v>
          </cell>
          <cell r="X37" t="str">
            <v>TRANSFORMADOR TRIFÁSICO (NLTC) - LADO ALTA NIVEL 3 - CAPACIDAD FINAL DE 2.6 A 6 MVA</v>
          </cell>
          <cell r="Y37">
            <v>30</v>
          </cell>
          <cell r="Z37">
            <v>244855000</v>
          </cell>
          <cell r="AA37">
            <v>0</v>
          </cell>
          <cell r="AB37">
            <v>0</v>
          </cell>
          <cell r="AC37">
            <v>0</v>
          </cell>
          <cell r="AD37">
            <v>1</v>
          </cell>
          <cell r="AE37">
            <v>0</v>
          </cell>
          <cell r="AF37">
            <v>0</v>
          </cell>
          <cell r="AG37">
            <v>0</v>
          </cell>
          <cell r="AH37">
            <v>244855000</v>
          </cell>
        </row>
        <row r="38">
          <cell r="B38">
            <v>81070</v>
          </cell>
          <cell r="C38">
            <v>14619</v>
          </cell>
          <cell r="D38" t="str">
            <v>N3T1</v>
          </cell>
          <cell r="E38">
            <v>1.6</v>
          </cell>
          <cell r="F38" t="str">
            <v>34.5/13.8</v>
          </cell>
          <cell r="G38" t="str">
            <v>*</v>
          </cell>
          <cell r="H38">
            <v>1</v>
          </cell>
          <cell r="I38">
            <v>100</v>
          </cell>
          <cell r="J38">
            <v>1.6</v>
          </cell>
          <cell r="L38">
            <v>3</v>
          </cell>
          <cell r="M38">
            <v>2</v>
          </cell>
          <cell r="O38">
            <v>1</v>
          </cell>
          <cell r="P38">
            <v>0</v>
          </cell>
          <cell r="Q38">
            <v>0</v>
          </cell>
          <cell r="T38">
            <v>10</v>
          </cell>
          <cell r="U38">
            <v>2</v>
          </cell>
          <cell r="V38">
            <v>1</v>
          </cell>
          <cell r="X38" t="str">
            <v>TRANSFORMADOR TRIFÁSICO (NLTC) - LADO ALTA NIVEL 3 - CAPACIDAD FINAL DE 0.5 A 2.5 MVA</v>
          </cell>
          <cell r="Y38">
            <v>30</v>
          </cell>
          <cell r="Z38">
            <v>182113600</v>
          </cell>
          <cell r="AA38">
            <v>0</v>
          </cell>
          <cell r="AB38">
            <v>0</v>
          </cell>
          <cell r="AC38">
            <v>0</v>
          </cell>
          <cell r="AD38">
            <v>1</v>
          </cell>
          <cell r="AE38">
            <v>0</v>
          </cell>
          <cell r="AF38">
            <v>0</v>
          </cell>
          <cell r="AG38">
            <v>0</v>
          </cell>
          <cell r="AH38">
            <v>182113600</v>
          </cell>
        </row>
        <row r="39">
          <cell r="B39">
            <v>81071</v>
          </cell>
          <cell r="C39">
            <v>14630</v>
          </cell>
          <cell r="D39" t="str">
            <v>N3T1</v>
          </cell>
          <cell r="E39">
            <v>1.6</v>
          </cell>
          <cell r="F39" t="str">
            <v>34.5/13.8</v>
          </cell>
          <cell r="G39" t="str">
            <v>*</v>
          </cell>
          <cell r="H39">
            <v>1</v>
          </cell>
          <cell r="I39">
            <v>100</v>
          </cell>
          <cell r="J39">
            <v>1.6</v>
          </cell>
          <cell r="L39">
            <v>3</v>
          </cell>
          <cell r="M39">
            <v>2</v>
          </cell>
          <cell r="O39">
            <v>1</v>
          </cell>
          <cell r="P39">
            <v>0</v>
          </cell>
          <cell r="Q39">
            <v>0</v>
          </cell>
          <cell r="T39">
            <v>10</v>
          </cell>
          <cell r="U39">
            <v>2</v>
          </cell>
          <cell r="V39">
            <v>1</v>
          </cell>
          <cell r="X39" t="str">
            <v>TRANSFORMADOR TRIFÁSICO (NLTC) - LADO ALTA NIVEL 3 - CAPACIDAD FINAL DE 0.5 A 2.5 MVA</v>
          </cell>
          <cell r="Y39">
            <v>30</v>
          </cell>
          <cell r="Z39">
            <v>182113600</v>
          </cell>
          <cell r="AA39">
            <v>0</v>
          </cell>
          <cell r="AB39">
            <v>0</v>
          </cell>
          <cell r="AC39">
            <v>0</v>
          </cell>
          <cell r="AD39">
            <v>1</v>
          </cell>
          <cell r="AE39">
            <v>0</v>
          </cell>
          <cell r="AF39">
            <v>0</v>
          </cell>
          <cell r="AG39">
            <v>0</v>
          </cell>
          <cell r="AH39">
            <v>182113600</v>
          </cell>
        </row>
        <row r="40">
          <cell r="B40">
            <v>81072</v>
          </cell>
          <cell r="C40">
            <v>14636</v>
          </cell>
          <cell r="D40" t="str">
            <v>N3T1</v>
          </cell>
          <cell r="E40">
            <v>0.5</v>
          </cell>
          <cell r="F40" t="str">
            <v>34.5/13.8</v>
          </cell>
          <cell r="G40" t="str">
            <v>*</v>
          </cell>
          <cell r="H40">
            <v>1</v>
          </cell>
          <cell r="I40">
            <v>100</v>
          </cell>
          <cell r="J40">
            <v>0.5</v>
          </cell>
          <cell r="L40">
            <v>3</v>
          </cell>
          <cell r="M40">
            <v>2</v>
          </cell>
          <cell r="O40">
            <v>1</v>
          </cell>
          <cell r="P40">
            <v>0</v>
          </cell>
          <cell r="Q40">
            <v>0</v>
          </cell>
          <cell r="T40">
            <v>10</v>
          </cell>
          <cell r="U40">
            <v>2</v>
          </cell>
          <cell r="V40">
            <v>1</v>
          </cell>
          <cell r="X40" t="str">
            <v>TRANSFORMADOR TRIFÁSICO (NLTC) - LADO ALTA NIVEL 3 - CAPACIDAD FINAL DE 0.5 A 2.5 MVA</v>
          </cell>
          <cell r="Y40">
            <v>30</v>
          </cell>
          <cell r="Z40">
            <v>123400000</v>
          </cell>
          <cell r="AA40">
            <v>0</v>
          </cell>
          <cell r="AB40">
            <v>0</v>
          </cell>
          <cell r="AC40">
            <v>0</v>
          </cell>
          <cell r="AD40">
            <v>1</v>
          </cell>
          <cell r="AE40">
            <v>0</v>
          </cell>
          <cell r="AF40">
            <v>0</v>
          </cell>
          <cell r="AG40">
            <v>0</v>
          </cell>
          <cell r="AH40">
            <v>123400000</v>
          </cell>
        </row>
        <row r="41">
          <cell r="B41">
            <v>81073</v>
          </cell>
          <cell r="C41">
            <v>15500</v>
          </cell>
          <cell r="D41" t="str">
            <v>N4T14</v>
          </cell>
          <cell r="E41">
            <v>15</v>
          </cell>
          <cell r="F41" t="str">
            <v>115/34.5/13.8</v>
          </cell>
          <cell r="G41" t="str">
            <v>Potencia: 15/15/15</v>
          </cell>
          <cell r="H41">
            <v>1</v>
          </cell>
          <cell r="I41">
            <v>100</v>
          </cell>
          <cell r="J41">
            <v>15</v>
          </cell>
          <cell r="K41">
            <v>0</v>
          </cell>
          <cell r="L41">
            <v>4</v>
          </cell>
          <cell r="M41">
            <v>3</v>
          </cell>
          <cell r="N41">
            <v>2</v>
          </cell>
          <cell r="O41">
            <v>1</v>
          </cell>
          <cell r="P41">
            <v>0</v>
          </cell>
          <cell r="Q41">
            <v>0</v>
          </cell>
          <cell r="T41">
            <v>30</v>
          </cell>
          <cell r="U41">
            <v>2</v>
          </cell>
          <cell r="V41">
            <v>1</v>
          </cell>
          <cell r="X41" t="str">
            <v>TRANSFORMADOR TRIDEVANADO TRIFÁSICO (OLTC) - LADO ALTA NIVEL 4 - CAPACIDAD FINAL DE 11 A 20 MVA</v>
          </cell>
          <cell r="Y41">
            <v>30</v>
          </cell>
          <cell r="Z41">
            <v>1262809000</v>
          </cell>
          <cell r="AA41">
            <v>0</v>
          </cell>
          <cell r="AB41">
            <v>0</v>
          </cell>
          <cell r="AC41">
            <v>1</v>
          </cell>
          <cell r="AD41">
            <v>0</v>
          </cell>
          <cell r="AE41">
            <v>0</v>
          </cell>
          <cell r="AF41">
            <v>0</v>
          </cell>
          <cell r="AG41">
            <v>1262809000</v>
          </cell>
          <cell r="AH41">
            <v>0</v>
          </cell>
        </row>
        <row r="42">
          <cell r="B42">
            <v>81074</v>
          </cell>
          <cell r="C42">
            <v>15500</v>
          </cell>
          <cell r="D42" t="str">
            <v>N4T3</v>
          </cell>
          <cell r="E42">
            <v>12.5</v>
          </cell>
          <cell r="F42" t="str">
            <v>115/13.8</v>
          </cell>
          <cell r="G42" t="str">
            <v>*</v>
          </cell>
          <cell r="H42">
            <v>1</v>
          </cell>
          <cell r="I42">
            <v>100</v>
          </cell>
          <cell r="J42">
            <v>12.5</v>
          </cell>
          <cell r="L42">
            <v>4</v>
          </cell>
          <cell r="M42">
            <v>2</v>
          </cell>
          <cell r="O42">
            <v>1</v>
          </cell>
          <cell r="P42">
            <v>0</v>
          </cell>
          <cell r="Q42">
            <v>0</v>
          </cell>
          <cell r="T42">
            <v>30</v>
          </cell>
          <cell r="U42">
            <v>2</v>
          </cell>
          <cell r="V42">
            <v>1</v>
          </cell>
          <cell r="X42" t="str">
            <v>TRANSFORMADOR TRIFÁSICO (OLTC) - LADO DE ALTA EN EL NIVEL 4 - CAPACIDAD FINAL DE 11 A 15 MVA</v>
          </cell>
          <cell r="Y42">
            <v>30</v>
          </cell>
          <cell r="Z42">
            <v>972247500</v>
          </cell>
          <cell r="AA42">
            <v>0</v>
          </cell>
          <cell r="AB42">
            <v>0</v>
          </cell>
          <cell r="AC42">
            <v>0</v>
          </cell>
          <cell r="AD42">
            <v>1</v>
          </cell>
          <cell r="AE42">
            <v>0</v>
          </cell>
          <cell r="AF42">
            <v>0</v>
          </cell>
          <cell r="AG42">
            <v>0</v>
          </cell>
          <cell r="AH42">
            <v>972247500</v>
          </cell>
        </row>
        <row r="43">
          <cell r="B43">
            <v>81075</v>
          </cell>
          <cell r="C43">
            <v>15500</v>
          </cell>
          <cell r="D43" t="str">
            <v>N4T16</v>
          </cell>
          <cell r="E43">
            <v>40</v>
          </cell>
          <cell r="F43" t="str">
            <v>115/34.5/13.8</v>
          </cell>
          <cell r="G43" t="str">
            <v>Potencia: 40/40/4.6</v>
          </cell>
          <cell r="H43">
            <v>1</v>
          </cell>
          <cell r="I43">
            <v>100</v>
          </cell>
          <cell r="J43">
            <v>40</v>
          </cell>
          <cell r="K43">
            <v>0</v>
          </cell>
          <cell r="L43">
            <v>4</v>
          </cell>
          <cell r="M43">
            <v>3</v>
          </cell>
          <cell r="N43">
            <v>2</v>
          </cell>
          <cell r="O43">
            <v>1</v>
          </cell>
          <cell r="P43">
            <v>0</v>
          </cell>
          <cell r="Q43">
            <v>0</v>
          </cell>
          <cell r="T43">
            <v>30</v>
          </cell>
          <cell r="U43">
            <v>2</v>
          </cell>
          <cell r="V43">
            <v>1</v>
          </cell>
          <cell r="X43" t="str">
            <v>TRANSFORMADOR TRIDEVANADO TRIFÁSICO (OLTC) - LADO ALTA NIVEL 4 - CAPACIDAD FINAL DE 31 A 40 MVA</v>
          </cell>
          <cell r="Y43">
            <v>30</v>
          </cell>
          <cell r="Z43">
            <v>2286172000</v>
          </cell>
          <cell r="AA43">
            <v>0</v>
          </cell>
          <cell r="AB43">
            <v>0</v>
          </cell>
          <cell r="AC43">
            <v>1</v>
          </cell>
          <cell r="AD43">
            <v>0</v>
          </cell>
          <cell r="AE43">
            <v>0</v>
          </cell>
          <cell r="AF43">
            <v>0</v>
          </cell>
          <cell r="AG43">
            <v>2286172000</v>
          </cell>
          <cell r="AH43">
            <v>0</v>
          </cell>
        </row>
        <row r="44">
          <cell r="B44">
            <v>81076</v>
          </cell>
          <cell r="C44">
            <v>14579</v>
          </cell>
          <cell r="D44" t="str">
            <v>N3T1</v>
          </cell>
          <cell r="E44">
            <v>0.25</v>
          </cell>
          <cell r="F44" t="str">
            <v>34.5/13.8</v>
          </cell>
          <cell r="G44" t="str">
            <v>*</v>
          </cell>
          <cell r="H44">
            <v>1</v>
          </cell>
          <cell r="I44">
            <v>100</v>
          </cell>
          <cell r="J44">
            <v>0.25</v>
          </cell>
          <cell r="L44">
            <v>3</v>
          </cell>
          <cell r="M44">
            <v>2</v>
          </cell>
          <cell r="O44">
            <v>1</v>
          </cell>
          <cell r="P44" t="str">
            <v>*G5 Se cambia la UC de N3T1 a N3T8 según la capacidad.</v>
          </cell>
          <cell r="Q44">
            <v>0</v>
          </cell>
          <cell r="T44">
            <v>0</v>
          </cell>
          <cell r="U44">
            <v>2</v>
          </cell>
          <cell r="V44">
            <v>1</v>
          </cell>
          <cell r="X44" t="str">
            <v>TRANSFORMADOR TRIFÁSICO (NLTC) - LADO ALTA NIVEL 3 - CAPACIDAD FINAL DE 0.5 A 2.5 MVA</v>
          </cell>
          <cell r="Y44">
            <v>30</v>
          </cell>
          <cell r="Z44">
            <v>110056000</v>
          </cell>
          <cell r="AA44">
            <v>0</v>
          </cell>
          <cell r="AB44">
            <v>0</v>
          </cell>
          <cell r="AC44">
            <v>0</v>
          </cell>
          <cell r="AD44">
            <v>1</v>
          </cell>
          <cell r="AE44">
            <v>0</v>
          </cell>
          <cell r="AF44">
            <v>0</v>
          </cell>
          <cell r="AG44">
            <v>0</v>
          </cell>
          <cell r="AH44">
            <v>110056000</v>
          </cell>
        </row>
        <row r="45">
          <cell r="B45">
            <v>81101</v>
          </cell>
          <cell r="C45">
            <v>1</v>
          </cell>
          <cell r="D45" t="str">
            <v>N4T3</v>
          </cell>
          <cell r="E45">
            <v>12.5</v>
          </cell>
          <cell r="F45" t="str">
            <v>115/13.8</v>
          </cell>
          <cell r="G45" t="str">
            <v>*</v>
          </cell>
          <cell r="H45">
            <v>1</v>
          </cell>
          <cell r="I45">
            <v>100</v>
          </cell>
          <cell r="J45">
            <v>12.5</v>
          </cell>
          <cell r="L45">
            <v>4</v>
          </cell>
          <cell r="M45">
            <v>2</v>
          </cell>
          <cell r="O45">
            <v>1</v>
          </cell>
          <cell r="P45">
            <v>0</v>
          </cell>
          <cell r="Q45">
            <v>0</v>
          </cell>
          <cell r="T45">
            <v>30</v>
          </cell>
          <cell r="U45">
            <v>2</v>
          </cell>
          <cell r="V45">
            <v>1</v>
          </cell>
          <cell r="X45" t="str">
            <v>TRANSFORMADOR TRIFÁSICO (OLTC) - LADO DE ALTA EN EL NIVEL 4 - CAPACIDAD FINAL DE 11 A 15 MVA</v>
          </cell>
          <cell r="Y45">
            <v>30</v>
          </cell>
          <cell r="Z45">
            <v>972247500</v>
          </cell>
          <cell r="AA45">
            <v>0</v>
          </cell>
          <cell r="AB45">
            <v>0</v>
          </cell>
          <cell r="AC45">
            <v>0</v>
          </cell>
          <cell r="AD45">
            <v>1</v>
          </cell>
          <cell r="AE45">
            <v>0</v>
          </cell>
          <cell r="AF45">
            <v>0</v>
          </cell>
          <cell r="AG45">
            <v>0</v>
          </cell>
          <cell r="AH45">
            <v>972247500</v>
          </cell>
        </row>
        <row r="46">
          <cell r="B46">
            <v>81102</v>
          </cell>
          <cell r="C46">
            <v>14800</v>
          </cell>
          <cell r="D46" t="str">
            <v>N4T16</v>
          </cell>
          <cell r="E46">
            <v>40</v>
          </cell>
          <cell r="F46" t="str">
            <v>115/34.5/13.8</v>
          </cell>
          <cell r="G46" t="str">
            <v>Potencia: 40/40/4.6</v>
          </cell>
          <cell r="H46">
            <v>1</v>
          </cell>
          <cell r="I46">
            <v>100</v>
          </cell>
          <cell r="J46">
            <v>40</v>
          </cell>
          <cell r="K46">
            <v>0</v>
          </cell>
          <cell r="L46">
            <v>4</v>
          </cell>
          <cell r="M46">
            <v>3</v>
          </cell>
          <cell r="N46">
            <v>2</v>
          </cell>
          <cell r="O46">
            <v>1</v>
          </cell>
          <cell r="P46">
            <v>0</v>
          </cell>
          <cell r="Q46">
            <v>0</v>
          </cell>
          <cell r="T46">
            <v>30</v>
          </cell>
          <cell r="U46">
            <v>2</v>
          </cell>
          <cell r="V46">
            <v>1</v>
          </cell>
          <cell r="X46" t="str">
            <v>TRANSFORMADOR TRIDEVANADO TRIFÁSICO (OLTC) - LADO ALTA NIVEL 4 - CAPACIDAD FINAL DE 31 A 40 MVA</v>
          </cell>
          <cell r="Y46">
            <v>30</v>
          </cell>
          <cell r="Z46">
            <v>2286172000</v>
          </cell>
          <cell r="AA46">
            <v>0</v>
          </cell>
          <cell r="AB46">
            <v>0</v>
          </cell>
          <cell r="AC46">
            <v>1</v>
          </cell>
          <cell r="AD46">
            <v>0</v>
          </cell>
          <cell r="AE46">
            <v>0</v>
          </cell>
          <cell r="AF46">
            <v>0</v>
          </cell>
          <cell r="AG46">
            <v>2286172000</v>
          </cell>
          <cell r="AH46">
            <v>0</v>
          </cell>
        </row>
        <row r="47">
          <cell r="B47">
            <v>81103</v>
          </cell>
          <cell r="C47">
            <v>14800</v>
          </cell>
          <cell r="D47" t="str">
            <v>N3T5</v>
          </cell>
          <cell r="E47">
            <v>20</v>
          </cell>
          <cell r="F47" t="str">
            <v>34.5/13.8</v>
          </cell>
          <cell r="G47" t="str">
            <v>*</v>
          </cell>
          <cell r="H47">
            <v>1</v>
          </cell>
          <cell r="I47">
            <v>100</v>
          </cell>
          <cell r="J47">
            <v>20</v>
          </cell>
          <cell r="L47">
            <v>3</v>
          </cell>
          <cell r="M47">
            <v>2</v>
          </cell>
          <cell r="O47">
            <v>1</v>
          </cell>
          <cell r="P47">
            <v>0</v>
          </cell>
          <cell r="Q47">
            <v>0</v>
          </cell>
          <cell r="T47">
            <v>10</v>
          </cell>
          <cell r="U47">
            <v>2</v>
          </cell>
          <cell r="V47">
            <v>1</v>
          </cell>
          <cell r="X47" t="str">
            <v>TRANSFORMADOR TRIFÁSICO (OLTC) - LADO ALTA NIVEL 3 - CAPACIDAD FINAL DE 16 A 20 MVA</v>
          </cell>
          <cell r="Y47">
            <v>30</v>
          </cell>
          <cell r="Z47">
            <v>914048000</v>
          </cell>
          <cell r="AA47">
            <v>0</v>
          </cell>
          <cell r="AB47">
            <v>0</v>
          </cell>
          <cell r="AC47">
            <v>0</v>
          </cell>
          <cell r="AD47">
            <v>1</v>
          </cell>
          <cell r="AE47">
            <v>0</v>
          </cell>
          <cell r="AF47">
            <v>0</v>
          </cell>
          <cell r="AG47">
            <v>0</v>
          </cell>
          <cell r="AH47">
            <v>914048000</v>
          </cell>
        </row>
        <row r="48">
          <cell r="B48">
            <v>81104</v>
          </cell>
          <cell r="C48">
            <v>15017</v>
          </cell>
          <cell r="D48" t="str">
            <v>N3T4</v>
          </cell>
          <cell r="E48">
            <v>15</v>
          </cell>
          <cell r="F48" t="str">
            <v>34.5/13.8</v>
          </cell>
          <cell r="G48" t="str">
            <v>*</v>
          </cell>
          <cell r="H48">
            <v>1</v>
          </cell>
          <cell r="I48">
            <v>100</v>
          </cell>
          <cell r="J48">
            <v>15</v>
          </cell>
          <cell r="L48">
            <v>3</v>
          </cell>
          <cell r="M48">
            <v>2</v>
          </cell>
          <cell r="O48">
            <v>1</v>
          </cell>
          <cell r="P48">
            <v>0</v>
          </cell>
          <cell r="Q48">
            <v>0</v>
          </cell>
          <cell r="T48">
            <v>10</v>
          </cell>
          <cell r="U48">
            <v>2</v>
          </cell>
          <cell r="V48">
            <v>1</v>
          </cell>
          <cell r="X48" t="str">
            <v>TRANSFORMADOR TRIFÁSICO (OLTC) - LADO ALTA NIVEL 3 - CAPACIDAD FINAL DE 11 A 15 MVA</v>
          </cell>
          <cell r="Y48">
            <v>30</v>
          </cell>
          <cell r="Z48">
            <v>736293000</v>
          </cell>
          <cell r="AA48">
            <v>0</v>
          </cell>
          <cell r="AB48">
            <v>0</v>
          </cell>
          <cell r="AC48">
            <v>0</v>
          </cell>
          <cell r="AD48">
            <v>1</v>
          </cell>
          <cell r="AE48">
            <v>0</v>
          </cell>
          <cell r="AF48">
            <v>0</v>
          </cell>
          <cell r="AG48">
            <v>0</v>
          </cell>
          <cell r="AH48">
            <v>736293000</v>
          </cell>
        </row>
        <row r="49">
          <cell r="B49">
            <v>81106</v>
          </cell>
          <cell r="C49">
            <v>15155</v>
          </cell>
          <cell r="D49" t="str">
            <v>N3T4</v>
          </cell>
          <cell r="E49">
            <v>15</v>
          </cell>
          <cell r="F49" t="str">
            <v>34.5/13.8</v>
          </cell>
          <cell r="G49" t="str">
            <v>*</v>
          </cell>
          <cell r="H49">
            <v>1</v>
          </cell>
          <cell r="I49">
            <v>100</v>
          </cell>
          <cell r="J49">
            <v>15</v>
          </cell>
          <cell r="L49">
            <v>3</v>
          </cell>
          <cell r="M49">
            <v>2</v>
          </cell>
          <cell r="O49">
            <v>1</v>
          </cell>
          <cell r="P49">
            <v>0</v>
          </cell>
          <cell r="Q49">
            <v>0</v>
          </cell>
          <cell r="T49">
            <v>10</v>
          </cell>
          <cell r="U49">
            <v>2</v>
          </cell>
          <cell r="V49">
            <v>1</v>
          </cell>
          <cell r="X49" t="str">
            <v>TRANSFORMADOR TRIFÁSICO (OLTC) - LADO ALTA NIVEL 3 - CAPACIDAD FINAL DE 11 A 15 MVA</v>
          </cell>
          <cell r="Y49">
            <v>30</v>
          </cell>
          <cell r="Z49">
            <v>736293000</v>
          </cell>
          <cell r="AA49">
            <v>0</v>
          </cell>
          <cell r="AB49">
            <v>0</v>
          </cell>
          <cell r="AC49">
            <v>0</v>
          </cell>
          <cell r="AD49">
            <v>1</v>
          </cell>
          <cell r="AE49">
            <v>0</v>
          </cell>
          <cell r="AF49">
            <v>0</v>
          </cell>
          <cell r="AG49">
            <v>0</v>
          </cell>
          <cell r="AH49">
            <v>736293000</v>
          </cell>
        </row>
        <row r="50">
          <cell r="B50">
            <v>81107</v>
          </cell>
          <cell r="C50">
            <v>14729</v>
          </cell>
          <cell r="D50" t="str">
            <v>N3T2</v>
          </cell>
          <cell r="E50">
            <v>3</v>
          </cell>
          <cell r="F50" t="str">
            <v>34.5/13.8</v>
          </cell>
          <cell r="G50" t="str">
            <v>*</v>
          </cell>
          <cell r="H50">
            <v>1</v>
          </cell>
          <cell r="I50">
            <v>100</v>
          </cell>
          <cell r="J50">
            <v>3</v>
          </cell>
          <cell r="L50">
            <v>3</v>
          </cell>
          <cell r="M50">
            <v>2</v>
          </cell>
          <cell r="O50">
            <v>1</v>
          </cell>
          <cell r="P50">
            <v>0</v>
          </cell>
          <cell r="Q50">
            <v>0</v>
          </cell>
          <cell r="T50">
            <v>10</v>
          </cell>
          <cell r="U50">
            <v>2</v>
          </cell>
          <cell r="V50">
            <v>1</v>
          </cell>
          <cell r="X50" t="str">
            <v>TRANSFORMADOR TRIFÁSICO (NLTC) - LADO ALTA NIVEL 3 - CAPACIDAD FINAL DE 2.6 A 6 MVA</v>
          </cell>
          <cell r="Y50">
            <v>30</v>
          </cell>
          <cell r="Z50">
            <v>244855000</v>
          </cell>
          <cell r="AA50">
            <v>0</v>
          </cell>
          <cell r="AB50">
            <v>0</v>
          </cell>
          <cell r="AC50">
            <v>0</v>
          </cell>
          <cell r="AD50">
            <v>1</v>
          </cell>
          <cell r="AE50">
            <v>0</v>
          </cell>
          <cell r="AF50">
            <v>0</v>
          </cell>
          <cell r="AG50">
            <v>0</v>
          </cell>
          <cell r="AH50">
            <v>244855000</v>
          </cell>
        </row>
        <row r="51">
          <cell r="B51">
            <v>81108</v>
          </cell>
          <cell r="C51">
            <v>14739</v>
          </cell>
          <cell r="D51" t="str">
            <v>N3T1</v>
          </cell>
          <cell r="E51">
            <v>0.5</v>
          </cell>
          <cell r="F51" t="str">
            <v>34.5/13.8</v>
          </cell>
          <cell r="G51" t="str">
            <v>*</v>
          </cell>
          <cell r="H51">
            <v>1</v>
          </cell>
          <cell r="I51">
            <v>100</v>
          </cell>
          <cell r="J51">
            <v>0.5</v>
          </cell>
          <cell r="L51">
            <v>3</v>
          </cell>
          <cell r="M51">
            <v>2</v>
          </cell>
          <cell r="O51">
            <v>1</v>
          </cell>
          <cell r="P51">
            <v>0</v>
          </cell>
          <cell r="Q51">
            <v>0</v>
          </cell>
          <cell r="T51">
            <v>10</v>
          </cell>
          <cell r="U51">
            <v>2</v>
          </cell>
          <cell r="V51">
            <v>1</v>
          </cell>
          <cell r="X51" t="str">
            <v>TRANSFORMADOR TRIFÁSICO (NLTC) - LADO ALTA NIVEL 3 - CAPACIDAD FINAL DE 0.5 A 2.5 MVA</v>
          </cell>
          <cell r="Y51">
            <v>30</v>
          </cell>
          <cell r="Z51">
            <v>123400000</v>
          </cell>
          <cell r="AA51">
            <v>0</v>
          </cell>
          <cell r="AB51">
            <v>0</v>
          </cell>
          <cell r="AC51">
            <v>0</v>
          </cell>
          <cell r="AD51">
            <v>1</v>
          </cell>
          <cell r="AE51">
            <v>0</v>
          </cell>
          <cell r="AF51">
            <v>0</v>
          </cell>
          <cell r="AG51">
            <v>0</v>
          </cell>
          <cell r="AH51">
            <v>123400000</v>
          </cell>
        </row>
        <row r="52">
          <cell r="B52">
            <v>81109</v>
          </cell>
          <cell r="C52">
            <v>14736</v>
          </cell>
          <cell r="D52" t="str">
            <v>N3T1</v>
          </cell>
          <cell r="E52">
            <v>1</v>
          </cell>
          <cell r="F52" t="str">
            <v>34.5/13.8</v>
          </cell>
          <cell r="G52" t="str">
            <v>*</v>
          </cell>
          <cell r="H52">
            <v>1</v>
          </cell>
          <cell r="I52">
            <v>100</v>
          </cell>
          <cell r="J52">
            <v>1</v>
          </cell>
          <cell r="L52">
            <v>3</v>
          </cell>
          <cell r="M52">
            <v>2</v>
          </cell>
          <cell r="O52">
            <v>1</v>
          </cell>
          <cell r="P52">
            <v>0</v>
          </cell>
          <cell r="Q52">
            <v>0</v>
          </cell>
          <cell r="T52">
            <v>10</v>
          </cell>
          <cell r="U52">
            <v>2</v>
          </cell>
          <cell r="V52">
            <v>1</v>
          </cell>
          <cell r="X52" t="str">
            <v>TRANSFORMADOR TRIFÁSICO (NLTC) - LADO ALTA NIVEL 3 - CAPACIDAD FINAL DE 0.5 A 2.5 MVA</v>
          </cell>
          <cell r="Y52">
            <v>30</v>
          </cell>
          <cell r="Z52">
            <v>150088000</v>
          </cell>
          <cell r="AA52">
            <v>0</v>
          </cell>
          <cell r="AB52">
            <v>0</v>
          </cell>
          <cell r="AC52">
            <v>0</v>
          </cell>
          <cell r="AD52">
            <v>1</v>
          </cell>
          <cell r="AE52">
            <v>0</v>
          </cell>
          <cell r="AF52">
            <v>0</v>
          </cell>
          <cell r="AG52">
            <v>0</v>
          </cell>
          <cell r="AH52">
            <v>150088000</v>
          </cell>
        </row>
        <row r="53">
          <cell r="B53">
            <v>81110</v>
          </cell>
          <cell r="C53">
            <v>14733</v>
          </cell>
          <cell r="D53" t="str">
            <v>N3T1</v>
          </cell>
          <cell r="E53">
            <v>0.25</v>
          </cell>
          <cell r="F53" t="str">
            <v>34.5/13.8</v>
          </cell>
          <cell r="G53" t="str">
            <v>*</v>
          </cell>
          <cell r="H53">
            <v>1</v>
          </cell>
          <cell r="I53">
            <v>100</v>
          </cell>
          <cell r="J53">
            <v>0.25</v>
          </cell>
          <cell r="L53">
            <v>3</v>
          </cell>
          <cell r="M53">
            <v>2</v>
          </cell>
          <cell r="O53">
            <v>1</v>
          </cell>
          <cell r="P53" t="str">
            <v>*G5 Se cambia la UC de N3T1 a N3T8 según la capacidad.</v>
          </cell>
          <cell r="Q53">
            <v>0</v>
          </cell>
          <cell r="T53">
            <v>0</v>
          </cell>
          <cell r="U53">
            <v>2</v>
          </cell>
          <cell r="V53">
            <v>1</v>
          </cell>
          <cell r="X53" t="str">
            <v>TRANSFORMADOR TRIFÁSICO (NLTC) - LADO ALTA NIVEL 3 - CAPACIDAD FINAL DE 0.5 A 2.5 MVA</v>
          </cell>
          <cell r="Y53">
            <v>30</v>
          </cell>
          <cell r="Z53">
            <v>110056000</v>
          </cell>
          <cell r="AA53">
            <v>0</v>
          </cell>
          <cell r="AB53">
            <v>0</v>
          </cell>
          <cell r="AC53">
            <v>0</v>
          </cell>
          <cell r="AD53">
            <v>1</v>
          </cell>
          <cell r="AE53">
            <v>0</v>
          </cell>
          <cell r="AF53">
            <v>0</v>
          </cell>
          <cell r="AG53">
            <v>0</v>
          </cell>
          <cell r="AH53">
            <v>110056000</v>
          </cell>
        </row>
        <row r="54">
          <cell r="B54">
            <v>81111</v>
          </cell>
          <cell r="C54">
            <v>14742</v>
          </cell>
          <cell r="D54" t="str">
            <v>N3T1</v>
          </cell>
          <cell r="E54">
            <v>1</v>
          </cell>
          <cell r="F54" t="str">
            <v>34.5/13.8</v>
          </cell>
          <cell r="G54" t="str">
            <v>*</v>
          </cell>
          <cell r="H54">
            <v>1</v>
          </cell>
          <cell r="I54">
            <v>100</v>
          </cell>
          <cell r="J54">
            <v>1</v>
          </cell>
          <cell r="L54">
            <v>3</v>
          </cell>
          <cell r="M54">
            <v>2</v>
          </cell>
          <cell r="O54">
            <v>1</v>
          </cell>
          <cell r="P54">
            <v>0</v>
          </cell>
          <cell r="Q54">
            <v>0</v>
          </cell>
          <cell r="T54">
            <v>10</v>
          </cell>
          <cell r="U54">
            <v>2</v>
          </cell>
          <cell r="V54">
            <v>1</v>
          </cell>
          <cell r="X54" t="str">
            <v>TRANSFORMADOR TRIFÁSICO (NLTC) - LADO ALTA NIVEL 3 - CAPACIDAD FINAL DE 0.5 A 2.5 MVA</v>
          </cell>
          <cell r="Y54">
            <v>30</v>
          </cell>
          <cell r="Z54">
            <v>150088000</v>
          </cell>
          <cell r="AA54">
            <v>0</v>
          </cell>
          <cell r="AB54">
            <v>0</v>
          </cell>
          <cell r="AC54">
            <v>0</v>
          </cell>
          <cell r="AD54">
            <v>1</v>
          </cell>
          <cell r="AE54">
            <v>0</v>
          </cell>
          <cell r="AF54">
            <v>0</v>
          </cell>
          <cell r="AG54">
            <v>0</v>
          </cell>
          <cell r="AH54">
            <v>150088000</v>
          </cell>
        </row>
        <row r="55">
          <cell r="B55">
            <v>81112</v>
          </cell>
          <cell r="C55">
            <v>14746</v>
          </cell>
          <cell r="D55" t="str">
            <v>N3T1</v>
          </cell>
          <cell r="E55">
            <v>1.5</v>
          </cell>
          <cell r="F55" t="str">
            <v>34.5/13.8</v>
          </cell>
          <cell r="G55" t="str">
            <v>*</v>
          </cell>
          <cell r="H55">
            <v>1</v>
          </cell>
          <cell r="I55">
            <v>100</v>
          </cell>
          <cell r="J55">
            <v>1.5</v>
          </cell>
          <cell r="L55">
            <v>3</v>
          </cell>
          <cell r="M55">
            <v>2</v>
          </cell>
          <cell r="O55">
            <v>1</v>
          </cell>
          <cell r="P55">
            <v>0</v>
          </cell>
          <cell r="Q55">
            <v>0</v>
          </cell>
          <cell r="T55">
            <v>10</v>
          </cell>
          <cell r="U55">
            <v>2</v>
          </cell>
          <cell r="V55">
            <v>1</v>
          </cell>
          <cell r="X55" t="str">
            <v>TRANSFORMADOR TRIFÁSICO (NLTC) - LADO ALTA NIVEL 3 - CAPACIDAD FINAL DE 0.5 A 2.5 MVA</v>
          </cell>
          <cell r="Y55">
            <v>30</v>
          </cell>
          <cell r="Z55">
            <v>176776000</v>
          </cell>
          <cell r="AA55">
            <v>0</v>
          </cell>
          <cell r="AB55">
            <v>0</v>
          </cell>
          <cell r="AC55">
            <v>0</v>
          </cell>
          <cell r="AD55">
            <v>1</v>
          </cell>
          <cell r="AE55">
            <v>0</v>
          </cell>
          <cell r="AF55">
            <v>0</v>
          </cell>
          <cell r="AG55">
            <v>0</v>
          </cell>
          <cell r="AH55">
            <v>176776000</v>
          </cell>
        </row>
        <row r="56">
          <cell r="B56">
            <v>81113</v>
          </cell>
          <cell r="C56">
            <v>14749</v>
          </cell>
          <cell r="D56" t="str">
            <v>N3T1</v>
          </cell>
          <cell r="E56">
            <v>1.5</v>
          </cell>
          <cell r="F56" t="str">
            <v>34.5/13.8</v>
          </cell>
          <cell r="G56" t="str">
            <v>*</v>
          </cell>
          <cell r="H56">
            <v>1</v>
          </cell>
          <cell r="I56">
            <v>100</v>
          </cell>
          <cell r="J56">
            <v>1.5</v>
          </cell>
          <cell r="L56">
            <v>3</v>
          </cell>
          <cell r="M56">
            <v>2</v>
          </cell>
          <cell r="O56">
            <v>1</v>
          </cell>
          <cell r="P56">
            <v>0</v>
          </cell>
          <cell r="Q56">
            <v>0</v>
          </cell>
          <cell r="T56">
            <v>10</v>
          </cell>
          <cell r="U56">
            <v>2</v>
          </cell>
          <cell r="V56">
            <v>1</v>
          </cell>
          <cell r="X56" t="str">
            <v>TRANSFORMADOR TRIFÁSICO (NLTC) - LADO ALTA NIVEL 3 - CAPACIDAD FINAL DE 0.5 A 2.5 MVA</v>
          </cell>
          <cell r="Y56">
            <v>30</v>
          </cell>
          <cell r="Z56">
            <v>176776000</v>
          </cell>
          <cell r="AA56">
            <v>0</v>
          </cell>
          <cell r="AB56">
            <v>0</v>
          </cell>
          <cell r="AC56">
            <v>0</v>
          </cell>
          <cell r="AD56">
            <v>1</v>
          </cell>
          <cell r="AE56">
            <v>0</v>
          </cell>
          <cell r="AF56">
            <v>0</v>
          </cell>
          <cell r="AG56">
            <v>0</v>
          </cell>
          <cell r="AH56">
            <v>176776000</v>
          </cell>
        </row>
        <row r="57">
          <cell r="B57">
            <v>81114</v>
          </cell>
          <cell r="C57">
            <v>14758</v>
          </cell>
          <cell r="D57" t="str">
            <v>N3T1</v>
          </cell>
          <cell r="E57">
            <v>1.5</v>
          </cell>
          <cell r="F57" t="str">
            <v>34.5/13.8</v>
          </cell>
          <cell r="G57" t="str">
            <v>*</v>
          </cell>
          <cell r="H57">
            <v>1</v>
          </cell>
          <cell r="I57">
            <v>100</v>
          </cell>
          <cell r="J57">
            <v>1.5</v>
          </cell>
          <cell r="L57">
            <v>3</v>
          </cell>
          <cell r="M57">
            <v>2</v>
          </cell>
          <cell r="O57">
            <v>1</v>
          </cell>
          <cell r="P57">
            <v>0</v>
          </cell>
          <cell r="Q57">
            <v>0</v>
          </cell>
          <cell r="T57">
            <v>10</v>
          </cell>
          <cell r="U57">
            <v>2</v>
          </cell>
          <cell r="V57">
            <v>1</v>
          </cell>
          <cell r="X57" t="str">
            <v>TRANSFORMADOR TRIFÁSICO (NLTC) - LADO ALTA NIVEL 3 - CAPACIDAD FINAL DE 0.5 A 2.5 MVA</v>
          </cell>
          <cell r="Y57">
            <v>30</v>
          </cell>
          <cell r="Z57">
            <v>176776000</v>
          </cell>
          <cell r="AA57">
            <v>0</v>
          </cell>
          <cell r="AB57">
            <v>0</v>
          </cell>
          <cell r="AC57">
            <v>0</v>
          </cell>
          <cell r="AD57">
            <v>1</v>
          </cell>
          <cell r="AE57">
            <v>0</v>
          </cell>
          <cell r="AF57">
            <v>0</v>
          </cell>
          <cell r="AG57">
            <v>0</v>
          </cell>
          <cell r="AH57">
            <v>176776000</v>
          </cell>
        </row>
        <row r="58">
          <cell r="B58">
            <v>81115</v>
          </cell>
          <cell r="C58">
            <v>14799</v>
          </cell>
          <cell r="D58" t="str">
            <v>N4T6</v>
          </cell>
          <cell r="E58">
            <v>40</v>
          </cell>
          <cell r="F58" t="str">
            <v>115/34.5</v>
          </cell>
          <cell r="G58" t="str">
            <v>*</v>
          </cell>
          <cell r="H58">
            <v>1</v>
          </cell>
          <cell r="I58">
            <v>100</v>
          </cell>
          <cell r="J58">
            <v>40</v>
          </cell>
          <cell r="L58">
            <v>4</v>
          </cell>
          <cell r="M58">
            <v>3</v>
          </cell>
          <cell r="O58">
            <v>1</v>
          </cell>
          <cell r="P58">
            <v>0</v>
          </cell>
          <cell r="Q58">
            <v>0</v>
          </cell>
          <cell r="T58">
            <v>30</v>
          </cell>
          <cell r="U58">
            <v>3</v>
          </cell>
          <cell r="V58">
            <v>1</v>
          </cell>
          <cell r="X58" t="str">
            <v>TRANSFORMADOR TRIFÁSICO (OLTC) - LADO DE ALTA EN EL NIVEL 4 - CAPACIDAD FINAL DE 31 A 40 MVA</v>
          </cell>
          <cell r="Y58">
            <v>30</v>
          </cell>
          <cell r="Z58">
            <v>1948260000</v>
          </cell>
          <cell r="AA58">
            <v>0</v>
          </cell>
          <cell r="AB58">
            <v>0</v>
          </cell>
          <cell r="AC58">
            <v>1</v>
          </cell>
          <cell r="AD58">
            <v>0</v>
          </cell>
          <cell r="AE58">
            <v>0</v>
          </cell>
          <cell r="AF58">
            <v>0</v>
          </cell>
          <cell r="AG58">
            <v>1948260000</v>
          </cell>
          <cell r="AH58">
            <v>0</v>
          </cell>
        </row>
        <row r="59">
          <cell r="B59">
            <v>81116</v>
          </cell>
          <cell r="C59">
            <v>14799</v>
          </cell>
          <cell r="D59" t="str">
            <v>N3T2</v>
          </cell>
          <cell r="E59">
            <v>5</v>
          </cell>
          <cell r="F59" t="str">
            <v>34.5/13.8</v>
          </cell>
          <cell r="G59" t="str">
            <v>*</v>
          </cell>
          <cell r="H59">
            <v>1</v>
          </cell>
          <cell r="I59">
            <v>100</v>
          </cell>
          <cell r="J59">
            <v>5</v>
          </cell>
          <cell r="L59">
            <v>3</v>
          </cell>
          <cell r="M59">
            <v>2</v>
          </cell>
          <cell r="O59">
            <v>1</v>
          </cell>
          <cell r="P59">
            <v>0</v>
          </cell>
          <cell r="Q59">
            <v>0</v>
          </cell>
          <cell r="T59">
            <v>10</v>
          </cell>
          <cell r="U59">
            <v>2</v>
          </cell>
          <cell r="V59">
            <v>1</v>
          </cell>
          <cell r="X59" t="str">
            <v>TRANSFORMADOR TRIFÁSICO (NLTC) - LADO ALTA NIVEL 3 - CAPACIDAD FINAL DE 2.6 A 6 MVA</v>
          </cell>
          <cell r="Y59">
            <v>30</v>
          </cell>
          <cell r="Z59">
            <v>339223000</v>
          </cell>
          <cell r="AA59">
            <v>0</v>
          </cell>
          <cell r="AB59">
            <v>0</v>
          </cell>
          <cell r="AC59">
            <v>0</v>
          </cell>
          <cell r="AD59">
            <v>1</v>
          </cell>
          <cell r="AE59">
            <v>0</v>
          </cell>
          <cell r="AF59">
            <v>0</v>
          </cell>
          <cell r="AG59">
            <v>0</v>
          </cell>
          <cell r="AH59">
            <v>339223000</v>
          </cell>
        </row>
        <row r="60">
          <cell r="C60">
            <v>1</v>
          </cell>
          <cell r="D60" t="str">
            <v>N5T25</v>
          </cell>
          <cell r="E60">
            <v>180</v>
          </cell>
          <cell r="F60" t="str">
            <v>230/110/13.8</v>
          </cell>
          <cell r="G60" t="str">
            <v>Potencia: 180/180/30. Conexión DIACO 29.4518%</v>
          </cell>
          <cell r="H60">
            <v>1</v>
          </cell>
          <cell r="I60">
            <v>70.55</v>
          </cell>
          <cell r="J60">
            <v>180</v>
          </cell>
          <cell r="K60">
            <v>0</v>
          </cell>
          <cell r="L60">
            <v>5</v>
          </cell>
          <cell r="M60">
            <v>4</v>
          </cell>
          <cell r="N60">
            <v>2</v>
          </cell>
          <cell r="O60">
            <v>1</v>
          </cell>
          <cell r="P60">
            <v>0</v>
          </cell>
          <cell r="Q60">
            <v>0</v>
          </cell>
          <cell r="T60">
            <v>60</v>
          </cell>
          <cell r="U60">
            <v>5</v>
          </cell>
          <cell r="V60">
            <v>1</v>
          </cell>
          <cell r="X60" t="str">
            <v>TRANSFORMADOR TRIDEVANADO TRIFÁSICO (OLTC) - CONEXIÓN AL STN - CAPACIDAD FINAL DE MAS DE 121 MVA</v>
          </cell>
          <cell r="Y60">
            <v>30</v>
          </cell>
          <cell r="Z60">
            <v>5161248926</v>
          </cell>
          <cell r="AA60">
            <v>1</v>
          </cell>
          <cell r="AB60">
            <v>0</v>
          </cell>
          <cell r="AC60">
            <v>0</v>
          </cell>
          <cell r="AD60">
            <v>0</v>
          </cell>
          <cell r="AE60">
            <v>5161248926</v>
          </cell>
          <cell r="AF60">
            <v>0</v>
          </cell>
          <cell r="AG60">
            <v>0</v>
          </cell>
          <cell r="AH60">
            <v>0</v>
          </cell>
        </row>
        <row r="61">
          <cell r="B61">
            <v>81201</v>
          </cell>
          <cell r="C61">
            <v>14832</v>
          </cell>
          <cell r="D61" t="str">
            <v>N3T5</v>
          </cell>
          <cell r="E61">
            <v>20</v>
          </cell>
          <cell r="F61" t="str">
            <v>34.5/13.8</v>
          </cell>
          <cell r="G61" t="str">
            <v>*</v>
          </cell>
          <cell r="H61">
            <v>1</v>
          </cell>
          <cell r="I61">
            <v>100</v>
          </cell>
          <cell r="J61">
            <v>20</v>
          </cell>
          <cell r="L61">
            <v>3</v>
          </cell>
          <cell r="M61">
            <v>2</v>
          </cell>
          <cell r="O61">
            <v>1</v>
          </cell>
          <cell r="P61">
            <v>0</v>
          </cell>
          <cell r="Q61">
            <v>0</v>
          </cell>
          <cell r="T61">
            <v>10</v>
          </cell>
          <cell r="U61">
            <v>2</v>
          </cell>
          <cell r="V61">
            <v>1</v>
          </cell>
          <cell r="X61" t="str">
            <v>TRANSFORMADOR TRIFÁSICO (OLTC) - LADO ALTA NIVEL 3 - CAPACIDAD FINAL DE 16 A 20 MVA</v>
          </cell>
          <cell r="Y61">
            <v>30</v>
          </cell>
          <cell r="Z61">
            <v>914048000</v>
          </cell>
          <cell r="AA61">
            <v>0</v>
          </cell>
          <cell r="AB61">
            <v>0</v>
          </cell>
          <cell r="AC61">
            <v>0</v>
          </cell>
          <cell r="AD61">
            <v>1</v>
          </cell>
          <cell r="AE61">
            <v>0</v>
          </cell>
          <cell r="AF61">
            <v>0</v>
          </cell>
          <cell r="AG61">
            <v>0</v>
          </cell>
          <cell r="AH61">
            <v>914048000</v>
          </cell>
        </row>
        <row r="62">
          <cell r="B62">
            <v>81202</v>
          </cell>
          <cell r="C62">
            <v>14841</v>
          </cell>
          <cell r="D62" t="str">
            <v>N3T4</v>
          </cell>
          <cell r="E62">
            <v>15</v>
          </cell>
          <cell r="F62" t="str">
            <v>34.5/13.8</v>
          </cell>
          <cell r="G62" t="str">
            <v>*</v>
          </cell>
          <cell r="H62">
            <v>1</v>
          </cell>
          <cell r="I62">
            <v>100</v>
          </cell>
          <cell r="J62">
            <v>15</v>
          </cell>
          <cell r="L62">
            <v>3</v>
          </cell>
          <cell r="M62">
            <v>2</v>
          </cell>
          <cell r="O62">
            <v>1</v>
          </cell>
          <cell r="P62">
            <v>0</v>
          </cell>
          <cell r="Q62">
            <v>0</v>
          </cell>
          <cell r="T62">
            <v>10</v>
          </cell>
          <cell r="U62">
            <v>2</v>
          </cell>
          <cell r="V62">
            <v>1</v>
          </cell>
          <cell r="X62" t="str">
            <v>TRANSFORMADOR TRIFÁSICO (OLTC) - LADO ALTA NIVEL 3 - CAPACIDAD FINAL DE 11 A 15 MVA</v>
          </cell>
          <cell r="Y62">
            <v>30</v>
          </cell>
          <cell r="Z62">
            <v>736293000</v>
          </cell>
          <cell r="AA62">
            <v>0</v>
          </cell>
          <cell r="AB62">
            <v>0</v>
          </cell>
          <cell r="AC62">
            <v>0</v>
          </cell>
          <cell r="AD62">
            <v>1</v>
          </cell>
          <cell r="AE62">
            <v>0</v>
          </cell>
          <cell r="AF62">
            <v>0</v>
          </cell>
          <cell r="AG62">
            <v>0</v>
          </cell>
          <cell r="AH62">
            <v>736293000</v>
          </cell>
        </row>
        <row r="63">
          <cell r="B63">
            <v>81203</v>
          </cell>
          <cell r="C63">
            <v>14847</v>
          </cell>
          <cell r="D63" t="str">
            <v>N3T2</v>
          </cell>
          <cell r="E63">
            <v>3</v>
          </cell>
          <cell r="F63" t="str">
            <v>34.5/13.8</v>
          </cell>
          <cell r="G63" t="str">
            <v>*</v>
          </cell>
          <cell r="H63">
            <v>1</v>
          </cell>
          <cell r="I63">
            <v>100</v>
          </cell>
          <cell r="J63">
            <v>3</v>
          </cell>
          <cell r="L63">
            <v>3</v>
          </cell>
          <cell r="M63">
            <v>2</v>
          </cell>
          <cell r="O63">
            <v>1</v>
          </cell>
          <cell r="P63">
            <v>0</v>
          </cell>
          <cell r="Q63">
            <v>0</v>
          </cell>
          <cell r="T63">
            <v>10</v>
          </cell>
          <cell r="U63">
            <v>2</v>
          </cell>
          <cell r="V63">
            <v>1</v>
          </cell>
          <cell r="X63" t="str">
            <v>TRANSFORMADOR TRIFÁSICO (NLTC) - LADO ALTA NIVEL 3 - CAPACIDAD FINAL DE 2.6 A 6 MVA</v>
          </cell>
          <cell r="Y63">
            <v>30</v>
          </cell>
          <cell r="Z63">
            <v>244855000</v>
          </cell>
          <cell r="AA63">
            <v>0</v>
          </cell>
          <cell r="AB63">
            <v>0</v>
          </cell>
          <cell r="AC63">
            <v>0</v>
          </cell>
          <cell r="AD63">
            <v>1</v>
          </cell>
          <cell r="AE63">
            <v>0</v>
          </cell>
          <cell r="AF63">
            <v>0</v>
          </cell>
          <cell r="AG63">
            <v>0</v>
          </cell>
          <cell r="AH63">
            <v>244855000</v>
          </cell>
        </row>
        <row r="64">
          <cell r="B64">
            <v>81204</v>
          </cell>
          <cell r="C64">
            <v>14857</v>
          </cell>
          <cell r="D64" t="str">
            <v>N3T2</v>
          </cell>
          <cell r="E64">
            <v>3</v>
          </cell>
          <cell r="F64" t="str">
            <v>34.5/13.8</v>
          </cell>
          <cell r="G64" t="str">
            <v>*</v>
          </cell>
          <cell r="H64">
            <v>1</v>
          </cell>
          <cell r="I64">
            <v>100</v>
          </cell>
          <cell r="J64">
            <v>3</v>
          </cell>
          <cell r="L64">
            <v>3</v>
          </cell>
          <cell r="M64">
            <v>2</v>
          </cell>
          <cell r="O64">
            <v>1</v>
          </cell>
          <cell r="P64">
            <v>0</v>
          </cell>
          <cell r="Q64">
            <v>0</v>
          </cell>
          <cell r="T64">
            <v>10</v>
          </cell>
          <cell r="U64">
            <v>2</v>
          </cell>
          <cell r="V64">
            <v>1</v>
          </cell>
          <cell r="X64" t="str">
            <v>TRANSFORMADOR TRIFÁSICO (NLTC) - LADO ALTA NIVEL 3 - CAPACIDAD FINAL DE 2.6 A 6 MVA</v>
          </cell>
          <cell r="Y64">
            <v>30</v>
          </cell>
          <cell r="Z64">
            <v>244855000</v>
          </cell>
          <cell r="AA64">
            <v>0</v>
          </cell>
          <cell r="AB64">
            <v>0</v>
          </cell>
          <cell r="AC64">
            <v>0</v>
          </cell>
          <cell r="AD64">
            <v>1</v>
          </cell>
          <cell r="AE64">
            <v>0</v>
          </cell>
          <cell r="AF64">
            <v>0</v>
          </cell>
          <cell r="AG64">
            <v>0</v>
          </cell>
          <cell r="AH64">
            <v>244855000</v>
          </cell>
        </row>
        <row r="65">
          <cell r="B65">
            <v>81205</v>
          </cell>
          <cell r="C65">
            <v>14801</v>
          </cell>
          <cell r="D65" t="str">
            <v>N3T2</v>
          </cell>
          <cell r="E65">
            <v>3</v>
          </cell>
          <cell r="F65" t="str">
            <v>34.5/13.8</v>
          </cell>
          <cell r="G65" t="str">
            <v>*</v>
          </cell>
          <cell r="H65">
            <v>1</v>
          </cell>
          <cell r="I65">
            <v>100</v>
          </cell>
          <cell r="J65">
            <v>3</v>
          </cell>
          <cell r="L65">
            <v>3</v>
          </cell>
          <cell r="M65">
            <v>2</v>
          </cell>
          <cell r="O65">
            <v>1</v>
          </cell>
          <cell r="P65">
            <v>0</v>
          </cell>
          <cell r="Q65">
            <v>0</v>
          </cell>
          <cell r="T65">
            <v>10</v>
          </cell>
          <cell r="U65">
            <v>2</v>
          </cell>
          <cell r="V65">
            <v>1</v>
          </cell>
          <cell r="X65" t="str">
            <v>TRANSFORMADOR TRIFÁSICO (NLTC) - LADO ALTA NIVEL 3 - CAPACIDAD FINAL DE 2.6 A 6 MVA</v>
          </cell>
          <cell r="Y65">
            <v>30</v>
          </cell>
          <cell r="Z65">
            <v>244855000</v>
          </cell>
          <cell r="AA65">
            <v>0</v>
          </cell>
          <cell r="AB65">
            <v>0</v>
          </cell>
          <cell r="AC65">
            <v>0</v>
          </cell>
          <cell r="AD65">
            <v>1</v>
          </cell>
          <cell r="AE65">
            <v>0</v>
          </cell>
          <cell r="AF65">
            <v>0</v>
          </cell>
          <cell r="AG65">
            <v>0</v>
          </cell>
          <cell r="AH65">
            <v>244855000</v>
          </cell>
        </row>
        <row r="66">
          <cell r="B66">
            <v>81206</v>
          </cell>
          <cell r="C66">
            <v>14832</v>
          </cell>
          <cell r="D66" t="str">
            <v>N4T16</v>
          </cell>
          <cell r="E66">
            <v>40</v>
          </cell>
          <cell r="F66" t="str">
            <v>115/34.5/13.8</v>
          </cell>
          <cell r="G66" t="str">
            <v>Potencia: 40/40/4.6</v>
          </cell>
          <cell r="H66">
            <v>1</v>
          </cell>
          <cell r="I66">
            <v>100</v>
          </cell>
          <cell r="J66">
            <v>40</v>
          </cell>
          <cell r="K66">
            <v>0</v>
          </cell>
          <cell r="L66">
            <v>4</v>
          </cell>
          <cell r="M66">
            <v>3</v>
          </cell>
          <cell r="N66">
            <v>2</v>
          </cell>
          <cell r="O66">
            <v>1</v>
          </cell>
          <cell r="P66">
            <v>0</v>
          </cell>
          <cell r="Q66">
            <v>0</v>
          </cell>
          <cell r="T66">
            <v>30</v>
          </cell>
          <cell r="U66">
            <v>2</v>
          </cell>
          <cell r="V66">
            <v>1</v>
          </cell>
          <cell r="X66" t="str">
            <v>TRANSFORMADOR TRIDEVANADO TRIFÁSICO (OLTC) - LADO ALTA NIVEL 4 - CAPACIDAD FINAL DE 31 A 40 MVA</v>
          </cell>
          <cell r="Y66">
            <v>30</v>
          </cell>
          <cell r="Z66">
            <v>2286172000</v>
          </cell>
          <cell r="AA66">
            <v>0</v>
          </cell>
          <cell r="AB66">
            <v>0</v>
          </cell>
          <cell r="AC66">
            <v>1</v>
          </cell>
          <cell r="AD66">
            <v>0</v>
          </cell>
          <cell r="AE66">
            <v>0</v>
          </cell>
          <cell r="AF66">
            <v>0</v>
          </cell>
          <cell r="AG66">
            <v>2286172000</v>
          </cell>
          <cell r="AH66">
            <v>0</v>
          </cell>
        </row>
        <row r="67">
          <cell r="C67">
            <v>1</v>
          </cell>
          <cell r="D67" t="str">
            <v>N5T23</v>
          </cell>
          <cell r="E67">
            <v>90</v>
          </cell>
          <cell r="F67" t="str">
            <v>230/110/13.8</v>
          </cell>
          <cell r="G67" t="str">
            <v>Potencia: 90/90/30. Conexión DIACO 29.4518%</v>
          </cell>
          <cell r="H67">
            <v>1</v>
          </cell>
          <cell r="I67">
            <v>70.55</v>
          </cell>
          <cell r="J67">
            <v>90</v>
          </cell>
          <cell r="K67">
            <v>0</v>
          </cell>
          <cell r="L67">
            <v>5</v>
          </cell>
          <cell r="M67">
            <v>4</v>
          </cell>
          <cell r="N67">
            <v>2</v>
          </cell>
          <cell r="O67">
            <v>1</v>
          </cell>
          <cell r="P67">
            <v>0</v>
          </cell>
          <cell r="Q67">
            <v>0</v>
          </cell>
          <cell r="T67">
            <v>60</v>
          </cell>
          <cell r="U67">
            <v>5</v>
          </cell>
          <cell r="V67">
            <v>1</v>
          </cell>
          <cell r="X67" t="str">
            <v>TRANSFORMADOR TRIDEVANADO TRIFÁSICO (OLTC) - CONEXIÓN AL STN - CAPACIDAD FINAL DE 61 A 90 MVA</v>
          </cell>
          <cell r="Y67">
            <v>30</v>
          </cell>
          <cell r="Z67">
            <v>3124555086</v>
          </cell>
          <cell r="AA67">
            <v>1</v>
          </cell>
          <cell r="AB67">
            <v>0</v>
          </cell>
          <cell r="AC67">
            <v>0</v>
          </cell>
          <cell r="AD67">
            <v>0</v>
          </cell>
          <cell r="AE67">
            <v>3124555086</v>
          </cell>
          <cell r="AF67">
            <v>0</v>
          </cell>
          <cell r="AG67">
            <v>0</v>
          </cell>
          <cell r="AH67">
            <v>0</v>
          </cell>
        </row>
        <row r="68">
          <cell r="B68">
            <v>81301</v>
          </cell>
          <cell r="C68">
            <v>14965</v>
          </cell>
          <cell r="D68" t="str">
            <v>N3T1</v>
          </cell>
          <cell r="E68">
            <v>1</v>
          </cell>
          <cell r="F68" t="str">
            <v>34.5/13.8</v>
          </cell>
          <cell r="G68" t="str">
            <v>*</v>
          </cell>
          <cell r="H68">
            <v>1</v>
          </cell>
          <cell r="I68">
            <v>100</v>
          </cell>
          <cell r="J68">
            <v>1</v>
          </cell>
          <cell r="L68">
            <v>3</v>
          </cell>
          <cell r="M68">
            <v>2</v>
          </cell>
          <cell r="O68">
            <v>1</v>
          </cell>
          <cell r="P68">
            <v>0</v>
          </cell>
          <cell r="Q68">
            <v>0</v>
          </cell>
          <cell r="T68">
            <v>10</v>
          </cell>
          <cell r="U68">
            <v>2</v>
          </cell>
          <cell r="V68">
            <v>1</v>
          </cell>
          <cell r="X68" t="str">
            <v>TRANSFORMADOR TRIFÁSICO (NLTC) - LADO ALTA NIVEL 3 - CAPACIDAD FINAL DE 0.5 A 2.5 MVA</v>
          </cell>
          <cell r="Y68">
            <v>30</v>
          </cell>
          <cell r="Z68">
            <v>150088000</v>
          </cell>
          <cell r="AA68">
            <v>0</v>
          </cell>
          <cell r="AB68">
            <v>0</v>
          </cell>
          <cell r="AC68">
            <v>0</v>
          </cell>
          <cell r="AD68">
            <v>1</v>
          </cell>
          <cell r="AE68">
            <v>0</v>
          </cell>
          <cell r="AF68">
            <v>0</v>
          </cell>
          <cell r="AG68">
            <v>0</v>
          </cell>
          <cell r="AH68">
            <v>150088000</v>
          </cell>
        </row>
        <row r="69">
          <cell r="B69">
            <v>81302</v>
          </cell>
          <cell r="C69">
            <v>14959</v>
          </cell>
          <cell r="D69" t="str">
            <v>N3T1</v>
          </cell>
          <cell r="E69">
            <v>1.6</v>
          </cell>
          <cell r="F69" t="str">
            <v>34.5/13.8</v>
          </cell>
          <cell r="G69" t="str">
            <v>*</v>
          </cell>
          <cell r="H69">
            <v>1</v>
          </cell>
          <cell r="I69">
            <v>100</v>
          </cell>
          <cell r="J69">
            <v>1.6</v>
          </cell>
          <cell r="L69">
            <v>3</v>
          </cell>
          <cell r="M69">
            <v>2</v>
          </cell>
          <cell r="O69">
            <v>1</v>
          </cell>
          <cell r="P69">
            <v>0</v>
          </cell>
          <cell r="Q69">
            <v>0</v>
          </cell>
          <cell r="T69">
            <v>10</v>
          </cell>
          <cell r="U69">
            <v>2</v>
          </cell>
          <cell r="V69">
            <v>1</v>
          </cell>
          <cell r="X69" t="str">
            <v>TRANSFORMADOR TRIFÁSICO (NLTC) - LADO ALTA NIVEL 3 - CAPACIDAD FINAL DE 0.5 A 2.5 MVA</v>
          </cell>
          <cell r="Y69">
            <v>30</v>
          </cell>
          <cell r="Z69">
            <v>182113600</v>
          </cell>
          <cell r="AA69">
            <v>0</v>
          </cell>
          <cell r="AB69">
            <v>0</v>
          </cell>
          <cell r="AC69">
            <v>0</v>
          </cell>
          <cell r="AD69">
            <v>1</v>
          </cell>
          <cell r="AE69">
            <v>0</v>
          </cell>
          <cell r="AF69">
            <v>0</v>
          </cell>
          <cell r="AG69">
            <v>0</v>
          </cell>
          <cell r="AH69">
            <v>182113600</v>
          </cell>
        </row>
        <row r="70">
          <cell r="B70">
            <v>81303</v>
          </cell>
          <cell r="C70">
            <v>14954</v>
          </cell>
          <cell r="D70" t="str">
            <v>N3T1</v>
          </cell>
          <cell r="E70">
            <v>1</v>
          </cell>
          <cell r="F70" t="str">
            <v>34.5/13.8</v>
          </cell>
          <cell r="G70" t="str">
            <v>*</v>
          </cell>
          <cell r="H70">
            <v>1</v>
          </cell>
          <cell r="I70">
            <v>100</v>
          </cell>
          <cell r="J70">
            <v>1</v>
          </cell>
          <cell r="L70">
            <v>3</v>
          </cell>
          <cell r="M70">
            <v>2</v>
          </cell>
          <cell r="O70">
            <v>1</v>
          </cell>
          <cell r="P70">
            <v>0</v>
          </cell>
          <cell r="Q70">
            <v>0</v>
          </cell>
          <cell r="T70">
            <v>10</v>
          </cell>
          <cell r="U70">
            <v>2</v>
          </cell>
          <cell r="V70">
            <v>1</v>
          </cell>
          <cell r="X70" t="str">
            <v>TRANSFORMADOR TRIFÁSICO (NLTC) - LADO ALTA NIVEL 3 - CAPACIDAD FINAL DE 0.5 A 2.5 MVA</v>
          </cell>
          <cell r="Y70">
            <v>30</v>
          </cell>
          <cell r="Z70">
            <v>150088000</v>
          </cell>
          <cell r="AA70">
            <v>0</v>
          </cell>
          <cell r="AB70">
            <v>0</v>
          </cell>
          <cell r="AC70">
            <v>0</v>
          </cell>
          <cell r="AD70">
            <v>1</v>
          </cell>
          <cell r="AE70">
            <v>0</v>
          </cell>
          <cell r="AF70">
            <v>0</v>
          </cell>
          <cell r="AG70">
            <v>0</v>
          </cell>
          <cell r="AH70">
            <v>150088000</v>
          </cell>
        </row>
        <row r="71">
          <cell r="B71">
            <v>81304</v>
          </cell>
          <cell r="C71">
            <v>14947</v>
          </cell>
          <cell r="D71" t="str">
            <v>N3T1</v>
          </cell>
          <cell r="E71">
            <v>0.5</v>
          </cell>
          <cell r="F71" t="str">
            <v>34.5/13.8</v>
          </cell>
          <cell r="G71" t="str">
            <v>*</v>
          </cell>
          <cell r="H71">
            <v>1</v>
          </cell>
          <cell r="I71">
            <v>100</v>
          </cell>
          <cell r="J71">
            <v>0.5</v>
          </cell>
          <cell r="L71">
            <v>3</v>
          </cell>
          <cell r="M71">
            <v>2</v>
          </cell>
          <cell r="O71">
            <v>1</v>
          </cell>
          <cell r="P71">
            <v>0</v>
          </cell>
          <cell r="Q71">
            <v>0</v>
          </cell>
          <cell r="T71">
            <v>10</v>
          </cell>
          <cell r="U71">
            <v>2</v>
          </cell>
          <cell r="V71">
            <v>1</v>
          </cell>
          <cell r="X71" t="str">
            <v>TRANSFORMADOR TRIFÁSICO (NLTC) - LADO ALTA NIVEL 3 - CAPACIDAD FINAL DE 0.5 A 2.5 MVA</v>
          </cell>
          <cell r="Y71">
            <v>30</v>
          </cell>
          <cell r="Z71">
            <v>123400000</v>
          </cell>
          <cell r="AA71">
            <v>0</v>
          </cell>
          <cell r="AB71">
            <v>0</v>
          </cell>
          <cell r="AC71">
            <v>0</v>
          </cell>
          <cell r="AD71">
            <v>1</v>
          </cell>
          <cell r="AE71">
            <v>0</v>
          </cell>
          <cell r="AF71">
            <v>0</v>
          </cell>
          <cell r="AG71">
            <v>0</v>
          </cell>
          <cell r="AH71">
            <v>123400000</v>
          </cell>
        </row>
        <row r="72">
          <cell r="B72">
            <v>81305</v>
          </cell>
          <cell r="C72">
            <v>14942</v>
          </cell>
          <cell r="D72" t="str">
            <v>N3T1</v>
          </cell>
          <cell r="E72">
            <v>1.5</v>
          </cell>
          <cell r="F72" t="str">
            <v>34.5/13.8</v>
          </cell>
          <cell r="G72" t="str">
            <v>*</v>
          </cell>
          <cell r="H72">
            <v>1</v>
          </cell>
          <cell r="I72">
            <v>100</v>
          </cell>
          <cell r="J72">
            <v>1.5</v>
          </cell>
          <cell r="L72">
            <v>3</v>
          </cell>
          <cell r="M72">
            <v>2</v>
          </cell>
          <cell r="O72">
            <v>1</v>
          </cell>
          <cell r="P72">
            <v>0</v>
          </cell>
          <cell r="Q72">
            <v>0</v>
          </cell>
          <cell r="T72">
            <v>10</v>
          </cell>
          <cell r="U72">
            <v>2</v>
          </cell>
          <cell r="V72">
            <v>1</v>
          </cell>
          <cell r="X72" t="str">
            <v>TRANSFORMADOR TRIFÁSICO (NLTC) - LADO ALTA NIVEL 3 - CAPACIDAD FINAL DE 0.5 A 2.5 MVA</v>
          </cell>
          <cell r="Y72">
            <v>30</v>
          </cell>
          <cell r="Z72">
            <v>176776000</v>
          </cell>
          <cell r="AA72">
            <v>0</v>
          </cell>
          <cell r="AB72">
            <v>0</v>
          </cell>
          <cell r="AC72">
            <v>0</v>
          </cell>
          <cell r="AD72">
            <v>1</v>
          </cell>
          <cell r="AE72">
            <v>0</v>
          </cell>
          <cell r="AF72">
            <v>0</v>
          </cell>
          <cell r="AG72">
            <v>0</v>
          </cell>
          <cell r="AH72">
            <v>176776000</v>
          </cell>
        </row>
        <row r="73">
          <cell r="B73">
            <v>81306</v>
          </cell>
          <cell r="C73">
            <v>14957</v>
          </cell>
          <cell r="D73" t="str">
            <v>N3T1</v>
          </cell>
          <cell r="E73">
            <v>1</v>
          </cell>
          <cell r="F73" t="str">
            <v>34.5/13.8</v>
          </cell>
          <cell r="G73" t="str">
            <v>*</v>
          </cell>
          <cell r="H73">
            <v>1</v>
          </cell>
          <cell r="I73">
            <v>100</v>
          </cell>
          <cell r="J73">
            <v>1</v>
          </cell>
          <cell r="L73">
            <v>3</v>
          </cell>
          <cell r="M73">
            <v>2</v>
          </cell>
          <cell r="O73">
            <v>1</v>
          </cell>
          <cell r="P73">
            <v>0</v>
          </cell>
          <cell r="Q73">
            <v>0</v>
          </cell>
          <cell r="T73">
            <v>10</v>
          </cell>
          <cell r="U73">
            <v>2</v>
          </cell>
          <cell r="V73">
            <v>1</v>
          </cell>
          <cell r="X73" t="str">
            <v>TRANSFORMADOR TRIFÁSICO (NLTC) - LADO ALTA NIVEL 3 - CAPACIDAD FINAL DE 0.5 A 2.5 MVA</v>
          </cell>
          <cell r="Y73">
            <v>30</v>
          </cell>
          <cell r="Z73">
            <v>150088000</v>
          </cell>
          <cell r="AA73">
            <v>0</v>
          </cell>
          <cell r="AB73">
            <v>0</v>
          </cell>
          <cell r="AC73">
            <v>0</v>
          </cell>
          <cell r="AD73">
            <v>1</v>
          </cell>
          <cell r="AE73">
            <v>0</v>
          </cell>
          <cell r="AF73">
            <v>0</v>
          </cell>
          <cell r="AG73">
            <v>0</v>
          </cell>
          <cell r="AH73">
            <v>150088000</v>
          </cell>
        </row>
        <row r="74">
          <cell r="B74">
            <v>81307</v>
          </cell>
          <cell r="C74">
            <v>14937</v>
          </cell>
          <cell r="D74" t="str">
            <v>N3T1</v>
          </cell>
          <cell r="E74">
            <v>0.5</v>
          </cell>
          <cell r="F74" t="str">
            <v>34.5/13.8</v>
          </cell>
          <cell r="G74" t="str">
            <v>*</v>
          </cell>
          <cell r="H74">
            <v>1</v>
          </cell>
          <cell r="I74">
            <v>100</v>
          </cell>
          <cell r="J74">
            <v>0.5</v>
          </cell>
          <cell r="L74">
            <v>3</v>
          </cell>
          <cell r="M74">
            <v>2</v>
          </cell>
          <cell r="O74">
            <v>1</v>
          </cell>
          <cell r="P74">
            <v>0</v>
          </cell>
          <cell r="Q74">
            <v>0</v>
          </cell>
          <cell r="T74">
            <v>10</v>
          </cell>
          <cell r="U74">
            <v>2</v>
          </cell>
          <cell r="V74">
            <v>1</v>
          </cell>
          <cell r="X74" t="str">
            <v>TRANSFORMADOR TRIFÁSICO (NLTC) - LADO ALTA NIVEL 3 - CAPACIDAD FINAL DE 0.5 A 2.5 MVA</v>
          </cell>
          <cell r="Y74">
            <v>30</v>
          </cell>
          <cell r="Z74">
            <v>123400000</v>
          </cell>
          <cell r="AA74">
            <v>0</v>
          </cell>
          <cell r="AB74">
            <v>0</v>
          </cell>
          <cell r="AC74">
            <v>0</v>
          </cell>
          <cell r="AD74">
            <v>1</v>
          </cell>
          <cell r="AE74">
            <v>0</v>
          </cell>
          <cell r="AF74">
            <v>0</v>
          </cell>
          <cell r="AG74">
            <v>0</v>
          </cell>
          <cell r="AH74">
            <v>123400000</v>
          </cell>
        </row>
        <row r="75">
          <cell r="B75">
            <v>81308</v>
          </cell>
          <cell r="C75">
            <v>14989</v>
          </cell>
          <cell r="D75" t="str">
            <v>N3T1</v>
          </cell>
          <cell r="E75">
            <v>0.5</v>
          </cell>
          <cell r="F75" t="str">
            <v>34.5/13.8</v>
          </cell>
          <cell r="G75" t="str">
            <v>*</v>
          </cell>
          <cell r="H75">
            <v>1</v>
          </cell>
          <cell r="I75">
            <v>100</v>
          </cell>
          <cell r="J75">
            <v>0.5</v>
          </cell>
          <cell r="L75">
            <v>3</v>
          </cell>
          <cell r="M75">
            <v>2</v>
          </cell>
          <cell r="O75">
            <v>1</v>
          </cell>
          <cell r="P75">
            <v>0</v>
          </cell>
          <cell r="Q75">
            <v>0</v>
          </cell>
          <cell r="T75">
            <v>10</v>
          </cell>
          <cell r="U75">
            <v>2</v>
          </cell>
          <cell r="V75">
            <v>1</v>
          </cell>
          <cell r="X75" t="str">
            <v>TRANSFORMADOR TRIFÁSICO (NLTC) - LADO ALTA NIVEL 3 - CAPACIDAD FINAL DE 0.5 A 2.5 MVA</v>
          </cell>
          <cell r="Y75">
            <v>30</v>
          </cell>
          <cell r="Z75">
            <v>123400000</v>
          </cell>
          <cell r="AA75">
            <v>0</v>
          </cell>
          <cell r="AB75">
            <v>0</v>
          </cell>
          <cell r="AC75">
            <v>0</v>
          </cell>
          <cell r="AD75">
            <v>1</v>
          </cell>
          <cell r="AE75">
            <v>0</v>
          </cell>
          <cell r="AF75">
            <v>0</v>
          </cell>
          <cell r="AG75">
            <v>0</v>
          </cell>
          <cell r="AH75">
            <v>123400000</v>
          </cell>
        </row>
        <row r="76">
          <cell r="B76">
            <v>81309</v>
          </cell>
          <cell r="C76">
            <v>14971</v>
          </cell>
          <cell r="D76" t="str">
            <v>N3T1</v>
          </cell>
          <cell r="E76">
            <v>1.5</v>
          </cell>
          <cell r="F76" t="str">
            <v>34.5/13.8</v>
          </cell>
          <cell r="G76" t="str">
            <v>*</v>
          </cell>
          <cell r="H76">
            <v>1</v>
          </cell>
          <cell r="I76">
            <v>100</v>
          </cell>
          <cell r="J76">
            <v>1.5</v>
          </cell>
          <cell r="L76">
            <v>3</v>
          </cell>
          <cell r="M76">
            <v>2</v>
          </cell>
          <cell r="O76">
            <v>1</v>
          </cell>
          <cell r="P76">
            <v>0</v>
          </cell>
          <cell r="Q76">
            <v>0</v>
          </cell>
          <cell r="T76">
            <v>10</v>
          </cell>
          <cell r="U76">
            <v>2</v>
          </cell>
          <cell r="V76">
            <v>1</v>
          </cell>
          <cell r="X76" t="str">
            <v>TRANSFORMADOR TRIFÁSICO (NLTC) - LADO ALTA NIVEL 3 - CAPACIDAD FINAL DE 0.5 A 2.5 MVA</v>
          </cell>
          <cell r="Y76">
            <v>30</v>
          </cell>
          <cell r="Z76">
            <v>176776000</v>
          </cell>
          <cell r="AA76">
            <v>0</v>
          </cell>
          <cell r="AB76">
            <v>0</v>
          </cell>
          <cell r="AC76">
            <v>0</v>
          </cell>
          <cell r="AD76">
            <v>1</v>
          </cell>
          <cell r="AE76">
            <v>0</v>
          </cell>
          <cell r="AF76">
            <v>0</v>
          </cell>
          <cell r="AG76">
            <v>0</v>
          </cell>
          <cell r="AH76">
            <v>176776000</v>
          </cell>
        </row>
        <row r="77">
          <cell r="B77">
            <v>81310</v>
          </cell>
          <cell r="C77">
            <v>14977</v>
          </cell>
          <cell r="D77" t="str">
            <v>N3T1</v>
          </cell>
          <cell r="E77">
            <v>0.5</v>
          </cell>
          <cell r="F77" t="str">
            <v>34.5/13.8</v>
          </cell>
          <cell r="G77" t="str">
            <v>*</v>
          </cell>
          <cell r="H77">
            <v>1</v>
          </cell>
          <cell r="I77">
            <v>100</v>
          </cell>
          <cell r="J77">
            <v>0.5</v>
          </cell>
          <cell r="L77">
            <v>3</v>
          </cell>
          <cell r="M77">
            <v>2</v>
          </cell>
          <cell r="O77">
            <v>1</v>
          </cell>
          <cell r="P77">
            <v>0</v>
          </cell>
          <cell r="Q77">
            <v>0</v>
          </cell>
          <cell r="T77">
            <v>10</v>
          </cell>
          <cell r="U77">
            <v>2</v>
          </cell>
          <cell r="V77">
            <v>1</v>
          </cell>
          <cell r="X77" t="str">
            <v>TRANSFORMADOR TRIFÁSICO (NLTC) - LADO ALTA NIVEL 3 - CAPACIDAD FINAL DE 0.5 A 2.5 MVA</v>
          </cell>
          <cell r="Y77">
            <v>30</v>
          </cell>
          <cell r="Z77">
            <v>123400000</v>
          </cell>
          <cell r="AA77">
            <v>0</v>
          </cell>
          <cell r="AB77">
            <v>0</v>
          </cell>
          <cell r="AC77">
            <v>0</v>
          </cell>
          <cell r="AD77">
            <v>1</v>
          </cell>
          <cell r="AE77">
            <v>0</v>
          </cell>
          <cell r="AF77">
            <v>0</v>
          </cell>
          <cell r="AG77">
            <v>0</v>
          </cell>
          <cell r="AH77">
            <v>123400000</v>
          </cell>
        </row>
        <row r="78">
          <cell r="B78">
            <v>81312</v>
          </cell>
          <cell r="C78">
            <v>14931</v>
          </cell>
          <cell r="D78" t="str">
            <v>N3T2</v>
          </cell>
          <cell r="E78">
            <v>3</v>
          </cell>
          <cell r="F78" t="str">
            <v>34.5/13.8</v>
          </cell>
          <cell r="G78" t="str">
            <v>*</v>
          </cell>
          <cell r="H78">
            <v>1</v>
          </cell>
          <cell r="I78">
            <v>100</v>
          </cell>
          <cell r="J78">
            <v>3</v>
          </cell>
          <cell r="L78">
            <v>3</v>
          </cell>
          <cell r="M78">
            <v>2</v>
          </cell>
          <cell r="O78">
            <v>1</v>
          </cell>
          <cell r="P78">
            <v>0</v>
          </cell>
          <cell r="Q78">
            <v>0</v>
          </cell>
          <cell r="T78">
            <v>10</v>
          </cell>
          <cell r="U78">
            <v>2</v>
          </cell>
          <cell r="V78">
            <v>1</v>
          </cell>
          <cell r="X78" t="str">
            <v>TRANSFORMADOR TRIFÁSICO (NLTC) - LADO ALTA NIVEL 3 - CAPACIDAD FINAL DE 2.6 A 6 MVA</v>
          </cell>
          <cell r="Y78">
            <v>30</v>
          </cell>
          <cell r="Z78">
            <v>244855000</v>
          </cell>
          <cell r="AA78">
            <v>0</v>
          </cell>
          <cell r="AB78">
            <v>0</v>
          </cell>
          <cell r="AC78">
            <v>0</v>
          </cell>
          <cell r="AD78">
            <v>1</v>
          </cell>
          <cell r="AE78">
            <v>0</v>
          </cell>
          <cell r="AF78">
            <v>0</v>
          </cell>
          <cell r="AG78">
            <v>0</v>
          </cell>
          <cell r="AH78">
            <v>244855000</v>
          </cell>
        </row>
        <row r="79">
          <cell r="B79">
            <v>81313</v>
          </cell>
          <cell r="C79">
            <v>14925</v>
          </cell>
          <cell r="D79" t="str">
            <v>N3T1</v>
          </cell>
          <cell r="E79">
            <v>0.25</v>
          </cell>
          <cell r="F79" t="str">
            <v>34.5/13.8</v>
          </cell>
          <cell r="G79" t="str">
            <v>*</v>
          </cell>
          <cell r="H79">
            <v>1</v>
          </cell>
          <cell r="I79">
            <v>100</v>
          </cell>
          <cell r="J79">
            <v>0.25</v>
          </cell>
          <cell r="L79">
            <v>3</v>
          </cell>
          <cell r="M79">
            <v>2</v>
          </cell>
          <cell r="O79">
            <v>1</v>
          </cell>
          <cell r="P79" t="str">
            <v>*G5 Se cambia la UC de N3T1 a N3T8 según la capacidad.</v>
          </cell>
          <cell r="Q79">
            <v>0</v>
          </cell>
          <cell r="T79">
            <v>0</v>
          </cell>
          <cell r="U79">
            <v>2</v>
          </cell>
          <cell r="V79">
            <v>1</v>
          </cell>
          <cell r="X79" t="str">
            <v>TRANSFORMADOR TRIFÁSICO (NLTC) - LADO ALTA NIVEL 3 - CAPACIDAD FINAL DE 0.5 A 2.5 MVA</v>
          </cell>
          <cell r="Y79">
            <v>30</v>
          </cell>
          <cell r="Z79">
            <v>110056000</v>
          </cell>
          <cell r="AA79">
            <v>0</v>
          </cell>
          <cell r="AB79">
            <v>0</v>
          </cell>
          <cell r="AC79">
            <v>0</v>
          </cell>
          <cell r="AD79">
            <v>1</v>
          </cell>
          <cell r="AE79">
            <v>0</v>
          </cell>
          <cell r="AF79">
            <v>0</v>
          </cell>
          <cell r="AG79">
            <v>0</v>
          </cell>
          <cell r="AH79">
            <v>110056000</v>
          </cell>
        </row>
        <row r="80">
          <cell r="B80">
            <v>81314</v>
          </cell>
          <cell r="C80">
            <v>14917</v>
          </cell>
          <cell r="D80" t="str">
            <v>N3T1</v>
          </cell>
          <cell r="E80">
            <v>1.6</v>
          </cell>
          <cell r="F80" t="str">
            <v>34.5/13.8</v>
          </cell>
          <cell r="G80" t="str">
            <v>*</v>
          </cell>
          <cell r="H80">
            <v>1</v>
          </cell>
          <cell r="I80">
            <v>100</v>
          </cell>
          <cell r="J80">
            <v>1.6</v>
          </cell>
          <cell r="L80">
            <v>3</v>
          </cell>
          <cell r="M80">
            <v>2</v>
          </cell>
          <cell r="O80">
            <v>1</v>
          </cell>
          <cell r="P80">
            <v>0</v>
          </cell>
          <cell r="Q80">
            <v>0</v>
          </cell>
          <cell r="T80">
            <v>10</v>
          </cell>
          <cell r="U80">
            <v>2</v>
          </cell>
          <cell r="V80">
            <v>1</v>
          </cell>
          <cell r="X80" t="str">
            <v>TRANSFORMADOR TRIFÁSICO (NLTC) - LADO ALTA NIVEL 3 - CAPACIDAD FINAL DE 0.5 A 2.5 MVA</v>
          </cell>
          <cell r="Y80">
            <v>30</v>
          </cell>
          <cell r="Z80">
            <v>182113600</v>
          </cell>
          <cell r="AA80">
            <v>0</v>
          </cell>
          <cell r="AB80">
            <v>0</v>
          </cell>
          <cell r="AC80">
            <v>0</v>
          </cell>
          <cell r="AD80">
            <v>1</v>
          </cell>
          <cell r="AE80">
            <v>0</v>
          </cell>
          <cell r="AF80">
            <v>0</v>
          </cell>
          <cell r="AG80">
            <v>0</v>
          </cell>
          <cell r="AH80">
            <v>182113600</v>
          </cell>
        </row>
        <row r="81">
          <cell r="B81">
            <v>81315</v>
          </cell>
          <cell r="C81">
            <v>14911</v>
          </cell>
          <cell r="D81" t="str">
            <v>N3T1</v>
          </cell>
          <cell r="E81">
            <v>0.5</v>
          </cell>
          <cell r="F81" t="str">
            <v>34.5/13.8</v>
          </cell>
          <cell r="G81" t="str">
            <v>*</v>
          </cell>
          <cell r="H81">
            <v>1</v>
          </cell>
          <cell r="I81">
            <v>100</v>
          </cell>
          <cell r="J81">
            <v>0.5</v>
          </cell>
          <cell r="L81">
            <v>3</v>
          </cell>
          <cell r="M81">
            <v>2</v>
          </cell>
          <cell r="O81">
            <v>1</v>
          </cell>
          <cell r="P81">
            <v>0</v>
          </cell>
          <cell r="Q81">
            <v>0</v>
          </cell>
          <cell r="T81">
            <v>10</v>
          </cell>
          <cell r="U81">
            <v>2</v>
          </cell>
          <cell r="V81">
            <v>1</v>
          </cell>
          <cell r="X81" t="str">
            <v>TRANSFORMADOR TRIFÁSICO (NLTC) - LADO ALTA NIVEL 3 - CAPACIDAD FINAL DE 0.5 A 2.5 MVA</v>
          </cell>
          <cell r="Y81">
            <v>30</v>
          </cell>
          <cell r="Z81">
            <v>123400000</v>
          </cell>
          <cell r="AA81">
            <v>0</v>
          </cell>
          <cell r="AB81">
            <v>0</v>
          </cell>
          <cell r="AC81">
            <v>0</v>
          </cell>
          <cell r="AD81">
            <v>1</v>
          </cell>
          <cell r="AE81">
            <v>0</v>
          </cell>
          <cell r="AF81">
            <v>0</v>
          </cell>
          <cell r="AG81">
            <v>0</v>
          </cell>
          <cell r="AH81">
            <v>123400000</v>
          </cell>
        </row>
        <row r="82">
          <cell r="B82">
            <v>81316</v>
          </cell>
          <cell r="C82">
            <v>14910</v>
          </cell>
          <cell r="D82" t="str">
            <v>N4T15</v>
          </cell>
          <cell r="E82">
            <v>25</v>
          </cell>
          <cell r="F82" t="str">
            <v>115/34.5/13.8</v>
          </cell>
          <cell r="G82" t="str">
            <v>Potencia:25/15/10</v>
          </cell>
          <cell r="H82">
            <v>1</v>
          </cell>
          <cell r="I82">
            <v>100</v>
          </cell>
          <cell r="J82">
            <v>15</v>
          </cell>
          <cell r="K82">
            <v>10</v>
          </cell>
          <cell r="L82">
            <v>4</v>
          </cell>
          <cell r="M82">
            <v>3</v>
          </cell>
          <cell r="N82">
            <v>2</v>
          </cell>
          <cell r="O82">
            <v>1</v>
          </cell>
          <cell r="P82">
            <v>0</v>
          </cell>
          <cell r="Q82">
            <v>0</v>
          </cell>
          <cell r="T82">
            <v>30</v>
          </cell>
          <cell r="U82">
            <v>2</v>
          </cell>
          <cell r="V82">
            <v>1</v>
          </cell>
          <cell r="X82" t="str">
            <v>TRANSFORMADOR TRIDEVANADO TRIFÁSICO (OLTC) - LADO ALTA NIVEL 4 - CAPACIDAD FINAL DE 21 A 30 MVA</v>
          </cell>
          <cell r="Y82">
            <v>30</v>
          </cell>
          <cell r="Z82">
            <v>1681592000</v>
          </cell>
          <cell r="AA82">
            <v>0</v>
          </cell>
          <cell r="AB82">
            <v>0</v>
          </cell>
          <cell r="AC82">
            <v>0.6</v>
          </cell>
          <cell r="AD82">
            <v>0.4</v>
          </cell>
          <cell r="AE82">
            <v>0</v>
          </cell>
          <cell r="AF82">
            <v>0</v>
          </cell>
          <cell r="AG82">
            <v>1008955200</v>
          </cell>
          <cell r="AH82">
            <v>672636800</v>
          </cell>
        </row>
        <row r="83">
          <cell r="B83">
            <v>81401</v>
          </cell>
          <cell r="C83">
            <v>15105</v>
          </cell>
          <cell r="D83" t="str">
            <v>N4T15</v>
          </cell>
          <cell r="E83">
            <v>25</v>
          </cell>
          <cell r="F83" t="str">
            <v>115/34.5/13.8</v>
          </cell>
          <cell r="G83" t="str">
            <v>Potencia:25/15/10</v>
          </cell>
          <cell r="H83">
            <v>1</v>
          </cell>
          <cell r="I83">
            <v>100</v>
          </cell>
          <cell r="J83">
            <v>15</v>
          </cell>
          <cell r="K83">
            <v>10</v>
          </cell>
          <cell r="L83">
            <v>4</v>
          </cell>
          <cell r="M83">
            <v>3</v>
          </cell>
          <cell r="N83">
            <v>2</v>
          </cell>
          <cell r="O83">
            <v>1</v>
          </cell>
          <cell r="P83">
            <v>0</v>
          </cell>
          <cell r="Q83">
            <v>0</v>
          </cell>
          <cell r="T83">
            <v>30</v>
          </cell>
          <cell r="U83">
            <v>2</v>
          </cell>
          <cell r="V83">
            <v>1</v>
          </cell>
          <cell r="X83" t="str">
            <v>TRANSFORMADOR TRIDEVANADO TRIFÁSICO (OLTC) - LADO ALTA NIVEL 4 - CAPACIDAD FINAL DE 21 A 30 MVA</v>
          </cell>
          <cell r="Y83">
            <v>30</v>
          </cell>
          <cell r="Z83">
            <v>1681592000</v>
          </cell>
          <cell r="AA83">
            <v>0</v>
          </cell>
          <cell r="AB83">
            <v>0</v>
          </cell>
          <cell r="AC83">
            <v>0.6</v>
          </cell>
          <cell r="AD83">
            <v>0.4</v>
          </cell>
          <cell r="AE83">
            <v>0</v>
          </cell>
          <cell r="AF83">
            <v>0</v>
          </cell>
          <cell r="AG83">
            <v>1008955200</v>
          </cell>
          <cell r="AH83">
            <v>672636800</v>
          </cell>
        </row>
        <row r="84">
          <cell r="B84">
            <v>81402</v>
          </cell>
          <cell r="C84">
            <v>15112</v>
          </cell>
          <cell r="D84" t="str">
            <v>N3T1</v>
          </cell>
          <cell r="E84">
            <v>0.5</v>
          </cell>
          <cell r="F84" t="str">
            <v>34.5/13.8</v>
          </cell>
          <cell r="G84" t="str">
            <v>*</v>
          </cell>
          <cell r="H84">
            <v>1</v>
          </cell>
          <cell r="I84">
            <v>100</v>
          </cell>
          <cell r="J84">
            <v>0.5</v>
          </cell>
          <cell r="L84">
            <v>3</v>
          </cell>
          <cell r="M84">
            <v>2</v>
          </cell>
          <cell r="O84">
            <v>1</v>
          </cell>
          <cell r="P84">
            <v>0</v>
          </cell>
          <cell r="Q84">
            <v>0</v>
          </cell>
          <cell r="T84">
            <v>10</v>
          </cell>
          <cell r="U84">
            <v>2</v>
          </cell>
          <cell r="V84">
            <v>1</v>
          </cell>
          <cell r="X84" t="str">
            <v>TRANSFORMADOR TRIFÁSICO (NLTC) - LADO ALTA NIVEL 3 - CAPACIDAD FINAL DE 0.5 A 2.5 MVA</v>
          </cell>
          <cell r="Y84">
            <v>30</v>
          </cell>
          <cell r="Z84">
            <v>123400000</v>
          </cell>
          <cell r="AA84">
            <v>0</v>
          </cell>
          <cell r="AB84">
            <v>0</v>
          </cell>
          <cell r="AC84">
            <v>0</v>
          </cell>
          <cell r="AD84">
            <v>1</v>
          </cell>
          <cell r="AE84">
            <v>0</v>
          </cell>
          <cell r="AF84">
            <v>0</v>
          </cell>
          <cell r="AG84">
            <v>0</v>
          </cell>
          <cell r="AH84">
            <v>123400000</v>
          </cell>
        </row>
        <row r="85">
          <cell r="B85">
            <v>81413</v>
          </cell>
          <cell r="C85">
            <v>15063</v>
          </cell>
          <cell r="D85" t="str">
            <v>N3T2</v>
          </cell>
          <cell r="E85">
            <v>3</v>
          </cell>
          <cell r="F85" t="str">
            <v>34.5/13.8</v>
          </cell>
          <cell r="G85" t="str">
            <v>*</v>
          </cell>
          <cell r="H85">
            <v>1</v>
          </cell>
          <cell r="I85">
            <v>100</v>
          </cell>
          <cell r="J85">
            <v>3</v>
          </cell>
          <cell r="L85">
            <v>3</v>
          </cell>
          <cell r="M85">
            <v>2</v>
          </cell>
          <cell r="O85">
            <v>1</v>
          </cell>
          <cell r="P85">
            <v>0</v>
          </cell>
          <cell r="Q85">
            <v>0</v>
          </cell>
          <cell r="T85">
            <v>10</v>
          </cell>
          <cell r="U85">
            <v>2</v>
          </cell>
          <cell r="V85">
            <v>1</v>
          </cell>
          <cell r="X85" t="str">
            <v>TRANSFORMADOR TRIFÁSICO (NLTC) - LADO ALTA NIVEL 3 - CAPACIDAD FINAL DE 2.6 A 6 MVA</v>
          </cell>
          <cell r="Y85">
            <v>30</v>
          </cell>
          <cell r="Z85">
            <v>244855000</v>
          </cell>
          <cell r="AA85">
            <v>0</v>
          </cell>
          <cell r="AB85">
            <v>0</v>
          </cell>
          <cell r="AC85">
            <v>0</v>
          </cell>
          <cell r="AD85">
            <v>1</v>
          </cell>
          <cell r="AE85">
            <v>0</v>
          </cell>
          <cell r="AF85">
            <v>0</v>
          </cell>
          <cell r="AG85">
            <v>0</v>
          </cell>
          <cell r="AH85">
            <v>244855000</v>
          </cell>
        </row>
        <row r="86">
          <cell r="B86">
            <v>81414</v>
          </cell>
          <cell r="C86">
            <v>15057</v>
          </cell>
          <cell r="D86" t="str">
            <v>N3T1</v>
          </cell>
          <cell r="E86">
            <v>0.5</v>
          </cell>
          <cell r="F86" t="str">
            <v>34.5/13.8</v>
          </cell>
          <cell r="G86" t="str">
            <v>*</v>
          </cell>
          <cell r="H86">
            <v>1</v>
          </cell>
          <cell r="I86">
            <v>100</v>
          </cell>
          <cell r="J86">
            <v>0.5</v>
          </cell>
          <cell r="L86">
            <v>3</v>
          </cell>
          <cell r="M86">
            <v>2</v>
          </cell>
          <cell r="O86">
            <v>1</v>
          </cell>
          <cell r="P86">
            <v>0</v>
          </cell>
          <cell r="Q86">
            <v>0</v>
          </cell>
          <cell r="T86">
            <v>10</v>
          </cell>
          <cell r="U86">
            <v>2</v>
          </cell>
          <cell r="V86">
            <v>1</v>
          </cell>
          <cell r="X86" t="str">
            <v>TRANSFORMADOR TRIFÁSICO (NLTC) - LADO ALTA NIVEL 3 - CAPACIDAD FINAL DE 0.5 A 2.5 MVA</v>
          </cell>
          <cell r="Y86">
            <v>30</v>
          </cell>
          <cell r="Z86">
            <v>123400000</v>
          </cell>
          <cell r="AA86">
            <v>0</v>
          </cell>
          <cell r="AB86">
            <v>0</v>
          </cell>
          <cell r="AC86">
            <v>0</v>
          </cell>
          <cell r="AD86">
            <v>1</v>
          </cell>
          <cell r="AE86">
            <v>0</v>
          </cell>
          <cell r="AF86">
            <v>0</v>
          </cell>
          <cell r="AG86">
            <v>0</v>
          </cell>
          <cell r="AH86">
            <v>123400000</v>
          </cell>
        </row>
        <row r="87">
          <cell r="B87">
            <v>81415</v>
          </cell>
          <cell r="C87">
            <v>15051</v>
          </cell>
          <cell r="D87" t="str">
            <v>N3T1</v>
          </cell>
          <cell r="E87">
            <v>1.6</v>
          </cell>
          <cell r="F87" t="str">
            <v>34.5/13.8</v>
          </cell>
          <cell r="G87" t="str">
            <v>*</v>
          </cell>
          <cell r="H87">
            <v>1</v>
          </cell>
          <cell r="I87">
            <v>100</v>
          </cell>
          <cell r="J87">
            <v>1.6</v>
          </cell>
          <cell r="L87">
            <v>3</v>
          </cell>
          <cell r="M87">
            <v>2</v>
          </cell>
          <cell r="O87">
            <v>1</v>
          </cell>
          <cell r="P87">
            <v>0</v>
          </cell>
          <cell r="Q87">
            <v>0</v>
          </cell>
          <cell r="T87">
            <v>10</v>
          </cell>
          <cell r="U87">
            <v>2</v>
          </cell>
          <cell r="V87">
            <v>1</v>
          </cell>
          <cell r="X87" t="str">
            <v>TRANSFORMADOR TRIFÁSICO (NLTC) - LADO ALTA NIVEL 3 - CAPACIDAD FINAL DE 0.5 A 2.5 MVA</v>
          </cell>
          <cell r="Y87">
            <v>30</v>
          </cell>
          <cell r="Z87">
            <v>182113600</v>
          </cell>
          <cell r="AA87">
            <v>0</v>
          </cell>
          <cell r="AB87">
            <v>0</v>
          </cell>
          <cell r="AC87">
            <v>0</v>
          </cell>
          <cell r="AD87">
            <v>1</v>
          </cell>
          <cell r="AE87">
            <v>0</v>
          </cell>
          <cell r="AF87">
            <v>0</v>
          </cell>
          <cell r="AG87">
            <v>0</v>
          </cell>
          <cell r="AH87">
            <v>182113600</v>
          </cell>
        </row>
        <row r="88">
          <cell r="B88">
            <v>81417</v>
          </cell>
          <cell r="C88">
            <v>15088</v>
          </cell>
          <cell r="D88" t="str">
            <v>N3T1</v>
          </cell>
          <cell r="E88">
            <v>1.6</v>
          </cell>
          <cell r="F88" t="str">
            <v>34.5/13.8</v>
          </cell>
          <cell r="G88" t="str">
            <v>*</v>
          </cell>
          <cell r="H88">
            <v>1</v>
          </cell>
          <cell r="I88">
            <v>100</v>
          </cell>
          <cell r="J88">
            <v>1.6</v>
          </cell>
          <cell r="L88">
            <v>3</v>
          </cell>
          <cell r="M88">
            <v>2</v>
          </cell>
          <cell r="O88">
            <v>1</v>
          </cell>
          <cell r="P88">
            <v>0</v>
          </cell>
          <cell r="Q88">
            <v>0</v>
          </cell>
          <cell r="T88">
            <v>10</v>
          </cell>
          <cell r="U88">
            <v>2</v>
          </cell>
          <cell r="V88">
            <v>1</v>
          </cell>
          <cell r="X88" t="str">
            <v>TRANSFORMADOR TRIFÁSICO (NLTC) - LADO ALTA NIVEL 3 - CAPACIDAD FINAL DE 0.5 A 2.5 MVA</v>
          </cell>
          <cell r="Y88">
            <v>30</v>
          </cell>
          <cell r="Z88">
            <v>182113600</v>
          </cell>
          <cell r="AA88">
            <v>0</v>
          </cell>
          <cell r="AB88">
            <v>0</v>
          </cell>
          <cell r="AC88">
            <v>0</v>
          </cell>
          <cell r="AD88">
            <v>1</v>
          </cell>
          <cell r="AE88">
            <v>0</v>
          </cell>
          <cell r="AF88">
            <v>0</v>
          </cell>
          <cell r="AG88">
            <v>0</v>
          </cell>
          <cell r="AH88">
            <v>182113600</v>
          </cell>
        </row>
        <row r="89">
          <cell r="B89">
            <v>81501</v>
          </cell>
          <cell r="C89">
            <v>15127</v>
          </cell>
          <cell r="D89" t="str">
            <v>N4T14</v>
          </cell>
          <cell r="E89">
            <v>15</v>
          </cell>
          <cell r="F89" t="str">
            <v>115/34.5/13.8</v>
          </cell>
          <cell r="G89" t="str">
            <v>Potencia: 15/10/5</v>
          </cell>
          <cell r="H89">
            <v>1</v>
          </cell>
          <cell r="I89">
            <v>100</v>
          </cell>
          <cell r="J89">
            <v>10</v>
          </cell>
          <cell r="K89">
            <v>5</v>
          </cell>
          <cell r="L89">
            <v>4</v>
          </cell>
          <cell r="M89">
            <v>3</v>
          </cell>
          <cell r="N89">
            <v>2</v>
          </cell>
          <cell r="O89">
            <v>1</v>
          </cell>
          <cell r="P89">
            <v>0</v>
          </cell>
          <cell r="Q89">
            <v>0</v>
          </cell>
          <cell r="T89">
            <v>30</v>
          </cell>
          <cell r="U89">
            <v>2</v>
          </cell>
          <cell r="V89">
            <v>1</v>
          </cell>
          <cell r="X89" t="str">
            <v>TRANSFORMADOR TRIDEVANADO TRIFÁSICO (OLTC) - LADO ALTA NIVEL 4 - CAPACIDAD FINAL DE 11 A 20 MVA</v>
          </cell>
          <cell r="Y89">
            <v>30</v>
          </cell>
          <cell r="Z89">
            <v>1262809000</v>
          </cell>
          <cell r="AA89">
            <v>0</v>
          </cell>
          <cell r="AB89">
            <v>0</v>
          </cell>
          <cell r="AC89">
            <v>0.66666666666666663</v>
          </cell>
          <cell r="AD89">
            <v>0.33333333333333331</v>
          </cell>
          <cell r="AE89">
            <v>0</v>
          </cell>
          <cell r="AF89">
            <v>0</v>
          </cell>
          <cell r="AG89">
            <v>841872666.66666663</v>
          </cell>
          <cell r="AH89">
            <v>420936333.33333331</v>
          </cell>
        </row>
        <row r="90">
          <cell r="B90">
            <v>81502</v>
          </cell>
          <cell r="C90">
            <v>15135</v>
          </cell>
          <cell r="D90" t="str">
            <v>N3T1</v>
          </cell>
          <cell r="E90">
            <v>1</v>
          </cell>
          <cell r="F90" t="str">
            <v>34.5/13.8</v>
          </cell>
          <cell r="G90" t="str">
            <v>*</v>
          </cell>
          <cell r="H90">
            <v>1</v>
          </cell>
          <cell r="I90">
            <v>100</v>
          </cell>
          <cell r="J90">
            <v>1</v>
          </cell>
          <cell r="L90">
            <v>3</v>
          </cell>
          <cell r="M90">
            <v>2</v>
          </cell>
          <cell r="O90">
            <v>1</v>
          </cell>
          <cell r="P90">
            <v>0</v>
          </cell>
          <cell r="Q90">
            <v>0</v>
          </cell>
          <cell r="T90">
            <v>10</v>
          </cell>
          <cell r="U90">
            <v>2</v>
          </cell>
          <cell r="V90">
            <v>1</v>
          </cell>
          <cell r="X90" t="str">
            <v>TRANSFORMADOR TRIFÁSICO (NLTC) - LADO ALTA NIVEL 3 - CAPACIDAD FINAL DE 0.5 A 2.5 MVA</v>
          </cell>
          <cell r="Y90">
            <v>30</v>
          </cell>
          <cell r="Z90">
            <v>150088000</v>
          </cell>
          <cell r="AA90">
            <v>0</v>
          </cell>
          <cell r="AB90">
            <v>0</v>
          </cell>
          <cell r="AC90">
            <v>0</v>
          </cell>
          <cell r="AD90">
            <v>1</v>
          </cell>
          <cell r="AE90">
            <v>0</v>
          </cell>
          <cell r="AF90">
            <v>0</v>
          </cell>
          <cell r="AG90">
            <v>0</v>
          </cell>
          <cell r="AH90">
            <v>150088000</v>
          </cell>
        </row>
        <row r="91">
          <cell r="B91">
            <v>81503</v>
          </cell>
          <cell r="C91">
            <v>15118</v>
          </cell>
          <cell r="D91" t="str">
            <v>N3T1</v>
          </cell>
          <cell r="E91">
            <v>1</v>
          </cell>
          <cell r="F91" t="str">
            <v>34.5/13.8</v>
          </cell>
          <cell r="G91" t="str">
            <v>*</v>
          </cell>
          <cell r="H91">
            <v>1</v>
          </cell>
          <cell r="I91">
            <v>100</v>
          </cell>
          <cell r="J91">
            <v>1</v>
          </cell>
          <cell r="L91">
            <v>3</v>
          </cell>
          <cell r="M91">
            <v>2</v>
          </cell>
          <cell r="O91">
            <v>1</v>
          </cell>
          <cell r="P91">
            <v>0</v>
          </cell>
          <cell r="Q91">
            <v>0</v>
          </cell>
          <cell r="T91">
            <v>10</v>
          </cell>
          <cell r="U91">
            <v>2</v>
          </cell>
          <cell r="V91">
            <v>1</v>
          </cell>
          <cell r="X91" t="str">
            <v>TRANSFORMADOR TRIFÁSICO (NLTC) - LADO ALTA NIVEL 3 - CAPACIDAD FINAL DE 0.5 A 2.5 MVA</v>
          </cell>
          <cell r="Y91">
            <v>30</v>
          </cell>
          <cell r="Z91">
            <v>150088000</v>
          </cell>
          <cell r="AA91">
            <v>0</v>
          </cell>
          <cell r="AB91">
            <v>0</v>
          </cell>
          <cell r="AC91">
            <v>0</v>
          </cell>
          <cell r="AD91">
            <v>1</v>
          </cell>
          <cell r="AE91">
            <v>0</v>
          </cell>
          <cell r="AF91">
            <v>0</v>
          </cell>
          <cell r="AG91">
            <v>0</v>
          </cell>
          <cell r="AH91">
            <v>150088000</v>
          </cell>
        </row>
        <row r="92">
          <cell r="B92">
            <v>81504</v>
          </cell>
          <cell r="C92">
            <v>15106</v>
          </cell>
          <cell r="D92" t="str">
            <v>N3T1</v>
          </cell>
          <cell r="E92">
            <v>1.6</v>
          </cell>
          <cell r="F92" t="str">
            <v>34.5/13.8</v>
          </cell>
          <cell r="G92" t="str">
            <v>*</v>
          </cell>
          <cell r="H92">
            <v>1</v>
          </cell>
          <cell r="I92">
            <v>100</v>
          </cell>
          <cell r="J92">
            <v>1.6</v>
          </cell>
          <cell r="L92">
            <v>3</v>
          </cell>
          <cell r="M92">
            <v>2</v>
          </cell>
          <cell r="O92">
            <v>1</v>
          </cell>
          <cell r="P92">
            <v>0</v>
          </cell>
          <cell r="Q92">
            <v>0</v>
          </cell>
          <cell r="T92">
            <v>10</v>
          </cell>
          <cell r="U92">
            <v>2</v>
          </cell>
          <cell r="V92">
            <v>1</v>
          </cell>
          <cell r="X92" t="str">
            <v>TRANSFORMADOR TRIFÁSICO (NLTC) - LADO ALTA NIVEL 3 - CAPACIDAD FINAL DE 0.5 A 2.5 MVA</v>
          </cell>
          <cell r="Y92">
            <v>30</v>
          </cell>
          <cell r="Z92">
            <v>182113600</v>
          </cell>
          <cell r="AA92">
            <v>0</v>
          </cell>
          <cell r="AB92">
            <v>0</v>
          </cell>
          <cell r="AC92">
            <v>0</v>
          </cell>
          <cell r="AD92">
            <v>1</v>
          </cell>
          <cell r="AE92">
            <v>0</v>
          </cell>
          <cell r="AF92">
            <v>0</v>
          </cell>
          <cell r="AG92">
            <v>0</v>
          </cell>
          <cell r="AH92">
            <v>182113600</v>
          </cell>
        </row>
        <row r="93">
          <cell r="B93">
            <v>81505</v>
          </cell>
          <cell r="C93">
            <v>15081</v>
          </cell>
          <cell r="D93" t="str">
            <v>N3T1</v>
          </cell>
          <cell r="E93">
            <v>1</v>
          </cell>
          <cell r="F93" t="str">
            <v>34.5/13.8</v>
          </cell>
          <cell r="G93" t="str">
            <v>*</v>
          </cell>
          <cell r="H93">
            <v>1</v>
          </cell>
          <cell r="I93">
            <v>100</v>
          </cell>
          <cell r="J93">
            <v>1</v>
          </cell>
          <cell r="L93">
            <v>3</v>
          </cell>
          <cell r="M93">
            <v>2</v>
          </cell>
          <cell r="O93">
            <v>1</v>
          </cell>
          <cell r="P93">
            <v>0</v>
          </cell>
          <cell r="Q93">
            <v>0</v>
          </cell>
          <cell r="T93">
            <v>10</v>
          </cell>
          <cell r="U93">
            <v>2</v>
          </cell>
          <cell r="V93">
            <v>1</v>
          </cell>
          <cell r="X93" t="str">
            <v>TRANSFORMADOR TRIFÁSICO (NLTC) - LADO ALTA NIVEL 3 - CAPACIDAD FINAL DE 0.5 A 2.5 MVA</v>
          </cell>
          <cell r="Y93">
            <v>30</v>
          </cell>
          <cell r="Z93">
            <v>150088000</v>
          </cell>
          <cell r="AA93">
            <v>0</v>
          </cell>
          <cell r="AB93">
            <v>0</v>
          </cell>
          <cell r="AC93">
            <v>0</v>
          </cell>
          <cell r="AD93">
            <v>1</v>
          </cell>
          <cell r="AE93">
            <v>0</v>
          </cell>
          <cell r="AF93">
            <v>0</v>
          </cell>
          <cell r="AG93">
            <v>0</v>
          </cell>
          <cell r="AH93">
            <v>150088000</v>
          </cell>
        </row>
        <row r="94">
          <cell r="B94">
            <v>81601</v>
          </cell>
          <cell r="C94">
            <v>14642</v>
          </cell>
          <cell r="D94" t="str">
            <v>N3T2</v>
          </cell>
          <cell r="E94">
            <v>3</v>
          </cell>
          <cell r="F94" t="str">
            <v>34.5/13.8</v>
          </cell>
          <cell r="G94" t="str">
            <v>*</v>
          </cell>
          <cell r="H94">
            <v>1</v>
          </cell>
          <cell r="I94">
            <v>100</v>
          </cell>
          <cell r="J94">
            <v>3</v>
          </cell>
          <cell r="L94">
            <v>3</v>
          </cell>
          <cell r="M94">
            <v>2</v>
          </cell>
          <cell r="O94">
            <v>1</v>
          </cell>
          <cell r="P94">
            <v>0</v>
          </cell>
          <cell r="Q94">
            <v>0</v>
          </cell>
          <cell r="T94">
            <v>10</v>
          </cell>
          <cell r="U94">
            <v>2</v>
          </cell>
          <cell r="V94">
            <v>1</v>
          </cell>
          <cell r="X94" t="str">
            <v>TRANSFORMADOR TRIFÁSICO (NLTC) - LADO ALTA NIVEL 3 - CAPACIDAD FINAL DE 2.6 A 6 MVA</v>
          </cell>
          <cell r="Y94">
            <v>30</v>
          </cell>
          <cell r="Z94">
            <v>244855000</v>
          </cell>
          <cell r="AA94">
            <v>0</v>
          </cell>
          <cell r="AB94">
            <v>0</v>
          </cell>
          <cell r="AC94">
            <v>0</v>
          </cell>
          <cell r="AD94">
            <v>1</v>
          </cell>
          <cell r="AE94">
            <v>0</v>
          </cell>
          <cell r="AF94">
            <v>0</v>
          </cell>
          <cell r="AG94">
            <v>0</v>
          </cell>
          <cell r="AH94">
            <v>244855000</v>
          </cell>
        </row>
        <row r="95">
          <cell r="B95">
            <v>81602</v>
          </cell>
          <cell r="C95">
            <v>14650</v>
          </cell>
          <cell r="D95" t="str">
            <v>N3T1</v>
          </cell>
          <cell r="E95">
            <v>1.5</v>
          </cell>
          <cell r="F95" t="str">
            <v>34.5/13.8</v>
          </cell>
          <cell r="G95" t="str">
            <v>*</v>
          </cell>
          <cell r="H95">
            <v>1</v>
          </cell>
          <cell r="I95">
            <v>100</v>
          </cell>
          <cell r="J95">
            <v>1.5</v>
          </cell>
          <cell r="L95">
            <v>3</v>
          </cell>
          <cell r="M95">
            <v>2</v>
          </cell>
          <cell r="O95">
            <v>1</v>
          </cell>
          <cell r="P95">
            <v>0</v>
          </cell>
          <cell r="Q95">
            <v>0</v>
          </cell>
          <cell r="T95">
            <v>10</v>
          </cell>
          <cell r="U95">
            <v>2</v>
          </cell>
          <cell r="V95">
            <v>1</v>
          </cell>
          <cell r="X95" t="str">
            <v>TRANSFORMADOR TRIFÁSICO (NLTC) - LADO ALTA NIVEL 3 - CAPACIDAD FINAL DE 0.5 A 2.5 MVA</v>
          </cell>
          <cell r="Y95">
            <v>30</v>
          </cell>
          <cell r="Z95">
            <v>176776000</v>
          </cell>
          <cell r="AA95">
            <v>0</v>
          </cell>
          <cell r="AB95">
            <v>0</v>
          </cell>
          <cell r="AC95">
            <v>0</v>
          </cell>
          <cell r="AD95">
            <v>1</v>
          </cell>
          <cell r="AE95">
            <v>0</v>
          </cell>
          <cell r="AF95">
            <v>0</v>
          </cell>
          <cell r="AG95">
            <v>0</v>
          </cell>
          <cell r="AH95">
            <v>176776000</v>
          </cell>
        </row>
        <row r="96">
          <cell r="B96">
            <v>81603</v>
          </cell>
          <cell r="C96">
            <v>14666</v>
          </cell>
          <cell r="D96" t="str">
            <v>N3T1</v>
          </cell>
          <cell r="E96">
            <v>1.5</v>
          </cell>
          <cell r="F96" t="str">
            <v>34.5/13.8</v>
          </cell>
          <cell r="G96" t="str">
            <v>*</v>
          </cell>
          <cell r="H96">
            <v>1</v>
          </cell>
          <cell r="I96">
            <v>100</v>
          </cell>
          <cell r="J96">
            <v>1.5</v>
          </cell>
          <cell r="L96">
            <v>3</v>
          </cell>
          <cell r="M96">
            <v>2</v>
          </cell>
          <cell r="O96">
            <v>1</v>
          </cell>
          <cell r="P96">
            <v>0</v>
          </cell>
          <cell r="Q96">
            <v>0</v>
          </cell>
          <cell r="T96">
            <v>10</v>
          </cell>
          <cell r="U96">
            <v>2</v>
          </cell>
          <cell r="V96">
            <v>1</v>
          </cell>
          <cell r="X96" t="str">
            <v>TRANSFORMADOR TRIFÁSICO (NLTC) - LADO ALTA NIVEL 3 - CAPACIDAD FINAL DE 0.5 A 2.5 MVA</v>
          </cell>
          <cell r="Y96">
            <v>30</v>
          </cell>
          <cell r="Z96">
            <v>176776000</v>
          </cell>
          <cell r="AA96">
            <v>0</v>
          </cell>
          <cell r="AB96">
            <v>0</v>
          </cell>
          <cell r="AC96">
            <v>0</v>
          </cell>
          <cell r="AD96">
            <v>1</v>
          </cell>
          <cell r="AE96">
            <v>0</v>
          </cell>
          <cell r="AF96">
            <v>0</v>
          </cell>
          <cell r="AG96">
            <v>0</v>
          </cell>
          <cell r="AH96">
            <v>176776000</v>
          </cell>
        </row>
        <row r="97">
          <cell r="B97">
            <v>81604</v>
          </cell>
          <cell r="C97">
            <v>14661</v>
          </cell>
          <cell r="D97" t="str">
            <v>N3T1</v>
          </cell>
          <cell r="E97">
            <v>0.5</v>
          </cell>
          <cell r="F97" t="str">
            <v>34.5/13.8</v>
          </cell>
          <cell r="G97" t="str">
            <v>*</v>
          </cell>
          <cell r="H97">
            <v>1</v>
          </cell>
          <cell r="I97">
            <v>100</v>
          </cell>
          <cell r="J97">
            <v>0.5</v>
          </cell>
          <cell r="L97">
            <v>3</v>
          </cell>
          <cell r="M97">
            <v>2</v>
          </cell>
          <cell r="O97">
            <v>1</v>
          </cell>
          <cell r="P97">
            <v>0</v>
          </cell>
          <cell r="Q97">
            <v>0</v>
          </cell>
          <cell r="T97">
            <v>10</v>
          </cell>
          <cell r="U97">
            <v>2</v>
          </cell>
          <cell r="V97">
            <v>1</v>
          </cell>
          <cell r="X97" t="str">
            <v>TRANSFORMADOR TRIFÁSICO (NLTC) - LADO ALTA NIVEL 3 - CAPACIDAD FINAL DE 0.5 A 2.5 MVA</v>
          </cell>
          <cell r="Y97">
            <v>30</v>
          </cell>
          <cell r="Z97">
            <v>123400000</v>
          </cell>
          <cell r="AA97">
            <v>0</v>
          </cell>
          <cell r="AB97">
            <v>0</v>
          </cell>
          <cell r="AC97">
            <v>0</v>
          </cell>
          <cell r="AD97">
            <v>1</v>
          </cell>
          <cell r="AE97">
            <v>0</v>
          </cell>
          <cell r="AF97">
            <v>0</v>
          </cell>
          <cell r="AG97">
            <v>0</v>
          </cell>
          <cell r="AH97">
            <v>123400000</v>
          </cell>
        </row>
        <row r="98">
          <cell r="B98">
            <v>81605</v>
          </cell>
          <cell r="C98">
            <v>14681</v>
          </cell>
          <cell r="D98" t="str">
            <v>N3T1</v>
          </cell>
          <cell r="E98">
            <v>0.5</v>
          </cell>
          <cell r="F98" t="str">
            <v>34.5/13.8</v>
          </cell>
          <cell r="G98" t="str">
            <v>*</v>
          </cell>
          <cell r="H98">
            <v>1</v>
          </cell>
          <cell r="I98">
            <v>100</v>
          </cell>
          <cell r="J98">
            <v>0.5</v>
          </cell>
          <cell r="L98">
            <v>3</v>
          </cell>
          <cell r="M98">
            <v>2</v>
          </cell>
          <cell r="O98">
            <v>1</v>
          </cell>
          <cell r="P98">
            <v>0</v>
          </cell>
          <cell r="Q98">
            <v>0</v>
          </cell>
          <cell r="T98">
            <v>10</v>
          </cell>
          <cell r="U98">
            <v>2</v>
          </cell>
          <cell r="V98">
            <v>1</v>
          </cell>
          <cell r="X98" t="str">
            <v>TRANSFORMADOR TRIFÁSICO (NLTC) - LADO ALTA NIVEL 3 - CAPACIDAD FINAL DE 0.5 A 2.5 MVA</v>
          </cell>
          <cell r="Y98">
            <v>30</v>
          </cell>
          <cell r="Z98">
            <v>123400000</v>
          </cell>
          <cell r="AA98">
            <v>0</v>
          </cell>
          <cell r="AB98">
            <v>0</v>
          </cell>
          <cell r="AC98">
            <v>0</v>
          </cell>
          <cell r="AD98">
            <v>1</v>
          </cell>
          <cell r="AE98">
            <v>0</v>
          </cell>
          <cell r="AF98">
            <v>0</v>
          </cell>
          <cell r="AG98">
            <v>0</v>
          </cell>
          <cell r="AH98">
            <v>123400000</v>
          </cell>
        </row>
        <row r="99">
          <cell r="B99">
            <v>81610</v>
          </cell>
          <cell r="C99">
            <v>14642</v>
          </cell>
          <cell r="D99" t="str">
            <v>N3T1</v>
          </cell>
          <cell r="E99">
            <v>1.6</v>
          </cell>
          <cell r="F99" t="str">
            <v>34.5/13.8</v>
          </cell>
          <cell r="G99" t="str">
            <v>*</v>
          </cell>
          <cell r="H99">
            <v>1</v>
          </cell>
          <cell r="I99">
            <v>100</v>
          </cell>
          <cell r="J99">
            <v>1.6</v>
          </cell>
          <cell r="L99">
            <v>3</v>
          </cell>
          <cell r="M99">
            <v>2</v>
          </cell>
          <cell r="O99">
            <v>1</v>
          </cell>
          <cell r="P99">
            <v>0</v>
          </cell>
          <cell r="Q99">
            <v>0</v>
          </cell>
          <cell r="T99">
            <v>10</v>
          </cell>
          <cell r="U99">
            <v>2</v>
          </cell>
          <cell r="V99">
            <v>1</v>
          </cell>
          <cell r="X99" t="str">
            <v>TRANSFORMADOR TRIFÁSICO (NLTC) - LADO ALTA NIVEL 3 - CAPACIDAD FINAL DE 0.5 A 2.5 MVA</v>
          </cell>
          <cell r="Y99">
            <v>30</v>
          </cell>
          <cell r="Z99">
            <v>182113600</v>
          </cell>
          <cell r="AA99">
            <v>0</v>
          </cell>
          <cell r="AB99">
            <v>0</v>
          </cell>
          <cell r="AC99">
            <v>0</v>
          </cell>
          <cell r="AD99">
            <v>1</v>
          </cell>
          <cell r="AE99">
            <v>0</v>
          </cell>
          <cell r="AF99">
            <v>0</v>
          </cell>
          <cell r="AG99">
            <v>0</v>
          </cell>
          <cell r="AH99">
            <v>182113600</v>
          </cell>
        </row>
        <row r="100">
          <cell r="B100">
            <v>81611</v>
          </cell>
          <cell r="C100">
            <v>14691</v>
          </cell>
          <cell r="D100" t="str">
            <v>N3T1</v>
          </cell>
          <cell r="E100">
            <v>1</v>
          </cell>
          <cell r="F100" t="str">
            <v>34.5/13.8</v>
          </cell>
          <cell r="G100" t="str">
            <v>*</v>
          </cell>
          <cell r="H100">
            <v>1</v>
          </cell>
          <cell r="I100">
            <v>100</v>
          </cell>
          <cell r="J100">
            <v>1</v>
          </cell>
          <cell r="L100">
            <v>3</v>
          </cell>
          <cell r="M100">
            <v>2</v>
          </cell>
          <cell r="O100">
            <v>1</v>
          </cell>
          <cell r="P100">
            <v>0</v>
          </cell>
          <cell r="Q100">
            <v>0</v>
          </cell>
          <cell r="T100">
            <v>10</v>
          </cell>
          <cell r="U100">
            <v>2</v>
          </cell>
          <cell r="V100">
            <v>1</v>
          </cell>
          <cell r="X100" t="str">
            <v>TRANSFORMADOR TRIFÁSICO (NLTC) - LADO ALTA NIVEL 3 - CAPACIDAD FINAL DE 0.5 A 2.5 MVA</v>
          </cell>
          <cell r="Y100">
            <v>30</v>
          </cell>
          <cell r="Z100">
            <v>150088000</v>
          </cell>
          <cell r="AA100">
            <v>0</v>
          </cell>
          <cell r="AB100">
            <v>0</v>
          </cell>
          <cell r="AC100">
            <v>0</v>
          </cell>
          <cell r="AD100">
            <v>1</v>
          </cell>
          <cell r="AE100">
            <v>0</v>
          </cell>
          <cell r="AF100">
            <v>0</v>
          </cell>
          <cell r="AG100">
            <v>0</v>
          </cell>
          <cell r="AH100">
            <v>150088000</v>
          </cell>
        </row>
        <row r="101">
          <cell r="B101">
            <v>81701</v>
          </cell>
          <cell r="C101">
            <v>15301</v>
          </cell>
          <cell r="D101" t="str">
            <v>N4T14</v>
          </cell>
          <cell r="E101">
            <v>20</v>
          </cell>
          <cell r="F101" t="str">
            <v>115/34.5/13.8</v>
          </cell>
          <cell r="G101" t="str">
            <v>Potencia:20/20/20</v>
          </cell>
          <cell r="H101">
            <v>1</v>
          </cell>
          <cell r="I101">
            <v>100</v>
          </cell>
          <cell r="J101">
            <v>10</v>
          </cell>
          <cell r="K101">
            <v>10</v>
          </cell>
          <cell r="L101">
            <v>4</v>
          </cell>
          <cell r="M101">
            <v>3</v>
          </cell>
          <cell r="N101">
            <v>2</v>
          </cell>
          <cell r="O101">
            <v>1</v>
          </cell>
          <cell r="P101">
            <v>0</v>
          </cell>
          <cell r="Q101">
            <v>0</v>
          </cell>
          <cell r="T101">
            <v>30</v>
          </cell>
          <cell r="U101">
            <v>2</v>
          </cell>
          <cell r="V101">
            <v>1</v>
          </cell>
          <cell r="X101" t="str">
            <v>TRANSFORMADOR TRIDEVANADO TRIFÁSICO (OLTC) - LADO ALTA NIVEL 4 - CAPACIDAD FINAL DE 11 A 20 MVA</v>
          </cell>
          <cell r="Y101">
            <v>30</v>
          </cell>
          <cell r="Z101">
            <v>1623744000</v>
          </cell>
          <cell r="AA101">
            <v>0</v>
          </cell>
          <cell r="AB101">
            <v>0</v>
          </cell>
          <cell r="AC101">
            <v>0.5</v>
          </cell>
          <cell r="AD101">
            <v>0.5</v>
          </cell>
          <cell r="AE101">
            <v>0</v>
          </cell>
          <cell r="AF101">
            <v>0</v>
          </cell>
          <cell r="AG101">
            <v>811872000</v>
          </cell>
          <cell r="AH101">
            <v>811872000</v>
          </cell>
        </row>
        <row r="102">
          <cell r="B102">
            <v>81702</v>
          </cell>
          <cell r="C102">
            <v>15332</v>
          </cell>
          <cell r="D102" t="str">
            <v>N3T2</v>
          </cell>
          <cell r="E102">
            <v>3</v>
          </cell>
          <cell r="F102" t="str">
            <v>34.5/13.8</v>
          </cell>
          <cell r="G102" t="str">
            <v>*</v>
          </cell>
          <cell r="H102">
            <v>1</v>
          </cell>
          <cell r="I102">
            <v>100</v>
          </cell>
          <cell r="J102">
            <v>3</v>
          </cell>
          <cell r="L102">
            <v>3</v>
          </cell>
          <cell r="M102">
            <v>2</v>
          </cell>
          <cell r="O102">
            <v>1</v>
          </cell>
          <cell r="P102">
            <v>0</v>
          </cell>
          <cell r="Q102">
            <v>0</v>
          </cell>
          <cell r="T102">
            <v>10</v>
          </cell>
          <cell r="U102">
            <v>2</v>
          </cell>
          <cell r="V102">
            <v>1</v>
          </cell>
          <cell r="X102" t="str">
            <v>TRANSFORMADOR TRIFÁSICO (NLTC) - LADO ALTA NIVEL 3 - CAPACIDAD FINAL DE 2.6 A 6 MVA</v>
          </cell>
          <cell r="Y102">
            <v>30</v>
          </cell>
          <cell r="Z102">
            <v>244855000</v>
          </cell>
          <cell r="AA102">
            <v>0</v>
          </cell>
          <cell r="AB102">
            <v>0</v>
          </cell>
          <cell r="AC102">
            <v>0</v>
          </cell>
          <cell r="AD102">
            <v>1</v>
          </cell>
          <cell r="AE102">
            <v>0</v>
          </cell>
          <cell r="AF102">
            <v>0</v>
          </cell>
          <cell r="AG102">
            <v>0</v>
          </cell>
          <cell r="AH102">
            <v>244855000</v>
          </cell>
        </row>
        <row r="103">
          <cell r="B103">
            <v>81703</v>
          </cell>
          <cell r="C103">
            <v>15306</v>
          </cell>
          <cell r="D103" t="str">
            <v>N3T2</v>
          </cell>
          <cell r="E103">
            <v>3</v>
          </cell>
          <cell r="F103" t="str">
            <v>34.5/13.8</v>
          </cell>
          <cell r="G103" t="str">
            <v>*</v>
          </cell>
          <cell r="H103">
            <v>1</v>
          </cell>
          <cell r="I103">
            <v>100</v>
          </cell>
          <cell r="J103">
            <v>3</v>
          </cell>
          <cell r="L103">
            <v>3</v>
          </cell>
          <cell r="M103">
            <v>2</v>
          </cell>
          <cell r="O103">
            <v>1</v>
          </cell>
          <cell r="P103">
            <v>0</v>
          </cell>
          <cell r="Q103">
            <v>0</v>
          </cell>
          <cell r="T103">
            <v>10</v>
          </cell>
          <cell r="U103">
            <v>2</v>
          </cell>
          <cell r="V103">
            <v>1</v>
          </cell>
          <cell r="X103" t="str">
            <v>TRANSFORMADOR TRIFÁSICO (NLTC) - LADO ALTA NIVEL 3 - CAPACIDAD FINAL DE 2.6 A 6 MVA</v>
          </cell>
          <cell r="Y103">
            <v>30</v>
          </cell>
          <cell r="Z103">
            <v>244855000</v>
          </cell>
          <cell r="AA103">
            <v>0</v>
          </cell>
          <cell r="AB103">
            <v>0</v>
          </cell>
          <cell r="AC103">
            <v>0</v>
          </cell>
          <cell r="AD103">
            <v>1</v>
          </cell>
          <cell r="AE103">
            <v>0</v>
          </cell>
          <cell r="AF103">
            <v>0</v>
          </cell>
          <cell r="AG103">
            <v>0</v>
          </cell>
          <cell r="AH103">
            <v>244855000</v>
          </cell>
        </row>
        <row r="104">
          <cell r="B104">
            <v>81704</v>
          </cell>
          <cell r="C104">
            <v>15311</v>
          </cell>
          <cell r="D104" t="str">
            <v>N3T1</v>
          </cell>
          <cell r="E104">
            <v>1.6</v>
          </cell>
          <cell r="F104" t="str">
            <v>34.5/13.8</v>
          </cell>
          <cell r="G104" t="str">
            <v>*</v>
          </cell>
          <cell r="H104">
            <v>1</v>
          </cell>
          <cell r="I104">
            <v>100</v>
          </cell>
          <cell r="J104">
            <v>1.6</v>
          </cell>
          <cell r="L104">
            <v>3</v>
          </cell>
          <cell r="M104">
            <v>2</v>
          </cell>
          <cell r="O104">
            <v>1</v>
          </cell>
          <cell r="P104">
            <v>0</v>
          </cell>
          <cell r="Q104">
            <v>0</v>
          </cell>
          <cell r="T104">
            <v>10</v>
          </cell>
          <cell r="U104">
            <v>2</v>
          </cell>
          <cell r="V104">
            <v>1</v>
          </cell>
          <cell r="X104" t="str">
            <v>TRANSFORMADOR TRIFÁSICO (NLTC) - LADO ALTA NIVEL 3 - CAPACIDAD FINAL DE 0.5 A 2.5 MVA</v>
          </cell>
          <cell r="Y104">
            <v>30</v>
          </cell>
          <cell r="Z104">
            <v>182113600</v>
          </cell>
          <cell r="AA104">
            <v>0</v>
          </cell>
          <cell r="AB104">
            <v>0</v>
          </cell>
          <cell r="AC104">
            <v>0</v>
          </cell>
          <cell r="AD104">
            <v>1</v>
          </cell>
          <cell r="AE104">
            <v>0</v>
          </cell>
          <cell r="AF104">
            <v>0</v>
          </cell>
          <cell r="AG104">
            <v>0</v>
          </cell>
          <cell r="AH104">
            <v>182113600</v>
          </cell>
        </row>
        <row r="105">
          <cell r="B105">
            <v>81706</v>
          </cell>
          <cell r="C105">
            <v>15312</v>
          </cell>
          <cell r="D105" t="str">
            <v>N3T1</v>
          </cell>
          <cell r="E105">
            <v>1.5</v>
          </cell>
          <cell r="F105" t="str">
            <v>34.5/13.8</v>
          </cell>
          <cell r="G105" t="str">
            <v>*</v>
          </cell>
          <cell r="H105">
            <v>1</v>
          </cell>
          <cell r="I105">
            <v>100</v>
          </cell>
          <cell r="J105">
            <v>1.5</v>
          </cell>
          <cell r="L105">
            <v>3</v>
          </cell>
          <cell r="M105">
            <v>2</v>
          </cell>
          <cell r="O105">
            <v>1</v>
          </cell>
          <cell r="P105">
            <v>0</v>
          </cell>
          <cell r="Q105">
            <v>0</v>
          </cell>
          <cell r="T105">
            <v>10</v>
          </cell>
          <cell r="U105">
            <v>2</v>
          </cell>
          <cell r="V105">
            <v>1</v>
          </cell>
          <cell r="X105" t="str">
            <v>TRANSFORMADOR TRIFÁSICO (NLTC) - LADO ALTA NIVEL 3 - CAPACIDAD FINAL DE 0.5 A 2.5 MVA</v>
          </cell>
          <cell r="Y105">
            <v>30</v>
          </cell>
          <cell r="Z105">
            <v>176776000</v>
          </cell>
          <cell r="AA105">
            <v>0</v>
          </cell>
          <cell r="AB105">
            <v>0</v>
          </cell>
          <cell r="AC105">
            <v>0</v>
          </cell>
          <cell r="AD105">
            <v>1</v>
          </cell>
          <cell r="AE105">
            <v>0</v>
          </cell>
          <cell r="AF105">
            <v>0</v>
          </cell>
          <cell r="AG105">
            <v>0</v>
          </cell>
          <cell r="AH105">
            <v>176776000</v>
          </cell>
        </row>
      </sheetData>
      <sheetData sheetId="4"/>
      <sheetData sheetId="5"/>
      <sheetData sheetId="6"/>
      <sheetData sheetId="7">
        <row r="3">
          <cell r="B3" t="str">
            <v>R1</v>
          </cell>
        </row>
      </sheetData>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1 (1)"/>
      <sheetName val="N1 (2)"/>
      <sheetName val="Basica_SE"/>
      <sheetName val="Basica_Líneas"/>
      <sheetName val="UC_SE"/>
      <sheetName val="Trafos"/>
      <sheetName val="Equipos_SE"/>
      <sheetName val="UC_Linea"/>
      <sheetName val="Equipos_Linea"/>
      <sheetName val="Centros_Control"/>
      <sheetName val="Parámetros"/>
      <sheetName val="UC CREG 082 DE 2002"/>
      <sheetName val="UC CREG 097 DE 2008"/>
      <sheetName val="AREAS 97"/>
    </sheetNames>
    <sheetDataSet>
      <sheetData sheetId="0" refreshError="1"/>
      <sheetData sheetId="1" refreshError="1"/>
      <sheetData sheetId="2">
        <row r="2">
          <cell r="B2">
            <v>1</v>
          </cell>
        </row>
      </sheetData>
      <sheetData sheetId="3" refreshError="1"/>
      <sheetData sheetId="4" refreshError="1"/>
      <sheetData sheetId="5">
        <row r="7">
          <cell r="AA7">
            <v>26</v>
          </cell>
        </row>
      </sheetData>
      <sheetData sheetId="6" refreshError="1"/>
      <sheetData sheetId="7" refreshError="1"/>
      <sheetData sheetId="8" refreshError="1"/>
      <sheetData sheetId="9" refreshError="1"/>
      <sheetData sheetId="10" refreshError="1"/>
      <sheetData sheetId="11">
        <row r="10">
          <cell r="A10" t="str">
            <v>CCS1</v>
          </cell>
          <cell r="B10" t="str">
            <v>Scada tipo 1 (Hasta 5.000 señales)</v>
          </cell>
          <cell r="C10">
            <v>985000000</v>
          </cell>
          <cell r="D10">
            <v>1299178822.6100545</v>
          </cell>
          <cell r="E10">
            <v>10</v>
          </cell>
          <cell r="F10">
            <v>500</v>
          </cell>
        </row>
        <row r="11">
          <cell r="A11" t="str">
            <v>CCS10</v>
          </cell>
          <cell r="B11" t="str">
            <v>Módulo Común de Centro de Control</v>
          </cell>
          <cell r="C11">
            <v>1150000000</v>
          </cell>
          <cell r="D11">
            <v>1516807762.4381347</v>
          </cell>
          <cell r="E11">
            <v>25</v>
          </cell>
        </row>
        <row r="12">
          <cell r="A12" t="str">
            <v>CCS2</v>
          </cell>
          <cell r="B12" t="str">
            <v>Scada tipo 2 (Mayor de 5.000 y hasta 10.000 señales)</v>
          </cell>
          <cell r="C12">
            <v>2600000000</v>
          </cell>
          <cell r="D12">
            <v>3429304506.3818698</v>
          </cell>
          <cell r="E12">
            <v>10</v>
          </cell>
          <cell r="F12">
            <v>500</v>
          </cell>
        </row>
        <row r="13">
          <cell r="A13" t="str">
            <v>CCS3</v>
          </cell>
          <cell r="B13" t="str">
            <v>Scada tipo 3 (Mayor de 10.000 señales)</v>
          </cell>
          <cell r="C13">
            <v>5160000000</v>
          </cell>
          <cell r="D13">
            <v>6805850481.8963261</v>
          </cell>
          <cell r="E13">
            <v>10</v>
          </cell>
          <cell r="F13">
            <v>500</v>
          </cell>
        </row>
        <row r="14">
          <cell r="A14" t="str">
            <v>CCS4</v>
          </cell>
          <cell r="B14" t="str">
            <v>Sistema de Manejo de Energía: EMS</v>
          </cell>
          <cell r="C14">
            <v>1146000000</v>
          </cell>
          <cell r="D14">
            <v>1511531909.3513935</v>
          </cell>
          <cell r="E14">
            <v>10</v>
          </cell>
        </row>
        <row r="15">
          <cell r="A15" t="str">
            <v>CCS5</v>
          </cell>
          <cell r="B15" t="str">
            <v>Sistema de Gestión de Distribución: DMS</v>
          </cell>
          <cell r="C15">
            <v>690000000</v>
          </cell>
          <cell r="D15">
            <v>910084657.46288085</v>
          </cell>
          <cell r="E15">
            <v>10</v>
          </cell>
        </row>
        <row r="16">
          <cell r="A16" t="str">
            <v>CCS6</v>
          </cell>
          <cell r="B16" t="str">
            <v>Sistema de Información Geográfico: GIS</v>
          </cell>
          <cell r="C16">
            <v>2290000000</v>
          </cell>
          <cell r="D16">
            <v>3020425892.1594162</v>
          </cell>
          <cell r="E16">
            <v>10</v>
          </cell>
        </row>
        <row r="17">
          <cell r="A17" t="str">
            <v>CCS7</v>
          </cell>
          <cell r="B17" t="str">
            <v>Enlace ICCP</v>
          </cell>
          <cell r="C17">
            <v>550000000</v>
          </cell>
          <cell r="D17">
            <v>725429799.426934</v>
          </cell>
          <cell r="E17">
            <v>10</v>
          </cell>
        </row>
        <row r="18">
          <cell r="A18" t="str">
            <v>CCS8</v>
          </cell>
          <cell r="B18" t="str">
            <v xml:space="preserve">Sistemas de Medida y Calidad (DES-FES) </v>
          </cell>
          <cell r="C18">
            <v>1080000</v>
          </cell>
          <cell r="D18">
            <v>1424480.3334201614</v>
          </cell>
          <cell r="E18">
            <v>15</v>
          </cell>
        </row>
        <row r="19">
          <cell r="A19" t="str">
            <v>CCS9</v>
          </cell>
          <cell r="B19" t="str">
            <v>Sistemas de Medida y Calidad (Eq. de Reg Calidad de Potencia)</v>
          </cell>
          <cell r="C19">
            <v>19248000</v>
          </cell>
          <cell r="D19">
            <v>25387405.053399321</v>
          </cell>
          <cell r="E19">
            <v>15</v>
          </cell>
        </row>
        <row r="20">
          <cell r="A20" t="str">
            <v>N2CR1</v>
          </cell>
          <cell r="B20" t="str">
            <v>Compensación reactiva para el nivel de tensión II, capacidad final de 150 kVAr</v>
          </cell>
          <cell r="C20">
            <v>88000</v>
          </cell>
          <cell r="D20">
            <v>116068.76790830944</v>
          </cell>
          <cell r="E20">
            <v>25</v>
          </cell>
        </row>
        <row r="21">
          <cell r="A21" t="str">
            <v>N2CR2</v>
          </cell>
          <cell r="B21" t="str">
            <v>Compensación reactiva para el nivel de tensión II, capacidad final de 300 kVAr</v>
          </cell>
          <cell r="C21">
            <v>88000</v>
          </cell>
          <cell r="D21">
            <v>116068.76790830944</v>
          </cell>
          <cell r="E21">
            <v>25</v>
          </cell>
        </row>
        <row r="22">
          <cell r="A22" t="str">
            <v>N2CR3</v>
          </cell>
          <cell r="B22" t="str">
            <v>Compensación reactiva para el nivel de tensión II, capacidad final de 450 kVAr</v>
          </cell>
          <cell r="C22">
            <v>88000</v>
          </cell>
          <cell r="D22">
            <v>116068.76790830944</v>
          </cell>
          <cell r="E22">
            <v>25</v>
          </cell>
        </row>
        <row r="23">
          <cell r="A23" t="str">
            <v>N2CR4</v>
          </cell>
          <cell r="B23" t="str">
            <v>Compensación reactiva para el nivel de tensión II, capacidad final de 600 kVAr</v>
          </cell>
          <cell r="C23">
            <v>88000</v>
          </cell>
          <cell r="D23">
            <v>116068.76790830944</v>
          </cell>
          <cell r="E23">
            <v>25</v>
          </cell>
        </row>
        <row r="24">
          <cell r="A24" t="str">
            <v>N2CR5</v>
          </cell>
          <cell r="B24" t="str">
            <v>Compensación reactiva para el nivel de tensión II, capacidad final de 900 kVAr</v>
          </cell>
          <cell r="C24">
            <v>88000</v>
          </cell>
          <cell r="D24">
            <v>116068.76790830944</v>
          </cell>
          <cell r="E24">
            <v>25</v>
          </cell>
        </row>
        <row r="25">
          <cell r="A25" t="str">
            <v>N2CR6</v>
          </cell>
          <cell r="B25" t="str">
            <v>Compensación reactiva para el nivel de tensión II, capacidad final de 1200 kVAr</v>
          </cell>
          <cell r="C25">
            <v>88000</v>
          </cell>
          <cell r="D25">
            <v>116068.76790830944</v>
          </cell>
          <cell r="E25">
            <v>25</v>
          </cell>
        </row>
        <row r="26">
          <cell r="A26" t="str">
            <v>N2CR7</v>
          </cell>
          <cell r="B26" t="str">
            <v xml:space="preserve">Compensación reactiva para el nivel de tensión II, capacidad final mayor a 1200 kVAr </v>
          </cell>
          <cell r="C26">
            <v>51000</v>
          </cell>
          <cell r="D26">
            <v>67267.126855952069</v>
          </cell>
          <cell r="E26">
            <v>25</v>
          </cell>
        </row>
        <row r="27">
          <cell r="A27" t="str">
            <v>N2EQ1</v>
          </cell>
          <cell r="B27" t="str">
            <v>Barraje de derivación subterráneo tres vías</v>
          </cell>
          <cell r="C27">
            <v>3126000</v>
          </cell>
          <cell r="D27">
            <v>4123079.187288356</v>
          </cell>
          <cell r="E27">
            <v>25</v>
          </cell>
        </row>
        <row r="28">
          <cell r="A28" t="str">
            <v>N2EQ10</v>
          </cell>
          <cell r="B28" t="str">
            <v>Banco de condensadores montaje en poste 450 kVAr</v>
          </cell>
          <cell r="C28">
            <v>8767000</v>
          </cell>
          <cell r="D28">
            <v>11563351.002865328</v>
          </cell>
          <cell r="E28">
            <v>25</v>
          </cell>
        </row>
        <row r="29">
          <cell r="A29" t="str">
            <v>N2EQ11</v>
          </cell>
          <cell r="B29" t="str">
            <v>Banco de condensadores montaje en poste 600 kVAr</v>
          </cell>
          <cell r="C29">
            <v>13146000</v>
          </cell>
          <cell r="D29">
            <v>17339091.169575408</v>
          </cell>
          <cell r="E29">
            <v>25</v>
          </cell>
        </row>
        <row r="30">
          <cell r="A30" t="str">
            <v>N2EQ12</v>
          </cell>
          <cell r="B30" t="str">
            <v>Banco de condensadores montaje en poste 900 kVAr</v>
          </cell>
          <cell r="C30">
            <v>26048000</v>
          </cell>
          <cell r="D30">
            <v>34356355.300859593</v>
          </cell>
          <cell r="E30">
            <v>25</v>
          </cell>
        </row>
        <row r="31">
          <cell r="A31" t="str">
            <v>N2EQ13</v>
          </cell>
          <cell r="B31" t="str">
            <v>Cortacircuitos 15 kV monofásico</v>
          </cell>
          <cell r="C31">
            <v>172000</v>
          </cell>
          <cell r="D31">
            <v>226861.68272987753</v>
          </cell>
          <cell r="E31">
            <v>25</v>
          </cell>
        </row>
        <row r="32">
          <cell r="A32" t="str">
            <v>N2EQ14</v>
          </cell>
          <cell r="B32" t="str">
            <v>Equipo de medida (Resolución CREG 099 de 1997)</v>
          </cell>
          <cell r="C32">
            <v>536000</v>
          </cell>
          <cell r="D32">
            <v>706964.31362333929</v>
          </cell>
          <cell r="E32">
            <v>15</v>
          </cell>
        </row>
        <row r="33">
          <cell r="A33" t="str">
            <v>N2EQ15</v>
          </cell>
          <cell r="B33" t="str">
            <v>Indicador falla monofásico</v>
          </cell>
          <cell r="C33">
            <v>412000</v>
          </cell>
          <cell r="D33">
            <v>543412.86793435784</v>
          </cell>
          <cell r="E33">
            <v>25</v>
          </cell>
        </row>
        <row r="34">
          <cell r="A34" t="str">
            <v>N2EQ16</v>
          </cell>
          <cell r="B34" t="str">
            <v>Juego de cortacircuitos 15 kV trifásico</v>
          </cell>
          <cell r="C34">
            <v>535000</v>
          </cell>
          <cell r="D34">
            <v>705645.35035165399</v>
          </cell>
          <cell r="E34">
            <v>25</v>
          </cell>
        </row>
        <row r="35">
          <cell r="A35" t="str">
            <v>N2EQ17</v>
          </cell>
          <cell r="B35" t="str">
            <v>Juego de cuchillas para operación sin carga</v>
          </cell>
          <cell r="C35">
            <v>1689000</v>
          </cell>
          <cell r="D35">
            <v>2227728.9658765299</v>
          </cell>
          <cell r="E35">
            <v>25</v>
          </cell>
        </row>
        <row r="36">
          <cell r="A36" t="str">
            <v>N2EQ18</v>
          </cell>
          <cell r="B36" t="str">
            <v>Pararrayos monofásicos</v>
          </cell>
          <cell r="C36">
            <v>165000</v>
          </cell>
          <cell r="D36">
            <v>217628.93982808021</v>
          </cell>
          <cell r="E36">
            <v>25</v>
          </cell>
        </row>
        <row r="37">
          <cell r="A37" t="str">
            <v>N2EQ19</v>
          </cell>
          <cell r="B37" t="str">
            <v>Juego de pararrayos trifásicos 15 kV en Poste</v>
          </cell>
          <cell r="C37">
            <v>366000</v>
          </cell>
          <cell r="D37">
            <v>482740.55743683246</v>
          </cell>
          <cell r="E37">
            <v>25</v>
          </cell>
        </row>
        <row r="38">
          <cell r="A38" t="str">
            <v>N2EQ2</v>
          </cell>
          <cell r="B38" t="str">
            <v>Caja de maniobra de dos vías 15 kV, sumergible</v>
          </cell>
          <cell r="C38">
            <v>30244000</v>
          </cell>
          <cell r="D38">
            <v>39890725.18885126</v>
          </cell>
          <cell r="E38">
            <v>25</v>
          </cell>
        </row>
        <row r="39">
          <cell r="A39" t="str">
            <v>N2EQ20</v>
          </cell>
          <cell r="B39" t="str">
            <v>Juego de pararrayos subterráneos trifásicos</v>
          </cell>
          <cell r="C39">
            <v>2367000</v>
          </cell>
          <cell r="D39">
            <v>3121986.0640791869</v>
          </cell>
          <cell r="E39">
            <v>25</v>
          </cell>
        </row>
        <row r="40">
          <cell r="A40" t="str">
            <v>N2EQ21</v>
          </cell>
          <cell r="B40" t="str">
            <v>Juego de seccionadores trifásico bajo carga</v>
          </cell>
          <cell r="C40">
            <v>15241000</v>
          </cell>
          <cell r="D40">
            <v>20102319.223756183</v>
          </cell>
          <cell r="E40">
            <v>25</v>
          </cell>
        </row>
        <row r="41">
          <cell r="A41" t="str">
            <v>N2EQ22</v>
          </cell>
          <cell r="B41" t="str">
            <v>Reguladores de voltaje trifásicos de distribución</v>
          </cell>
          <cell r="C41">
            <v>117171000</v>
          </cell>
          <cell r="D41">
            <v>154544245.50664234</v>
          </cell>
          <cell r="E41">
            <v>25</v>
          </cell>
        </row>
        <row r="42">
          <cell r="A42" t="str">
            <v>N2EQ23</v>
          </cell>
          <cell r="B42" t="str">
            <v>Reconectador 15 KV 100 A Monofásico + control</v>
          </cell>
          <cell r="C42">
            <v>13747000</v>
          </cell>
          <cell r="D42">
            <v>18131788.095858295</v>
          </cell>
          <cell r="E42">
            <v>25</v>
          </cell>
        </row>
        <row r="43">
          <cell r="A43" t="str">
            <v>N2EQ24</v>
          </cell>
          <cell r="B43" t="str">
            <v>Reconectador 15 KV 200 A Trifásico + control</v>
          </cell>
          <cell r="C43">
            <v>25295000</v>
          </cell>
          <cell r="D43">
            <v>33363175.957280539</v>
          </cell>
          <cell r="E43">
            <v>25</v>
          </cell>
        </row>
        <row r="44">
          <cell r="A44" t="str">
            <v>N2EQ25</v>
          </cell>
          <cell r="B44" t="str">
            <v>Reconectador 15 KV 400 A Trifásico + control</v>
          </cell>
          <cell r="C44">
            <v>27494000</v>
          </cell>
          <cell r="D44">
            <v>36263576.191716589</v>
          </cell>
          <cell r="E44">
            <v>25</v>
          </cell>
        </row>
        <row r="45">
          <cell r="A45" t="str">
            <v>N2EQ26</v>
          </cell>
          <cell r="B45" t="str">
            <v>Reconectador 15 KV 600 A Trifásico + control</v>
          </cell>
          <cell r="C45">
            <v>30244000</v>
          </cell>
          <cell r="D45">
            <v>39890725.18885126</v>
          </cell>
          <cell r="E45">
            <v>25</v>
          </cell>
        </row>
        <row r="46">
          <cell r="A46" t="str">
            <v>N2EQ27</v>
          </cell>
          <cell r="B46" t="str">
            <v>Reconectador 15 KV 600 A Trifásico telecomandado</v>
          </cell>
          <cell r="C46">
            <v>34368000</v>
          </cell>
          <cell r="D46">
            <v>45330129.721281581</v>
          </cell>
          <cell r="E46">
            <v>25</v>
          </cell>
        </row>
        <row r="47">
          <cell r="A47" t="str">
            <v>N2EQ28</v>
          </cell>
          <cell r="B47" t="str">
            <v>Regulador de voltaje monofásico hasta 50 kVA</v>
          </cell>
          <cell r="C47">
            <v>30244000</v>
          </cell>
          <cell r="D47">
            <v>39890725.18885126</v>
          </cell>
          <cell r="E47">
            <v>25</v>
          </cell>
        </row>
        <row r="48">
          <cell r="A48" t="str">
            <v>N2EQ29</v>
          </cell>
          <cell r="B48" t="str">
            <v>Regulador de voltaje monofásico hasta 150 kVA</v>
          </cell>
          <cell r="C48">
            <v>38547000</v>
          </cell>
          <cell r="D48">
            <v>50842077.233654588</v>
          </cell>
          <cell r="E48">
            <v>25</v>
          </cell>
        </row>
        <row r="49">
          <cell r="A49" t="str">
            <v>N2EQ3</v>
          </cell>
          <cell r="B49" t="str">
            <v>Caja de maniobra de tres vías 15 kV, sumergible</v>
          </cell>
          <cell r="C49">
            <v>32993000</v>
          </cell>
          <cell r="D49">
            <v>43516555.222714245</v>
          </cell>
          <cell r="E49">
            <v>25</v>
          </cell>
        </row>
        <row r="50">
          <cell r="A50" t="str">
            <v>N2EQ30</v>
          </cell>
          <cell r="B50" t="str">
            <v>Regulador de voltaje monofásico hasta 276 kVA</v>
          </cell>
          <cell r="C50">
            <v>46190000</v>
          </cell>
          <cell r="D50">
            <v>60922913.5191456</v>
          </cell>
          <cell r="E50">
            <v>25</v>
          </cell>
        </row>
        <row r="51">
          <cell r="A51" t="str">
            <v>N2EQ31</v>
          </cell>
          <cell r="B51" t="str">
            <v>Regulador de voltaje monofásico hasta 500 kVA</v>
          </cell>
          <cell r="C51">
            <v>74179000</v>
          </cell>
          <cell r="D51">
            <v>97839376.530346438</v>
          </cell>
          <cell r="E51">
            <v>25</v>
          </cell>
        </row>
        <row r="52">
          <cell r="A52" t="str">
            <v>N2EQ32</v>
          </cell>
          <cell r="B52" t="str">
            <v>Regulador de voltaje monofásico hasta 1000 kVA</v>
          </cell>
          <cell r="C52">
            <v>119132000</v>
          </cell>
          <cell r="D52">
            <v>157130732.48241729</v>
          </cell>
          <cell r="E52">
            <v>25</v>
          </cell>
        </row>
        <row r="53">
          <cell r="A53" t="str">
            <v>N2EQ33</v>
          </cell>
          <cell r="B53" t="str">
            <v>Seccionador monopolar 14.4 kV</v>
          </cell>
          <cell r="C53">
            <v>420000</v>
          </cell>
          <cell r="D53">
            <v>553964.57410784054</v>
          </cell>
          <cell r="E53">
            <v>25</v>
          </cell>
        </row>
        <row r="54">
          <cell r="A54" t="str">
            <v>N2EQ34</v>
          </cell>
          <cell r="B54" t="str">
            <v>Seccionador trifásico vacio</v>
          </cell>
          <cell r="C54">
            <v>33422000</v>
          </cell>
          <cell r="D54">
            <v>44082390.46626725</v>
          </cell>
          <cell r="E54">
            <v>25</v>
          </cell>
        </row>
        <row r="55">
          <cell r="A55" t="str">
            <v>N2EQ35</v>
          </cell>
          <cell r="B55" t="str">
            <v>Seccionalizador con control inteligente, 400A</v>
          </cell>
          <cell r="C55">
            <v>19796000</v>
          </cell>
          <cell r="D55">
            <v>26110196.926282883</v>
          </cell>
          <cell r="E55">
            <v>25</v>
          </cell>
        </row>
        <row r="56">
          <cell r="A56" t="str">
            <v>N2EQ36</v>
          </cell>
          <cell r="B56" t="str">
            <v>Seccionalizador eléctrico, 400A</v>
          </cell>
          <cell r="C56">
            <v>15122000</v>
          </cell>
          <cell r="D56">
            <v>19945362.59442563</v>
          </cell>
          <cell r="E56">
            <v>25</v>
          </cell>
        </row>
        <row r="57">
          <cell r="A57" t="str">
            <v>N2EQ37</v>
          </cell>
          <cell r="B57" t="str">
            <v>Seccionalizador manual (seccionalizador bajo carga) 400A</v>
          </cell>
          <cell r="C57">
            <v>13472000</v>
          </cell>
          <cell r="D57">
            <v>17769073.196144827</v>
          </cell>
          <cell r="E57">
            <v>25</v>
          </cell>
        </row>
        <row r="58">
          <cell r="A58" t="str">
            <v>N2EQ38</v>
          </cell>
          <cell r="B58" t="str">
            <v>Swiche de transferencia en SF6</v>
          </cell>
          <cell r="C58">
            <v>47863000</v>
          </cell>
          <cell r="D58">
            <v>63129539.072675169</v>
          </cell>
          <cell r="E58">
            <v>25</v>
          </cell>
        </row>
        <row r="59">
          <cell r="A59" t="str">
            <v>N2EQ39</v>
          </cell>
          <cell r="B59" t="str">
            <v>Swiche de transferencia en SF6 telecomandado</v>
          </cell>
          <cell r="C59">
            <v>92655000</v>
          </cell>
          <cell r="D59">
            <v>122208541.93800467</v>
          </cell>
          <cell r="E59">
            <v>25</v>
          </cell>
        </row>
        <row r="60">
          <cell r="A60" t="str">
            <v>N2EQ4</v>
          </cell>
          <cell r="B60" t="str">
            <v>Caja de maniobra de cuatro vías 15 kV, sumergible</v>
          </cell>
          <cell r="C60">
            <v>35742000</v>
          </cell>
          <cell r="D60">
            <v>47142385.256577231</v>
          </cell>
          <cell r="E60">
            <v>25</v>
          </cell>
        </row>
        <row r="61">
          <cell r="A61" t="str">
            <v>N2EQ40</v>
          </cell>
          <cell r="B61" t="str">
            <v>Swiche interrupción en aire bajo carga</v>
          </cell>
          <cell r="C61">
            <v>6381000</v>
          </cell>
          <cell r="D61">
            <v>8416304.6366241202</v>
          </cell>
          <cell r="E61">
            <v>25</v>
          </cell>
        </row>
        <row r="62">
          <cell r="A62" t="str">
            <v>N2EQ41</v>
          </cell>
          <cell r="B62" t="str">
            <v>Transición aérea - subterránea - trifásica</v>
          </cell>
          <cell r="C62">
            <v>3013000</v>
          </cell>
          <cell r="D62">
            <v>3974036.337587913</v>
          </cell>
          <cell r="E62">
            <v>25</v>
          </cell>
        </row>
        <row r="63">
          <cell r="A63" t="str">
            <v>N2EQ42</v>
          </cell>
          <cell r="B63" t="str">
            <v>Transición aérea - subterránea - monofásica</v>
          </cell>
          <cell r="C63">
            <v>1205000</v>
          </cell>
          <cell r="D63">
            <v>1589350.7423808281</v>
          </cell>
          <cell r="E63">
            <v>25</v>
          </cell>
        </row>
        <row r="64">
          <cell r="A64" t="str">
            <v>N2EQ5</v>
          </cell>
          <cell r="B64" t="str">
            <v>Caja de maniobra de cinco vías 15 kV, sumergible</v>
          </cell>
          <cell r="C64">
            <v>38492000</v>
          </cell>
          <cell r="D64">
            <v>50769534.253711894</v>
          </cell>
          <cell r="E64">
            <v>25</v>
          </cell>
        </row>
        <row r="65">
          <cell r="A65" t="str">
            <v>N2EQ6</v>
          </cell>
          <cell r="B65" t="str">
            <v>Caja de maniobra de seis vías 15 kV, sumergible</v>
          </cell>
          <cell r="C65">
            <v>41241000</v>
          </cell>
          <cell r="D65">
            <v>54395364.28757488</v>
          </cell>
          <cell r="E65">
            <v>25</v>
          </cell>
        </row>
        <row r="66">
          <cell r="A66" t="str">
            <v>N2EQ7</v>
          </cell>
          <cell r="B66" t="str">
            <v>Control de bancos de capacitores</v>
          </cell>
          <cell r="C66">
            <v>1265000</v>
          </cell>
          <cell r="D66">
            <v>1668488.5386819483</v>
          </cell>
          <cell r="E66">
            <v>25</v>
          </cell>
        </row>
        <row r="67">
          <cell r="A67" t="str">
            <v>N2EQ8</v>
          </cell>
          <cell r="B67" t="str">
            <v>Banco de condensadores montaje en poste 150 kVAr</v>
          </cell>
          <cell r="C67">
            <v>6742000</v>
          </cell>
          <cell r="D67">
            <v>8892450.3777025249</v>
          </cell>
          <cell r="E67">
            <v>25</v>
          </cell>
        </row>
        <row r="68">
          <cell r="A68" t="str">
            <v>N2EQ9</v>
          </cell>
          <cell r="B68" t="str">
            <v>Banco de condensadores montaje en poste 300 kVAr</v>
          </cell>
          <cell r="C68">
            <v>7525000</v>
          </cell>
          <cell r="D68">
            <v>9925198.619432142</v>
          </cell>
          <cell r="E68">
            <v>25</v>
          </cell>
        </row>
        <row r="69">
          <cell r="A69" t="str">
            <v>N2L1</v>
          </cell>
          <cell r="B69" t="str">
            <v>km de Línea: Circuito sencillo - Poste de concreto - Urbana - Conductor tipo 1 con 3F + N</v>
          </cell>
          <cell r="C69">
            <v>47625000</v>
          </cell>
          <cell r="D69">
            <v>62815625.814014055</v>
          </cell>
          <cell r="E69">
            <v>25</v>
          </cell>
        </row>
        <row r="70">
          <cell r="A70" t="str">
            <v>N2L10</v>
          </cell>
          <cell r="B70" t="str">
            <v>km de Línea: Circuito sencillo - Poste de concreto - Rural - Conductor tipo 2 con 3F + N</v>
          </cell>
          <cell r="C70">
            <v>42117000</v>
          </cell>
          <cell r="D70">
            <v>55550776.113571234</v>
          </cell>
          <cell r="E70">
            <v>25</v>
          </cell>
        </row>
        <row r="71">
          <cell r="A71" t="str">
            <v>N2L11</v>
          </cell>
          <cell r="B71" t="str">
            <v>km de Línea: Circuito sencillo - Poste de concreto - Rural - Conductor tipo 1 con 3F</v>
          </cell>
          <cell r="C71">
            <v>21654000</v>
          </cell>
          <cell r="D71">
            <v>28560830.685074236</v>
          </cell>
          <cell r="E71">
            <v>25</v>
          </cell>
        </row>
        <row r="72">
          <cell r="A72" t="str">
            <v>N2L12</v>
          </cell>
          <cell r="B72" t="str">
            <v>km de Línea: Circuito sencillo - Poste de concreto - Rural - Conductor tipo 2 con 3F</v>
          </cell>
          <cell r="C72">
            <v>33415000</v>
          </cell>
          <cell r="D72">
            <v>44073157.723365456</v>
          </cell>
          <cell r="E72">
            <v>25</v>
          </cell>
        </row>
        <row r="73">
          <cell r="A73" t="str">
            <v>N2L13</v>
          </cell>
          <cell r="B73" t="str">
            <v>km de Línea: Circuito sencillo - Poste de concreto - Rural - Conductor tipo 1 con 2F + N</v>
          </cell>
          <cell r="C73">
            <v>22846000</v>
          </cell>
          <cell r="D73">
            <v>30133034.904923152</v>
          </cell>
          <cell r="E73">
            <v>25</v>
          </cell>
        </row>
        <row r="74">
          <cell r="A74" t="str">
            <v>N2L14</v>
          </cell>
          <cell r="B74" t="str">
            <v>km de Línea: Circuito sencillo - Poste de concreto - Rural - Conductor tipo 2 con 2F + N</v>
          </cell>
          <cell r="C74">
            <v>34607000</v>
          </cell>
          <cell r="D74">
            <v>45645361.943214372</v>
          </cell>
          <cell r="E74">
            <v>25</v>
          </cell>
        </row>
        <row r="75">
          <cell r="A75" t="str">
            <v>N2L15</v>
          </cell>
          <cell r="B75" t="str">
            <v>km de Línea: Circuito sencillo - Poste de concreto - Rural - Conductor tipo 1 con 2F</v>
          </cell>
          <cell r="C75">
            <v>18834000</v>
          </cell>
          <cell r="D75">
            <v>24841354.25892159</v>
          </cell>
          <cell r="E75">
            <v>25</v>
          </cell>
        </row>
        <row r="76">
          <cell r="A76" t="str">
            <v>N2L16</v>
          </cell>
          <cell r="B76" t="str">
            <v>km de Línea: Circuito sencillo - Poste de concreto - Rural - Conductor tipo 1 con 1F + N</v>
          </cell>
          <cell r="C76">
            <v>20084000</v>
          </cell>
          <cell r="D76">
            <v>26490058.348528259</v>
          </cell>
          <cell r="E76">
            <v>25</v>
          </cell>
        </row>
        <row r="77">
          <cell r="A77" t="str">
            <v>N2L17</v>
          </cell>
          <cell r="B77" t="str">
            <v>km de Línea: Circuito sencillo - Poste de concreto - Urbana - Conductor tipo 1 semiaislado 3F+N (*)</v>
          </cell>
          <cell r="C77">
            <v>71784000</v>
          </cell>
          <cell r="D77">
            <v>94680459.49466005</v>
          </cell>
          <cell r="E77">
            <v>25</v>
          </cell>
        </row>
        <row r="78">
          <cell r="A78" t="str">
            <v>N2L18</v>
          </cell>
          <cell r="B78" t="str">
            <v>km de Línea: Circuito sencillo - Poste de concreto - Urbana - Conductor tipo 2 semiaislado 3F+N (*)</v>
          </cell>
          <cell r="C78">
            <v>89859000</v>
          </cell>
          <cell r="D78">
            <v>118520720.63037248</v>
          </cell>
          <cell r="E78">
            <v>25</v>
          </cell>
        </row>
        <row r="79">
          <cell r="A79" t="str">
            <v>N2L19</v>
          </cell>
          <cell r="B79" t="str">
            <v>km de Línea: Circuito sencillo - Poste de concreto - Urbana - Conductor tipo 1 semiaislado 1F+N (*)</v>
          </cell>
          <cell r="C79">
            <v>45518000</v>
          </cell>
          <cell r="D79">
            <v>60036570.200573057</v>
          </cell>
          <cell r="E79">
            <v>25</v>
          </cell>
        </row>
        <row r="80">
          <cell r="A80" t="str">
            <v>N2L2</v>
          </cell>
          <cell r="B80" t="str">
            <v>km de Línea: Circuito sencillo - Poste de concreto - Urbana - Conductor tipo 2 con 3F + N</v>
          </cell>
          <cell r="C80">
            <v>61539000</v>
          </cell>
          <cell r="D80">
            <v>81167680.776243806</v>
          </cell>
          <cell r="E80">
            <v>25</v>
          </cell>
        </row>
        <row r="81">
          <cell r="A81" t="str">
            <v>N2L20</v>
          </cell>
          <cell r="B81" t="str">
            <v>km de Línea: Circuito sencillo - Poste de concreto - Urbana - Aislada 100% 3F (Cable tipo 2)</v>
          </cell>
          <cell r="C81">
            <v>104217000</v>
          </cell>
          <cell r="D81">
            <v>137458395.28523052</v>
          </cell>
          <cell r="E81">
            <v>25</v>
          </cell>
        </row>
        <row r="82">
          <cell r="A82" t="str">
            <v>N2L21</v>
          </cell>
          <cell r="B82" t="str">
            <v>km de Línea: Circuito sencillo - Subterránea - Urbana (3 Cables Monopolares 500 MCM cu)</v>
          </cell>
          <cell r="C82">
            <v>539942000</v>
          </cell>
          <cell r="D82">
            <v>712163666.84032297</v>
          </cell>
          <cell r="E82">
            <v>25</v>
          </cell>
        </row>
        <row r="83">
          <cell r="A83" t="str">
            <v>N2L22</v>
          </cell>
          <cell r="B83" t="str">
            <v>km de Línea: Circuito sencillo - Subterránea - Urbana (3 Cables Monopolares 350 MCM cu)</v>
          </cell>
          <cell r="C83">
            <v>438634000</v>
          </cell>
          <cell r="D83">
            <v>578542135.71242499</v>
          </cell>
          <cell r="E83">
            <v>25</v>
          </cell>
        </row>
        <row r="84">
          <cell r="A84" t="str">
            <v>N2L23</v>
          </cell>
          <cell r="B84" t="str">
            <v>km de Línea: Circuito sencillo - Subterránea - Urbana (3 Cables Monopolares 4/0 MCM cu)</v>
          </cell>
          <cell r="C84">
            <v>359712000</v>
          </cell>
          <cell r="D84">
            <v>474446916.38447505</v>
          </cell>
          <cell r="E84">
            <v>25</v>
          </cell>
        </row>
        <row r="85">
          <cell r="A85" t="str">
            <v>N2L24</v>
          </cell>
          <cell r="B85" t="str">
            <v>km de Línea: Circuito sencillo - Subterránea - Urbana (3 Cables Monopolares 1/0 AWG cu)</v>
          </cell>
          <cell r="C85">
            <v>284957000</v>
          </cell>
          <cell r="D85">
            <v>375847817.00963789</v>
          </cell>
          <cell r="E85">
            <v>25</v>
          </cell>
        </row>
        <row r="86">
          <cell r="A86" t="str">
            <v>N2L25</v>
          </cell>
          <cell r="B86" t="str">
            <v>km de Línea: Circuito sencillo - Subterránea - Urbana (3 Cables Monopolares No 2 AWG cu)</v>
          </cell>
          <cell r="C86">
            <v>262747000</v>
          </cell>
          <cell r="D86">
            <v>346553642.74550658</v>
          </cell>
          <cell r="E86">
            <v>25</v>
          </cell>
        </row>
        <row r="87">
          <cell r="A87" t="str">
            <v>N2L26</v>
          </cell>
          <cell r="B87" t="str">
            <v>km de Línea: Circuito doble - Subterránea - Urbana (6 Cables Monopolares 500 MCM cu)</v>
          </cell>
          <cell r="C87">
            <v>891802000</v>
          </cell>
          <cell r="D87">
            <v>1176254083.6155248</v>
          </cell>
          <cell r="E87">
            <v>25</v>
          </cell>
        </row>
        <row r="88">
          <cell r="A88" t="str">
            <v>N2L27</v>
          </cell>
          <cell r="B88" t="str">
            <v>km de Línea: Circuito doble - Subterránea - Urbana (6 Cables Monopolares 350 MCM cu)</v>
          </cell>
          <cell r="C88">
            <v>689187000</v>
          </cell>
          <cell r="D88">
            <v>909012340.32300067</v>
          </cell>
          <cell r="E88">
            <v>25</v>
          </cell>
        </row>
        <row r="89">
          <cell r="A89" t="str">
            <v>N2L28</v>
          </cell>
          <cell r="B89" t="str">
            <v>km de Línea: Circuito doble - Subterránea - Urbana (6 Cables Monopolares 4/0 MCM cu)</v>
          </cell>
          <cell r="C89">
            <v>531341000</v>
          </cell>
          <cell r="D89">
            <v>700819263.74055731</v>
          </cell>
          <cell r="E89">
            <v>25</v>
          </cell>
        </row>
        <row r="90">
          <cell r="A90" t="str">
            <v>N2L29</v>
          </cell>
          <cell r="B90" t="str">
            <v>km de Línea: Circuito doble - Subterránea - Urbana (6 Cables Monopolares 1/0 AWG cu)</v>
          </cell>
          <cell r="C90">
            <v>381833000</v>
          </cell>
          <cell r="D90">
            <v>503623702.91742635</v>
          </cell>
          <cell r="E90">
            <v>25</v>
          </cell>
        </row>
        <row r="91">
          <cell r="A91" t="str">
            <v>N2L3</v>
          </cell>
          <cell r="B91" t="str">
            <v>km de Línea: Circuito sencillo - Poste de concreto - Urbana - Conductor tipo 1 con 3F</v>
          </cell>
          <cell r="C91">
            <v>39252000</v>
          </cell>
          <cell r="D91">
            <v>51771946.34019275</v>
          </cell>
          <cell r="E91">
            <v>25</v>
          </cell>
        </row>
        <row r="92">
          <cell r="A92" t="str">
            <v>N2L30</v>
          </cell>
          <cell r="B92" t="str">
            <v>km de Línea: Circuito doble - Subterránea - Urbana (6 Cables Monopolares No 2 AWG cu)</v>
          </cell>
          <cell r="C92">
            <v>337412000</v>
          </cell>
          <cell r="D92">
            <v>445034035.42589211</v>
          </cell>
          <cell r="E92">
            <v>25</v>
          </cell>
        </row>
        <row r="93">
          <cell r="A93" t="str">
            <v>N2L31</v>
          </cell>
          <cell r="B93" t="str">
            <v>km de Línea: Circuito monofásico - Subterránea - Urbana (1 Cable Monopolar 1/0 AWG cu)</v>
          </cell>
          <cell r="C93">
            <v>125950000</v>
          </cell>
          <cell r="D93">
            <v>166123424.06876788</v>
          </cell>
          <cell r="E93">
            <v>25</v>
          </cell>
        </row>
        <row r="94">
          <cell r="A94" t="str">
            <v>N2L32</v>
          </cell>
          <cell r="B94" t="str">
            <v>km de Línea: Circuito monofásico - Subterránea - Urbana (1 Cable Monopolar No. 2 AWG cu)</v>
          </cell>
          <cell r="C94">
            <v>118547000</v>
          </cell>
          <cell r="D94">
            <v>156359138.96848136</v>
          </cell>
          <cell r="E94">
            <v>25</v>
          </cell>
        </row>
        <row r="95">
          <cell r="A95" t="str">
            <v>N2L33</v>
          </cell>
          <cell r="B95" t="str">
            <v>km de Línea: Circuito sencillo - Poste de concreto - Urbana - Aislada 100% 1F (Cable tipo 1)</v>
          </cell>
          <cell r="C95">
            <v>49730000</v>
          </cell>
          <cell r="D95">
            <v>65592043.50091169</v>
          </cell>
          <cell r="E95">
            <v>25</v>
          </cell>
        </row>
        <row r="96">
          <cell r="A96" t="str">
            <v>N2L4</v>
          </cell>
          <cell r="B96" t="str">
            <v>km de Línea: Circuito sencillo - Poste de concreto - Urbana - Conductor tipo 2 con 3F</v>
          </cell>
          <cell r="C96">
            <v>49284000</v>
          </cell>
          <cell r="D96">
            <v>65003785.881740026</v>
          </cell>
          <cell r="E96">
            <v>25</v>
          </cell>
        </row>
        <row r="97">
          <cell r="A97" t="str">
            <v>N2L5</v>
          </cell>
          <cell r="B97" t="str">
            <v>km de Línea: Circuito sencillo - Poste de concreto - Urbana - Conductor tipo 1 con 2F + N</v>
          </cell>
          <cell r="C97">
            <v>42042000</v>
          </cell>
          <cell r="D97">
            <v>55451853.868194833</v>
          </cell>
          <cell r="E97">
            <v>25</v>
          </cell>
        </row>
        <row r="98">
          <cell r="A98" t="str">
            <v>N2L6</v>
          </cell>
          <cell r="B98" t="str">
            <v>km de Línea: Circuito sencillo - Poste de concreto - Urbana - Conductor tipo 2 con 2F + N</v>
          </cell>
          <cell r="C98">
            <v>52074000</v>
          </cell>
          <cell r="D98">
            <v>68683693.409742117</v>
          </cell>
          <cell r="E98">
            <v>25</v>
          </cell>
        </row>
        <row r="99">
          <cell r="A99" t="str">
            <v>N2L7</v>
          </cell>
          <cell r="B99" t="str">
            <v>km de Línea: Circuito sencillo - Poste de concreto - Urbana - Conductor tipo 1 con 2F</v>
          </cell>
          <cell r="C99">
            <v>31434000</v>
          </cell>
          <cell r="D99">
            <v>41460291.482156806</v>
          </cell>
          <cell r="E99">
            <v>25</v>
          </cell>
        </row>
        <row r="100">
          <cell r="A100" t="str">
            <v>N2L8</v>
          </cell>
          <cell r="B100" t="str">
            <v>km de Línea: Circuito sencillo - Poste de concreto - Urbana - Conductor tipo 1 con 1F + N</v>
          </cell>
          <cell r="C100">
            <v>34032000</v>
          </cell>
          <cell r="D100">
            <v>44886958.061995305</v>
          </cell>
          <cell r="E100">
            <v>25</v>
          </cell>
        </row>
        <row r="101">
          <cell r="A101" t="str">
            <v>N2L9</v>
          </cell>
          <cell r="B101" t="str">
            <v>km de Línea: Circuito sencillo - Poste de concreto - Rural - Conductor tipo 1 con 3F + N</v>
          </cell>
          <cell r="C101">
            <v>26204000</v>
          </cell>
          <cell r="D101">
            <v>34562113.571242504</v>
          </cell>
          <cell r="E101">
            <v>25</v>
          </cell>
        </row>
        <row r="102">
          <cell r="A102" t="str">
            <v>N2S1</v>
          </cell>
          <cell r="B102" t="str">
            <v>Bahía de línea, configuración barra sencilla -tipo convencional-</v>
          </cell>
          <cell r="C102">
            <v>345643000</v>
          </cell>
          <cell r="D102">
            <v>455890422.11513412</v>
          </cell>
          <cell r="E102">
            <v>25</v>
          </cell>
          <cell r="F102">
            <v>20</v>
          </cell>
        </row>
        <row r="103">
          <cell r="A103" t="str">
            <v>N2S10</v>
          </cell>
          <cell r="B103" t="str">
            <v>Celda de llegada deTransformador, barra sencilla -Sub. Metalcald-</v>
          </cell>
          <cell r="C103">
            <v>175009000</v>
          </cell>
          <cell r="D103">
            <v>230830443.21437871</v>
          </cell>
          <cell r="E103">
            <v>25</v>
          </cell>
        </row>
        <row r="104">
          <cell r="A104" t="str">
            <v>N2S11</v>
          </cell>
          <cell r="B104" t="str">
            <v>Celda de Interconexión o de acople, barra sencilla -Sub. Metalclad-</v>
          </cell>
          <cell r="C104">
            <v>165930000</v>
          </cell>
          <cell r="D104">
            <v>218855575.67074758</v>
          </cell>
          <cell r="E104">
            <v>25</v>
          </cell>
        </row>
        <row r="105">
          <cell r="A105" t="str">
            <v>N2S12</v>
          </cell>
          <cell r="B105" t="str">
            <v>Celda de Medida o Auxiliares, barra sencilla -Sub. Metalcald-</v>
          </cell>
          <cell r="C105">
            <v>153005000</v>
          </cell>
          <cell r="D105">
            <v>201807975.38421461</v>
          </cell>
          <cell r="E105">
            <v>25</v>
          </cell>
        </row>
        <row r="106">
          <cell r="A106" t="str">
            <v>N2S13</v>
          </cell>
          <cell r="B106" t="str">
            <v>Gabinete protección de barras -Sub. Metalclad</v>
          </cell>
          <cell r="C106">
            <v>251549000</v>
          </cell>
          <cell r="D106">
            <v>331783892.02917421</v>
          </cell>
          <cell r="E106">
            <v>25</v>
          </cell>
        </row>
        <row r="107">
          <cell r="A107" t="str">
            <v>N2S14</v>
          </cell>
          <cell r="B107" t="str">
            <v>Ducto de Barras o Cables llegada  transformador, barra sencilla -Sub. Metalclad-</v>
          </cell>
          <cell r="C107">
            <v>119699000</v>
          </cell>
          <cell r="D107">
            <v>157878584.65746287</v>
          </cell>
          <cell r="E107">
            <v>25</v>
          </cell>
        </row>
        <row r="108">
          <cell r="A108" t="str">
            <v>N2S15</v>
          </cell>
          <cell r="B108" t="str">
            <v>Celda de salida de Circuito, doble barra -Sub. Metalclad-</v>
          </cell>
          <cell r="C108">
            <v>182732000</v>
          </cell>
          <cell r="D108">
            <v>241016796.56160456</v>
          </cell>
          <cell r="E108">
            <v>25</v>
          </cell>
        </row>
        <row r="109">
          <cell r="A109" t="str">
            <v>N2S16</v>
          </cell>
          <cell r="B109" t="str">
            <v>Celda de llegada deTransformador, doble barra -Sub. Metalcald-</v>
          </cell>
          <cell r="C109">
            <v>187358000</v>
          </cell>
          <cell r="D109">
            <v>247118320.65642092</v>
          </cell>
          <cell r="E109">
            <v>25</v>
          </cell>
        </row>
        <row r="110">
          <cell r="A110" t="str">
            <v>N2S17</v>
          </cell>
          <cell r="B110" t="str">
            <v>Celda de Interconexión o de acople, doble barra -Sub. Metalclad-</v>
          </cell>
          <cell r="C110">
            <v>177372000</v>
          </cell>
          <cell r="D110">
            <v>233947153.42537117</v>
          </cell>
          <cell r="E110">
            <v>25</v>
          </cell>
        </row>
        <row r="111">
          <cell r="A111" t="str">
            <v>N2S18</v>
          </cell>
          <cell r="B111" t="str">
            <v>Celda de Medida o Auxiliares, doble barra -Sub. Metalcald-</v>
          </cell>
          <cell r="C111">
            <v>163154000</v>
          </cell>
          <cell r="D111">
            <v>215194133.62854907</v>
          </cell>
          <cell r="E111">
            <v>25</v>
          </cell>
        </row>
        <row r="112">
          <cell r="A112" t="str">
            <v>N2S19</v>
          </cell>
          <cell r="B112" t="str">
            <v>Ducto de Barras o Cables llegada  transformador, doble barra -Sub. Metalclad-</v>
          </cell>
          <cell r="C112">
            <v>119699000</v>
          </cell>
          <cell r="D112">
            <v>157878584.65746287</v>
          </cell>
          <cell r="E112">
            <v>25</v>
          </cell>
        </row>
        <row r="113">
          <cell r="A113" t="str">
            <v>N2S2</v>
          </cell>
          <cell r="B113" t="str">
            <v>Bahía de transformador, configuración barra sencilla -tipo convencional-</v>
          </cell>
          <cell r="C113">
            <v>342318000</v>
          </cell>
          <cell r="D113">
            <v>451504869.23678035</v>
          </cell>
          <cell r="E113">
            <v>25</v>
          </cell>
          <cell r="F113">
            <v>20</v>
          </cell>
        </row>
        <row r="114">
          <cell r="A114" t="str">
            <v>N2S20</v>
          </cell>
          <cell r="B114" t="str">
            <v>Módulo de barraje para barra sencilla -tipo 1-</v>
          </cell>
          <cell r="C114">
            <v>64833000</v>
          </cell>
          <cell r="D114">
            <v>85512345.793175295</v>
          </cell>
          <cell r="E114">
            <v>25</v>
          </cell>
          <cell r="F114">
            <v>120</v>
          </cell>
        </row>
        <row r="115">
          <cell r="A115" t="str">
            <v>N2S21</v>
          </cell>
          <cell r="B115" t="str">
            <v>Módulo de barraje para barra sencilla -tipo 2-</v>
          </cell>
          <cell r="C115">
            <v>84299000</v>
          </cell>
          <cell r="D115">
            <v>111187284.83980201</v>
          </cell>
          <cell r="E115">
            <v>25</v>
          </cell>
          <cell r="F115">
            <v>240</v>
          </cell>
        </row>
        <row r="116">
          <cell r="A116" t="str">
            <v>N2S22</v>
          </cell>
          <cell r="B116" t="str">
            <v>Módulo de barraje para barra doble -tipo 1-</v>
          </cell>
          <cell r="C116">
            <v>132554000</v>
          </cell>
          <cell r="D116">
            <v>174833857.51497784</v>
          </cell>
          <cell r="E116">
            <v>25</v>
          </cell>
          <cell r="F116">
            <v>120</v>
          </cell>
        </row>
        <row r="117">
          <cell r="A117" t="str">
            <v>N2S23</v>
          </cell>
          <cell r="B117" t="str">
            <v>Módulo de barraje para barra doble -tipo 2-</v>
          </cell>
          <cell r="C117">
            <v>184540000</v>
          </cell>
          <cell r="D117">
            <v>243401482.15681162</v>
          </cell>
          <cell r="E117">
            <v>25</v>
          </cell>
          <cell r="F117">
            <v>240</v>
          </cell>
        </row>
        <row r="118">
          <cell r="A118" t="str">
            <v>N2S24</v>
          </cell>
          <cell r="B118" t="str">
            <v>Módulo de barraje para barra principal y transferencia -tipo 1-</v>
          </cell>
          <cell r="C118">
            <v>132554000</v>
          </cell>
          <cell r="D118">
            <v>174833857.51497784</v>
          </cell>
          <cell r="E118">
            <v>25</v>
          </cell>
          <cell r="F118">
            <v>120</v>
          </cell>
        </row>
        <row r="119">
          <cell r="A119" t="str">
            <v>N2S25</v>
          </cell>
          <cell r="B119" t="str">
            <v>Módulo de barraje para barra principal y transferencia -tipo 2-</v>
          </cell>
          <cell r="C119">
            <v>184540000</v>
          </cell>
          <cell r="D119">
            <v>243401482.15681162</v>
          </cell>
          <cell r="E119">
            <v>25</v>
          </cell>
          <cell r="F119">
            <v>240</v>
          </cell>
        </row>
        <row r="120">
          <cell r="A120" t="str">
            <v>N2S26</v>
          </cell>
          <cell r="B120" t="str">
            <v>Módulo de barraje subestación reducida</v>
          </cell>
          <cell r="C120">
            <v>44034000</v>
          </cell>
          <cell r="D120">
            <v>58079228.705392025</v>
          </cell>
          <cell r="E120">
            <v>25</v>
          </cell>
        </row>
        <row r="121">
          <cell r="A121" t="str">
            <v>N2S3</v>
          </cell>
          <cell r="B121" t="str">
            <v>Bahía de línea, configuración barra doble -tipo convencional-</v>
          </cell>
          <cell r="C121">
            <v>365348000</v>
          </cell>
          <cell r="D121">
            <v>481880593.38369364</v>
          </cell>
          <cell r="E121">
            <v>25</v>
          </cell>
          <cell r="F121">
            <v>20</v>
          </cell>
        </row>
        <row r="122">
          <cell r="A122" t="str">
            <v>N2S4</v>
          </cell>
          <cell r="B122" t="str">
            <v>Bahía de transformador, configuración barra doble -tipo convencional-</v>
          </cell>
          <cell r="C122">
            <v>362023000</v>
          </cell>
          <cell r="D122">
            <v>477495040.50533986</v>
          </cell>
          <cell r="E122">
            <v>25</v>
          </cell>
          <cell r="F122">
            <v>20</v>
          </cell>
        </row>
        <row r="123">
          <cell r="A123" t="str">
            <v>N2S5</v>
          </cell>
          <cell r="B123" t="str">
            <v>Bahía de línea, configuración barra principal y transferencia -tipo convencional-</v>
          </cell>
          <cell r="C123">
            <v>365348000</v>
          </cell>
          <cell r="D123">
            <v>481880593.38369364</v>
          </cell>
          <cell r="E123">
            <v>25</v>
          </cell>
          <cell r="F123">
            <v>20</v>
          </cell>
        </row>
        <row r="124">
          <cell r="A124" t="str">
            <v>N2S6</v>
          </cell>
          <cell r="B124" t="str">
            <v>Bahía de transformador, configuración barra principal y transferencia -tipo convencional-</v>
          </cell>
          <cell r="C124">
            <v>362023000</v>
          </cell>
          <cell r="D124">
            <v>477495040.50533986</v>
          </cell>
          <cell r="E124">
            <v>25</v>
          </cell>
          <cell r="F124">
            <v>20</v>
          </cell>
        </row>
        <row r="125">
          <cell r="A125" t="str">
            <v>N2S7</v>
          </cell>
          <cell r="B125" t="str">
            <v>Bahía de línea, subestación Reducida</v>
          </cell>
          <cell r="C125">
            <v>73134000</v>
          </cell>
          <cell r="D125">
            <v>96461059.911435261</v>
          </cell>
          <cell r="E125">
            <v>25</v>
          </cell>
        </row>
        <row r="126">
          <cell r="A126" t="str">
            <v>N2S8</v>
          </cell>
          <cell r="B126" t="str">
            <v>Bahía de Acople o Seccionamiento (configuraciones  en que aplica) -tipo convencional-</v>
          </cell>
          <cell r="C126">
            <v>337668000</v>
          </cell>
          <cell r="D126">
            <v>445371690.02344358</v>
          </cell>
          <cell r="E126">
            <v>25</v>
          </cell>
          <cell r="F126">
            <v>20</v>
          </cell>
        </row>
        <row r="127">
          <cell r="A127" t="str">
            <v>N2S9</v>
          </cell>
          <cell r="B127" t="str">
            <v>Celda de salida de Circuito, barra sencilla -Sub. Metalclad-</v>
          </cell>
          <cell r="C127">
            <v>170803000</v>
          </cell>
          <cell r="D127">
            <v>225282883.69367021</v>
          </cell>
          <cell r="E127">
            <v>25</v>
          </cell>
        </row>
        <row r="128">
          <cell r="A128" t="str">
            <v>N3CR1</v>
          </cell>
          <cell r="B128" t="str">
            <v>Compensación reactiva para el nivel de tensión III, capacidad final de 3 a 20 MVAr</v>
          </cell>
          <cell r="C128">
            <v>21000</v>
          </cell>
          <cell r="D128">
            <v>27698.228705392026</v>
          </cell>
          <cell r="E128">
            <v>25</v>
          </cell>
        </row>
        <row r="129">
          <cell r="A129" t="str">
            <v>N3CR2</v>
          </cell>
          <cell r="B129" t="str">
            <v>Compensación reactiva para el nivel de tensión III, capacidad final de 21 a 30 MVAr</v>
          </cell>
          <cell r="C129">
            <v>17000</v>
          </cell>
          <cell r="D129">
            <v>22422.375618650687</v>
          </cell>
          <cell r="E129">
            <v>25</v>
          </cell>
        </row>
        <row r="130">
          <cell r="A130" t="str">
            <v>N3CR3</v>
          </cell>
          <cell r="B130" t="str">
            <v>Compensación reactiva para el nivel de tensión III, capacidad final de 31 a 40 MVAr</v>
          </cell>
          <cell r="C130">
            <v>14000</v>
          </cell>
          <cell r="D130">
            <v>18465.485803594685</v>
          </cell>
          <cell r="E130">
            <v>25</v>
          </cell>
        </row>
        <row r="131">
          <cell r="A131" t="str">
            <v>N3EQ1</v>
          </cell>
          <cell r="B131" t="str">
            <v>Equipo de medida (Resolución CREG 099 de 1997)</v>
          </cell>
          <cell r="C131">
            <v>536000</v>
          </cell>
          <cell r="D131">
            <v>706964.31362333929</v>
          </cell>
          <cell r="E131">
            <v>15</v>
          </cell>
        </row>
        <row r="132">
          <cell r="A132" t="str">
            <v>N3EQ10</v>
          </cell>
          <cell r="B132" t="str">
            <v>Seccionalizador manual (seccionalizador bajo carga) 400A</v>
          </cell>
          <cell r="C132">
            <v>16496000</v>
          </cell>
          <cell r="D132">
            <v>21757618.12972128</v>
          </cell>
          <cell r="E132">
            <v>25</v>
          </cell>
        </row>
        <row r="133">
          <cell r="A133" t="str">
            <v>N3EQ11</v>
          </cell>
          <cell r="B133" t="str">
            <v>Seccionalizador eléctrico, 400A</v>
          </cell>
          <cell r="C133">
            <v>19796000</v>
          </cell>
          <cell r="D133">
            <v>26110196.926282883</v>
          </cell>
          <cell r="E133">
            <v>25</v>
          </cell>
        </row>
        <row r="134">
          <cell r="A134" t="str">
            <v>N3EQ12</v>
          </cell>
          <cell r="B134" t="str">
            <v>Seccionalizador con control inteligente, 400A</v>
          </cell>
          <cell r="C134">
            <v>26119000</v>
          </cell>
          <cell r="D134">
            <v>34450001.693149254</v>
          </cell>
          <cell r="E134">
            <v>25</v>
          </cell>
        </row>
        <row r="135">
          <cell r="A135" t="str">
            <v>N3EQ13</v>
          </cell>
          <cell r="B135" t="str">
            <v>Transición aérea - subterránea</v>
          </cell>
          <cell r="C135">
            <v>5209000</v>
          </cell>
          <cell r="D135">
            <v>6870479.6822089078</v>
          </cell>
          <cell r="E135">
            <v>25</v>
          </cell>
        </row>
        <row r="136">
          <cell r="A136" t="str">
            <v>N3EQ14</v>
          </cell>
          <cell r="B136" t="str">
            <v>Transición aérea - subterránea (44 kV)</v>
          </cell>
          <cell r="C136">
            <v>6772000</v>
          </cell>
          <cell r="D136">
            <v>8932019.2758530863</v>
          </cell>
          <cell r="E136">
            <v>25</v>
          </cell>
        </row>
        <row r="137">
          <cell r="A137" t="str">
            <v>N3EQ2</v>
          </cell>
          <cell r="B137" t="str">
            <v>Juego de cortacircuitos de expulsión</v>
          </cell>
          <cell r="C137">
            <v>596000</v>
          </cell>
          <cell r="D137">
            <v>786102.10992445936</v>
          </cell>
          <cell r="E137">
            <v>25</v>
          </cell>
        </row>
        <row r="138">
          <cell r="A138" t="str">
            <v>N3EQ3</v>
          </cell>
          <cell r="B138" t="str">
            <v>Juego de cuchillas para operación sin carga nivel de tensión 3 (36 kV, 46 kV)</v>
          </cell>
          <cell r="C138">
            <v>2311000</v>
          </cell>
          <cell r="D138">
            <v>3048124.1208648081</v>
          </cell>
          <cell r="E138">
            <v>25</v>
          </cell>
        </row>
        <row r="139">
          <cell r="A139" t="str">
            <v>N3EQ4</v>
          </cell>
          <cell r="B139" t="str">
            <v xml:space="preserve">Juego de pararrayos nivel de tensión 3 </v>
          </cell>
          <cell r="C139">
            <v>923000</v>
          </cell>
          <cell r="D139">
            <v>1217403.0997655638</v>
          </cell>
          <cell r="E139">
            <v>25</v>
          </cell>
        </row>
        <row r="140">
          <cell r="A140" t="str">
            <v>N3EQ5</v>
          </cell>
          <cell r="B140" t="str">
            <v>Juego de pararrayos nivel de tensión 3 (44kV)</v>
          </cell>
          <cell r="C140">
            <v>8031000</v>
          </cell>
          <cell r="D140">
            <v>10592594.034904921</v>
          </cell>
          <cell r="E140">
            <v>25</v>
          </cell>
        </row>
        <row r="141">
          <cell r="A141" t="str">
            <v>N3EQ6</v>
          </cell>
          <cell r="B141" t="str">
            <v>Juego de seccionadores tripolar bajo carga nivel de tensión 3 (36kV)</v>
          </cell>
          <cell r="C141">
            <v>20678000</v>
          </cell>
          <cell r="D141">
            <v>27273522.531909347</v>
          </cell>
          <cell r="E141">
            <v>25</v>
          </cell>
        </row>
        <row r="142">
          <cell r="A142" t="str">
            <v>N3EQ7</v>
          </cell>
          <cell r="B142" t="str">
            <v>Reconectador 36 kV</v>
          </cell>
          <cell r="C142">
            <v>39363000</v>
          </cell>
          <cell r="D142">
            <v>51918351.263349824</v>
          </cell>
          <cell r="E142">
            <v>25</v>
          </cell>
        </row>
        <row r="143">
          <cell r="A143" t="str">
            <v>N3EQ8</v>
          </cell>
          <cell r="B143" t="str">
            <v>Reconectador 36 kV telecomandado</v>
          </cell>
          <cell r="C143">
            <v>82157000</v>
          </cell>
          <cell r="D143">
            <v>108362065.51185203</v>
          </cell>
          <cell r="E143">
            <v>25</v>
          </cell>
        </row>
        <row r="144">
          <cell r="A144" t="str">
            <v>N3EQ9</v>
          </cell>
          <cell r="B144" t="str">
            <v>Regulador 36 kV</v>
          </cell>
          <cell r="C144">
            <v>121026000</v>
          </cell>
          <cell r="D144">
            <v>159628848.9189893</v>
          </cell>
          <cell r="E144">
            <v>25</v>
          </cell>
        </row>
        <row r="145">
          <cell r="A145" t="str">
            <v>N3L1</v>
          </cell>
          <cell r="B145" t="str">
            <v>km de Línea: Circuito sencillo - Poste (&gt;20m) o E. de Celosía - Urbana - Conductor tipo 1</v>
          </cell>
          <cell r="C145">
            <v>47474000</v>
          </cell>
          <cell r="D145">
            <v>62616462.359989576</v>
          </cell>
          <cell r="E145">
            <v>25</v>
          </cell>
        </row>
        <row r="146">
          <cell r="A146" t="str">
            <v>N3L10</v>
          </cell>
          <cell r="B146" t="str">
            <v>km de Línea: Circuito doble - Poste (&gt;20m) o E. de Celosía - Rural - Conductor tipo 2</v>
          </cell>
          <cell r="C146">
            <v>99509000</v>
          </cell>
          <cell r="D146">
            <v>131248716.20213595</v>
          </cell>
          <cell r="E146">
            <v>25</v>
          </cell>
        </row>
        <row r="147">
          <cell r="A147" t="str">
            <v>N3L11</v>
          </cell>
          <cell r="B147" t="str">
            <v>km de Línea: Circuito sencillo - Poste de concreto - Urbana - Conductor tipo 1 semiaislado 3F (*)</v>
          </cell>
          <cell r="C147">
            <v>116657000</v>
          </cell>
          <cell r="D147">
            <v>153866298.38499609</v>
          </cell>
          <cell r="E147">
            <v>25</v>
          </cell>
        </row>
        <row r="148">
          <cell r="A148" t="str">
            <v>N3L12</v>
          </cell>
          <cell r="B148" t="str">
            <v>km de Línea: Circuito sencillo - Poste de concreto - Urbana - Conductor tipo 2 semiaislado 3F (*)</v>
          </cell>
          <cell r="C148">
            <v>152104000</v>
          </cell>
          <cell r="D148">
            <v>200619589.47642612</v>
          </cell>
          <cell r="E148">
            <v>25</v>
          </cell>
        </row>
        <row r="149">
          <cell r="A149" t="str">
            <v>N3L13</v>
          </cell>
          <cell r="B149" t="str">
            <v>km de Línea: Circuito sencillo - Subterránea - Urbana (3 Cables Monopolares 750 MCM cu)</v>
          </cell>
          <cell r="C149">
            <v>754085000</v>
          </cell>
          <cell r="D149">
            <v>994610418.72883546</v>
          </cell>
          <cell r="E149">
            <v>25</v>
          </cell>
        </row>
        <row r="150">
          <cell r="A150" t="str">
            <v>N3L14</v>
          </cell>
          <cell r="B150" t="str">
            <v>km de Línea: Circuito sencillo - Subterránea - Urbana (3 Cables Monopolares 500 MCM cu)</v>
          </cell>
          <cell r="C150">
            <v>588908000</v>
          </cell>
          <cell r="D150">
            <v>776748022.401667</v>
          </cell>
          <cell r="E150">
            <v>25</v>
          </cell>
        </row>
        <row r="151">
          <cell r="A151" t="str">
            <v>N3L15</v>
          </cell>
          <cell r="B151" t="str">
            <v>km de Línea: Circuito sencillo - Subterránea - Urbana (3 Cables Monopolares 350 MCM cu)</v>
          </cell>
          <cell r="C151">
            <v>468968000</v>
          </cell>
          <cell r="D151">
            <v>618551567.59572792</v>
          </cell>
          <cell r="E151">
            <v>25</v>
          </cell>
        </row>
        <row r="152">
          <cell r="A152" t="str">
            <v>N3L16</v>
          </cell>
          <cell r="B152" t="str">
            <v>km de Línea: Circuito sencillo - Subterránea - Urbana (3 Cables Monopolares 4/0 MCM cu)</v>
          </cell>
          <cell r="C152">
            <v>392000000</v>
          </cell>
          <cell r="D152">
            <v>517033602.50065112</v>
          </cell>
          <cell r="E152">
            <v>25</v>
          </cell>
        </row>
        <row r="153">
          <cell r="A153" t="str">
            <v>N3L17</v>
          </cell>
          <cell r="B153" t="str">
            <v>km de Línea: Circuito sencillo - Subterránea - Urbana (3 Cables Monopolares 1/0 MCM cu)</v>
          </cell>
          <cell r="C153">
            <v>316414000</v>
          </cell>
          <cell r="D153">
            <v>417338444.64704347</v>
          </cell>
          <cell r="E153">
            <v>25</v>
          </cell>
        </row>
        <row r="154">
          <cell r="A154" t="str">
            <v>N3L18</v>
          </cell>
          <cell r="B154" t="str">
            <v>km de Línea: Circuito doble - Subterránea - Urbana (6 Cables Monopolares 750 MCM cu)</v>
          </cell>
          <cell r="C154">
            <v>1341561000</v>
          </cell>
          <cell r="D154">
            <v>1769469685.7254491</v>
          </cell>
          <cell r="E154">
            <v>25</v>
          </cell>
        </row>
        <row r="155">
          <cell r="A155" t="str">
            <v>N3L19</v>
          </cell>
          <cell r="B155" t="str">
            <v>km de Línea: Circuito doble - Subterránea - Urbana (6 Cables Monopolares 500 MCM cu)</v>
          </cell>
          <cell r="C155">
            <v>1011206000</v>
          </cell>
          <cell r="D155">
            <v>1333743574.1078403</v>
          </cell>
          <cell r="E155">
            <v>25</v>
          </cell>
        </row>
        <row r="156">
          <cell r="A156" t="str">
            <v>N3L2</v>
          </cell>
          <cell r="B156" t="str">
            <v>km de Línea: Circuito sencillo - Poste (&gt;20m) o E. de Celosía - Urbana - Conductor tipo 2</v>
          </cell>
          <cell r="C156">
            <v>65985000</v>
          </cell>
          <cell r="D156">
            <v>87031791.482156798</v>
          </cell>
          <cell r="E156">
            <v>25</v>
          </cell>
        </row>
        <row r="157">
          <cell r="A157" t="str">
            <v>N3L20</v>
          </cell>
          <cell r="B157" t="str">
            <v>km de Línea: Circuito doble - Subterránea - Urbana (6 Cables Monopolares 350 MCM cu)</v>
          </cell>
          <cell r="C157">
            <v>770037000</v>
          </cell>
          <cell r="D157">
            <v>1015650520.83876</v>
          </cell>
          <cell r="E157">
            <v>25</v>
          </cell>
        </row>
        <row r="158">
          <cell r="A158" t="str">
            <v>N3L21</v>
          </cell>
          <cell r="B158" t="str">
            <v>km de Línea: Circuito doble - Subterránea - Urbana (6 Cables Monopolares 4/0 MCM cu)</v>
          </cell>
          <cell r="C158">
            <v>616100000</v>
          </cell>
          <cell r="D158">
            <v>812613271.68533456</v>
          </cell>
          <cell r="E158">
            <v>25</v>
          </cell>
        </row>
        <row r="159">
          <cell r="A159" t="str">
            <v>N3L22</v>
          </cell>
          <cell r="B159" t="str">
            <v>km de Línea: Circuito doble - Subterránea - Urbana (6 Cables Monopolares 1/0 MCM cu)</v>
          </cell>
          <cell r="C159">
            <v>464699000</v>
          </cell>
          <cell r="D159">
            <v>612920913.38890326</v>
          </cell>
          <cell r="E159">
            <v>25</v>
          </cell>
        </row>
        <row r="160">
          <cell r="A160" t="str">
            <v>N3L3</v>
          </cell>
          <cell r="B160" t="str">
            <v>km de Línea: Circuito sencillo - Poste de concreto - Urbana - Conductor tipo 1</v>
          </cell>
          <cell r="C160">
            <v>70137000</v>
          </cell>
          <cell r="D160">
            <v>92508126.986194313</v>
          </cell>
          <cell r="E160">
            <v>25</v>
          </cell>
        </row>
        <row r="161">
          <cell r="A161" t="str">
            <v>N3L4</v>
          </cell>
          <cell r="B161" t="str">
            <v>km de Línea: Circuito sencillo - Poste de concreto - Urbana - Conductor tipo 2</v>
          </cell>
          <cell r="C161">
            <v>81552000</v>
          </cell>
          <cell r="D161">
            <v>107564092.7324824</v>
          </cell>
          <cell r="E161">
            <v>25</v>
          </cell>
        </row>
        <row r="162">
          <cell r="A162" t="str">
            <v>N3L5</v>
          </cell>
          <cell r="B162" t="str">
            <v>km de Línea: Circuito sencillo - Poste de concreto - Rural - Conductor tipo 1</v>
          </cell>
          <cell r="C162">
            <v>35628000</v>
          </cell>
          <cell r="D162">
            <v>46992023.443605103</v>
          </cell>
          <cell r="E162">
            <v>25</v>
          </cell>
        </row>
        <row r="163">
          <cell r="A163" t="str">
            <v>N3L6</v>
          </cell>
          <cell r="B163" t="str">
            <v>km de Línea: Circuito sencillo - Poste de concreto - Rural - Conductor tipo 2</v>
          </cell>
          <cell r="C163">
            <v>46123000</v>
          </cell>
          <cell r="D163">
            <v>60834542.979942687</v>
          </cell>
          <cell r="E163">
            <v>25</v>
          </cell>
        </row>
        <row r="164">
          <cell r="A164" t="str">
            <v>N3L7</v>
          </cell>
          <cell r="B164" t="str">
            <v>km de Línea: Circuito doble - Poste (&gt;20m) o E. de Celosía - Urbana - Conductor tipo 1</v>
          </cell>
          <cell r="C164">
            <v>112423000</v>
          </cell>
          <cell r="D164">
            <v>148281807.89268038</v>
          </cell>
          <cell r="E164">
            <v>25</v>
          </cell>
        </row>
        <row r="165">
          <cell r="A165" t="str">
            <v>N3L8</v>
          </cell>
          <cell r="B165" t="str">
            <v>km de Línea: Circuito doble - Poste (&gt;20m) o E. de Celosía - Urbana - Conductor tipo 2</v>
          </cell>
          <cell r="C165">
            <v>136407000</v>
          </cell>
          <cell r="D165">
            <v>179915823.00078142</v>
          </cell>
          <cell r="E165">
            <v>25</v>
          </cell>
        </row>
        <row r="166">
          <cell r="A166" t="str">
            <v>N3L9</v>
          </cell>
          <cell r="B166" t="str">
            <v>km de Línea: Circuito doble - Poste (&gt;20m) o E. de Celosía - Rural - Conductor tipo 1</v>
          </cell>
          <cell r="C166">
            <v>77831000</v>
          </cell>
          <cell r="D166">
            <v>102656230.39854127</v>
          </cell>
          <cell r="E166">
            <v>25</v>
          </cell>
        </row>
        <row r="167">
          <cell r="A167" t="str">
            <v>N3S1</v>
          </cell>
          <cell r="B167" t="str">
            <v>Bahía de línea, configuración barra sencilla -tipo convencional-</v>
          </cell>
          <cell r="C167">
            <v>400759000</v>
          </cell>
          <cell r="D167">
            <v>528586401.79734302</v>
          </cell>
          <cell r="E167">
            <v>25</v>
          </cell>
          <cell r="F167">
            <v>230</v>
          </cell>
        </row>
        <row r="168">
          <cell r="A168" t="str">
            <v>N3S10</v>
          </cell>
          <cell r="B168" t="str">
            <v>Bahía de transformador, configuración barra doble -tipo encapsulada(SF6)-</v>
          </cell>
          <cell r="C168">
            <v>548218000</v>
          </cell>
          <cell r="D168">
            <v>723079406.87679076</v>
          </cell>
          <cell r="E168">
            <v>25</v>
          </cell>
          <cell r="F168">
            <v>120</v>
          </cell>
        </row>
        <row r="169">
          <cell r="A169" t="str">
            <v>N3S11</v>
          </cell>
          <cell r="B169" t="str">
            <v>Celda de línea , subestación tipo Metalclad</v>
          </cell>
          <cell r="C169">
            <v>273733000</v>
          </cell>
          <cell r="D169">
            <v>361043773.24824166</v>
          </cell>
          <cell r="E169">
            <v>25</v>
          </cell>
        </row>
        <row r="170">
          <cell r="A170" t="str">
            <v>N3S12</v>
          </cell>
          <cell r="B170" t="str">
            <v>Celda de transformador o acople, subestación tipo Metalclad</v>
          </cell>
          <cell r="C170">
            <v>250827000</v>
          </cell>
          <cell r="D170">
            <v>330831600.5470174</v>
          </cell>
          <cell r="E170">
            <v>25</v>
          </cell>
        </row>
        <row r="171">
          <cell r="A171" t="str">
            <v>N3S13</v>
          </cell>
          <cell r="B171" t="str">
            <v>Bahía de línea, subestación  Convencional Reducida Tipo 1</v>
          </cell>
          <cell r="C171">
            <v>309584000</v>
          </cell>
          <cell r="D171">
            <v>408329925.5014326</v>
          </cell>
          <cell r="E171">
            <v>25</v>
          </cell>
          <cell r="F171">
            <v>50</v>
          </cell>
        </row>
        <row r="172">
          <cell r="A172" t="str">
            <v>N3S14</v>
          </cell>
          <cell r="B172" t="str">
            <v>Bahía de transformador, subestación  Convencional Reducida Tipo 1</v>
          </cell>
          <cell r="C172">
            <v>309584000</v>
          </cell>
          <cell r="D172">
            <v>408329925.5014326</v>
          </cell>
          <cell r="E172">
            <v>25</v>
          </cell>
          <cell r="F172">
            <v>60</v>
          </cell>
        </row>
        <row r="173">
          <cell r="A173" t="str">
            <v>N3S15</v>
          </cell>
          <cell r="B173" t="str">
            <v>Bahía de línea, subestación  Convencional Reducida Tipo 2</v>
          </cell>
          <cell r="C173">
            <v>245618000</v>
          </cell>
          <cell r="D173">
            <v>323961120.8648085</v>
          </cell>
          <cell r="E173">
            <v>25</v>
          </cell>
          <cell r="F173">
            <v>50</v>
          </cell>
        </row>
        <row r="174">
          <cell r="A174" t="str">
            <v>N3S16</v>
          </cell>
          <cell r="B174" t="str">
            <v>Bahía de transformador, subestación  Convencional Reducida Tipo 2</v>
          </cell>
          <cell r="C174">
            <v>245618000</v>
          </cell>
          <cell r="D174">
            <v>323961120.8648085</v>
          </cell>
          <cell r="E174">
            <v>25</v>
          </cell>
          <cell r="F174">
            <v>60</v>
          </cell>
        </row>
        <row r="175">
          <cell r="A175" t="str">
            <v>N3S17</v>
          </cell>
          <cell r="B175" t="str">
            <v xml:space="preserve">Bahía de línea, subestación   Reducida </v>
          </cell>
          <cell r="C175">
            <v>108707000</v>
          </cell>
          <cell r="D175">
            <v>143380540.37509766</v>
          </cell>
          <cell r="E175">
            <v>25</v>
          </cell>
        </row>
        <row r="176">
          <cell r="A176" t="str">
            <v>N3S18</v>
          </cell>
          <cell r="B176" t="str">
            <v xml:space="preserve">Bahía de transformador, subestación   Reducida </v>
          </cell>
          <cell r="C176">
            <v>108707000</v>
          </cell>
          <cell r="D176">
            <v>143380540.37509766</v>
          </cell>
          <cell r="E176">
            <v>25</v>
          </cell>
        </row>
        <row r="177">
          <cell r="A177" t="str">
            <v>N3S19</v>
          </cell>
          <cell r="B177" t="str">
            <v>Bahía de Acople, (misma unidad independiente de la configuración) -tipo convencional-</v>
          </cell>
          <cell r="C177">
            <v>383418000</v>
          </cell>
          <cell r="D177">
            <v>505714259.70304763</v>
          </cell>
          <cell r="E177">
            <v>25</v>
          </cell>
          <cell r="F177">
            <v>230</v>
          </cell>
        </row>
        <row r="178">
          <cell r="A178" t="str">
            <v>N3S2</v>
          </cell>
          <cell r="B178" t="str">
            <v>Bahía de transformador, configuración barra sencilla -tipo convencional-</v>
          </cell>
          <cell r="C178">
            <v>398640000</v>
          </cell>
          <cell r="D178">
            <v>525791518.62464178</v>
          </cell>
          <cell r="E178">
            <v>25</v>
          </cell>
          <cell r="F178">
            <v>230</v>
          </cell>
        </row>
        <row r="179">
          <cell r="A179" t="str">
            <v>N3S20</v>
          </cell>
          <cell r="B179" t="str">
            <v>Bahía de Acople, ( misma unidad independiente de la configuración) -tipo encapsulada (SF6)-</v>
          </cell>
          <cell r="C179">
            <v>482116000</v>
          </cell>
          <cell r="D179">
            <v>635893296.69184673</v>
          </cell>
          <cell r="E179">
            <v>25</v>
          </cell>
        </row>
        <row r="180">
          <cell r="A180" t="str">
            <v>N3S21</v>
          </cell>
          <cell r="B180" t="str">
            <v>Protección Diferencial, Barra sencilla, Tipo 1 o Tipo 2</v>
          </cell>
          <cell r="C180">
            <v>196534000</v>
          </cell>
          <cell r="D180">
            <v>259221127.63740554</v>
          </cell>
          <cell r="E180">
            <v>25</v>
          </cell>
        </row>
        <row r="181">
          <cell r="A181" t="str">
            <v>N3S22</v>
          </cell>
          <cell r="B181" t="str">
            <v>Protección Diferencial, Otras configuraciones diferentes a Barra sencilla, Tipo 1 o Tipo 2</v>
          </cell>
          <cell r="C181">
            <v>196534000</v>
          </cell>
          <cell r="D181">
            <v>259221127.63740554</v>
          </cell>
          <cell r="E181">
            <v>25</v>
          </cell>
        </row>
        <row r="182">
          <cell r="A182" t="str">
            <v>N3S23</v>
          </cell>
          <cell r="B182" t="str">
            <v>Módulo de barraje para barra sencilla -tipo 1-</v>
          </cell>
          <cell r="C182">
            <v>85155000</v>
          </cell>
          <cell r="D182">
            <v>112316317.40036467</v>
          </cell>
          <cell r="E182">
            <v>25</v>
          </cell>
          <cell r="F182">
            <v>140</v>
          </cell>
        </row>
        <row r="183">
          <cell r="A183" t="str">
            <v>N3S24</v>
          </cell>
          <cell r="B183" t="str">
            <v>Módulo de barraje para barra sencilla -tipo 2</v>
          </cell>
          <cell r="C183">
            <v>108611000</v>
          </cell>
          <cell r="D183">
            <v>143253919.90101588</v>
          </cell>
          <cell r="E183">
            <v>25</v>
          </cell>
          <cell r="F183">
            <v>290</v>
          </cell>
        </row>
        <row r="184">
          <cell r="A184" t="str">
            <v>N3S25</v>
          </cell>
          <cell r="B184" t="str">
            <v>Módulo de barraje para barra doble -tipo 1-</v>
          </cell>
          <cell r="C184">
            <v>163406000</v>
          </cell>
          <cell r="D184">
            <v>215526512.37301376</v>
          </cell>
          <cell r="E184">
            <v>25</v>
          </cell>
          <cell r="F184">
            <v>140</v>
          </cell>
        </row>
        <row r="185">
          <cell r="A185" t="str">
            <v>N3S26</v>
          </cell>
          <cell r="B185" t="str">
            <v>Módulo de barraje para barra doble -tipo 2-</v>
          </cell>
          <cell r="C185">
            <v>215301000</v>
          </cell>
          <cell r="D185">
            <v>283974111.35712421</v>
          </cell>
          <cell r="E185">
            <v>25</v>
          </cell>
          <cell r="F185">
            <v>290</v>
          </cell>
        </row>
        <row r="186">
          <cell r="A186" t="str">
            <v>N3S27</v>
          </cell>
          <cell r="B186" t="str">
            <v>Módulo de barraje para barra principal y transferencia -tipo 1-</v>
          </cell>
          <cell r="C186">
            <v>115770000</v>
          </cell>
          <cell r="D186">
            <v>152696377.96301118</v>
          </cell>
          <cell r="E186">
            <v>25</v>
          </cell>
          <cell r="F186">
            <v>140</v>
          </cell>
        </row>
        <row r="187">
          <cell r="A187" t="str">
            <v>N3S28</v>
          </cell>
          <cell r="B187" t="str">
            <v>Módulo de barraje para barra principal y transferencia -tipo 2-</v>
          </cell>
          <cell r="C187">
            <v>167665000</v>
          </cell>
          <cell r="D187">
            <v>221143976.94712162</v>
          </cell>
          <cell r="E187">
            <v>25</v>
          </cell>
          <cell r="F187">
            <v>290</v>
          </cell>
        </row>
        <row r="188">
          <cell r="A188" t="str">
            <v>N3S29</v>
          </cell>
          <cell r="B188" t="str">
            <v>Módulo de barraje para Convencional Reducida</v>
          </cell>
          <cell r="C188">
            <v>83426000</v>
          </cell>
          <cell r="D188">
            <v>110035829.90362072</v>
          </cell>
          <cell r="E188">
            <v>25</v>
          </cell>
          <cell r="F188">
            <v>130</v>
          </cell>
        </row>
        <row r="189">
          <cell r="A189" t="str">
            <v>N3S3</v>
          </cell>
          <cell r="B189" t="str">
            <v>Bahía de línea, configuración barra doble -tipo convencional-</v>
          </cell>
          <cell r="C189">
            <v>428356000</v>
          </cell>
          <cell r="D189">
            <v>564985831.20604312</v>
          </cell>
          <cell r="E189">
            <v>25</v>
          </cell>
          <cell r="F189">
            <v>230</v>
          </cell>
        </row>
        <row r="190">
          <cell r="A190" t="str">
            <v>N3S30</v>
          </cell>
          <cell r="B190" t="str">
            <v>Módulo común tipo 1 - tipo convencional o encapsulada o metalclad-</v>
          </cell>
          <cell r="C190">
            <v>1668153000</v>
          </cell>
          <cell r="D190">
            <v>2200232538.5517058</v>
          </cell>
          <cell r="E190">
            <v>25</v>
          </cell>
        </row>
        <row r="191">
          <cell r="A191" t="str">
            <v>N3S31</v>
          </cell>
          <cell r="B191" t="str">
            <v>Módulo común tipo 1 - Convencional reducida</v>
          </cell>
          <cell r="C191">
            <v>993001000</v>
          </cell>
          <cell r="D191">
            <v>1309731847.746809</v>
          </cell>
          <cell r="E191">
            <v>25</v>
          </cell>
        </row>
        <row r="192">
          <cell r="A192" t="str">
            <v>N3S32</v>
          </cell>
          <cell r="B192" t="str">
            <v>Módulo común tipo 1 - Reducida</v>
          </cell>
          <cell r="C192">
            <v>150180000</v>
          </cell>
          <cell r="D192">
            <v>198081904.14170355</v>
          </cell>
          <cell r="E192">
            <v>25</v>
          </cell>
        </row>
        <row r="193">
          <cell r="A193" t="str">
            <v>N3S33</v>
          </cell>
          <cell r="B193" t="str">
            <v>Módulo común tipo 2 - tipo convencional o encapsulada o metalclad-</v>
          </cell>
          <cell r="C193">
            <v>1448162000</v>
          </cell>
          <cell r="D193">
            <v>1910072489.4503775</v>
          </cell>
          <cell r="E193">
            <v>25</v>
          </cell>
        </row>
        <row r="194">
          <cell r="A194" t="str">
            <v>N3S34</v>
          </cell>
          <cell r="B194" t="str">
            <v>Sistema de Control de la Subestación (Sub 34.5 kV/13.8 kV)</v>
          </cell>
          <cell r="C194">
            <v>371944000</v>
          </cell>
          <cell r="D194">
            <v>490580475.12373006</v>
          </cell>
          <cell r="E194">
            <v>10</v>
          </cell>
        </row>
        <row r="195">
          <cell r="A195" t="str">
            <v>N3S35</v>
          </cell>
          <cell r="B195" t="str">
            <v>Subestación Movil 30 MVA (Nivel 4 / Nivel 3 / Nivel 2)</v>
          </cell>
          <cell r="C195">
            <v>1366257000</v>
          </cell>
          <cell r="D195">
            <v>1802042802.6829901</v>
          </cell>
          <cell r="E195">
            <v>25</v>
          </cell>
        </row>
        <row r="196">
          <cell r="A196" t="str">
            <v>N3S36</v>
          </cell>
          <cell r="B196" t="str">
            <v>Subestación Movil 15 MVA (Nivel 4 / Nivel 3 / Nivel 2)</v>
          </cell>
          <cell r="C196">
            <v>1064052000</v>
          </cell>
          <cell r="D196">
            <v>1403445507.1633236</v>
          </cell>
          <cell r="E196">
            <v>25</v>
          </cell>
        </row>
        <row r="197">
          <cell r="A197" t="str">
            <v>N3S4</v>
          </cell>
          <cell r="B197" t="str">
            <v>Bahía de transformador, configuración barra doble -tipo convencional-</v>
          </cell>
          <cell r="C197">
            <v>426236000</v>
          </cell>
          <cell r="D197">
            <v>562189629.07007027</v>
          </cell>
          <cell r="E197">
            <v>25</v>
          </cell>
          <cell r="F197">
            <v>230</v>
          </cell>
        </row>
        <row r="198">
          <cell r="A198" t="str">
            <v>N3S5</v>
          </cell>
          <cell r="B198" t="str">
            <v>Bahía de línea, configuración barra principal y transferencia -tipo convencional-</v>
          </cell>
          <cell r="C198">
            <v>428356000</v>
          </cell>
          <cell r="D198">
            <v>564985831.20604312</v>
          </cell>
          <cell r="E198">
            <v>25</v>
          </cell>
          <cell r="F198">
            <v>230</v>
          </cell>
        </row>
        <row r="199">
          <cell r="A199" t="str">
            <v>N3S6</v>
          </cell>
          <cell r="B199" t="str">
            <v>Bahía de transformador, configuración barra principal y transferencia -tipo convencional-</v>
          </cell>
          <cell r="C199">
            <v>426236000</v>
          </cell>
          <cell r="D199">
            <v>562189629.07007027</v>
          </cell>
          <cell r="E199">
            <v>25</v>
          </cell>
          <cell r="F199">
            <v>230</v>
          </cell>
        </row>
        <row r="200">
          <cell r="A200" t="str">
            <v>N3S7</v>
          </cell>
          <cell r="B200" t="str">
            <v>Bahía de línea, configuración barra sencilla -tipo encapsulada (SF6)-</v>
          </cell>
          <cell r="C200">
            <v>546175000</v>
          </cell>
          <cell r="D200">
            <v>720384764.91273761</v>
          </cell>
          <cell r="E200">
            <v>25</v>
          </cell>
          <cell r="F200">
            <v>120</v>
          </cell>
        </row>
        <row r="201">
          <cell r="A201" t="str">
            <v>N3S8</v>
          </cell>
          <cell r="B201" t="str">
            <v>Bahía de transformador, configuración barra sencilla -tipo encapsulada(SF6)-</v>
          </cell>
          <cell r="C201">
            <v>547382000</v>
          </cell>
          <cell r="D201">
            <v>721976753.58166182</v>
          </cell>
          <cell r="E201">
            <v>25</v>
          </cell>
          <cell r="F201">
            <v>120</v>
          </cell>
        </row>
        <row r="202">
          <cell r="A202" t="str">
            <v>N3S9</v>
          </cell>
          <cell r="B202" t="str">
            <v>Bahía de línea, configuración barra doble -tipo encapsulada (SF6)-</v>
          </cell>
          <cell r="C202">
            <v>547012000</v>
          </cell>
          <cell r="D202">
            <v>721488737.17113829</v>
          </cell>
          <cell r="E202">
            <v>25</v>
          </cell>
          <cell r="F202">
            <v>120</v>
          </cell>
        </row>
        <row r="203">
          <cell r="A203" t="str">
            <v>N3T1</v>
          </cell>
          <cell r="B203" t="str">
            <v>Transf. trifásico (NLTC) de STR's y/o SDL's, lado de alta en el nivel III, capacidad final de 0.5 a 2.5 MVA</v>
          </cell>
          <cell r="C203">
            <v>40000</v>
          </cell>
          <cell r="D203">
            <v>52758.530867413385</v>
          </cell>
          <cell r="E203">
            <v>25</v>
          </cell>
          <cell r="F203">
            <v>20</v>
          </cell>
        </row>
        <row r="204">
          <cell r="A204" t="str">
            <v>N3T2</v>
          </cell>
          <cell r="B204" t="str">
            <v>Transf. trifásico (NLTC) de STR's y/o SDL's, lado de alta en el nivel III, capacidad final de 2.6 a 6 MVA</v>
          </cell>
          <cell r="C204">
            <v>37000</v>
          </cell>
          <cell r="D204">
            <v>48801.64105235738</v>
          </cell>
          <cell r="E204">
            <v>25</v>
          </cell>
          <cell r="F204">
            <v>20</v>
          </cell>
        </row>
        <row r="205">
          <cell r="A205" t="str">
            <v>N3T3</v>
          </cell>
          <cell r="B205" t="str">
            <v>Transf. trifásico (OLTC) de STR's y/o SDL's, lado de alta en el nivel III, capacidad final de 6.1 a 10 MVA</v>
          </cell>
          <cell r="C205">
            <v>43000</v>
          </cell>
          <cell r="D205">
            <v>56715.420682469383</v>
          </cell>
          <cell r="E205">
            <v>25</v>
          </cell>
          <cell r="F205">
            <v>20</v>
          </cell>
        </row>
        <row r="206">
          <cell r="A206" t="str">
            <v>N3T4</v>
          </cell>
          <cell r="B206" t="str">
            <v>Transf. trifásico (OLTC) de STR's y/o SDL's, lado de alta en el nivel III, capacidad final de 11 a 15 MVA</v>
          </cell>
          <cell r="C206">
            <v>41000</v>
          </cell>
          <cell r="D206">
            <v>54077.494139098715</v>
          </cell>
          <cell r="E206">
            <v>25</v>
          </cell>
          <cell r="F206">
            <v>20</v>
          </cell>
        </row>
        <row r="207">
          <cell r="A207" t="str">
            <v>N3T5</v>
          </cell>
          <cell r="B207" t="str">
            <v>Transf. trifásico (OLTC) de STR's y/o SDL's, lado de alta en el nivel III, capacidad final de 16 a 20 MVA</v>
          </cell>
          <cell r="C207">
            <v>39000</v>
          </cell>
          <cell r="D207">
            <v>51439.567595728047</v>
          </cell>
          <cell r="E207">
            <v>25</v>
          </cell>
          <cell r="F207">
            <v>20</v>
          </cell>
        </row>
        <row r="208">
          <cell r="A208" t="str">
            <v>N3T6</v>
          </cell>
          <cell r="B208" t="str">
            <v>Transf. trifásico (OLTC) de STR's y/o SDL's, lado de alta en el nivel III, capacidad final de 21 a 30 MVA</v>
          </cell>
          <cell r="C208">
            <v>35000</v>
          </cell>
          <cell r="D208">
            <v>46163.714508986712</v>
          </cell>
          <cell r="E208">
            <v>25</v>
          </cell>
          <cell r="F208">
            <v>20</v>
          </cell>
        </row>
        <row r="209">
          <cell r="A209" t="str">
            <v>N3T7</v>
          </cell>
          <cell r="B209" t="str">
            <v>Transf. trifásico (OLTC) de STR's y/o SDL's, lado de alta en el nivel III, capacidad final mayor a 31 MVA</v>
          </cell>
          <cell r="C209">
            <v>33000</v>
          </cell>
          <cell r="D209">
            <v>43525.787965616044</v>
          </cell>
          <cell r="E209">
            <v>25</v>
          </cell>
          <cell r="F209">
            <v>20</v>
          </cell>
        </row>
        <row r="210">
          <cell r="A210" t="str">
            <v>N4CR1</v>
          </cell>
          <cell r="B210" t="str">
            <v>Compensación reactiva para el nivel de tensión IV, capacidad final de 11 a 20 MVAr</v>
          </cell>
          <cell r="C210">
            <v>27000</v>
          </cell>
          <cell r="D210">
            <v>35612.008335504033</v>
          </cell>
          <cell r="E210">
            <v>25</v>
          </cell>
        </row>
        <row r="211">
          <cell r="A211" t="str">
            <v>N4CR2</v>
          </cell>
          <cell r="B211" t="str">
            <v>Compensación reactiva para el nivel de tensión IV, capacidad final de 21 a 30 MVAr</v>
          </cell>
          <cell r="C211">
            <v>22000</v>
          </cell>
          <cell r="D211">
            <v>29017.19197707736</v>
          </cell>
          <cell r="E211">
            <v>25</v>
          </cell>
        </row>
        <row r="212">
          <cell r="A212" t="str">
            <v>N4CR3</v>
          </cell>
          <cell r="B212" t="str">
            <v>Compensación reactiva para el nivel de tensión IV, capacidad final de 31 a 40 MVAr</v>
          </cell>
          <cell r="C212">
            <v>17000</v>
          </cell>
          <cell r="D212">
            <v>22422.375618650687</v>
          </cell>
          <cell r="E212">
            <v>25</v>
          </cell>
        </row>
        <row r="213">
          <cell r="A213" t="str">
            <v>N4L1</v>
          </cell>
          <cell r="B213" t="str">
            <v>km de Línea: Circuito sencillo - Estructuras de Celosía - Urbana - Conductor tipo 1</v>
          </cell>
          <cell r="C213">
            <v>118398000</v>
          </cell>
          <cell r="D213">
            <v>156162613.44100025</v>
          </cell>
          <cell r="E213">
            <v>25</v>
          </cell>
        </row>
        <row r="214">
          <cell r="A214" t="str">
            <v>N4L10</v>
          </cell>
          <cell r="B214" t="str">
            <v>km de Línea: Circuito doble - Estructuras de Celosía - Urbana - Conductor tipo 2</v>
          </cell>
          <cell r="C214">
            <v>287375000</v>
          </cell>
          <cell r="D214">
            <v>379037070.20057303</v>
          </cell>
          <cell r="E214">
            <v>25</v>
          </cell>
        </row>
        <row r="215">
          <cell r="A215" t="str">
            <v>N4L11</v>
          </cell>
          <cell r="B215" t="str">
            <v>km de Línea: Circuito doble - Estructuras de Celosía - Rural - Conductor tipo 1</v>
          </cell>
          <cell r="C215">
            <v>165181000</v>
          </cell>
          <cell r="D215">
            <v>217867672.18025523</v>
          </cell>
          <cell r="E215">
            <v>25</v>
          </cell>
        </row>
        <row r="216">
          <cell r="A216" t="str">
            <v>N4L12</v>
          </cell>
          <cell r="B216" t="str">
            <v>km de Línea: Circuito doble - Estructuras de Celosía - Rural - Conductor tipo 2</v>
          </cell>
          <cell r="C216">
            <v>226753000</v>
          </cell>
          <cell r="D216">
            <v>299078878.7444647</v>
          </cell>
          <cell r="E216">
            <v>25</v>
          </cell>
        </row>
        <row r="217">
          <cell r="A217" t="str">
            <v>N4L13</v>
          </cell>
          <cell r="B217" t="str">
            <v>km de Línea: Circuito doble - Estructuras de Concreto - Urbana - Conductor tipo 1</v>
          </cell>
          <cell r="C217">
            <v>238985000</v>
          </cell>
          <cell r="D217">
            <v>315212437.48371971</v>
          </cell>
          <cell r="E217">
            <v>25</v>
          </cell>
        </row>
        <row r="218">
          <cell r="A218" t="str">
            <v>N4L14</v>
          </cell>
          <cell r="B218" t="str">
            <v>km de Línea: Circuito doble - Estructuras de Concreto - Urbana - Conductor tipo 2</v>
          </cell>
          <cell r="C218">
            <v>289081000</v>
          </cell>
          <cell r="D218">
            <v>381287221.54206818</v>
          </cell>
          <cell r="E218">
            <v>25</v>
          </cell>
        </row>
        <row r="219">
          <cell r="A219" t="str">
            <v>N4L15</v>
          </cell>
          <cell r="B219" t="str">
            <v>km de Línea: Circuito doble - Estructuras de Concreto - Rural - Conductor tipo 1</v>
          </cell>
          <cell r="C219">
            <v>172335000</v>
          </cell>
          <cell r="D219">
            <v>227303535.42589214</v>
          </cell>
          <cell r="E219">
            <v>25</v>
          </cell>
        </row>
        <row r="220">
          <cell r="A220" t="str">
            <v>N4L16</v>
          </cell>
          <cell r="B220" t="str">
            <v>km de Línea: Circuito doble - Estructuras de Concreto - Rural - Conductor tipo 2</v>
          </cell>
          <cell r="C220">
            <v>223458000</v>
          </cell>
          <cell r="D220">
            <v>294732894.76426148</v>
          </cell>
          <cell r="E220">
            <v>25</v>
          </cell>
        </row>
        <row r="221">
          <cell r="A221" t="str">
            <v>N4L17</v>
          </cell>
          <cell r="B221" t="str">
            <v>km de Línea: Circuito sencillo - Poste metálico - Urbana - Conductor tipo 1</v>
          </cell>
          <cell r="C221">
            <v>282440000</v>
          </cell>
          <cell r="D221">
            <v>372527986.45480591</v>
          </cell>
          <cell r="E221">
            <v>25</v>
          </cell>
        </row>
        <row r="222">
          <cell r="A222" t="str">
            <v>N4L18</v>
          </cell>
          <cell r="B222" t="str">
            <v>km de Línea: Circuito sencillo - Poste metálico - Urbana - Conductor tipo 2</v>
          </cell>
          <cell r="C222">
            <v>310054000</v>
          </cell>
          <cell r="D222">
            <v>408949838.23912472</v>
          </cell>
          <cell r="E222">
            <v>25</v>
          </cell>
        </row>
        <row r="223">
          <cell r="A223" t="str">
            <v>N4L19</v>
          </cell>
          <cell r="B223" t="str">
            <v>km de Línea: Circuito doble - Poste metálico - Urbana - Conductor tipo 1</v>
          </cell>
          <cell r="C223">
            <v>425411000</v>
          </cell>
          <cell r="D223">
            <v>561101484.37092984</v>
          </cell>
          <cell r="E223">
            <v>25</v>
          </cell>
        </row>
        <row r="224">
          <cell r="A224" t="str">
            <v>N4L2</v>
          </cell>
          <cell r="B224" t="str">
            <v>km de Línea: Circuito sencillo - Estructuras de Celosía - Urbana - Conductor tipo 2</v>
          </cell>
          <cell r="C224">
            <v>158062000</v>
          </cell>
          <cell r="D224">
            <v>208477972.64912736</v>
          </cell>
          <cell r="E224">
            <v>25</v>
          </cell>
        </row>
        <row r="225">
          <cell r="A225" t="str">
            <v>N4L20</v>
          </cell>
          <cell r="B225" t="str">
            <v>km de Línea: Circuito doble - Poste metálico - Urbana - Conductor tipo 2</v>
          </cell>
          <cell r="C225">
            <v>480640000</v>
          </cell>
          <cell r="D225">
            <v>633946506.90283918</v>
          </cell>
          <cell r="E225">
            <v>25</v>
          </cell>
        </row>
        <row r="226">
          <cell r="A226" t="str">
            <v>N4L21</v>
          </cell>
          <cell r="B226" t="str">
            <v>km de Línea   Circuito sencillo - Subterránea - Urbana - Cable (750 MCM - 1000 MCM)</v>
          </cell>
          <cell r="C226">
            <v>2471655000</v>
          </cell>
          <cell r="D226">
            <v>3260022165.2774158</v>
          </cell>
          <cell r="E226">
            <v>25</v>
          </cell>
        </row>
        <row r="227">
          <cell r="A227" t="str">
            <v>N4L22</v>
          </cell>
          <cell r="B227" t="str">
            <v xml:space="preserve">km de Línea   Circuito sencillo - Submarina - Cable monopolares  (500 MCM) </v>
          </cell>
          <cell r="C227">
            <v>1561238000</v>
          </cell>
          <cell r="D227">
            <v>2059215580.3594685</v>
          </cell>
          <cell r="E227">
            <v>25</v>
          </cell>
        </row>
        <row r="228">
          <cell r="A228" t="str">
            <v>N4L3</v>
          </cell>
          <cell r="B228" t="str">
            <v>km de Línea: Circuito sencillo - Estructuras de Celosía - Rural - Conductor tipo 1</v>
          </cell>
          <cell r="C228">
            <v>102143000</v>
          </cell>
          <cell r="D228">
            <v>134722865.45975512</v>
          </cell>
          <cell r="E228">
            <v>25</v>
          </cell>
        </row>
        <row r="229">
          <cell r="A229" t="str">
            <v>N4L4</v>
          </cell>
          <cell r="B229" t="str">
            <v>km de Línea: Circuito sencillo - Estructuras de Celosía - Rural - Conductor tipo 2</v>
          </cell>
          <cell r="C229">
            <v>132360000</v>
          </cell>
          <cell r="D229">
            <v>174577978.64027089</v>
          </cell>
          <cell r="E229">
            <v>25</v>
          </cell>
        </row>
        <row r="230">
          <cell r="A230" t="str">
            <v>N4L5</v>
          </cell>
          <cell r="B230" t="str">
            <v>km de Línea: Circuito sencillo - Estructuras de Concreto - Urbana - Conductor tipo 1</v>
          </cell>
          <cell r="C230">
            <v>184772000</v>
          </cell>
          <cell r="D230">
            <v>243707481.63584265</v>
          </cell>
          <cell r="E230">
            <v>25</v>
          </cell>
        </row>
        <row r="231">
          <cell r="A231" t="str">
            <v>N4L6</v>
          </cell>
          <cell r="B231" t="str">
            <v>km de Línea: Circuito sencillo - Estructuras de Concreto - Urbana - Conductor tipo 2</v>
          </cell>
          <cell r="C231">
            <v>209821000</v>
          </cell>
          <cell r="D231">
            <v>276746192.62828857</v>
          </cell>
          <cell r="E231">
            <v>25</v>
          </cell>
        </row>
        <row r="232">
          <cell r="A232" t="str">
            <v>N4L7</v>
          </cell>
          <cell r="B232" t="str">
            <v>km de Línea: Circuito sencillo - Estructuras de Concreto- Rural - Conductor tipo 1</v>
          </cell>
          <cell r="C232">
            <v>125341000</v>
          </cell>
          <cell r="D232">
            <v>165320175.43631151</v>
          </cell>
          <cell r="E232">
            <v>25</v>
          </cell>
        </row>
        <row r="233">
          <cell r="A233" t="str">
            <v>N4L8</v>
          </cell>
          <cell r="B233" t="str">
            <v>km de Línea: Circuito sencillo - Estructuras de Concreto - Rural - Conductor tipo 2</v>
          </cell>
          <cell r="C233">
            <v>150903000</v>
          </cell>
          <cell r="D233">
            <v>199035514.58713204</v>
          </cell>
          <cell r="E233">
            <v>25</v>
          </cell>
        </row>
        <row r="234">
          <cell r="A234" t="str">
            <v>N4L9</v>
          </cell>
          <cell r="B234" t="str">
            <v>km de Línea: Circuito doble - Estructuras de Celosía - Urbana - Conductor tipo 1</v>
          </cell>
          <cell r="C234">
            <v>212867000</v>
          </cell>
          <cell r="D234">
            <v>280763754.75384212</v>
          </cell>
          <cell r="E234">
            <v>25</v>
          </cell>
        </row>
        <row r="235">
          <cell r="A235" t="str">
            <v>N4S1</v>
          </cell>
          <cell r="B235" t="str">
            <v>Bahía de línea, configuración barra sencilla -tipo convencional-</v>
          </cell>
          <cell r="C235">
            <v>779360000</v>
          </cell>
          <cell r="D235">
            <v>1027947215.4206823</v>
          </cell>
          <cell r="E235">
            <v>25</v>
          </cell>
          <cell r="F235">
            <v>650</v>
          </cell>
        </row>
        <row r="236">
          <cell r="A236" t="str">
            <v>N4S10</v>
          </cell>
          <cell r="B236" t="str">
            <v>Bahía de transformador, configuración  interruptor y medio -tipo convencional-</v>
          </cell>
          <cell r="C236">
            <v>924128000</v>
          </cell>
          <cell r="D236">
            <v>1218890890.3360248</v>
          </cell>
          <cell r="E236">
            <v>25</v>
          </cell>
          <cell r="F236">
            <v>500</v>
          </cell>
        </row>
        <row r="237">
          <cell r="A237" t="str">
            <v>N4S11</v>
          </cell>
          <cell r="B237" t="str">
            <v>Bahía de línea, configuración  en anillo -tipo convencional-</v>
          </cell>
          <cell r="C237">
            <v>824554000</v>
          </cell>
          <cell r="D237">
            <v>1087556441.5212293</v>
          </cell>
          <cell r="E237">
            <v>25</v>
          </cell>
          <cell r="F237">
            <v>500</v>
          </cell>
        </row>
        <row r="238">
          <cell r="A238" t="str">
            <v>N4S12</v>
          </cell>
          <cell r="B238" t="str">
            <v>Bahía de transformador, configuración en anillo -tipo convencional-</v>
          </cell>
          <cell r="C238">
            <v>745020000</v>
          </cell>
          <cell r="D238">
            <v>982654016.67100799</v>
          </cell>
          <cell r="E238">
            <v>25</v>
          </cell>
          <cell r="F238">
            <v>500</v>
          </cell>
        </row>
        <row r="239">
          <cell r="A239" t="str">
            <v>N4S13</v>
          </cell>
          <cell r="B239" t="str">
            <v>Bahía de línea, configuración barra sencilla -tipo encapsulada (SF6)-</v>
          </cell>
          <cell r="C239">
            <v>3410250000</v>
          </cell>
          <cell r="D239">
            <v>4497994497.2649126</v>
          </cell>
          <cell r="E239">
            <v>25</v>
          </cell>
          <cell r="F239">
            <v>200</v>
          </cell>
        </row>
        <row r="240">
          <cell r="A240" t="str">
            <v>N4S14</v>
          </cell>
          <cell r="B240" t="str">
            <v>Bahía de transformador, configuración barra sencilla -tipo encapsulada(SF6)-</v>
          </cell>
          <cell r="C240">
            <v>3338978000</v>
          </cell>
          <cell r="D240">
            <v>4403989346.9653549</v>
          </cell>
          <cell r="E240">
            <v>25</v>
          </cell>
          <cell r="F240">
            <v>200</v>
          </cell>
        </row>
        <row r="241">
          <cell r="A241" t="str">
            <v>N4S15</v>
          </cell>
          <cell r="B241" t="str">
            <v>Bahía de línea, configuración barra doble -tipo encapsulada (SF6)-</v>
          </cell>
          <cell r="C241">
            <v>3431404000</v>
          </cell>
          <cell r="D241">
            <v>4525895846.3141441</v>
          </cell>
          <cell r="E241">
            <v>25</v>
          </cell>
          <cell r="F241">
            <v>200</v>
          </cell>
        </row>
        <row r="242">
          <cell r="A242" t="str">
            <v>N4S16</v>
          </cell>
          <cell r="B242" t="str">
            <v>Bahía de transformador, configuración barra doble -tipo encapsulada(SF6)-</v>
          </cell>
          <cell r="C242">
            <v>3335411000</v>
          </cell>
          <cell r="D242">
            <v>4399284604.9752531</v>
          </cell>
          <cell r="E242">
            <v>25</v>
          </cell>
          <cell r="F242">
            <v>200</v>
          </cell>
        </row>
        <row r="243">
          <cell r="A243" t="str">
            <v>N4S17</v>
          </cell>
          <cell r="B243" t="str">
            <v>Bahía de Maniobra, (Acople, Transferencia o Seccionamiento) -tipo convencional-</v>
          </cell>
          <cell r="C243">
            <v>607960000</v>
          </cell>
          <cell r="D243">
            <v>801876910.65381598</v>
          </cell>
          <cell r="E243">
            <v>25</v>
          </cell>
          <cell r="F243">
            <v>650</v>
          </cell>
        </row>
        <row r="244">
          <cell r="A244" t="str">
            <v>N4S18</v>
          </cell>
          <cell r="B244" t="str">
            <v>Bahía de Maniobra, -tipo encapsulada (SF6)-</v>
          </cell>
          <cell r="C244">
            <v>3180783000</v>
          </cell>
          <cell r="D244">
            <v>4195335952.2010937</v>
          </cell>
          <cell r="E244">
            <v>25</v>
          </cell>
          <cell r="F244">
            <v>200</v>
          </cell>
        </row>
        <row r="245">
          <cell r="A245" t="str">
            <v>N4S19</v>
          </cell>
          <cell r="B245" t="str">
            <v>Protección Diferencial Tipo 1 barra sencilla</v>
          </cell>
          <cell r="C245">
            <v>124742000</v>
          </cell>
          <cell r="D245">
            <v>164530116.43657202</v>
          </cell>
          <cell r="E245">
            <v>25</v>
          </cell>
        </row>
        <row r="246">
          <cell r="A246" t="str">
            <v>N4S2</v>
          </cell>
          <cell r="B246" t="str">
            <v>Bahía de transformador, configuración barra sencilla -tipo convencional-</v>
          </cell>
          <cell r="C246">
            <v>619297000</v>
          </cell>
          <cell r="D246">
            <v>816829997.26491261</v>
          </cell>
          <cell r="E246">
            <v>25</v>
          </cell>
          <cell r="F246">
            <v>650</v>
          </cell>
        </row>
        <row r="247">
          <cell r="A247" t="str">
            <v>N4S20</v>
          </cell>
          <cell r="B247" t="str">
            <v>Protección Diferencial Tipo 1 Otras configuraciones diferentes a barra sencilla</v>
          </cell>
          <cell r="C247">
            <v>180446000</v>
          </cell>
          <cell r="D247">
            <v>238001646.52253187</v>
          </cell>
          <cell r="E247">
            <v>25</v>
          </cell>
        </row>
        <row r="248">
          <cell r="A248" t="str">
            <v>N4S21</v>
          </cell>
          <cell r="B248" t="str">
            <v>Protección Diferencial Tipo 2 barra sencilla</v>
          </cell>
          <cell r="C248">
            <v>189140000</v>
          </cell>
          <cell r="D248">
            <v>249468713.20656419</v>
          </cell>
          <cell r="E248">
            <v>25</v>
          </cell>
        </row>
        <row r="249">
          <cell r="A249" t="str">
            <v>N4S22</v>
          </cell>
          <cell r="B249" t="str">
            <v>Protección Diferencial Tipo 2 Otras configuraciones diferentes a barra sencilla</v>
          </cell>
          <cell r="C249">
            <v>312702000</v>
          </cell>
          <cell r="D249">
            <v>412442452.98254746</v>
          </cell>
          <cell r="E249">
            <v>25</v>
          </cell>
        </row>
        <row r="250">
          <cell r="A250" t="str">
            <v>N4S23</v>
          </cell>
          <cell r="B250" t="str">
            <v>Módulo de barraje tipo 1, configuración barra sencilla - tipo convencional -</v>
          </cell>
          <cell r="C250">
            <v>127676000</v>
          </cell>
          <cell r="D250">
            <v>168399954.67569676</v>
          </cell>
          <cell r="E250">
            <v>25</v>
          </cell>
          <cell r="F250">
            <v>500</v>
          </cell>
        </row>
        <row r="251">
          <cell r="A251" t="str">
            <v>N4S24</v>
          </cell>
          <cell r="B251" t="str">
            <v>Módulo de barraje tipo 2, configuración barra sencilla - tipo convencional -</v>
          </cell>
          <cell r="C251">
            <v>185732000</v>
          </cell>
          <cell r="D251">
            <v>244973686.37666056</v>
          </cell>
          <cell r="E251">
            <v>25</v>
          </cell>
          <cell r="F251">
            <v>950</v>
          </cell>
        </row>
        <row r="252">
          <cell r="A252" t="str">
            <v>N4S25</v>
          </cell>
          <cell r="B252" t="str">
            <v>Módulo de barraje tipo 1, configuración barra doble - tipo convencional-</v>
          </cell>
          <cell r="C252">
            <v>235597000</v>
          </cell>
          <cell r="D252">
            <v>310743789.91924977</v>
          </cell>
          <cell r="E252">
            <v>25</v>
          </cell>
          <cell r="F252">
            <v>1450</v>
          </cell>
        </row>
        <row r="253">
          <cell r="A253" t="str">
            <v>N4S26</v>
          </cell>
          <cell r="B253" t="str">
            <v>Módulo de barraje tipo 2, configuración barra doble - tipo convencional-</v>
          </cell>
          <cell r="C253">
            <v>341295000</v>
          </cell>
          <cell r="D253">
            <v>450155569.80984628</v>
          </cell>
          <cell r="E253">
            <v>25</v>
          </cell>
          <cell r="F253">
            <v>2900</v>
          </cell>
        </row>
        <row r="254">
          <cell r="A254" t="str">
            <v>N4S27</v>
          </cell>
          <cell r="B254" t="str">
            <v>Módulo de barraje tipo 1, configuración barra doble con by pass - tipo convencional -</v>
          </cell>
          <cell r="C254">
            <v>235597000</v>
          </cell>
          <cell r="D254">
            <v>310743789.91924977</v>
          </cell>
          <cell r="E254">
            <v>25</v>
          </cell>
          <cell r="F254">
            <v>1450</v>
          </cell>
        </row>
        <row r="255">
          <cell r="A255" t="str">
            <v>N4S28</v>
          </cell>
          <cell r="B255" t="str">
            <v>Módulo de barraje tipo 2, configuración barra doble con by pass - tipo convencional -</v>
          </cell>
          <cell r="C255">
            <v>341295000</v>
          </cell>
          <cell r="D255">
            <v>450155569.80984628</v>
          </cell>
          <cell r="E255">
            <v>25</v>
          </cell>
          <cell r="F255">
            <v>2900</v>
          </cell>
        </row>
        <row r="256">
          <cell r="A256" t="str">
            <v>N4S29</v>
          </cell>
          <cell r="B256" t="str">
            <v>Módulo de barraje tipo 1, configuración barra principal y transferencia - tipo convencional-</v>
          </cell>
          <cell r="C256">
            <v>171957000</v>
          </cell>
          <cell r="D256">
            <v>226804967.30919507</v>
          </cell>
          <cell r="E256">
            <v>25</v>
          </cell>
          <cell r="F256">
            <v>1450</v>
          </cell>
        </row>
        <row r="257">
          <cell r="A257" t="str">
            <v>N4S3</v>
          </cell>
          <cell r="B257" t="str">
            <v>Bahía de línea, configuración barra doble -tipo convencional-</v>
          </cell>
          <cell r="C257">
            <v>829863000</v>
          </cell>
          <cell r="D257">
            <v>1094558817.5306067</v>
          </cell>
          <cell r="E257">
            <v>25</v>
          </cell>
          <cell r="F257">
            <v>650</v>
          </cell>
        </row>
        <row r="258">
          <cell r="A258" t="str">
            <v>N4S30</v>
          </cell>
          <cell r="B258" t="str">
            <v>Módulo de barraje tipo 2, configuración barra principal y transferencia - tipo convencional-</v>
          </cell>
          <cell r="C258">
            <v>277655000</v>
          </cell>
          <cell r="D258">
            <v>366216747.19979155</v>
          </cell>
          <cell r="E258">
            <v>25</v>
          </cell>
          <cell r="F258">
            <v>2900</v>
          </cell>
        </row>
        <row r="259">
          <cell r="A259" t="str">
            <v>N4S31</v>
          </cell>
          <cell r="B259" t="str">
            <v>Módulo de barraje tipo 1, configuración interruptor y medio - tipo convencional-</v>
          </cell>
          <cell r="C259">
            <v>115474000</v>
          </cell>
          <cell r="D259">
            <v>152305964.83459231</v>
          </cell>
          <cell r="E259">
            <v>25</v>
          </cell>
          <cell r="F259">
            <v>750</v>
          </cell>
        </row>
        <row r="260">
          <cell r="A260" t="str">
            <v>N4S32</v>
          </cell>
          <cell r="B260" t="str">
            <v>Módulo de barraje tipo 2, configuración interruptor y medio - tipo convencional-</v>
          </cell>
          <cell r="C260">
            <v>178526000</v>
          </cell>
          <cell r="D260">
            <v>235469237.04089603</v>
          </cell>
          <cell r="E260">
            <v>25</v>
          </cell>
          <cell r="F260">
            <v>1450</v>
          </cell>
        </row>
        <row r="261">
          <cell r="A261" t="str">
            <v>N4S33</v>
          </cell>
          <cell r="B261" t="str">
            <v>Módulo de barraje tipo 1, configuración  en anillo  - tipo convencional-</v>
          </cell>
          <cell r="C261">
            <v>115474000</v>
          </cell>
          <cell r="D261">
            <v>152305964.83459231</v>
          </cell>
          <cell r="E261">
            <v>25</v>
          </cell>
          <cell r="F261">
            <v>750</v>
          </cell>
        </row>
        <row r="262">
          <cell r="A262" t="str">
            <v>N4S34</v>
          </cell>
          <cell r="B262" t="str">
            <v>Módulo de barraje tipo 2, configuración  en anillo  - tipo convencional-</v>
          </cell>
          <cell r="C262">
            <v>178526000</v>
          </cell>
          <cell r="D262">
            <v>235469237.04089603</v>
          </cell>
          <cell r="E262">
            <v>25</v>
          </cell>
          <cell r="F262">
            <v>1450</v>
          </cell>
        </row>
        <row r="263">
          <cell r="A263" t="str">
            <v>N4S35</v>
          </cell>
          <cell r="B263" t="str">
            <v>Módulo común tipo 1,  - tipo convencional o encapsulada- Cualquier configuración</v>
          </cell>
          <cell r="C263">
            <v>2845255000</v>
          </cell>
          <cell r="D263">
            <v>3752786843.5790567</v>
          </cell>
          <cell r="E263">
            <v>25</v>
          </cell>
        </row>
        <row r="264">
          <cell r="A264" t="str">
            <v>N4S36</v>
          </cell>
          <cell r="B264" t="str">
            <v>Módulo común tipo 2,  - tipo convencional o encapsulada- Cualquier configuración</v>
          </cell>
          <cell r="C264">
            <v>3395217000</v>
          </cell>
          <cell r="D264">
            <v>4478166522.4016666</v>
          </cell>
          <cell r="E264">
            <v>25</v>
          </cell>
        </row>
        <row r="265">
          <cell r="A265" t="str">
            <v>N4S37</v>
          </cell>
          <cell r="B265" t="str">
            <v>Sistema de control de la subestación (Sub 115 kV/34.5 kV) o (Sub 115kV/ 13.8 kV)</v>
          </cell>
          <cell r="C265">
            <v>362407000</v>
          </cell>
          <cell r="D265">
            <v>478001522.40166706</v>
          </cell>
          <cell r="E265">
            <v>10</v>
          </cell>
        </row>
        <row r="266">
          <cell r="A266" t="str">
            <v>N4S38</v>
          </cell>
          <cell r="B266" t="str">
            <v>Campo Movil Encapsulado Nivel IV</v>
          </cell>
          <cell r="C266">
            <v>1689756000</v>
          </cell>
          <cell r="D266">
            <v>2228726102.1099243</v>
          </cell>
          <cell r="E266">
            <v>25</v>
          </cell>
        </row>
        <row r="267">
          <cell r="A267" t="str">
            <v>N4S39</v>
          </cell>
          <cell r="B267" t="str">
            <v>Bahía de Maniobra, (Seccionamiento de barras sin Interruptor) -tipo convencional-</v>
          </cell>
          <cell r="C267">
            <v>39825000</v>
          </cell>
          <cell r="D267">
            <v>52527712.294868447</v>
          </cell>
          <cell r="E267">
            <v>25</v>
          </cell>
        </row>
        <row r="268">
          <cell r="A268" t="str">
            <v>N4S4</v>
          </cell>
          <cell r="B268" t="str">
            <v>Bahía de transformador, configuración barra doble -tipo convencional-</v>
          </cell>
          <cell r="C268">
            <v>667060000</v>
          </cell>
          <cell r="D268">
            <v>879827640.01041925</v>
          </cell>
          <cell r="E268">
            <v>25</v>
          </cell>
          <cell r="F268">
            <v>650</v>
          </cell>
        </row>
        <row r="269">
          <cell r="A269" t="str">
            <v>N4S5</v>
          </cell>
          <cell r="B269" t="str">
            <v>Bahía de línea, configuración barra doble con by pass -tipo convencional-</v>
          </cell>
          <cell r="C269">
            <v>891052000</v>
          </cell>
          <cell r="D269">
            <v>1175264861.1617608</v>
          </cell>
          <cell r="E269">
            <v>25</v>
          </cell>
          <cell r="F269">
            <v>650</v>
          </cell>
        </row>
        <row r="270">
          <cell r="A270" t="str">
            <v>N4S6</v>
          </cell>
          <cell r="B270" t="str">
            <v>Bahía de transformador, configuración barra doble con by pass -tipo convencional-</v>
          </cell>
          <cell r="C270">
            <v>728249000</v>
          </cell>
          <cell r="D270">
            <v>960533683.64157319</v>
          </cell>
          <cell r="E270">
            <v>25</v>
          </cell>
          <cell r="F270">
            <v>650</v>
          </cell>
        </row>
        <row r="271">
          <cell r="A271" t="str">
            <v>N4S7</v>
          </cell>
          <cell r="B271" t="str">
            <v>Bahía de línea, configuración barra principal y transferencia -tipo convencional-</v>
          </cell>
          <cell r="C271">
            <v>829863000</v>
          </cell>
          <cell r="D271">
            <v>1094558817.5306067</v>
          </cell>
          <cell r="E271">
            <v>25</v>
          </cell>
          <cell r="F271">
            <v>650</v>
          </cell>
        </row>
        <row r="272">
          <cell r="A272" t="str">
            <v>N4S8</v>
          </cell>
          <cell r="B272" t="str">
            <v>Bahía de transformador, configuración barra principal y transferencia -tipo convencional-</v>
          </cell>
          <cell r="C272">
            <v>667060000</v>
          </cell>
          <cell r="D272">
            <v>879827640.01041925</v>
          </cell>
          <cell r="E272">
            <v>25</v>
          </cell>
          <cell r="F272">
            <v>650</v>
          </cell>
        </row>
        <row r="273">
          <cell r="A273" t="str">
            <v>N4S9</v>
          </cell>
          <cell r="B273" t="str">
            <v>Bahía de línea, configuración  interruptor y medio  -tipo convencional-</v>
          </cell>
          <cell r="C273">
            <v>1003662000</v>
          </cell>
          <cell r="D273">
            <v>1323793315.1862462</v>
          </cell>
          <cell r="E273">
            <v>25</v>
          </cell>
          <cell r="F273">
            <v>500</v>
          </cell>
        </row>
        <row r="274">
          <cell r="A274" t="str">
            <v>N4T1</v>
          </cell>
          <cell r="B274" t="str">
            <v>Transf. trifásico (OLTC) de STR's y/o SDL's, lado de alta en el nivel IV, capacidad final de 6.1 a 10 MVA</v>
          </cell>
          <cell r="C274">
            <v>70000</v>
          </cell>
          <cell r="D274">
            <v>92327.429017973423</v>
          </cell>
          <cell r="E274">
            <v>25</v>
          </cell>
          <cell r="F274">
            <v>30</v>
          </cell>
        </row>
        <row r="275">
          <cell r="A275" t="str">
            <v>N4T2</v>
          </cell>
          <cell r="B275" t="str">
            <v>Transf. trifásico (OLTC) de STR's y/o SDL's, lado de alta en el nivel IV, capacidad final de 11 a 15 MVA</v>
          </cell>
          <cell r="C275">
            <v>56000</v>
          </cell>
          <cell r="D275">
            <v>73861.943214378742</v>
          </cell>
          <cell r="E275">
            <v>25</v>
          </cell>
          <cell r="F275">
            <v>30</v>
          </cell>
        </row>
        <row r="276">
          <cell r="A276" t="str">
            <v>N4T3</v>
          </cell>
          <cell r="B276" t="str">
            <v>Transf. trifásico (OLTC) de STR's y/o SDL's, lado de alta en el nivel IV, capacidad final de 16 a 20 MVA</v>
          </cell>
          <cell r="C276">
            <v>45000</v>
          </cell>
          <cell r="D276">
            <v>59353.347225840058</v>
          </cell>
          <cell r="E276">
            <v>25</v>
          </cell>
          <cell r="F276">
            <v>30</v>
          </cell>
        </row>
        <row r="277">
          <cell r="A277" t="str">
            <v>N4T4</v>
          </cell>
          <cell r="B277" t="str">
            <v>Transf. trifásico (OLTC) de STR's y/o SDL's, lado de alta en el nivel IV, capacidad final de 21 a 30 MVA</v>
          </cell>
          <cell r="C277">
            <v>40000</v>
          </cell>
          <cell r="D277">
            <v>52758.530867413385</v>
          </cell>
          <cell r="E277">
            <v>25</v>
          </cell>
          <cell r="F277">
            <v>30</v>
          </cell>
        </row>
        <row r="278">
          <cell r="A278" t="str">
            <v>N4T5</v>
          </cell>
          <cell r="B278" t="str">
            <v>Transf. trifásico (OLTC) de STR's y/o SDL's, lado de alta en el nivel IV, capacidad final de 31 a 40 MVA</v>
          </cell>
          <cell r="C278">
            <v>38000</v>
          </cell>
          <cell r="D278">
            <v>50120.60432404271</v>
          </cell>
          <cell r="E278">
            <v>25</v>
          </cell>
          <cell r="F278">
            <v>30</v>
          </cell>
        </row>
        <row r="279">
          <cell r="A279" t="str">
            <v>N4T6</v>
          </cell>
          <cell r="B279" t="str">
            <v>Transf. trifásico (OLTC) de STR's y/o SDL's, lado de alta en el nivel IV, capacidad final de 41 a 80 MVA</v>
          </cell>
          <cell r="C279">
            <v>27000</v>
          </cell>
          <cell r="D279">
            <v>35612.008335504033</v>
          </cell>
          <cell r="E279">
            <v>25</v>
          </cell>
          <cell r="F279">
            <v>30</v>
          </cell>
        </row>
        <row r="280">
          <cell r="A280" t="str">
            <v>N4T7</v>
          </cell>
          <cell r="B280" t="str">
            <v>Transf. trifásico (OLTC) de STR's y/o SDL's, lado de alta en el nivel IV, capacidad final de 81 a 120 MVA</v>
          </cell>
          <cell r="C280">
            <v>24000</v>
          </cell>
          <cell r="D280">
            <v>31655.118520448028</v>
          </cell>
          <cell r="E280">
            <v>25</v>
          </cell>
          <cell r="F280">
            <v>30</v>
          </cell>
        </row>
        <row r="281">
          <cell r="A281" t="str">
            <v>N4T8</v>
          </cell>
          <cell r="B281" t="str">
            <v>Transf. trifásico (OLTC) de STR's y/o SDL's, lado de alta en el nivel IV, capacidad final mayor a 120 MVA</v>
          </cell>
          <cell r="C281">
            <v>22000</v>
          </cell>
          <cell r="D281">
            <v>29017.19197707736</v>
          </cell>
          <cell r="E281">
            <v>25</v>
          </cell>
          <cell r="F281">
            <v>30</v>
          </cell>
        </row>
        <row r="282">
          <cell r="A282" t="str">
            <v>N5S1</v>
          </cell>
          <cell r="B282" t="str">
            <v xml:space="preserve">Bahía de Transformador, doble barra más seccionador de transferencia, 500 kV </v>
          </cell>
          <cell r="C282">
            <v>4008905897.9827795</v>
          </cell>
          <cell r="D282">
            <v>5287599639.0820007</v>
          </cell>
          <cell r="E282">
            <v>25</v>
          </cell>
        </row>
        <row r="283">
          <cell r="A283" t="str">
            <v>N5S10</v>
          </cell>
          <cell r="B283" t="str">
            <v>Módulo Común activos de conexión al STN  (1)</v>
          </cell>
          <cell r="C283">
            <v>424105666.24800003</v>
          </cell>
          <cell r="D283">
            <v>559379797.09475064</v>
          </cell>
          <cell r="E283">
            <v>25</v>
          </cell>
        </row>
        <row r="284">
          <cell r="A284" t="str">
            <v>N5S11</v>
          </cell>
          <cell r="B284" t="str">
            <v>Centro de Supervisión y Control para activos de conexión al STN (1)</v>
          </cell>
          <cell r="C284">
            <v>191875327.336</v>
          </cell>
          <cell r="D284">
            <v>253076509.49878505</v>
          </cell>
          <cell r="E284">
            <v>10</v>
          </cell>
        </row>
        <row r="285">
          <cell r="A285" t="str">
            <v>N5S12</v>
          </cell>
          <cell r="B285" t="str">
            <v>Bahía de Transformador, doble barra encapsulada, 230 kV</v>
          </cell>
          <cell r="C285">
            <v>3608242583.7211704</v>
          </cell>
          <cell r="D285">
            <v>4759139443.2592192</v>
          </cell>
          <cell r="E285">
            <v>25</v>
          </cell>
        </row>
        <row r="286">
          <cell r="A286" t="str">
            <v>N5S2</v>
          </cell>
          <cell r="B286" t="str">
            <v>Bahía de Transformador, interruptor y medio, 500 kV</v>
          </cell>
          <cell r="C286">
            <v>5026743521.0607157</v>
          </cell>
          <cell r="D286">
            <v>6630090080.4612999</v>
          </cell>
          <cell r="E286">
            <v>25</v>
          </cell>
        </row>
        <row r="287">
          <cell r="A287" t="str">
            <v>N5S3</v>
          </cell>
          <cell r="B287" t="str">
            <v>Bahía de Transformador, barra sencilla, 230 kV</v>
          </cell>
          <cell r="C287">
            <v>1491722379.6155417</v>
          </cell>
          <cell r="D287">
            <v>1967527030.2639475</v>
          </cell>
          <cell r="E287">
            <v>25</v>
          </cell>
        </row>
        <row r="288">
          <cell r="A288" t="str">
            <v>N5S4</v>
          </cell>
          <cell r="B288" t="str">
            <v>Bahía de Transformador, barra principal y transferencia, 230 kV</v>
          </cell>
          <cell r="C288">
            <v>1673911469.3227813</v>
          </cell>
          <cell r="D288">
            <v>2207827748.089581</v>
          </cell>
          <cell r="E288">
            <v>25</v>
          </cell>
        </row>
        <row r="289">
          <cell r="A289" t="str">
            <v>N5S5</v>
          </cell>
          <cell r="B289" t="str">
            <v>Bahía de Transformador, doble barra, 230 kV</v>
          </cell>
          <cell r="C289">
            <v>1671069594.8299398</v>
          </cell>
          <cell r="D289">
            <v>2204079420.0107837</v>
          </cell>
          <cell r="E289">
            <v>25</v>
          </cell>
        </row>
        <row r="290">
          <cell r="A290" t="str">
            <v>N5S6</v>
          </cell>
          <cell r="B290" t="str">
            <v>Bahía de Transformador, doble barra más transferencia, 230 kV</v>
          </cell>
          <cell r="C290">
            <v>1675134295.1261916</v>
          </cell>
          <cell r="D290">
            <v>2209440610.4119487</v>
          </cell>
          <cell r="E290">
            <v>25</v>
          </cell>
        </row>
        <row r="291">
          <cell r="A291" t="str">
            <v>N5S7</v>
          </cell>
          <cell r="B291" t="str">
            <v>Bahía de Transformador, doble barra más seccionador de by pass, 230 kV</v>
          </cell>
          <cell r="C291">
            <v>1756611895.7074616</v>
          </cell>
          <cell r="D291">
            <v>2316906573.0436912</v>
          </cell>
          <cell r="E291">
            <v>25</v>
          </cell>
        </row>
        <row r="292">
          <cell r="A292" t="str">
            <v>N5S8</v>
          </cell>
          <cell r="B292" t="str">
            <v>Bahía de Transformador, interruptor y medio, 230 kV</v>
          </cell>
          <cell r="C292">
            <v>1957468206.9181004</v>
          </cell>
          <cell r="D292">
            <v>2581828670.4167233</v>
          </cell>
          <cell r="E292">
            <v>25</v>
          </cell>
        </row>
        <row r="293">
          <cell r="A293" t="str">
            <v>N5S9</v>
          </cell>
          <cell r="B293" t="str">
            <v>Bahía de Transformador, anillo, 230 kV</v>
          </cell>
          <cell r="C293">
            <v>1658911358.943799</v>
          </cell>
          <cell r="D293">
            <v>2188043153.4284778</v>
          </cell>
          <cell r="E293">
            <v>25</v>
          </cell>
        </row>
        <row r="294">
          <cell r="A294" t="str">
            <v>N5TC1</v>
          </cell>
          <cell r="B294" t="str">
            <v>Transformador trifásico (OLTC) de conexión al STN, capacidad final de 10 a 20 MVA</v>
          </cell>
          <cell r="C294">
            <v>33000</v>
          </cell>
          <cell r="D294">
            <v>43525.787965616044</v>
          </cell>
          <cell r="E294">
            <v>25</v>
          </cell>
          <cell r="F294">
            <v>60</v>
          </cell>
        </row>
        <row r="295">
          <cell r="A295" t="str">
            <v>N5TC2</v>
          </cell>
          <cell r="B295" t="str">
            <v>Transformador trifásico (OLTC) de conexión al STN, capacidad final de 20 a 40 MVA</v>
          </cell>
          <cell r="C295">
            <v>33000</v>
          </cell>
          <cell r="D295">
            <v>43525.787965616044</v>
          </cell>
          <cell r="E295">
            <v>25</v>
          </cell>
          <cell r="F295">
            <v>60</v>
          </cell>
        </row>
        <row r="296">
          <cell r="A296" t="str">
            <v>N5TC3</v>
          </cell>
          <cell r="B296" t="str">
            <v>Transformador trifásico (OLTC) de conexión al STN, capacidad final de 41 a 80 MVA</v>
          </cell>
          <cell r="C296">
            <v>31000</v>
          </cell>
          <cell r="D296">
            <v>40887.861422245369</v>
          </cell>
          <cell r="E296">
            <v>25</v>
          </cell>
          <cell r="F296">
            <v>60</v>
          </cell>
        </row>
        <row r="297">
          <cell r="A297" t="str">
            <v>N5TC4</v>
          </cell>
          <cell r="B297" t="str">
            <v>Transformador trifásico (OLTC) de conexión al STN, capacidad final de 81 a 120 MVA</v>
          </cell>
          <cell r="C297">
            <v>24000</v>
          </cell>
          <cell r="D297">
            <v>31655.118520448028</v>
          </cell>
          <cell r="E297">
            <v>25</v>
          </cell>
          <cell r="F297">
            <v>60</v>
          </cell>
        </row>
        <row r="298">
          <cell r="A298" t="str">
            <v>N5TC5</v>
          </cell>
          <cell r="B298" t="str">
            <v>Transformador trifásico (OLTC) de conexión al STN, capacidad final de 121 a 150 MVA</v>
          </cell>
          <cell r="C298">
            <v>22000</v>
          </cell>
          <cell r="D298">
            <v>29017.19197707736</v>
          </cell>
          <cell r="E298">
            <v>25</v>
          </cell>
          <cell r="F298">
            <v>60</v>
          </cell>
        </row>
        <row r="299">
          <cell r="A299" t="str">
            <v>N5TC6</v>
          </cell>
          <cell r="B299" t="str">
            <v>Autotransformador monofásico (OLTC) de conexión al STN, capacidad final de 20 a 40 MVA</v>
          </cell>
          <cell r="C299">
            <v>33000</v>
          </cell>
          <cell r="D299">
            <v>43525.787965616044</v>
          </cell>
          <cell r="E299">
            <v>25</v>
          </cell>
          <cell r="F299">
            <v>160</v>
          </cell>
        </row>
        <row r="300">
          <cell r="A300" t="str">
            <v>N5TC7</v>
          </cell>
          <cell r="B300" t="str">
            <v>Autotransformador monofásico (OLTC) de conexión al STN, capacidad final de 41 a 80 MVA</v>
          </cell>
          <cell r="C300">
            <v>27000</v>
          </cell>
          <cell r="D300">
            <v>35612.008335504033</v>
          </cell>
          <cell r="E300">
            <v>25</v>
          </cell>
          <cell r="F300">
            <v>160</v>
          </cell>
        </row>
        <row r="301">
          <cell r="A301" t="str">
            <v>N5TC8</v>
          </cell>
          <cell r="B301" t="str">
            <v>Autotransformador monofásico (OLTC) de conexión al STN, capacidad final de 81 a 120 MVA</v>
          </cell>
          <cell r="C301">
            <v>22000</v>
          </cell>
          <cell r="D301">
            <v>29017.19197707736</v>
          </cell>
          <cell r="E301">
            <v>25</v>
          </cell>
          <cell r="F301">
            <v>160</v>
          </cell>
        </row>
        <row r="302">
          <cell r="A302" t="str">
            <v>N5TC9</v>
          </cell>
          <cell r="B302" t="str">
            <v>Autotransformador monofásico (OLTC) de conexión al STN, capacidad final mayor a 121 MVA</v>
          </cell>
          <cell r="C302">
            <v>17000</v>
          </cell>
          <cell r="D302">
            <v>22422.375618650687</v>
          </cell>
          <cell r="E302">
            <v>25</v>
          </cell>
          <cell r="F302">
            <v>160</v>
          </cell>
        </row>
        <row r="303">
          <cell r="A303" t="str">
            <v>TAZ</v>
          </cell>
          <cell r="B303" t="str">
            <v xml:space="preserve">Transformador de Aterrizamiento </v>
          </cell>
          <cell r="C303">
            <v>235344000</v>
          </cell>
          <cell r="D303">
            <v>310410092.2115134</v>
          </cell>
          <cell r="E303">
            <v>25</v>
          </cell>
        </row>
      </sheetData>
      <sheetData sheetId="12">
        <row r="4">
          <cell r="A4" t="str">
            <v>CCS1</v>
          </cell>
          <cell r="B4" t="str">
            <v>SCADA TIPO 1</v>
          </cell>
          <cell r="C4">
            <v>10230886000</v>
          </cell>
          <cell r="D4">
            <v>10</v>
          </cell>
          <cell r="E4">
            <v>0</v>
          </cell>
          <cell r="F4" t="str">
            <v>CC</v>
          </cell>
          <cell r="G4" t="str">
            <v>T1</v>
          </cell>
          <cell r="H4" t="str">
            <v>NA</v>
          </cell>
        </row>
        <row r="5">
          <cell r="A5" t="str">
            <v>CCS10</v>
          </cell>
          <cell r="B5" t="str">
            <v>SISTEMA DE MANEJO DE ENERGÍA: EMS TIPO 2</v>
          </cell>
          <cell r="C5">
            <v>1624656000</v>
          </cell>
          <cell r="D5">
            <v>10</v>
          </cell>
          <cell r="E5">
            <v>0</v>
          </cell>
          <cell r="F5" t="str">
            <v>CC</v>
          </cell>
          <cell r="G5" t="str">
            <v>T2</v>
          </cell>
          <cell r="H5" t="str">
            <v>NA</v>
          </cell>
        </row>
        <row r="6">
          <cell r="A6" t="str">
            <v>CCS11</v>
          </cell>
          <cell r="B6" t="str">
            <v>SISTEMA DE GESTIÓN DE DISTRIBUCIÓN: DMS TIPO 2</v>
          </cell>
          <cell r="C6">
            <v>704306000</v>
          </cell>
          <cell r="D6">
            <v>10</v>
          </cell>
          <cell r="E6">
            <v>0</v>
          </cell>
          <cell r="F6" t="str">
            <v>CC</v>
          </cell>
          <cell r="G6" t="str">
            <v>T2</v>
          </cell>
          <cell r="H6" t="str">
            <v>NA</v>
          </cell>
        </row>
        <row r="7">
          <cell r="A7" t="str">
            <v>CCS12</v>
          </cell>
          <cell r="B7" t="str">
            <v>SISTEMA DE INFORMACIÓN GEOGRÁFICO: GIS TIPO 2</v>
          </cell>
          <cell r="C7">
            <v>1073394000</v>
          </cell>
          <cell r="D7">
            <v>10</v>
          </cell>
          <cell r="E7">
            <v>0</v>
          </cell>
          <cell r="F7" t="str">
            <v>CC</v>
          </cell>
          <cell r="G7" t="str">
            <v>T2</v>
          </cell>
          <cell r="H7" t="str">
            <v>NA</v>
          </cell>
        </row>
        <row r="8">
          <cell r="A8" t="str">
            <v>CCS13</v>
          </cell>
          <cell r="B8" t="str">
            <v>ENLACE ICCP TIPO 2</v>
          </cell>
          <cell r="C8">
            <v>88659000</v>
          </cell>
          <cell r="D8">
            <v>10</v>
          </cell>
          <cell r="E8">
            <v>0</v>
          </cell>
          <cell r="F8" t="str">
            <v>CC</v>
          </cell>
          <cell r="G8" t="str">
            <v>T2</v>
          </cell>
          <cell r="H8" t="str">
            <v>NA</v>
          </cell>
        </row>
        <row r="9">
          <cell r="A9" t="str">
            <v>CCS14</v>
          </cell>
          <cell r="B9" t="str">
            <v>SISTEMAS DE MEDIDA CALIDAD  Y REGISTRO (DES-FES, PQ, kWh) TIPO 2</v>
          </cell>
          <cell r="C9">
            <v>704772000</v>
          </cell>
          <cell r="D9">
            <v>10</v>
          </cell>
          <cell r="E9">
            <v>0</v>
          </cell>
          <cell r="F9" t="str">
            <v>CC</v>
          </cell>
          <cell r="G9" t="str">
            <v>T2</v>
          </cell>
          <cell r="H9" t="str">
            <v>NA</v>
          </cell>
        </row>
        <row r="10">
          <cell r="A10" t="str">
            <v>CCS15</v>
          </cell>
          <cell r="B10" t="str">
            <v>SISTEMA DE COMUNICACIONES TIPO 2</v>
          </cell>
          <cell r="C10">
            <v>846723000</v>
          </cell>
          <cell r="D10">
            <v>10</v>
          </cell>
          <cell r="E10">
            <v>0</v>
          </cell>
          <cell r="F10" t="str">
            <v>CC</v>
          </cell>
          <cell r="G10" t="str">
            <v>T2</v>
          </cell>
          <cell r="H10" t="str">
            <v>NA</v>
          </cell>
        </row>
        <row r="11">
          <cell r="A11" t="str">
            <v>CCS16</v>
          </cell>
          <cell r="B11" t="str">
            <v>EDIFICIO DE CONTROL TIPO 2</v>
          </cell>
          <cell r="C11">
            <v>1059999000</v>
          </cell>
          <cell r="D11">
            <v>30</v>
          </cell>
          <cell r="E11">
            <v>410</v>
          </cell>
          <cell r="F11" t="str">
            <v>CC</v>
          </cell>
          <cell r="G11" t="str">
            <v>T2</v>
          </cell>
          <cell r="H11" t="str">
            <v>NA</v>
          </cell>
        </row>
        <row r="12">
          <cell r="A12" t="str">
            <v>CCS17</v>
          </cell>
          <cell r="B12" t="str">
            <v xml:space="preserve">SCADA TIPO 3 </v>
          </cell>
          <cell r="C12">
            <v>865217000</v>
          </cell>
          <cell r="D12">
            <v>10</v>
          </cell>
          <cell r="E12">
            <v>0</v>
          </cell>
          <cell r="F12" t="str">
            <v>CC</v>
          </cell>
          <cell r="G12" t="str">
            <v>T3</v>
          </cell>
          <cell r="H12" t="str">
            <v>NA</v>
          </cell>
        </row>
        <row r="13">
          <cell r="A13" t="str">
            <v>CCS18</v>
          </cell>
          <cell r="B13" t="str">
            <v>SISTEMA DE MANEJO DE ENERGÍA: EMS TIPO 3</v>
          </cell>
          <cell r="C13">
            <v>559995000</v>
          </cell>
          <cell r="D13">
            <v>10</v>
          </cell>
          <cell r="E13">
            <v>0</v>
          </cell>
          <cell r="F13" t="str">
            <v>CC</v>
          </cell>
          <cell r="G13" t="str">
            <v>T3</v>
          </cell>
          <cell r="H13" t="str">
            <v>NA</v>
          </cell>
        </row>
        <row r="14">
          <cell r="A14" t="str">
            <v>CCS19</v>
          </cell>
          <cell r="B14" t="str">
            <v>SISTEMA DE GESTIÓN DE DISTRIBUCIÓN: DMS TIPO 3</v>
          </cell>
          <cell r="C14">
            <v>242257000</v>
          </cell>
          <cell r="D14">
            <v>10</v>
          </cell>
          <cell r="E14">
            <v>0</v>
          </cell>
          <cell r="F14" t="str">
            <v>CC</v>
          </cell>
          <cell r="G14" t="str">
            <v>T3</v>
          </cell>
          <cell r="H14" t="str">
            <v>NA</v>
          </cell>
        </row>
        <row r="15">
          <cell r="A15" t="str">
            <v>CCS2</v>
          </cell>
          <cell r="B15" t="str">
            <v>SISTEMA DE MANEJO DE ENERGÍA: EMS TIPO 1</v>
          </cell>
          <cell r="C15">
            <v>3111908000</v>
          </cell>
          <cell r="D15">
            <v>10</v>
          </cell>
          <cell r="E15">
            <v>0</v>
          </cell>
          <cell r="F15" t="str">
            <v>CC</v>
          </cell>
          <cell r="G15" t="str">
            <v>T1</v>
          </cell>
          <cell r="H15" t="str">
            <v>NA</v>
          </cell>
        </row>
        <row r="16">
          <cell r="A16" t="str">
            <v>CCS20</v>
          </cell>
          <cell r="B16" t="str">
            <v>SISTEMA DE INFORMACIÓN GEOGRÁFICO: GIS TIPO 3</v>
          </cell>
          <cell r="C16">
            <v>256793000</v>
          </cell>
          <cell r="D16">
            <v>10</v>
          </cell>
          <cell r="E16">
            <v>0</v>
          </cell>
          <cell r="F16" t="str">
            <v>CC</v>
          </cell>
          <cell r="G16" t="str">
            <v>T3</v>
          </cell>
          <cell r="H16" t="str">
            <v>NA</v>
          </cell>
        </row>
        <row r="17">
          <cell r="A17" t="str">
            <v>CCS21</v>
          </cell>
          <cell r="B17" t="str">
            <v>ENLACE ICCP TIPO 3</v>
          </cell>
          <cell r="C17">
            <v>30560000</v>
          </cell>
          <cell r="D17">
            <v>10</v>
          </cell>
          <cell r="E17">
            <v>0</v>
          </cell>
          <cell r="F17" t="str">
            <v>CC</v>
          </cell>
          <cell r="G17" t="str">
            <v>T3</v>
          </cell>
          <cell r="H17" t="str">
            <v>NA</v>
          </cell>
        </row>
        <row r="18">
          <cell r="A18" t="str">
            <v>CCS22</v>
          </cell>
          <cell r="B18" t="str">
            <v>SISTEMAS DE MEDIDA CALIDAD  Y REGISTRO (DES-FES, PQ, kWh) TIPO 3</v>
          </cell>
          <cell r="C18">
            <v>242924000</v>
          </cell>
          <cell r="D18">
            <v>10</v>
          </cell>
          <cell r="E18">
            <v>0</v>
          </cell>
          <cell r="F18" t="str">
            <v>CC</v>
          </cell>
          <cell r="G18" t="str">
            <v>T3</v>
          </cell>
          <cell r="H18" t="str">
            <v>NA</v>
          </cell>
        </row>
        <row r="19">
          <cell r="A19" t="str">
            <v>CCS23</v>
          </cell>
          <cell r="B19" t="str">
            <v>SISTEMA DE COMUNICACIONES TIPO 3</v>
          </cell>
          <cell r="C19">
            <v>291853000</v>
          </cell>
          <cell r="D19">
            <v>10</v>
          </cell>
          <cell r="E19">
            <v>0</v>
          </cell>
          <cell r="F19" t="str">
            <v>CC</v>
          </cell>
          <cell r="G19" t="str">
            <v>T3</v>
          </cell>
          <cell r="H19" t="str">
            <v>NA</v>
          </cell>
        </row>
        <row r="20">
          <cell r="A20" t="str">
            <v>CCS24</v>
          </cell>
          <cell r="B20" t="str">
            <v>EDIFICIO DE CONTROL TIPO 3</v>
          </cell>
          <cell r="C20">
            <v>785177000</v>
          </cell>
          <cell r="D20">
            <v>30</v>
          </cell>
          <cell r="E20">
            <v>220</v>
          </cell>
          <cell r="F20" t="str">
            <v>CC</v>
          </cell>
          <cell r="G20" t="str">
            <v>T3</v>
          </cell>
          <cell r="H20" t="str">
            <v>NA</v>
          </cell>
        </row>
        <row r="21">
          <cell r="A21" t="str">
            <v>CCS25</v>
          </cell>
          <cell r="B21" t="str">
            <v>SCADA TIPO 4</v>
          </cell>
          <cell r="C21">
            <v>477554000</v>
          </cell>
          <cell r="D21">
            <v>10</v>
          </cell>
          <cell r="E21">
            <v>0</v>
          </cell>
          <cell r="F21" t="str">
            <v>CC</v>
          </cell>
          <cell r="G21" t="str">
            <v>T4</v>
          </cell>
          <cell r="H21" t="str">
            <v>NA</v>
          </cell>
        </row>
        <row r="22">
          <cell r="A22" t="str">
            <v>CCS26</v>
          </cell>
          <cell r="B22" t="str">
            <v>SISTEMA DE MANEJO DE ENERGÍA: EMS TIPO 4</v>
          </cell>
          <cell r="C22">
            <v>145257000</v>
          </cell>
          <cell r="D22">
            <v>10</v>
          </cell>
          <cell r="E22">
            <v>0</v>
          </cell>
          <cell r="F22" t="str">
            <v>CC</v>
          </cell>
          <cell r="G22" t="str">
            <v>T4</v>
          </cell>
          <cell r="H22" t="str">
            <v>NA</v>
          </cell>
        </row>
        <row r="23">
          <cell r="A23" t="str">
            <v>CCS27</v>
          </cell>
          <cell r="B23" t="str">
            <v>SISTEMA DE GESTIÓN DE DISTRIBUCIÓN: DMS TIPO 4</v>
          </cell>
          <cell r="C23">
            <v>62839000</v>
          </cell>
          <cell r="D23">
            <v>10</v>
          </cell>
          <cell r="E23">
            <v>0</v>
          </cell>
          <cell r="F23" t="str">
            <v>CC</v>
          </cell>
          <cell r="G23" t="str">
            <v>T4</v>
          </cell>
          <cell r="H23" t="str">
            <v>NA</v>
          </cell>
        </row>
        <row r="24">
          <cell r="A24" t="str">
            <v>CCS28</v>
          </cell>
          <cell r="B24" t="str">
            <v>SISTEMA DE INFORMACIÓN GEOGRÁFICO: GIS TIPO 4</v>
          </cell>
          <cell r="C24">
            <v>50672000</v>
          </cell>
          <cell r="D24">
            <v>10</v>
          </cell>
          <cell r="E24">
            <v>0</v>
          </cell>
          <cell r="F24" t="str">
            <v>CC</v>
          </cell>
          <cell r="G24" t="str">
            <v>T4</v>
          </cell>
          <cell r="H24" t="str">
            <v>NA</v>
          </cell>
        </row>
        <row r="25">
          <cell r="A25" t="str">
            <v>CCS29</v>
          </cell>
          <cell r="B25" t="str">
            <v>ENLACE ICCP TIPO 4</v>
          </cell>
          <cell r="C25">
            <v>7927000</v>
          </cell>
          <cell r="D25">
            <v>10</v>
          </cell>
          <cell r="E25">
            <v>0</v>
          </cell>
          <cell r="F25" t="str">
            <v>CC</v>
          </cell>
          <cell r="G25" t="str">
            <v>T4</v>
          </cell>
          <cell r="H25" t="str">
            <v>NA</v>
          </cell>
        </row>
        <row r="26">
          <cell r="A26" t="str">
            <v>CCS3</v>
          </cell>
          <cell r="B26" t="str">
            <v>SISTEMA DE GESTIÓN DE DISTRIBUCIÓN: DMS TIPO 1</v>
          </cell>
          <cell r="C26">
            <v>1346228000</v>
          </cell>
          <cell r="D26">
            <v>10</v>
          </cell>
          <cell r="E26">
            <v>0</v>
          </cell>
          <cell r="F26" t="str">
            <v>CC</v>
          </cell>
          <cell r="G26" t="str">
            <v>T1</v>
          </cell>
          <cell r="H26" t="str">
            <v>NA</v>
          </cell>
        </row>
        <row r="27">
          <cell r="A27" t="str">
            <v>CCS30</v>
          </cell>
          <cell r="B27" t="str">
            <v>SISTEMAS DE MEDIDA CALIDAD  Y REGISTRO (DES-FES, PQ, kWh) TIPO 4</v>
          </cell>
          <cell r="C27">
            <v>63012000</v>
          </cell>
          <cell r="D27">
            <v>10</v>
          </cell>
          <cell r="E27">
            <v>0</v>
          </cell>
          <cell r="F27" t="str">
            <v>CC</v>
          </cell>
          <cell r="G27" t="str">
            <v>T4</v>
          </cell>
          <cell r="H27" t="str">
            <v>NA</v>
          </cell>
        </row>
        <row r="28">
          <cell r="A28" t="str">
            <v>CCS31</v>
          </cell>
          <cell r="B28" t="str">
            <v>SISTEMA DE COMUNICACIONES TIPO 4</v>
          </cell>
          <cell r="C28">
            <v>75704000</v>
          </cell>
          <cell r="D28">
            <v>10</v>
          </cell>
          <cell r="E28">
            <v>0</v>
          </cell>
          <cell r="F28" t="str">
            <v>CC</v>
          </cell>
          <cell r="G28" t="str">
            <v>T4</v>
          </cell>
          <cell r="H28" t="str">
            <v>NA</v>
          </cell>
        </row>
        <row r="29">
          <cell r="A29" t="str">
            <v>CCS32</v>
          </cell>
          <cell r="B29" t="str">
            <v>EDIFICIO DE CONTROL TIPO 4</v>
          </cell>
          <cell r="C29">
            <v>666607000</v>
          </cell>
          <cell r="D29">
            <v>30</v>
          </cell>
          <cell r="E29">
            <v>130</v>
          </cell>
          <cell r="F29" t="str">
            <v>CC</v>
          </cell>
          <cell r="G29" t="str">
            <v>T4</v>
          </cell>
          <cell r="H29" t="str">
            <v>NA</v>
          </cell>
        </row>
        <row r="30">
          <cell r="A30" t="str">
            <v>CCS4</v>
          </cell>
          <cell r="B30" t="str">
            <v>SISTEMA DE INFORMACIÓN GEOGRÁFICO: GIS TIPO 1</v>
          </cell>
          <cell r="C30">
            <v>1874446000</v>
          </cell>
          <cell r="D30">
            <v>10</v>
          </cell>
          <cell r="E30">
            <v>0</v>
          </cell>
          <cell r="F30" t="str">
            <v>CC</v>
          </cell>
          <cell r="G30" t="str">
            <v>T1</v>
          </cell>
          <cell r="H30" t="str">
            <v>NA</v>
          </cell>
        </row>
        <row r="31">
          <cell r="A31" t="str">
            <v>CCS5</v>
          </cell>
          <cell r="B31" t="str">
            <v>ENLACE ICCP TIPO 1</v>
          </cell>
          <cell r="C31">
            <v>169820000</v>
          </cell>
          <cell r="D31">
            <v>10</v>
          </cell>
          <cell r="E31">
            <v>0</v>
          </cell>
          <cell r="F31" t="str">
            <v>CC</v>
          </cell>
          <cell r="G31" t="str">
            <v>T1</v>
          </cell>
          <cell r="H31" t="str">
            <v>NA</v>
          </cell>
        </row>
        <row r="32">
          <cell r="A32" t="str">
            <v>CCS6</v>
          </cell>
          <cell r="B32" t="str">
            <v>SISTEMAS DE MEDIDA CALIDAD  Y REGISTRO (DES-FES, PQ, kWh) TIPO 1</v>
          </cell>
          <cell r="C32">
            <v>1357097000</v>
          </cell>
          <cell r="D32">
            <v>10</v>
          </cell>
          <cell r="E32">
            <v>0</v>
          </cell>
          <cell r="F32" t="str">
            <v>CC</v>
          </cell>
          <cell r="G32" t="str">
            <v>T1</v>
          </cell>
          <cell r="H32" t="str">
            <v>NA</v>
          </cell>
        </row>
        <row r="33">
          <cell r="A33" t="str">
            <v>CCS7</v>
          </cell>
          <cell r="B33" t="str">
            <v>SISTEMA DE COMUNICACIONES TIPO 1</v>
          </cell>
          <cell r="C33">
            <v>1044178000</v>
          </cell>
          <cell r="D33">
            <v>10</v>
          </cell>
          <cell r="E33">
            <v>0</v>
          </cell>
          <cell r="F33" t="str">
            <v>CC</v>
          </cell>
          <cell r="G33" t="str">
            <v>T1</v>
          </cell>
          <cell r="H33" t="str">
            <v>NA</v>
          </cell>
        </row>
        <row r="34">
          <cell r="A34" t="str">
            <v>CCS8</v>
          </cell>
          <cell r="B34" t="str">
            <v>EDIFICIO DE CONTROL TIPO 1</v>
          </cell>
          <cell r="C34">
            <v>1030524000</v>
          </cell>
          <cell r="D34">
            <v>30</v>
          </cell>
          <cell r="E34">
            <v>500</v>
          </cell>
          <cell r="F34" t="str">
            <v>CC</v>
          </cell>
          <cell r="G34" t="str">
            <v>T1</v>
          </cell>
          <cell r="H34" t="str">
            <v>NA</v>
          </cell>
        </row>
        <row r="35">
          <cell r="A35" t="str">
            <v>CCS9</v>
          </cell>
          <cell r="B35" t="str">
            <v xml:space="preserve">SCADA TIPO 2 </v>
          </cell>
          <cell r="C35">
            <v>5341312000</v>
          </cell>
          <cell r="D35">
            <v>10</v>
          </cell>
          <cell r="E35">
            <v>0</v>
          </cell>
          <cell r="F35" t="str">
            <v>CC</v>
          </cell>
          <cell r="G35" t="str">
            <v>T2</v>
          </cell>
          <cell r="H35" t="str">
            <v>NA</v>
          </cell>
        </row>
        <row r="36">
          <cell r="A36" t="str">
            <v>N2EQ1</v>
          </cell>
          <cell r="B36" t="str">
            <v>BARRAJE DE DERIVACIÓN SUBTERRÁNEO N2</v>
          </cell>
          <cell r="C36">
            <v>1603000</v>
          </cell>
          <cell r="D36">
            <v>30</v>
          </cell>
          <cell r="E36">
            <v>0</v>
          </cell>
          <cell r="F36" t="str">
            <v>NA</v>
          </cell>
          <cell r="G36" t="str">
            <v>NA</v>
          </cell>
          <cell r="H36" t="str">
            <v>NA</v>
          </cell>
        </row>
        <row r="37">
          <cell r="A37" t="str">
            <v>N2EQ10</v>
          </cell>
          <cell r="B37" t="str">
            <v>EQUIPO DE MEDIDA</v>
          </cell>
          <cell r="C37">
            <v>568000</v>
          </cell>
          <cell r="D37">
            <v>15</v>
          </cell>
          <cell r="E37">
            <v>0</v>
          </cell>
          <cell r="F37" t="str">
            <v>NA</v>
          </cell>
          <cell r="G37" t="str">
            <v>NA</v>
          </cell>
          <cell r="H37" t="str">
            <v>NA</v>
          </cell>
        </row>
        <row r="38">
          <cell r="A38" t="str">
            <v>N2EQ11</v>
          </cell>
          <cell r="B38" t="str">
            <v>INDICADOR FALLA MONOFÁSICO</v>
          </cell>
          <cell r="C38">
            <v>610000</v>
          </cell>
          <cell r="D38">
            <v>30</v>
          </cell>
          <cell r="E38">
            <v>0</v>
          </cell>
          <cell r="F38" t="str">
            <v>NA</v>
          </cell>
          <cell r="G38" t="str">
            <v>NA</v>
          </cell>
          <cell r="H38" t="str">
            <v>NA</v>
          </cell>
        </row>
        <row r="39">
          <cell r="A39" t="str">
            <v>N2EQ12</v>
          </cell>
          <cell r="B39" t="str">
            <v>JUEGO DE CORTACIRCUITOS MONOFÁSICOS N2</v>
          </cell>
          <cell r="C39">
            <v>443000</v>
          </cell>
          <cell r="D39">
            <v>30</v>
          </cell>
          <cell r="E39">
            <v>0</v>
          </cell>
          <cell r="F39" t="str">
            <v>NA</v>
          </cell>
          <cell r="G39" t="str">
            <v>NA</v>
          </cell>
          <cell r="H39" t="str">
            <v>NA</v>
          </cell>
        </row>
        <row r="40">
          <cell r="A40" t="str">
            <v>N2EQ13</v>
          </cell>
          <cell r="B40" t="str">
            <v>JUEGO DE CUCHILLAS PARA OPERACIÓN SIN CARGA</v>
          </cell>
          <cell r="C40">
            <v>399000</v>
          </cell>
          <cell r="D40">
            <v>30</v>
          </cell>
          <cell r="E40">
            <v>0</v>
          </cell>
          <cell r="F40" t="str">
            <v>NA</v>
          </cell>
          <cell r="G40" t="str">
            <v>NA</v>
          </cell>
          <cell r="H40" t="str">
            <v>NA</v>
          </cell>
        </row>
        <row r="41">
          <cell r="A41" t="str">
            <v>N2EQ14</v>
          </cell>
          <cell r="B41" t="str">
            <v xml:space="preserve">PARARRAYOS MONOFÁSICOS </v>
          </cell>
          <cell r="C41">
            <v>266000</v>
          </cell>
          <cell r="D41">
            <v>30</v>
          </cell>
          <cell r="E41">
            <v>0</v>
          </cell>
          <cell r="F41" t="str">
            <v>NA</v>
          </cell>
          <cell r="G41" t="str">
            <v>NA</v>
          </cell>
          <cell r="H41" t="str">
            <v>NA</v>
          </cell>
        </row>
        <row r="42">
          <cell r="A42" t="str">
            <v>N2EQ15</v>
          </cell>
          <cell r="B42" t="str">
            <v>JUEGO DE PARARRAYOS MONOFÁSICOS N2</v>
          </cell>
          <cell r="C42">
            <v>371000</v>
          </cell>
          <cell r="D42">
            <v>30</v>
          </cell>
          <cell r="E42">
            <v>0</v>
          </cell>
          <cell r="F42" t="str">
            <v>NA</v>
          </cell>
          <cell r="G42" t="str">
            <v>NA</v>
          </cell>
          <cell r="H42" t="str">
            <v>NA</v>
          </cell>
        </row>
        <row r="43">
          <cell r="A43" t="str">
            <v>N2EQ16</v>
          </cell>
          <cell r="B43" t="str">
            <v>JUEGO DE SECCIONADORES TRIFÁSICO BAJO CARGA LÍNEAS</v>
          </cell>
          <cell r="C43">
            <v>22812000</v>
          </cell>
          <cell r="D43">
            <v>30</v>
          </cell>
          <cell r="E43">
            <v>0</v>
          </cell>
          <cell r="F43" t="str">
            <v>NA</v>
          </cell>
          <cell r="G43" t="str">
            <v>NA</v>
          </cell>
          <cell r="H43" t="str">
            <v>NA</v>
          </cell>
        </row>
        <row r="44">
          <cell r="A44" t="str">
            <v>N2EQ17</v>
          </cell>
          <cell r="B44" t="str">
            <v>JUEGO DE SECCIONADORES TRIFÁSICO BAJO CARGA S/E</v>
          </cell>
          <cell r="C44">
            <v>22657000</v>
          </cell>
          <cell r="D44">
            <v>30</v>
          </cell>
          <cell r="E44">
            <v>0</v>
          </cell>
          <cell r="F44" t="str">
            <v>NA</v>
          </cell>
          <cell r="G44" t="str">
            <v>NA</v>
          </cell>
          <cell r="H44" t="str">
            <v>NA</v>
          </cell>
        </row>
        <row r="45">
          <cell r="A45" t="str">
            <v>N2EQ18</v>
          </cell>
          <cell r="B45" t="str">
            <v>REGULADOR DE VOLTAJE TRIFÁSICOS DE DISTRIBUCIÓN</v>
          </cell>
          <cell r="C45">
            <v>157305000</v>
          </cell>
          <cell r="D45">
            <v>30</v>
          </cell>
          <cell r="E45">
            <v>0</v>
          </cell>
          <cell r="F45" t="str">
            <v>NA</v>
          </cell>
          <cell r="G45" t="str">
            <v>NA</v>
          </cell>
          <cell r="H45" t="str">
            <v>NA</v>
          </cell>
        </row>
        <row r="46">
          <cell r="A46" t="str">
            <v>N2EQ19</v>
          </cell>
          <cell r="B46" t="str">
            <v>REGULADOR DE VOLTAJE MONOFÁSICO HASTA 50 KVA</v>
          </cell>
          <cell r="C46">
            <v>35520000</v>
          </cell>
          <cell r="D46">
            <v>30</v>
          </cell>
          <cell r="E46">
            <v>0</v>
          </cell>
          <cell r="F46" t="str">
            <v>NA</v>
          </cell>
          <cell r="G46" t="str">
            <v>NA</v>
          </cell>
          <cell r="H46" t="str">
            <v>NA</v>
          </cell>
        </row>
        <row r="47">
          <cell r="A47" t="str">
            <v>N2EQ2</v>
          </cell>
          <cell r="B47" t="str">
            <v>CAJA DE MANIOBRA N2, SUMERGIBLE CON CODOS</v>
          </cell>
          <cell r="C47">
            <v>20940000</v>
          </cell>
          <cell r="D47">
            <v>30</v>
          </cell>
          <cell r="E47">
            <v>0</v>
          </cell>
          <cell r="F47" t="str">
            <v>NA</v>
          </cell>
          <cell r="G47" t="str">
            <v>NA</v>
          </cell>
          <cell r="H47" t="str">
            <v>NA</v>
          </cell>
        </row>
        <row r="48">
          <cell r="A48" t="str">
            <v>N2EQ20</v>
          </cell>
          <cell r="B48" t="str">
            <v>REGULADOR DE VOLTAJE MONOFÁSICO HASTA 150 KVA</v>
          </cell>
          <cell r="C48">
            <v>43834000</v>
          </cell>
          <cell r="D48">
            <v>30</v>
          </cell>
          <cell r="E48">
            <v>0</v>
          </cell>
          <cell r="F48" t="str">
            <v>NA</v>
          </cell>
          <cell r="G48" t="str">
            <v>NA</v>
          </cell>
          <cell r="H48" t="str">
            <v>NA</v>
          </cell>
        </row>
        <row r="49">
          <cell r="A49" t="str">
            <v>N2EQ21</v>
          </cell>
          <cell r="B49" t="str">
            <v>REGULADOR DE VOLTAJE MONOFÁSICO HASTA 276 KVA</v>
          </cell>
          <cell r="C49">
            <v>52684000</v>
          </cell>
          <cell r="D49">
            <v>30</v>
          </cell>
          <cell r="E49">
            <v>0</v>
          </cell>
          <cell r="F49" t="str">
            <v>NA</v>
          </cell>
          <cell r="G49" t="str">
            <v>NA</v>
          </cell>
          <cell r="H49" t="str">
            <v>NA</v>
          </cell>
        </row>
        <row r="50">
          <cell r="A50" t="str">
            <v>N2EQ22</v>
          </cell>
          <cell r="B50" t="str">
            <v>REGULADOR DE VOLTAJE MONOFÁSICO HASTA 500 KVA</v>
          </cell>
          <cell r="C50">
            <v>82698000</v>
          </cell>
          <cell r="D50">
            <v>30</v>
          </cell>
          <cell r="E50">
            <v>0</v>
          </cell>
          <cell r="F50" t="str">
            <v>NA</v>
          </cell>
          <cell r="G50" t="str">
            <v>NA</v>
          </cell>
          <cell r="H50" t="str">
            <v>NA</v>
          </cell>
        </row>
        <row r="51">
          <cell r="A51" t="str">
            <v>N2EQ23</v>
          </cell>
          <cell r="B51" t="str">
            <v>REGULADOR DE VOLTAJE MONOFÁSICO HASTA 1000 KVA</v>
          </cell>
          <cell r="C51">
            <v>128988000</v>
          </cell>
          <cell r="D51">
            <v>30</v>
          </cell>
          <cell r="E51">
            <v>0</v>
          </cell>
          <cell r="F51" t="str">
            <v>NA</v>
          </cell>
          <cell r="G51" t="str">
            <v>NA</v>
          </cell>
          <cell r="H51" t="str">
            <v>NA</v>
          </cell>
        </row>
        <row r="52">
          <cell r="A52" t="str">
            <v>N2EQ24</v>
          </cell>
          <cell r="B52" t="str">
            <v>SECCIONADOR MONOPOLAR 14.4 KV</v>
          </cell>
          <cell r="C52">
            <v>2955000</v>
          </cell>
          <cell r="D52">
            <v>30</v>
          </cell>
          <cell r="E52">
            <v>0</v>
          </cell>
          <cell r="F52" t="str">
            <v>NA</v>
          </cell>
          <cell r="G52" t="str">
            <v>NA</v>
          </cell>
          <cell r="H52" t="str">
            <v>NA</v>
          </cell>
        </row>
        <row r="53">
          <cell r="A53" t="str">
            <v>N2EQ25</v>
          </cell>
          <cell r="B53" t="str">
            <v>SECCIONADOR TRIFÁSICO VACÍO</v>
          </cell>
          <cell r="C53">
            <v>17323000</v>
          </cell>
          <cell r="D53">
            <v>30</v>
          </cell>
          <cell r="E53">
            <v>0</v>
          </cell>
          <cell r="F53" t="str">
            <v>NA</v>
          </cell>
          <cell r="G53" t="str">
            <v>NA</v>
          </cell>
          <cell r="H53" t="str">
            <v>NA</v>
          </cell>
        </row>
        <row r="54">
          <cell r="A54" t="str">
            <v>N2EQ26</v>
          </cell>
          <cell r="B54" t="str">
            <v>SECCIONALIZADOR CON CONTROL INTELIGENTE, 400A</v>
          </cell>
          <cell r="C54">
            <v>20246000</v>
          </cell>
          <cell r="D54">
            <v>30</v>
          </cell>
          <cell r="E54">
            <v>0</v>
          </cell>
          <cell r="F54" t="str">
            <v>NA</v>
          </cell>
          <cell r="G54" t="str">
            <v>NA</v>
          </cell>
          <cell r="H54" t="str">
            <v>NA</v>
          </cell>
        </row>
        <row r="55">
          <cell r="A55" t="str">
            <v>N2EQ27</v>
          </cell>
          <cell r="B55" t="str">
            <v>SECCIONALIZADOR ELÉCTRICO, 400 A - EN SF6</v>
          </cell>
          <cell r="C55">
            <v>17323000</v>
          </cell>
          <cell r="D55">
            <v>30</v>
          </cell>
          <cell r="E55">
            <v>0</v>
          </cell>
          <cell r="F55" t="str">
            <v>NA</v>
          </cell>
          <cell r="G55" t="str">
            <v>NA</v>
          </cell>
          <cell r="H55" t="str">
            <v>NA</v>
          </cell>
        </row>
        <row r="56">
          <cell r="A56" t="str">
            <v>N2EQ28</v>
          </cell>
          <cell r="B56" t="str">
            <v>SECCIONALIZADOR MOTORIZADO N2</v>
          </cell>
          <cell r="C56">
            <v>20246000</v>
          </cell>
          <cell r="D56">
            <v>30</v>
          </cell>
          <cell r="E56">
            <v>0</v>
          </cell>
          <cell r="F56" t="str">
            <v>NA</v>
          </cell>
          <cell r="G56" t="str">
            <v>NA</v>
          </cell>
          <cell r="H56" t="str">
            <v>NA</v>
          </cell>
        </row>
        <row r="57">
          <cell r="A57" t="str">
            <v>N2EQ29</v>
          </cell>
          <cell r="B57" t="str">
            <v>SECCIONALIZADOR MANUAL (BAJO CARGA), 400 A</v>
          </cell>
          <cell r="C57">
            <v>17323000</v>
          </cell>
          <cell r="D57">
            <v>30</v>
          </cell>
          <cell r="E57">
            <v>0</v>
          </cell>
          <cell r="F57" t="str">
            <v>NA</v>
          </cell>
          <cell r="G57" t="str">
            <v>NA</v>
          </cell>
          <cell r="H57" t="str">
            <v>NA</v>
          </cell>
        </row>
        <row r="58">
          <cell r="A58" t="str">
            <v>N2EQ3</v>
          </cell>
          <cell r="B58" t="str">
            <v>CONTROL DE BANCOS DE CAPACITORES</v>
          </cell>
          <cell r="C58">
            <v>3074000</v>
          </cell>
          <cell r="D58">
            <v>30</v>
          </cell>
          <cell r="E58">
            <v>0</v>
          </cell>
          <cell r="F58" t="str">
            <v>NA</v>
          </cell>
          <cell r="G58" t="str">
            <v>NA</v>
          </cell>
          <cell r="H58" t="str">
            <v>NA</v>
          </cell>
        </row>
        <row r="59">
          <cell r="A59" t="str">
            <v>N2EQ30</v>
          </cell>
          <cell r="B59" t="str">
            <v>INTERRUPTOR EN AIRE BAJO CARGA</v>
          </cell>
          <cell r="C59">
            <v>11363000</v>
          </cell>
          <cell r="D59">
            <v>30</v>
          </cell>
          <cell r="E59">
            <v>0</v>
          </cell>
          <cell r="F59" t="str">
            <v>NA</v>
          </cell>
          <cell r="G59" t="str">
            <v>NA</v>
          </cell>
          <cell r="H59" t="str">
            <v>NA</v>
          </cell>
        </row>
        <row r="60">
          <cell r="A60" t="str">
            <v>N2EQ31</v>
          </cell>
          <cell r="B60" t="str">
            <v>TRANSICIÓN AÉREA - SUBTERRÁNEA N2</v>
          </cell>
          <cell r="C60">
            <v>5327000</v>
          </cell>
          <cell r="D60">
            <v>30</v>
          </cell>
          <cell r="E60">
            <v>0</v>
          </cell>
          <cell r="F60" t="str">
            <v>NA</v>
          </cell>
          <cell r="G60" t="str">
            <v>NA</v>
          </cell>
          <cell r="H60" t="str">
            <v>NA</v>
          </cell>
        </row>
        <row r="61">
          <cell r="A61" t="str">
            <v>N2EQ32</v>
          </cell>
          <cell r="B61" t="str">
            <v>UNIDAD DE ADQUISICIÓN DE DATOS NIVEL 2</v>
          </cell>
          <cell r="C61">
            <v>58512000</v>
          </cell>
          <cell r="D61">
            <v>10</v>
          </cell>
          <cell r="E61">
            <v>0</v>
          </cell>
          <cell r="F61" t="str">
            <v>NA</v>
          </cell>
          <cell r="G61" t="str">
            <v>NA</v>
          </cell>
          <cell r="H61" t="str">
            <v>NA</v>
          </cell>
        </row>
        <row r="62">
          <cell r="A62" t="str">
            <v>N2EQ33</v>
          </cell>
          <cell r="B62" t="str">
            <v>ARMARIO CONCENTRADOR (MARSHALL IN KIOSK)</v>
          </cell>
          <cell r="C62">
            <v>9776000</v>
          </cell>
          <cell r="D62">
            <v>30</v>
          </cell>
          <cell r="E62">
            <v>0</v>
          </cell>
          <cell r="F62" t="str">
            <v>NA</v>
          </cell>
          <cell r="G62" t="str">
            <v>NA</v>
          </cell>
          <cell r="H62" t="str">
            <v>NA</v>
          </cell>
        </row>
        <row r="63">
          <cell r="A63" t="str">
            <v>N2EQ34</v>
          </cell>
          <cell r="B63" t="str">
            <v>UNIDAD DE CALIDAD DE POTENCIA (PQ) CREG 024 DE 2005</v>
          </cell>
          <cell r="C63">
            <v>14907000</v>
          </cell>
          <cell r="D63">
            <v>10</v>
          </cell>
          <cell r="E63">
            <v>0</v>
          </cell>
          <cell r="F63" t="str">
            <v>NA</v>
          </cell>
          <cell r="G63" t="str">
            <v>NA</v>
          </cell>
          <cell r="H63" t="str">
            <v>NA</v>
          </cell>
        </row>
        <row r="64">
          <cell r="A64" t="str">
            <v>N2EQ35</v>
          </cell>
          <cell r="B64" t="str">
            <v>RECONECTADOR N2</v>
          </cell>
          <cell r="C64">
            <v>42362000</v>
          </cell>
          <cell r="D64">
            <v>30</v>
          </cell>
          <cell r="E64">
            <v>0</v>
          </cell>
          <cell r="F64" t="str">
            <v>NA</v>
          </cell>
          <cell r="G64" t="str">
            <v>NA</v>
          </cell>
          <cell r="H64" t="str">
            <v>NA</v>
          </cell>
        </row>
        <row r="65">
          <cell r="A65" t="str">
            <v>N2EQ36</v>
          </cell>
          <cell r="B65" t="str">
            <v>INTERRUPTOR DE TRANSFERENCIA EN SF6 N2</v>
          </cell>
          <cell r="C65">
            <v>69422000</v>
          </cell>
          <cell r="D65">
            <v>30</v>
          </cell>
          <cell r="E65">
            <v>0</v>
          </cell>
          <cell r="F65" t="str">
            <v>NA</v>
          </cell>
          <cell r="G65" t="str">
            <v>NA</v>
          </cell>
          <cell r="H65" t="str">
            <v>NA</v>
          </cell>
        </row>
        <row r="66">
          <cell r="A66" t="str">
            <v>N2EQ37</v>
          </cell>
          <cell r="B66" t="str">
            <v>TRANSFORMADOR DE PUESTA A TIERRA</v>
          </cell>
          <cell r="C66">
            <v>108471000</v>
          </cell>
          <cell r="D66">
            <v>30</v>
          </cell>
          <cell r="E66">
            <v>0</v>
          </cell>
          <cell r="F66" t="str">
            <v>NA</v>
          </cell>
          <cell r="G66" t="str">
            <v>NA</v>
          </cell>
          <cell r="H66" t="str">
            <v>NA</v>
          </cell>
        </row>
        <row r="67">
          <cell r="A67" t="str">
            <v>N2EQ38</v>
          </cell>
          <cell r="B67" t="str">
            <v>TRANSFORMADOR DE TENSIÓN NIVEL 2</v>
          </cell>
          <cell r="C67">
            <v>5699000</v>
          </cell>
          <cell r="D67">
            <v>30</v>
          </cell>
          <cell r="E67">
            <v>0</v>
          </cell>
          <cell r="F67" t="str">
            <v>NA</v>
          </cell>
          <cell r="G67" t="str">
            <v>NA</v>
          </cell>
          <cell r="H67" t="str">
            <v>NA</v>
          </cell>
        </row>
        <row r="68">
          <cell r="A68" t="str">
            <v>N2EQ4</v>
          </cell>
          <cell r="B68" t="str">
            <v>BANCO DE CONDENSADORES MONTAJE EN POSTE 150KVAR</v>
          </cell>
          <cell r="C68">
            <v>7882000</v>
          </cell>
          <cell r="D68">
            <v>30</v>
          </cell>
          <cell r="E68">
            <v>0</v>
          </cell>
          <cell r="F68" t="str">
            <v>NA</v>
          </cell>
          <cell r="G68" t="str">
            <v>NA</v>
          </cell>
          <cell r="H68" t="str">
            <v>NA</v>
          </cell>
        </row>
        <row r="69">
          <cell r="A69" t="str">
            <v>N2EQ5</v>
          </cell>
          <cell r="B69" t="str">
            <v>BANCO DE CONDENSADORES MONTAJE EN POSTE 300KVAR</v>
          </cell>
          <cell r="C69">
            <v>13834000</v>
          </cell>
          <cell r="D69">
            <v>30</v>
          </cell>
          <cell r="E69">
            <v>0</v>
          </cell>
          <cell r="F69" t="str">
            <v>NA</v>
          </cell>
          <cell r="G69" t="str">
            <v>NA</v>
          </cell>
          <cell r="H69" t="str">
            <v>NA</v>
          </cell>
        </row>
        <row r="70">
          <cell r="A70" t="str">
            <v>N2EQ6</v>
          </cell>
          <cell r="B70" t="str">
            <v>BANCO DE CONDENSADORES MONTAJE EN POSTE 450KVAR</v>
          </cell>
          <cell r="C70">
            <v>19786000</v>
          </cell>
          <cell r="D70">
            <v>30</v>
          </cell>
          <cell r="E70">
            <v>0</v>
          </cell>
          <cell r="F70" t="str">
            <v>NA</v>
          </cell>
          <cell r="G70" t="str">
            <v>NA</v>
          </cell>
          <cell r="H70" t="str">
            <v>NA</v>
          </cell>
        </row>
        <row r="71">
          <cell r="A71" t="str">
            <v>N2EQ7</v>
          </cell>
          <cell r="B71" t="str">
            <v>BANCO DE CONDENSADORES MONTAJE EN POSTE 600KVAR</v>
          </cell>
          <cell r="C71">
            <v>25737000</v>
          </cell>
          <cell r="D71">
            <v>30</v>
          </cell>
          <cell r="E71">
            <v>0</v>
          </cell>
          <cell r="F71" t="str">
            <v>NA</v>
          </cell>
          <cell r="G71" t="str">
            <v>NA</v>
          </cell>
          <cell r="H71" t="str">
            <v>NA</v>
          </cell>
        </row>
        <row r="72">
          <cell r="A72" t="str">
            <v>N2EQ8</v>
          </cell>
          <cell r="B72" t="str">
            <v>BANCO DE CONDENSADORES MONTAJE EN POSTE 900KVAR</v>
          </cell>
          <cell r="C72">
            <v>37641000</v>
          </cell>
          <cell r="D72">
            <v>30</v>
          </cell>
          <cell r="E72">
            <v>0</v>
          </cell>
          <cell r="F72" t="str">
            <v>NA</v>
          </cell>
          <cell r="G72" t="str">
            <v>NA</v>
          </cell>
          <cell r="H72" t="str">
            <v>NA</v>
          </cell>
        </row>
        <row r="73">
          <cell r="A73" t="str">
            <v>N2EQ9</v>
          </cell>
          <cell r="B73" t="str">
            <v>CORTACIRCUITOS 15 kV MONOFÁSICO</v>
          </cell>
          <cell r="C73">
            <v>183000</v>
          </cell>
          <cell r="D73">
            <v>30</v>
          </cell>
          <cell r="E73">
            <v>0</v>
          </cell>
          <cell r="F73" t="str">
            <v>NA</v>
          </cell>
          <cell r="G73" t="str">
            <v>NA</v>
          </cell>
          <cell r="H73" t="str">
            <v>NA</v>
          </cell>
        </row>
        <row r="74">
          <cell r="A74" t="str">
            <v>N2L1</v>
          </cell>
          <cell r="B74" t="str">
            <v>km LÍNEA URBANA - POSTE CONCRETO - VANO TIPO 1 - 3 HILOS (3 FASES, SIN NEUTRO) - CONDUCTOR D-N2-1</v>
          </cell>
          <cell r="C74">
            <v>56124000</v>
          </cell>
          <cell r="D74">
            <v>30</v>
          </cell>
          <cell r="E74">
            <v>0</v>
          </cell>
          <cell r="F74" t="str">
            <v>URBANA</v>
          </cell>
          <cell r="G74" t="str">
            <v>NA</v>
          </cell>
          <cell r="H74" t="str">
            <v>NA</v>
          </cell>
        </row>
        <row r="75">
          <cell r="A75" t="str">
            <v>N2L10</v>
          </cell>
          <cell r="B75" t="str">
            <v>km LÍNEA URBANA - POSTE CONCRETO - VANO TIPO 2 - 3 HILOS (3 FASES, SIN NEUTRO) - CONDUCTOR D-N2-5</v>
          </cell>
          <cell r="C75">
            <v>74523000</v>
          </cell>
          <cell r="D75">
            <v>30</v>
          </cell>
          <cell r="E75">
            <v>0</v>
          </cell>
          <cell r="F75" t="str">
            <v>URBANA</v>
          </cell>
          <cell r="G75" t="str">
            <v>NA</v>
          </cell>
          <cell r="H75" t="str">
            <v>NA</v>
          </cell>
        </row>
        <row r="76">
          <cell r="A76" t="str">
            <v>N2L11</v>
          </cell>
          <cell r="B76" t="str">
            <v>km LÍNEA URBANA - POSTE CONCRETO - VANO TIPO 1 - 4 HILOS (3 FASES, CON NEUTRO) - CONDUCTOR D-N2-1</v>
          </cell>
          <cell r="C76">
            <v>68718000</v>
          </cell>
          <cell r="D76">
            <v>30</v>
          </cell>
          <cell r="E76">
            <v>0</v>
          </cell>
          <cell r="F76" t="str">
            <v>URBANA</v>
          </cell>
          <cell r="G76" t="str">
            <v>NA</v>
          </cell>
          <cell r="H76" t="str">
            <v>NA</v>
          </cell>
        </row>
        <row r="77">
          <cell r="A77" t="str">
            <v>N2L12</v>
          </cell>
          <cell r="B77" t="str">
            <v>km LÍNEA URBANA - POSTE CONCRETO - VANO TIPO 1 - 4 HILOS (3 FASES, CON NEUTRO) - CONDUCTOR D-N2-2</v>
          </cell>
          <cell r="C77">
            <v>72306000</v>
          </cell>
          <cell r="D77">
            <v>30</v>
          </cell>
          <cell r="E77">
            <v>0</v>
          </cell>
          <cell r="F77" t="str">
            <v>URBANA</v>
          </cell>
          <cell r="G77" t="str">
            <v>NA</v>
          </cell>
          <cell r="H77" t="str">
            <v>NA</v>
          </cell>
        </row>
        <row r="78">
          <cell r="A78" t="str">
            <v>N2L13</v>
          </cell>
          <cell r="B78" t="str">
            <v>km LÍNEA URBANA - POSTE CONCRETO - VANO TIPO 1 - 4 HILOS (3 FASES, CON NEUTRO) - CONDUCTOR D-N2-3</v>
          </cell>
          <cell r="C78">
            <v>80285000</v>
          </cell>
          <cell r="D78">
            <v>30</v>
          </cell>
          <cell r="E78">
            <v>0</v>
          </cell>
          <cell r="F78" t="str">
            <v>URBANA</v>
          </cell>
          <cell r="G78" t="str">
            <v>NA</v>
          </cell>
          <cell r="H78" t="str">
            <v>NA</v>
          </cell>
        </row>
        <row r="79">
          <cell r="A79" t="str">
            <v>N2L14</v>
          </cell>
          <cell r="B79" t="str">
            <v>km LÍNEA URBANA - POSTE CONCRETO - VANO TIPO 1 - 4 HILOS (3 FASES, CON NEUTRO) - CONDUCTOR D-N2-4</v>
          </cell>
          <cell r="C79">
            <v>95206000</v>
          </cell>
          <cell r="D79">
            <v>30</v>
          </cell>
          <cell r="E79">
            <v>0</v>
          </cell>
          <cell r="F79" t="str">
            <v>URBANA</v>
          </cell>
          <cell r="G79" t="str">
            <v>NA</v>
          </cell>
          <cell r="H79" t="str">
            <v>NA</v>
          </cell>
        </row>
        <row r="80">
          <cell r="A80" t="str">
            <v>N2L15</v>
          </cell>
          <cell r="B80" t="str">
            <v>km LÍNEA URBANA - POSTE CONCRETO - VANO TIPO 1 - 4 HILOS (3 FASES, CON NEUTRO) - CONDUCTOR D-N2-5</v>
          </cell>
          <cell r="C80">
            <v>121530000</v>
          </cell>
          <cell r="D80">
            <v>30</v>
          </cell>
          <cell r="E80">
            <v>0</v>
          </cell>
          <cell r="F80" t="str">
            <v>URBANA</v>
          </cell>
          <cell r="G80" t="str">
            <v>NA</v>
          </cell>
          <cell r="H80" t="str">
            <v>NA</v>
          </cell>
        </row>
        <row r="81">
          <cell r="A81" t="str">
            <v>N2L16</v>
          </cell>
          <cell r="B81" t="str">
            <v>km LÍNEA URBANA - POSTE CONCRETO - VANO TIPO 2 - 4 HILOS (3 FASES, CON NEUTRO) - CONDUCTOR D-N2-1</v>
          </cell>
          <cell r="C81">
            <v>45695000</v>
          </cell>
          <cell r="D81">
            <v>30</v>
          </cell>
          <cell r="E81">
            <v>0</v>
          </cell>
          <cell r="F81" t="str">
            <v>URBANA</v>
          </cell>
          <cell r="G81" t="str">
            <v>NA</v>
          </cell>
          <cell r="H81" t="str">
            <v>NA</v>
          </cell>
        </row>
        <row r="82">
          <cell r="A82" t="str">
            <v>N2L17</v>
          </cell>
          <cell r="B82" t="str">
            <v>km LÍNEA URBANA - POSTE CONCRETO - VANO TIPO 2 - 4 HILOS (3 FASES, CON NEUTRO) - CONDUCTOR D-N2-2</v>
          </cell>
          <cell r="C82">
            <v>49282000</v>
          </cell>
          <cell r="D82">
            <v>30</v>
          </cell>
          <cell r="E82">
            <v>0</v>
          </cell>
          <cell r="F82" t="str">
            <v>URBANA</v>
          </cell>
          <cell r="G82" t="str">
            <v>NA</v>
          </cell>
          <cell r="H82" t="str">
            <v>NA</v>
          </cell>
        </row>
        <row r="83">
          <cell r="A83" t="str">
            <v>N2L18</v>
          </cell>
          <cell r="B83" t="str">
            <v>km LÍNEA URBANA - POSTE CONCRETO - VANO TIPO 2 - 4 HILOS (3 FASES, CON NEUTRO) - CONDUCTOR D-N2-3</v>
          </cell>
          <cell r="C83">
            <v>56976000</v>
          </cell>
          <cell r="D83">
            <v>30</v>
          </cell>
          <cell r="E83">
            <v>0</v>
          </cell>
          <cell r="F83" t="str">
            <v>URBANA</v>
          </cell>
          <cell r="G83" t="str">
            <v>NA</v>
          </cell>
          <cell r="H83" t="str">
            <v>NA</v>
          </cell>
        </row>
        <row r="84">
          <cell r="A84" t="str">
            <v>N2L19</v>
          </cell>
          <cell r="B84" t="str">
            <v>km LÍNEA URBANA - POSTE CONCRETO - VANO TIPO 2 - 4 HILOS (3 FASES, CON NEUTRO) - CONDUCTOR D-N2-4</v>
          </cell>
          <cell r="C84">
            <v>72183000</v>
          </cell>
          <cell r="D84">
            <v>30</v>
          </cell>
          <cell r="E84">
            <v>0</v>
          </cell>
          <cell r="F84" t="str">
            <v>URBANA</v>
          </cell>
          <cell r="G84" t="str">
            <v>NA</v>
          </cell>
          <cell r="H84" t="str">
            <v>NA</v>
          </cell>
        </row>
        <row r="85">
          <cell r="A85" t="str">
            <v>N2L2</v>
          </cell>
          <cell r="B85" t="str">
            <v>km LÍNEA URBANA - POSTE CONCRETO - VANO TIPO 1 - 3 HILOS (3 FASES, SIN NEUTRO) - CONDUCTOR D-N2-2</v>
          </cell>
          <cell r="C85">
            <v>58634000</v>
          </cell>
          <cell r="D85">
            <v>30</v>
          </cell>
          <cell r="E85">
            <v>0</v>
          </cell>
          <cell r="F85" t="str">
            <v>URBANA</v>
          </cell>
          <cell r="G85" t="str">
            <v>NA</v>
          </cell>
          <cell r="H85" t="str">
            <v>NA</v>
          </cell>
        </row>
        <row r="86">
          <cell r="A86" t="str">
            <v>N2L20</v>
          </cell>
          <cell r="B86" t="str">
            <v>km LÍNEA URBANA - POSTE CONCRETO - VANO TIPO 2 - 4 HILOS (3 FASES, CON NEUTRO) - CONDUCTOR D-N2-5</v>
          </cell>
          <cell r="C86">
            <v>98507000</v>
          </cell>
          <cell r="D86">
            <v>30</v>
          </cell>
          <cell r="E86">
            <v>0</v>
          </cell>
          <cell r="F86" t="str">
            <v>URBANA</v>
          </cell>
          <cell r="G86" t="str">
            <v>NA</v>
          </cell>
          <cell r="H86" t="str">
            <v>NA</v>
          </cell>
        </row>
        <row r="87">
          <cell r="A87" t="str">
            <v>N2L21</v>
          </cell>
          <cell r="B87" t="str">
            <v>km LÍNEA URBANA - POSTE CONCRETO - VANO TIPO 1 - 2 HILOS (2 FASES, SIN NEUTRO) - CONDUCTOR D-N2-1</v>
          </cell>
          <cell r="C87">
            <v>49190000</v>
          </cell>
          <cell r="D87">
            <v>30</v>
          </cell>
          <cell r="E87">
            <v>0</v>
          </cell>
          <cell r="F87" t="str">
            <v>URBANA</v>
          </cell>
          <cell r="G87" t="str">
            <v>NA</v>
          </cell>
          <cell r="H87" t="str">
            <v>NA</v>
          </cell>
        </row>
        <row r="88">
          <cell r="A88" t="str">
            <v>N2L22</v>
          </cell>
          <cell r="B88" t="str">
            <v>km LÍNEA URBANA - POSTE CONCRETO - VANO TIPO 1 - 2 HILOS (2 FASES, SIN NEUTRO) - CONDUCTOR D-N2-2</v>
          </cell>
          <cell r="C88">
            <v>50858000</v>
          </cell>
          <cell r="D88">
            <v>30</v>
          </cell>
          <cell r="E88">
            <v>0</v>
          </cell>
          <cell r="F88" t="str">
            <v>URBANA</v>
          </cell>
          <cell r="G88" t="str">
            <v>NA</v>
          </cell>
          <cell r="H88" t="str">
            <v>NA</v>
          </cell>
        </row>
        <row r="89">
          <cell r="A89" t="str">
            <v>N2L23</v>
          </cell>
          <cell r="B89" t="str">
            <v>km LÍNEA URBANA - POSTE CONCRETO - VANO TIPO 1 - 2 HILOS (2 FASES, SIN NEUTRO) - CONDUCTOR D-N2-4</v>
          </cell>
          <cell r="C89">
            <v>62309000</v>
          </cell>
          <cell r="D89">
            <v>30</v>
          </cell>
          <cell r="E89">
            <v>0</v>
          </cell>
          <cell r="F89" t="str">
            <v>URBANA</v>
          </cell>
          <cell r="G89" t="str">
            <v>NA</v>
          </cell>
          <cell r="H89" t="str">
            <v>NA</v>
          </cell>
        </row>
        <row r="90">
          <cell r="A90" t="str">
            <v>N2L24</v>
          </cell>
          <cell r="B90" t="str">
            <v>km LÍNEA URBANA - POSTE CONCRETO - VANO TIPO 2 - 2 HILOS (2 FASES, SIN NEUTRO) - CONDUCTOR D-N2-1</v>
          </cell>
          <cell r="C90">
            <v>29978000</v>
          </cell>
          <cell r="D90">
            <v>30</v>
          </cell>
          <cell r="E90">
            <v>0</v>
          </cell>
          <cell r="F90" t="str">
            <v>URBANA</v>
          </cell>
          <cell r="G90" t="str">
            <v>NA</v>
          </cell>
          <cell r="H90" t="str">
            <v>NA</v>
          </cell>
        </row>
        <row r="91">
          <cell r="A91" t="str">
            <v>N2L25</v>
          </cell>
          <cell r="B91" t="str">
            <v>km LÍNEA URBANA - POSTE CONCRETO - VANO TIPO 2 - 2 HILOS (2 FASES, SIN NEUTRO) - CONDUCTOR D-N2-2</v>
          </cell>
          <cell r="C91">
            <v>31647000</v>
          </cell>
          <cell r="D91">
            <v>30</v>
          </cell>
          <cell r="E91">
            <v>0</v>
          </cell>
          <cell r="F91" t="str">
            <v>URBANA</v>
          </cell>
          <cell r="G91" t="str">
            <v>NA</v>
          </cell>
          <cell r="H91" t="str">
            <v>NA</v>
          </cell>
        </row>
        <row r="92">
          <cell r="A92" t="str">
            <v>N2L26</v>
          </cell>
          <cell r="B92" t="str">
            <v>km LÍNEA URBANA - POSTE CONCRETO - VANO TIPO 2 - 2 HILOS (2 FASES, SIN NEUTRO) - CONDUCTOR D-N2-4</v>
          </cell>
          <cell r="C92">
            <v>43097000</v>
          </cell>
          <cell r="D92">
            <v>30</v>
          </cell>
          <cell r="E92">
            <v>0</v>
          </cell>
          <cell r="F92" t="str">
            <v>URBANA</v>
          </cell>
          <cell r="G92" t="str">
            <v>NA</v>
          </cell>
          <cell r="H92" t="str">
            <v>NA</v>
          </cell>
        </row>
        <row r="93">
          <cell r="A93" t="str">
            <v>N2L27</v>
          </cell>
          <cell r="B93" t="str">
            <v>km LÍNEA RURAL - POSTE CONCRETO - VANO TIPO 1 - 3 HILOS (3 FASES, SIN NEUTRO) - CONDUCTOR D-N2-1</v>
          </cell>
          <cell r="C93">
            <v>34632000</v>
          </cell>
          <cell r="D93">
            <v>30</v>
          </cell>
          <cell r="E93">
            <v>0</v>
          </cell>
          <cell r="F93" t="str">
            <v>RURAL</v>
          </cell>
          <cell r="G93" t="str">
            <v>NA</v>
          </cell>
          <cell r="H93" t="str">
            <v>NA</v>
          </cell>
        </row>
        <row r="94">
          <cell r="A94" t="str">
            <v>N2L28</v>
          </cell>
          <cell r="B94" t="str">
            <v>km LÍNEA RURAL - POSTE CONCRETO - VANO TIPO 1 - 3 HILOS (3 FASES, SIN NEUTRO) - CONDUCTOR D-N2-2</v>
          </cell>
          <cell r="C94">
            <v>37235000</v>
          </cell>
          <cell r="D94">
            <v>30</v>
          </cell>
          <cell r="E94">
            <v>0</v>
          </cell>
          <cell r="F94" t="str">
            <v>RURAL</v>
          </cell>
          <cell r="G94" t="str">
            <v>NA</v>
          </cell>
          <cell r="H94" t="str">
            <v>NA</v>
          </cell>
        </row>
        <row r="95">
          <cell r="A95" t="str">
            <v>N2L29</v>
          </cell>
          <cell r="B95" t="str">
            <v>km LÍNEA RURAL - POSTE CONCRETO - VANO TIPO 1 - 3 HILOS (3 FASES, SIN NEUTRO) - CONDUCTOR D-N2-3</v>
          </cell>
          <cell r="C95">
            <v>43320000</v>
          </cell>
          <cell r="D95">
            <v>30</v>
          </cell>
          <cell r="E95">
            <v>0</v>
          </cell>
          <cell r="F95" t="str">
            <v>RURAL</v>
          </cell>
          <cell r="G95" t="str">
            <v>NA</v>
          </cell>
          <cell r="H95" t="str">
            <v>NA</v>
          </cell>
        </row>
        <row r="96">
          <cell r="A96" t="str">
            <v>N2L3</v>
          </cell>
          <cell r="B96" t="str">
            <v>km LÍNEA URBANA - POSTE CONCRETO - VANO TIPO 1 - 3 HILOS (3 FASES, SIN NEUTRO) - CONDUCTOR D-N2-3</v>
          </cell>
          <cell r="C96">
            <v>64622000</v>
          </cell>
          <cell r="D96">
            <v>30</v>
          </cell>
          <cell r="E96">
            <v>0</v>
          </cell>
          <cell r="F96" t="str">
            <v>URBANA</v>
          </cell>
          <cell r="G96" t="str">
            <v>NA</v>
          </cell>
          <cell r="H96" t="str">
            <v>NA</v>
          </cell>
        </row>
        <row r="97">
          <cell r="A97" t="str">
            <v>N2L30</v>
          </cell>
          <cell r="B97" t="str">
            <v>km LÍNEA RURAL - POSTE CONCRETO - VANO TIPO 1 - 3 HILOS (3 FASES, SIN NEUTRO) - CONDUCTOR D-N2-4</v>
          </cell>
          <cell r="C97">
            <v>55379000</v>
          </cell>
          <cell r="D97">
            <v>30</v>
          </cell>
          <cell r="E97">
            <v>0</v>
          </cell>
          <cell r="F97" t="str">
            <v>RURAL</v>
          </cell>
          <cell r="G97" t="str">
            <v>NA</v>
          </cell>
          <cell r="H97" t="str">
            <v>NA</v>
          </cell>
        </row>
        <row r="98">
          <cell r="A98" t="str">
            <v>N2L31</v>
          </cell>
          <cell r="B98" t="str">
            <v>km LÍNEA RURAL - POSTE CONCRETO - VANO TIPO 1 - 3 HILOS (3 FASES, SIN NEUTRO) - CONDUCTOR D-N2-5</v>
          </cell>
          <cell r="C98">
            <v>76235000</v>
          </cell>
          <cell r="D98">
            <v>30</v>
          </cell>
          <cell r="E98">
            <v>0</v>
          </cell>
          <cell r="F98" t="str">
            <v>RURAL</v>
          </cell>
          <cell r="G98" t="str">
            <v>NA</v>
          </cell>
          <cell r="H98" t="str">
            <v>NA</v>
          </cell>
        </row>
        <row r="99">
          <cell r="A99" t="str">
            <v>N2L32</v>
          </cell>
          <cell r="B99" t="str">
            <v>km LÍNEA RURAL - POSTE CONCRETO - VANO TIPO 2 - 3 HILOS (3 FASES, SIN NEUTRO) - CONDUCTOR D-N2-1</v>
          </cell>
          <cell r="C99">
            <v>29401000</v>
          </cell>
          <cell r="D99">
            <v>30</v>
          </cell>
          <cell r="E99">
            <v>0</v>
          </cell>
          <cell r="F99" t="str">
            <v>RURAL</v>
          </cell>
          <cell r="G99" t="str">
            <v>NA</v>
          </cell>
          <cell r="H99" t="str">
            <v>NA</v>
          </cell>
        </row>
        <row r="100">
          <cell r="A100" t="str">
            <v>N2L33</v>
          </cell>
          <cell r="B100" t="str">
            <v>km LÍNEA RURAL - POSTE CONCRETO - VANO TIPO 2 - 3 HILOS (3 FASES, SIN NEUTRO) - CONDUCTOR D-N2-2</v>
          </cell>
          <cell r="C100">
            <v>32004000</v>
          </cell>
          <cell r="D100">
            <v>30</v>
          </cell>
          <cell r="E100">
            <v>0</v>
          </cell>
          <cell r="F100" t="str">
            <v>RURAL</v>
          </cell>
          <cell r="G100" t="str">
            <v>NA</v>
          </cell>
          <cell r="H100" t="str">
            <v>NA</v>
          </cell>
        </row>
        <row r="101">
          <cell r="A101" t="str">
            <v>N2L34</v>
          </cell>
          <cell r="B101" t="str">
            <v>km LÍNEA RURAL - POSTE CONCRETO - VANO TIPO 2 - 3 HILOS (3 FASES, SIN NEUTRO) - CONDUCTOR D-N2-3</v>
          </cell>
          <cell r="C101">
            <v>38074000</v>
          </cell>
          <cell r="D101">
            <v>30</v>
          </cell>
          <cell r="E101">
            <v>0</v>
          </cell>
          <cell r="F101" t="str">
            <v>RURAL</v>
          </cell>
          <cell r="G101" t="str">
            <v>NA</v>
          </cell>
          <cell r="H101" t="str">
            <v>NA</v>
          </cell>
        </row>
        <row r="102">
          <cell r="A102" t="str">
            <v>N2L35</v>
          </cell>
          <cell r="B102" t="str">
            <v>km LÍNEA RURAL - POSTE CONCRETO - VANO TIPO 2 - 3 HILOS (3 FASES, SIN NEUTRO) - CONDUCTOR D-N2-4</v>
          </cell>
          <cell r="C102">
            <v>50148000</v>
          </cell>
          <cell r="D102">
            <v>30</v>
          </cell>
          <cell r="E102">
            <v>0</v>
          </cell>
          <cell r="F102" t="str">
            <v>RURAL</v>
          </cell>
          <cell r="G102" t="str">
            <v>NA</v>
          </cell>
          <cell r="H102" t="str">
            <v>NA</v>
          </cell>
        </row>
        <row r="103">
          <cell r="A103" t="str">
            <v>N2L36</v>
          </cell>
          <cell r="B103" t="str">
            <v>km LÍNEA RURAL - POSTE CONCRETO - VANO TIPO 2 - 3 HILOS (3 FASES, SIN NEUTRO) - CONDUCTOR D-N2-5</v>
          </cell>
          <cell r="C103">
            <v>70794000</v>
          </cell>
          <cell r="D103">
            <v>30</v>
          </cell>
          <cell r="E103">
            <v>0</v>
          </cell>
          <cell r="F103" t="str">
            <v>RURAL</v>
          </cell>
          <cell r="G103" t="str">
            <v>NA</v>
          </cell>
          <cell r="H103" t="str">
            <v>NA</v>
          </cell>
        </row>
        <row r="104">
          <cell r="A104" t="str">
            <v>N2L37</v>
          </cell>
          <cell r="B104" t="str">
            <v>km LÍNEA RURAL - POSTE CONCRETO - VANO TIPO 1 - 4 HILOS (3 FASES, CON NEUTRO) - CONDUCTOR D-N2-1</v>
          </cell>
          <cell r="C104">
            <v>43985000</v>
          </cell>
          <cell r="D104">
            <v>30</v>
          </cell>
          <cell r="E104">
            <v>0</v>
          </cell>
          <cell r="F104" t="str">
            <v>RURAL</v>
          </cell>
          <cell r="G104" t="str">
            <v>NA</v>
          </cell>
          <cell r="H104" t="str">
            <v>NA</v>
          </cell>
        </row>
        <row r="105">
          <cell r="A105" t="str">
            <v>N2L38</v>
          </cell>
          <cell r="B105" t="str">
            <v>km LÍNEA RURAL - POSTE CONCRETO - VANO TIPO 1 - 4 HILOS (3 FASES, CON NEUTRO) - CONDUCTOR D-N2-2</v>
          </cell>
          <cell r="C105">
            <v>46830000</v>
          </cell>
          <cell r="D105">
            <v>30</v>
          </cell>
          <cell r="E105">
            <v>0</v>
          </cell>
          <cell r="F105" t="str">
            <v>RURAL</v>
          </cell>
          <cell r="G105" t="str">
            <v>NA</v>
          </cell>
          <cell r="H105" t="str">
            <v>NA</v>
          </cell>
        </row>
        <row r="106">
          <cell r="A106" t="str">
            <v>N2L39</v>
          </cell>
          <cell r="B106" t="str">
            <v>km LÍNEA RURAL - POSTE CONCRETO - VANO TIPO 1 - 4 HILOS (3 FASES, CON NEUTRO) - CONDUCTOR D-N2-3</v>
          </cell>
          <cell r="C106">
            <v>52899000</v>
          </cell>
          <cell r="D106">
            <v>30</v>
          </cell>
          <cell r="E106">
            <v>0</v>
          </cell>
          <cell r="F106" t="str">
            <v>RURAL</v>
          </cell>
          <cell r="G106" t="str">
            <v>NA</v>
          </cell>
          <cell r="H106" t="str">
            <v>NA</v>
          </cell>
        </row>
        <row r="107">
          <cell r="A107" t="str">
            <v>N2L4</v>
          </cell>
          <cell r="B107" t="str">
            <v>km LÍNEA URBANA - POSTE CONCRETO - VANO TIPO 1 - 3 HILOS (3 FASES, SIN NEUTRO) - CONDUCTOR D-N2-4</v>
          </cell>
          <cell r="C107">
            <v>75879000</v>
          </cell>
          <cell r="D107">
            <v>30</v>
          </cell>
          <cell r="E107">
            <v>0</v>
          </cell>
          <cell r="F107" t="str">
            <v>URBANA</v>
          </cell>
          <cell r="G107" t="str">
            <v>NA</v>
          </cell>
          <cell r="H107" t="str">
            <v>NA</v>
          </cell>
        </row>
        <row r="108">
          <cell r="A108" t="str">
            <v>N2L40</v>
          </cell>
          <cell r="B108" t="str">
            <v>km LÍNEA RURAL - POSTE CONCRETO - VANO TIPO 1 - 4 HILOS (3 FASES, CON NEUTRO) - CONDUCTOR D-N2-4</v>
          </cell>
          <cell r="C108">
            <v>64905000</v>
          </cell>
          <cell r="D108">
            <v>30</v>
          </cell>
          <cell r="E108">
            <v>0</v>
          </cell>
          <cell r="F108" t="str">
            <v>RURAL</v>
          </cell>
          <cell r="G108" t="str">
            <v>NA</v>
          </cell>
          <cell r="H108" t="str">
            <v>NA</v>
          </cell>
        </row>
        <row r="109">
          <cell r="A109" t="str">
            <v>N2L41</v>
          </cell>
          <cell r="B109" t="str">
            <v>km LÍNEA RURAL - POSTE CONCRETO - VANO TIPO 1 - 4 HILOS (3 FASES, CON NEUTRO) - CONDUCTOR D-N2-5</v>
          </cell>
          <cell r="C109">
            <v>85682000</v>
          </cell>
          <cell r="D109">
            <v>30</v>
          </cell>
          <cell r="E109">
            <v>0</v>
          </cell>
          <cell r="F109" t="str">
            <v>RURAL</v>
          </cell>
          <cell r="G109" t="str">
            <v>NA</v>
          </cell>
          <cell r="H109" t="str">
            <v>NA</v>
          </cell>
        </row>
        <row r="110">
          <cell r="A110" t="str">
            <v>N2L42</v>
          </cell>
          <cell r="B110" t="str">
            <v>km LÍNEA RURAL - POSTE CONCRETO - VANO TIPO 2 - 4 HILOS (3 FASES, CON NEUTRO) - CONDUCTOR D-N2-1</v>
          </cell>
          <cell r="C110">
            <v>36841000</v>
          </cell>
          <cell r="D110">
            <v>30</v>
          </cell>
          <cell r="E110">
            <v>0</v>
          </cell>
          <cell r="F110" t="str">
            <v>RURAL</v>
          </cell>
          <cell r="G110" t="str">
            <v>NA</v>
          </cell>
          <cell r="H110" t="str">
            <v>NA</v>
          </cell>
        </row>
        <row r="111">
          <cell r="A111" t="str">
            <v>N2L43</v>
          </cell>
          <cell r="B111" t="str">
            <v>km LÍNEA RURAL - POSTE CONCRETO - VANO TIPO 2 - 4 HILOS (3 FASES, CON NEUTRO) - CONDUCTOR D-N2-2</v>
          </cell>
          <cell r="C111">
            <v>39686000</v>
          </cell>
          <cell r="D111">
            <v>30</v>
          </cell>
          <cell r="E111">
            <v>0</v>
          </cell>
          <cell r="F111" t="str">
            <v>RURAL</v>
          </cell>
          <cell r="G111" t="str">
            <v>NA</v>
          </cell>
          <cell r="H111" t="str">
            <v>NA</v>
          </cell>
        </row>
        <row r="112">
          <cell r="A112" t="str">
            <v>N2L44</v>
          </cell>
          <cell r="B112" t="str">
            <v>km LÍNEA RURAL - POSTE CONCRETO - VANO TIPO 2 - 4 HILOS (3 FASES, CON NEUTRO) - CONDUCTOR D-N2-3</v>
          </cell>
          <cell r="C112">
            <v>45683000</v>
          </cell>
          <cell r="D112">
            <v>30</v>
          </cell>
          <cell r="E112">
            <v>0</v>
          </cell>
          <cell r="F112" t="str">
            <v>RURAL</v>
          </cell>
          <cell r="G112" t="str">
            <v>NA</v>
          </cell>
          <cell r="H112" t="str">
            <v>NA</v>
          </cell>
        </row>
        <row r="113">
          <cell r="A113" t="str">
            <v>N2L45</v>
          </cell>
          <cell r="B113" t="str">
            <v>km LÍNEA RURAL - POSTE CONCRETO - VANO TIPO 2 - 4 HILOS (3 FASES, CON NEUTRO) - CONDUCTOR D-N2-4</v>
          </cell>
          <cell r="C113">
            <v>57761000</v>
          </cell>
          <cell r="D113">
            <v>30</v>
          </cell>
          <cell r="E113">
            <v>0</v>
          </cell>
          <cell r="F113" t="str">
            <v>RURAL</v>
          </cell>
          <cell r="G113" t="str">
            <v>NA</v>
          </cell>
          <cell r="H113" t="str">
            <v>NA</v>
          </cell>
        </row>
        <row r="114">
          <cell r="A114" t="str">
            <v>N2L46</v>
          </cell>
          <cell r="B114" t="str">
            <v>km LÍNEA RURAL - POSTE CONCRETO - VANO TIPO 2 - 4 HILOS (3 FASES, CON NEUTRO) - CONDUCTOR D-N2-5</v>
          </cell>
          <cell r="C114">
            <v>78538000</v>
          </cell>
          <cell r="D114">
            <v>30</v>
          </cell>
          <cell r="E114">
            <v>0</v>
          </cell>
          <cell r="F114" t="str">
            <v>RURAL</v>
          </cell>
          <cell r="G114" t="str">
            <v>NA</v>
          </cell>
          <cell r="H114" t="str">
            <v>NA</v>
          </cell>
        </row>
        <row r="115">
          <cell r="A115" t="str">
            <v>N2L47</v>
          </cell>
          <cell r="B115" t="str">
            <v>km LÍNEA RURAL - POSTE CONCRETO - VANO TIPO 2 - 2 HILOS (2 FASES, SIN NEUTRO) - CONDUCTOR D-N2-1</v>
          </cell>
          <cell r="C115">
            <v>30318000</v>
          </cell>
          <cell r="D115">
            <v>30</v>
          </cell>
          <cell r="E115">
            <v>0</v>
          </cell>
          <cell r="F115" t="str">
            <v>RURAL</v>
          </cell>
          <cell r="G115" t="str">
            <v>NA</v>
          </cell>
          <cell r="H115" t="str">
            <v>NA</v>
          </cell>
        </row>
        <row r="116">
          <cell r="A116" t="str">
            <v>N2L48</v>
          </cell>
          <cell r="B116" t="str">
            <v>km LÍNEA RURAL - POSTE CONCRETO - VANO TIPO 2 - 2 HILOS (2 FASES, SIN NEUTRO) - CONDUCTOR D-N2-2</v>
          </cell>
          <cell r="C116">
            <v>32062000</v>
          </cell>
          <cell r="D116">
            <v>30</v>
          </cell>
          <cell r="E116">
            <v>0</v>
          </cell>
          <cell r="F116" t="str">
            <v>RURAL</v>
          </cell>
          <cell r="G116" t="str">
            <v>NA</v>
          </cell>
          <cell r="H116" t="str">
            <v>NA</v>
          </cell>
        </row>
        <row r="117">
          <cell r="A117" t="str">
            <v>N2L49</v>
          </cell>
          <cell r="B117" t="str">
            <v>km LÍNEA RURAL - POSTE CONCRETO - VANO TIPO 2 - 2 HILOS (2 FASES, SIN NEUTRO) - CONDUCTOR D-N2-4</v>
          </cell>
          <cell r="C117">
            <v>44250000</v>
          </cell>
          <cell r="D117">
            <v>30</v>
          </cell>
          <cell r="E117">
            <v>0</v>
          </cell>
          <cell r="F117" t="str">
            <v>RURAL</v>
          </cell>
          <cell r="G117" t="str">
            <v>NA</v>
          </cell>
          <cell r="H117" t="str">
            <v>NA</v>
          </cell>
        </row>
        <row r="118">
          <cell r="A118" t="str">
            <v>N2L5</v>
          </cell>
          <cell r="B118" t="str">
            <v>km LÍNEA URBANA - POSTE CONCRETO - VANO TIPO 1 - 3 HILOS (3 FASES, SIN NEUTRO) - CONDUCTOR D-N2-5</v>
          </cell>
          <cell r="C118">
            <v>95701000</v>
          </cell>
          <cell r="D118">
            <v>30</v>
          </cell>
          <cell r="E118">
            <v>0</v>
          </cell>
          <cell r="F118" t="str">
            <v>URBANA</v>
          </cell>
          <cell r="G118" t="str">
            <v>NA</v>
          </cell>
          <cell r="H118" t="str">
            <v>NA</v>
          </cell>
        </row>
        <row r="119">
          <cell r="A119" t="str">
            <v>N2L50</v>
          </cell>
          <cell r="B119" t="str">
            <v>km LÍNEA URBANA - POSTE CONCRETO - VANO TIPO 1 - 4 HILOS (3 FASES, CON NEUTRO) - CONDUCTOR SA-N2-1</v>
          </cell>
          <cell r="C119">
            <v>111106000</v>
          </cell>
          <cell r="D119">
            <v>30</v>
          </cell>
          <cell r="E119">
            <v>0</v>
          </cell>
          <cell r="F119" t="str">
            <v>URBANA</v>
          </cell>
          <cell r="G119" t="str">
            <v>NA</v>
          </cell>
          <cell r="H119" t="str">
            <v>NA</v>
          </cell>
        </row>
        <row r="120">
          <cell r="A120" t="str">
            <v>N2L51</v>
          </cell>
          <cell r="B120" t="str">
            <v>km LÍNEA URBANA - POSTE CONCRETO - VANO TIPO 1 - 4 HILOS (3 FASES, CON NEUTRO) - CONDUCTOR SA-N2-2</v>
          </cell>
          <cell r="C120">
            <v>122840000</v>
          </cell>
          <cell r="D120">
            <v>30</v>
          </cell>
          <cell r="E120">
            <v>0</v>
          </cell>
          <cell r="F120" t="str">
            <v>URBANA</v>
          </cell>
          <cell r="G120" t="str">
            <v>NA</v>
          </cell>
          <cell r="H120" t="str">
            <v>NA</v>
          </cell>
        </row>
        <row r="121">
          <cell r="A121" t="str">
            <v>N2L52</v>
          </cell>
          <cell r="B121" t="str">
            <v>km LÍNEA URBANA - POSTE CONCRETO - VANO TIPO 1 - 4 HILOS (3 FASES, CON NEUTRO) - CONDUCTOR SA-N2-3</v>
          </cell>
          <cell r="C121">
            <v>135765000</v>
          </cell>
          <cell r="D121">
            <v>30</v>
          </cell>
          <cell r="E121">
            <v>0</v>
          </cell>
          <cell r="F121" t="str">
            <v>URBANA</v>
          </cell>
          <cell r="G121" t="str">
            <v>NA</v>
          </cell>
          <cell r="H121" t="str">
            <v>NA</v>
          </cell>
        </row>
        <row r="122">
          <cell r="A122" t="str">
            <v>N2L53</v>
          </cell>
          <cell r="B122" t="str">
            <v>km LÍNEA URBANA - POSTE CONCRETO - VANO TIPO 1 - 2 HILOS (1 FASE, CON NEUTRO) - CONDUCTOR SA-N2-1</v>
          </cell>
          <cell r="C122">
            <v>94055000</v>
          </cell>
          <cell r="D122">
            <v>30</v>
          </cell>
          <cell r="E122">
            <v>0</v>
          </cell>
          <cell r="F122" t="str">
            <v>URBANA</v>
          </cell>
          <cell r="G122" t="str">
            <v>NA</v>
          </cell>
          <cell r="H122" t="str">
            <v>NA</v>
          </cell>
        </row>
        <row r="123">
          <cell r="A123" t="str">
            <v>N2L54</v>
          </cell>
          <cell r="B123" t="str">
            <v>km CONDUCTOR SUBTERRANEO URBANO - 3 CABLES MONOPOLARES - CU AISLADO XLP O  EPR, 15 kV - 4 AWG</v>
          </cell>
          <cell r="C123">
            <v>52127000</v>
          </cell>
          <cell r="D123">
            <v>30</v>
          </cell>
          <cell r="E123">
            <v>0</v>
          </cell>
          <cell r="F123" t="str">
            <v>NA</v>
          </cell>
          <cell r="G123" t="str">
            <v>NA</v>
          </cell>
          <cell r="H123" t="str">
            <v>NA</v>
          </cell>
          <cell r="J123" t="str">
            <v>SUBTERRANEO</v>
          </cell>
        </row>
        <row r="124">
          <cell r="A124" t="str">
            <v>N2L55</v>
          </cell>
          <cell r="B124" t="str">
            <v>km CONDUCTOR SUBTERRANEO URBANO - 3 CABLES MONOPOLARES - CU AISLADO XLP O  EPR, 15 kV - 2 AWG</v>
          </cell>
          <cell r="C124">
            <v>81125000</v>
          </cell>
          <cell r="D124">
            <v>30</v>
          </cell>
          <cell r="E124">
            <v>0</v>
          </cell>
          <cell r="F124" t="str">
            <v>NA</v>
          </cell>
          <cell r="G124" t="str">
            <v>NA</v>
          </cell>
          <cell r="H124" t="str">
            <v>NA</v>
          </cell>
          <cell r="J124" t="str">
            <v>SUBTERRANEO</v>
          </cell>
        </row>
        <row r="125">
          <cell r="A125" t="str">
            <v>N2L56</v>
          </cell>
          <cell r="B125" t="str">
            <v>km CONDUCTOR SUBTERRANEO URBANO - 3 CABLES MONOPOLARES - CU AISLADO XLP O  EPR, 15 kV - 1/0 AWG</v>
          </cell>
          <cell r="C125">
            <v>91758000</v>
          </cell>
          <cell r="D125">
            <v>30</v>
          </cell>
          <cell r="E125">
            <v>0</v>
          </cell>
          <cell r="F125" t="str">
            <v>NA</v>
          </cell>
          <cell r="G125" t="str">
            <v>NA</v>
          </cell>
          <cell r="H125" t="str">
            <v>NA</v>
          </cell>
          <cell r="J125" t="str">
            <v>SUBTERRANEO</v>
          </cell>
        </row>
        <row r="126">
          <cell r="A126" t="str">
            <v>N2L57</v>
          </cell>
          <cell r="B126" t="str">
            <v>km CONDUCTOR SUBTERRANEO URBANO - 3 CABLES MONOPOLARES - CU AISLADO XLP O  EPR, 15 kV - 2/0 AWG</v>
          </cell>
          <cell r="C126">
            <v>102390000</v>
          </cell>
          <cell r="D126">
            <v>30</v>
          </cell>
          <cell r="E126">
            <v>0</v>
          </cell>
          <cell r="F126" t="str">
            <v>NA</v>
          </cell>
          <cell r="G126" t="str">
            <v>NA</v>
          </cell>
          <cell r="H126" t="str">
            <v>NA</v>
          </cell>
          <cell r="J126" t="str">
            <v>SUBTERRANEO</v>
          </cell>
        </row>
        <row r="127">
          <cell r="A127" t="str">
            <v>N2L58</v>
          </cell>
          <cell r="B127" t="str">
            <v>km CONDUCTOR SUBTERRANEO URBANO - 3 CABLES MONOPOLARES - CU AISLADO XLP O  EPR, 15 kV - 3/0 AWG</v>
          </cell>
          <cell r="C127">
            <v>114938000</v>
          </cell>
          <cell r="D127">
            <v>30</v>
          </cell>
          <cell r="E127">
            <v>0</v>
          </cell>
          <cell r="F127" t="str">
            <v>NA</v>
          </cell>
          <cell r="G127" t="str">
            <v>NA</v>
          </cell>
          <cell r="H127" t="str">
            <v>NA</v>
          </cell>
          <cell r="J127" t="str">
            <v>SUBTERRANEO</v>
          </cell>
        </row>
        <row r="128">
          <cell r="A128" t="str">
            <v>N2L59</v>
          </cell>
          <cell r="B128" t="str">
            <v>km CONDUCTOR SUBTERRANEO URBANO - 3 CABLES MONOPOLARES - CU AISLADO XLP O  EPR, 15 kV - 4/0 AWG</v>
          </cell>
          <cell r="C128">
            <v>130111000</v>
          </cell>
          <cell r="D128">
            <v>30</v>
          </cell>
          <cell r="E128">
            <v>0</v>
          </cell>
          <cell r="F128" t="str">
            <v>NA</v>
          </cell>
          <cell r="G128" t="str">
            <v>NA</v>
          </cell>
          <cell r="H128" t="str">
            <v>NA</v>
          </cell>
          <cell r="J128" t="str">
            <v>SUBTERRANEO</v>
          </cell>
        </row>
        <row r="129">
          <cell r="A129" t="str">
            <v>N2L6</v>
          </cell>
          <cell r="B129" t="str">
            <v>km LÍNEA URBANA - POSTE CONCRETO - VANO TIPO 2 - 3 HILOS (3 FASES, SIN NEUTRO) - CONDUCTOR D-N2-1</v>
          </cell>
          <cell r="C129">
            <v>34946000</v>
          </cell>
          <cell r="D129">
            <v>30</v>
          </cell>
          <cell r="E129">
            <v>0</v>
          </cell>
          <cell r="F129" t="str">
            <v>URBANA</v>
          </cell>
          <cell r="G129" t="str">
            <v>NA</v>
          </cell>
          <cell r="H129" t="str">
            <v>NA</v>
          </cell>
        </row>
        <row r="130">
          <cell r="A130" t="str">
            <v>N2L60</v>
          </cell>
          <cell r="B130" t="str">
            <v>km CONDUCTOR SUBTERRANEO URBANO - 3 CABLES MONOPOLARES - CU AISLADO XLP O  EPR, 15 kV - 300 kcmil</v>
          </cell>
          <cell r="C130">
            <v>166586000</v>
          </cell>
          <cell r="D130">
            <v>30</v>
          </cell>
          <cell r="E130">
            <v>0</v>
          </cell>
          <cell r="F130" t="str">
            <v>NA</v>
          </cell>
          <cell r="G130" t="str">
            <v>NA</v>
          </cell>
          <cell r="H130" t="str">
            <v>NA</v>
          </cell>
          <cell r="J130" t="str">
            <v>SUBTERRANEO</v>
          </cell>
        </row>
        <row r="131">
          <cell r="A131" t="str">
            <v>N2L61</v>
          </cell>
          <cell r="B131" t="str">
            <v>km CONDUCTOR SUBTERRANEO URBANO - 3 CABLES MONOPOLARES - CU AISLADO XLP O  EPR, 15 kV - 350 kcmil</v>
          </cell>
          <cell r="C131">
            <v>181176000</v>
          </cell>
          <cell r="D131">
            <v>30</v>
          </cell>
          <cell r="E131">
            <v>0</v>
          </cell>
          <cell r="F131" t="str">
            <v>NA</v>
          </cell>
          <cell r="G131" t="str">
            <v>NA</v>
          </cell>
          <cell r="H131" t="str">
            <v>NA</v>
          </cell>
          <cell r="J131" t="str">
            <v>SUBTERRANEO</v>
          </cell>
        </row>
        <row r="132">
          <cell r="A132" t="str">
            <v>N2L62</v>
          </cell>
          <cell r="B132" t="str">
            <v>km CONDUCTOR SUBTERRANEO URBANO - 3 CABLES MONOPOLARES - CU AISLADO XLP O  EPR, 15 kV - 500 kcmil</v>
          </cell>
          <cell r="C132">
            <v>228877000</v>
          </cell>
          <cell r="D132">
            <v>30</v>
          </cell>
          <cell r="E132">
            <v>0</v>
          </cell>
          <cell r="F132" t="str">
            <v>NA</v>
          </cell>
          <cell r="G132" t="str">
            <v>NA</v>
          </cell>
          <cell r="H132" t="str">
            <v>NA</v>
          </cell>
          <cell r="J132" t="str">
            <v>SUBTERRANEO</v>
          </cell>
        </row>
        <row r="133">
          <cell r="A133" t="str">
            <v>N2L63</v>
          </cell>
          <cell r="B133" t="str">
            <v>km CONDUCTOR SUBTERRANEO URBANO - 3 CABLES MONOPOLARES - AAAC AISLADO XLP O  EPR, 15 kV - 500 kcmil</v>
          </cell>
          <cell r="C133">
            <v>182038000</v>
          </cell>
          <cell r="D133">
            <v>30</v>
          </cell>
          <cell r="E133">
            <v>0</v>
          </cell>
          <cell r="F133" t="str">
            <v>NA</v>
          </cell>
          <cell r="G133" t="str">
            <v>NA</v>
          </cell>
          <cell r="H133" t="str">
            <v>NA</v>
          </cell>
          <cell r="J133" t="str">
            <v>SUBTERRANEO</v>
          </cell>
        </row>
        <row r="134">
          <cell r="A134" t="str">
            <v>N2L64</v>
          </cell>
          <cell r="B134" t="str">
            <v>km CONDUCTOR SUBTERRANEO URBANO - 3 CABLES MONOPOLARES - AAAC AISLADO XLP O  EPR, 15 kV - 750 kcmil</v>
          </cell>
          <cell r="C134">
            <v>251252000</v>
          </cell>
          <cell r="D134">
            <v>30</v>
          </cell>
          <cell r="E134">
            <v>0</v>
          </cell>
          <cell r="F134" t="str">
            <v>NA</v>
          </cell>
          <cell r="G134" t="str">
            <v>NA</v>
          </cell>
          <cell r="H134" t="str">
            <v>NA</v>
          </cell>
          <cell r="J134" t="str">
            <v>SUBTERRANEO</v>
          </cell>
        </row>
        <row r="135">
          <cell r="A135" t="str">
            <v>N2L65</v>
          </cell>
          <cell r="B135" t="str">
            <v>km CONDUCTOR SUBTERRANEO URBANO - 1 CABLE MONOPOLAR - CU AISLADO XLP O  EPR, 15 KV- 1/0 AWG</v>
          </cell>
          <cell r="C135">
            <v>30586000</v>
          </cell>
          <cell r="D135">
            <v>30</v>
          </cell>
          <cell r="E135">
            <v>0</v>
          </cell>
          <cell r="F135" t="str">
            <v>NA</v>
          </cell>
          <cell r="G135" t="str">
            <v>NA</v>
          </cell>
          <cell r="H135" t="str">
            <v>NA</v>
          </cell>
          <cell r="J135" t="str">
            <v>SUBTERRANEO</v>
          </cell>
        </row>
        <row r="136">
          <cell r="A136" t="str">
            <v>N2L66</v>
          </cell>
          <cell r="B136" t="str">
            <v>km CANALIZACIÓN URBANA 2X4"</v>
          </cell>
          <cell r="C136">
            <v>224811000</v>
          </cell>
          <cell r="D136">
            <v>30</v>
          </cell>
          <cell r="E136">
            <v>0</v>
          </cell>
          <cell r="F136" t="str">
            <v>NA</v>
          </cell>
          <cell r="G136" t="str">
            <v>NA</v>
          </cell>
          <cell r="H136" t="str">
            <v>NA</v>
          </cell>
          <cell r="J136" t="str">
            <v>CANALIZACIÓN</v>
          </cell>
        </row>
        <row r="137">
          <cell r="A137" t="str">
            <v>N2L67</v>
          </cell>
          <cell r="B137" t="str">
            <v>km CANALIZACIÓN URBANA 4X4"</v>
          </cell>
          <cell r="C137">
            <v>278426000</v>
          </cell>
          <cell r="D137">
            <v>30</v>
          </cell>
          <cell r="E137">
            <v>0</v>
          </cell>
          <cell r="F137" t="str">
            <v>NA</v>
          </cell>
          <cell r="G137" t="str">
            <v>NA</v>
          </cell>
          <cell r="H137" t="str">
            <v>NA</v>
          </cell>
          <cell r="J137" t="str">
            <v>CANALIZACIÓN</v>
          </cell>
        </row>
        <row r="138">
          <cell r="A138" t="str">
            <v>N2L68</v>
          </cell>
          <cell r="B138" t="str">
            <v>km CANALIZACIÓN URBANA 6X4"</v>
          </cell>
          <cell r="C138">
            <v>340573000</v>
          </cell>
          <cell r="D138">
            <v>30</v>
          </cell>
          <cell r="E138">
            <v>0</v>
          </cell>
          <cell r="F138" t="str">
            <v>NA</v>
          </cell>
          <cell r="G138" t="str">
            <v>NA</v>
          </cell>
          <cell r="H138" t="str">
            <v>NA</v>
          </cell>
          <cell r="J138" t="str">
            <v>CANALIZACIÓN</v>
          </cell>
        </row>
        <row r="139">
          <cell r="A139" t="str">
            <v>N2L69</v>
          </cell>
          <cell r="B139" t="str">
            <v>km CANALIZACIÓN URBANA 6X4" Y 3X6"</v>
          </cell>
          <cell r="C139">
            <v>533351000</v>
          </cell>
          <cell r="D139">
            <v>30</v>
          </cell>
          <cell r="E139">
            <v>0</v>
          </cell>
          <cell r="F139" t="str">
            <v>NA</v>
          </cell>
          <cell r="G139" t="str">
            <v>NA</v>
          </cell>
          <cell r="H139" t="str">
            <v>NA</v>
          </cell>
          <cell r="J139" t="str">
            <v>CANALIZACIÓN</v>
          </cell>
        </row>
        <row r="140">
          <cell r="A140" t="str">
            <v>N2L7</v>
          </cell>
          <cell r="B140" t="str">
            <v>km LÍNEA URBANA - POSTE CONCRETO - VANO TIPO 2 - 3 HILOS (3 FASES, SIN NEUTRO) - CONDUCTOR D-N2-2</v>
          </cell>
          <cell r="C140">
            <v>37456000</v>
          </cell>
          <cell r="D140">
            <v>30</v>
          </cell>
          <cell r="E140">
            <v>0</v>
          </cell>
          <cell r="F140" t="str">
            <v>URBANA</v>
          </cell>
          <cell r="G140" t="str">
            <v>NA</v>
          </cell>
          <cell r="H140" t="str">
            <v>NA</v>
          </cell>
        </row>
        <row r="141">
          <cell r="A141" t="str">
            <v>N2L8</v>
          </cell>
          <cell r="B141" t="str">
            <v>km LÍNEA URBANA - POSTE CONCRETO - VANO TIPO 2 - 3 HILOS (3 FASES, SIN NEUTRO) - CONDUCTOR D-N2-3</v>
          </cell>
          <cell r="C141">
            <v>43239000</v>
          </cell>
          <cell r="D141">
            <v>30</v>
          </cell>
          <cell r="E141">
            <v>0</v>
          </cell>
          <cell r="F141" t="str">
            <v>URBANA</v>
          </cell>
          <cell r="G141" t="str">
            <v>NA</v>
          </cell>
          <cell r="H141" t="str">
            <v>NA</v>
          </cell>
        </row>
        <row r="142">
          <cell r="A142" t="str">
            <v>N2L9</v>
          </cell>
          <cell r="B142" t="str">
            <v>km LÍNEA URBANA - POSTE CONCRETO - VANO TIPO 2 - 3 HILOS (3 FASES, SIN NEUTRO) - CONDUCTOR D-N2-4</v>
          </cell>
          <cell r="C142">
            <v>54701000</v>
          </cell>
          <cell r="D142">
            <v>30</v>
          </cell>
          <cell r="E142">
            <v>0</v>
          </cell>
          <cell r="F142" t="str">
            <v>URBANA</v>
          </cell>
          <cell r="G142" t="str">
            <v>NA</v>
          </cell>
          <cell r="H142" t="str">
            <v>NA</v>
          </cell>
        </row>
        <row r="143">
          <cell r="A143" t="str">
            <v>N2S1</v>
          </cell>
          <cell r="B143" t="str">
            <v>BAHÍA DE LÍNEA - CONFIGURACIÓN BARRA SENCILLA - TIPO CONVENCIONAL</v>
          </cell>
          <cell r="C143">
            <v>211154000</v>
          </cell>
          <cell r="D143">
            <v>30</v>
          </cell>
          <cell r="E143">
            <v>16</v>
          </cell>
          <cell r="F143" t="str">
            <v>BAHIA LÍNEA</v>
          </cell>
          <cell r="G143" t="str">
            <v>CONVENCIONAL</v>
          </cell>
          <cell r="H143" t="str">
            <v>BARRA SENCILLA</v>
          </cell>
        </row>
        <row r="144">
          <cell r="A144" t="str">
            <v>N2S10</v>
          </cell>
          <cell r="B144" t="str">
            <v>CELDA DE LLEGADA DETRANSFORMADOR - BARRA SENCILLA - SUBESTACIÓN METALCLAD</v>
          </cell>
          <cell r="C144">
            <v>109152000</v>
          </cell>
          <cell r="D144">
            <v>30</v>
          </cell>
          <cell r="E144">
            <v>0</v>
          </cell>
          <cell r="F144" t="str">
            <v>BAHIA TRAFO</v>
          </cell>
          <cell r="G144" t="str">
            <v>METALCLAD</v>
          </cell>
          <cell r="H144" t="str">
            <v>BARRA SENCILLA</v>
          </cell>
          <cell r="I144">
            <v>7.5</v>
          </cell>
        </row>
        <row r="145">
          <cell r="A145" t="str">
            <v>N2S11</v>
          </cell>
          <cell r="B145" t="str">
            <v>CELDA DE INTERCONEXIÓN O DE ACOPLE - BARRA SENCILLA - SUBESTACIÓN METALCLAD</v>
          </cell>
          <cell r="C145">
            <v>97783000</v>
          </cell>
          <cell r="D145">
            <v>30</v>
          </cell>
          <cell r="E145">
            <v>0</v>
          </cell>
          <cell r="F145" t="str">
            <v>CELDA</v>
          </cell>
          <cell r="G145" t="str">
            <v>METALCLAD</v>
          </cell>
          <cell r="H145" t="str">
            <v>BARRA SENCILLA</v>
          </cell>
          <cell r="I145">
            <v>7.5</v>
          </cell>
        </row>
        <row r="146">
          <cell r="A146" t="str">
            <v>N2S12</v>
          </cell>
          <cell r="B146" t="str">
            <v>CELDA DE MEDIDA O AUXILIARES - BARRA SENCILLA - SUBESTACIÓN METALCLAD</v>
          </cell>
          <cell r="C146">
            <v>97011000</v>
          </cell>
          <cell r="D146">
            <v>30</v>
          </cell>
          <cell r="E146">
            <v>0</v>
          </cell>
          <cell r="F146" t="str">
            <v>CELDA</v>
          </cell>
          <cell r="G146" t="str">
            <v>METALCLAD</v>
          </cell>
          <cell r="H146" t="str">
            <v>BARRA SENCILLA</v>
          </cell>
          <cell r="I146">
            <v>7.5</v>
          </cell>
        </row>
        <row r="147">
          <cell r="A147" t="str">
            <v>N2S13</v>
          </cell>
          <cell r="B147" t="str">
            <v>GABINETE PROTECCIÓN DE BARRAS - SUBESTACIÓN METALCLAD</v>
          </cell>
          <cell r="C147">
            <v>136263000</v>
          </cell>
          <cell r="D147">
            <v>30</v>
          </cell>
          <cell r="E147">
            <v>0</v>
          </cell>
          <cell r="F147" t="str">
            <v>NA</v>
          </cell>
          <cell r="G147" t="str">
            <v>METALCLAD</v>
          </cell>
          <cell r="H147" t="str">
            <v>NA</v>
          </cell>
        </row>
        <row r="148">
          <cell r="A148" t="str">
            <v>N2S14</v>
          </cell>
          <cell r="B148" t="str">
            <v>DUCTO DE BARRAS O CABLES LLEGADA  TRANSFORMADOR - BARRA SENCILLA - SUBESTACIÓN METALCLAD</v>
          </cell>
          <cell r="C148">
            <v>53178000</v>
          </cell>
          <cell r="D148">
            <v>30</v>
          </cell>
          <cell r="E148">
            <v>0</v>
          </cell>
          <cell r="F148" t="str">
            <v>CELDA</v>
          </cell>
          <cell r="G148" t="str">
            <v>METALCLAD</v>
          </cell>
          <cell r="H148" t="str">
            <v>BARRA SENCILLA</v>
          </cell>
          <cell r="I148">
            <v>0</v>
          </cell>
        </row>
        <row r="149">
          <cell r="A149" t="str">
            <v>N2S15</v>
          </cell>
          <cell r="B149" t="str">
            <v>CELDA DE SALIDA DE CIRCUITO - DOBLE BARRA - SUBESTACIÓN METALCLAD</v>
          </cell>
          <cell r="C149">
            <v>135189000</v>
          </cell>
          <cell r="D149">
            <v>30</v>
          </cell>
          <cell r="E149">
            <v>0</v>
          </cell>
          <cell r="F149" t="str">
            <v>CELDA</v>
          </cell>
          <cell r="G149" t="str">
            <v>METALCLAD</v>
          </cell>
          <cell r="H149" t="str">
            <v>DOBLE BARRA</v>
          </cell>
          <cell r="I149">
            <v>7.5</v>
          </cell>
        </row>
        <row r="150">
          <cell r="A150" t="str">
            <v>N2S16</v>
          </cell>
          <cell r="B150" t="str">
            <v>CELDA DE LLEGADA DETRANSFORMADOR - DOBLE BARRA - SUBESTACIÓN METALCLAD</v>
          </cell>
          <cell r="C150">
            <v>115716000</v>
          </cell>
          <cell r="D150">
            <v>30</v>
          </cell>
          <cell r="E150">
            <v>0</v>
          </cell>
          <cell r="F150" t="str">
            <v>BAHIA TRAFO</v>
          </cell>
          <cell r="G150" t="str">
            <v>METALCLAD</v>
          </cell>
          <cell r="H150" t="str">
            <v>DOBLE BARRA</v>
          </cell>
          <cell r="I150">
            <v>7.5</v>
          </cell>
        </row>
        <row r="151">
          <cell r="A151" t="str">
            <v>N2S17</v>
          </cell>
          <cell r="B151" t="str">
            <v>CELDA DE INTERCONEXIÓN O DE ACOPLE - DOBLE BARRA - SUBESTACIÓN METALCLAD</v>
          </cell>
          <cell r="C151">
            <v>103865000</v>
          </cell>
          <cell r="D151">
            <v>30</v>
          </cell>
          <cell r="E151">
            <v>0</v>
          </cell>
          <cell r="F151" t="str">
            <v>CELDA</v>
          </cell>
          <cell r="G151" t="str">
            <v>METALCLAD</v>
          </cell>
          <cell r="H151" t="str">
            <v>DOBLE BARRA</v>
          </cell>
          <cell r="I151">
            <v>7.5</v>
          </cell>
        </row>
        <row r="152">
          <cell r="A152" t="str">
            <v>N2S18</v>
          </cell>
          <cell r="B152" t="str">
            <v>CELDA DE MEDIDA O AUXILIARES - DOBLE BARRA - SUBESTACIÓN METALCLAD</v>
          </cell>
          <cell r="C152">
            <v>102405000</v>
          </cell>
          <cell r="D152">
            <v>30</v>
          </cell>
          <cell r="E152">
            <v>0</v>
          </cell>
          <cell r="F152" t="str">
            <v>CELDA</v>
          </cell>
          <cell r="G152" t="str">
            <v>METALCLAD</v>
          </cell>
          <cell r="H152" t="str">
            <v>DOBLE BARRA</v>
          </cell>
          <cell r="I152">
            <v>7.5</v>
          </cell>
        </row>
        <row r="153">
          <cell r="A153" t="str">
            <v>N2S19</v>
          </cell>
          <cell r="B153" t="str">
            <v>DUCTO DE BARRAS O CABLES LLEGADA  TRANSFORMADOR - DOBLE BARRA - SUBESTACIÓN METALCLAD</v>
          </cell>
          <cell r="C153">
            <v>58129000</v>
          </cell>
          <cell r="D153">
            <v>30</v>
          </cell>
          <cell r="E153">
            <v>0</v>
          </cell>
          <cell r="G153" t="str">
            <v>METALCLAD</v>
          </cell>
          <cell r="H153" t="str">
            <v>DOBLE BARRA</v>
          </cell>
        </row>
        <row r="154">
          <cell r="A154" t="str">
            <v>N2S2</v>
          </cell>
          <cell r="B154" t="str">
            <v>BAHÍA DE TRANSFORMADOR - CONFIGURACIÓN BARRA SENCILLA - TIPO CONVENCIONAL</v>
          </cell>
          <cell r="C154">
            <v>199147000</v>
          </cell>
          <cell r="D154">
            <v>30</v>
          </cell>
          <cell r="E154">
            <v>16</v>
          </cell>
          <cell r="F154" t="str">
            <v>BAHIA TRAFO</v>
          </cell>
          <cell r="G154" t="str">
            <v>CONVENCIONAL</v>
          </cell>
          <cell r="H154" t="str">
            <v>BARRA SENCILLA</v>
          </cell>
        </row>
        <row r="155">
          <cell r="A155" t="str">
            <v>N2S20</v>
          </cell>
          <cell r="B155" t="str">
            <v>MÓDULO DE BARRAJE - BARRA SENCILLA TIPO 1</v>
          </cell>
          <cell r="C155">
            <v>17222000</v>
          </cell>
          <cell r="D155">
            <v>30</v>
          </cell>
          <cell r="E155">
            <v>0</v>
          </cell>
          <cell r="F155" t="str">
            <v>MODULO BARRAJE</v>
          </cell>
          <cell r="G155" t="str">
            <v>MB T1</v>
          </cell>
          <cell r="H155" t="str">
            <v>BARRA SENCILLA</v>
          </cell>
        </row>
        <row r="156">
          <cell r="A156" t="str">
            <v>N2S21</v>
          </cell>
          <cell r="B156" t="str">
            <v>MÓDULO DE BARRAJE - BARRA SENCILLA TIPO 2</v>
          </cell>
          <cell r="C156">
            <v>23803000</v>
          </cell>
          <cell r="D156">
            <v>30</v>
          </cell>
          <cell r="E156">
            <v>0</v>
          </cell>
          <cell r="F156" t="str">
            <v>MODULO BARRAJE</v>
          </cell>
          <cell r="G156" t="str">
            <v>MB T2</v>
          </cell>
          <cell r="H156" t="str">
            <v>BARRA SENCILLA</v>
          </cell>
        </row>
        <row r="157">
          <cell r="A157" t="str">
            <v>N2S22</v>
          </cell>
          <cell r="B157" t="str">
            <v>MÓDULO DE BARRAJE - BARRA SENCILLA TIPO 3</v>
          </cell>
          <cell r="C157">
            <v>30639000</v>
          </cell>
          <cell r="D157">
            <v>30</v>
          </cell>
          <cell r="E157">
            <v>0</v>
          </cell>
          <cell r="F157" t="str">
            <v>MODULO BARRAJE</v>
          </cell>
          <cell r="G157" t="str">
            <v>MB T3</v>
          </cell>
          <cell r="H157" t="str">
            <v>BARRA SENCILLA</v>
          </cell>
        </row>
        <row r="158">
          <cell r="A158" t="str">
            <v>N2S23</v>
          </cell>
          <cell r="B158" t="str">
            <v>MÓDULO DE BARRAJE - BARRA DOBLE TIPO 1</v>
          </cell>
          <cell r="C158">
            <v>30451000</v>
          </cell>
          <cell r="D158">
            <v>30</v>
          </cell>
          <cell r="E158">
            <v>0</v>
          </cell>
          <cell r="F158" t="str">
            <v>MODULO BARRAJE</v>
          </cell>
          <cell r="G158" t="str">
            <v>MB T1</v>
          </cell>
          <cell r="H158" t="str">
            <v>DOBLE BARRA</v>
          </cell>
        </row>
        <row r="159">
          <cell r="A159" t="str">
            <v>N2S24</v>
          </cell>
          <cell r="B159" t="str">
            <v>MÓDULO DE BARRAJE - BARRA DOBLE TIPO 2</v>
          </cell>
          <cell r="C159">
            <v>44082000</v>
          </cell>
          <cell r="D159">
            <v>30</v>
          </cell>
          <cell r="E159">
            <v>0</v>
          </cell>
          <cell r="F159" t="str">
            <v>MODULO BARRAJE</v>
          </cell>
          <cell r="G159" t="str">
            <v>MB T2</v>
          </cell>
          <cell r="H159" t="str">
            <v>DOBLE BARRA</v>
          </cell>
        </row>
        <row r="160">
          <cell r="A160" t="str">
            <v>N2S25</v>
          </cell>
          <cell r="B160" t="str">
            <v>MÓDULO DE BARRAJE - BARRA DOBLE TIPO 3</v>
          </cell>
          <cell r="C160">
            <v>57201000</v>
          </cell>
          <cell r="D160">
            <v>30</v>
          </cell>
          <cell r="E160">
            <v>0</v>
          </cell>
          <cell r="F160" t="str">
            <v>MODULO BARRAJE</v>
          </cell>
          <cell r="G160" t="str">
            <v>MB T3</v>
          </cell>
          <cell r="H160" t="str">
            <v>DOBLE BARRA</v>
          </cell>
        </row>
        <row r="161">
          <cell r="A161" t="str">
            <v>N2S26</v>
          </cell>
          <cell r="B161" t="str">
            <v>MÓDULO DE BARRAJE - BARRA PRINCIPAL Y TRANSFERENCIA - TIPO 1</v>
          </cell>
          <cell r="C161">
            <v>30451000</v>
          </cell>
          <cell r="D161">
            <v>30</v>
          </cell>
          <cell r="E161">
            <v>0</v>
          </cell>
          <cell r="F161" t="str">
            <v>MODULO BARRAJE</v>
          </cell>
          <cell r="G161" t="str">
            <v>MB T1</v>
          </cell>
          <cell r="H161" t="str">
            <v>BARRA PRINCIPAL Y TRANSFERENCIA</v>
          </cell>
        </row>
        <row r="162">
          <cell r="A162" t="str">
            <v>N2S27</v>
          </cell>
          <cell r="B162" t="str">
            <v>MÓDULO DE BARRAJE - BARRA PRINCIPAL Y TRANSFERENCIA - TIPO 2</v>
          </cell>
          <cell r="C162">
            <v>44082000</v>
          </cell>
          <cell r="D162">
            <v>30</v>
          </cell>
          <cell r="E162">
            <v>0</v>
          </cell>
          <cell r="F162" t="str">
            <v>MODULO BARRAJE</v>
          </cell>
          <cell r="G162" t="str">
            <v>MB T2</v>
          </cell>
          <cell r="H162" t="str">
            <v>BARRA PRINCIPAL Y TRANSFERENCIA</v>
          </cell>
        </row>
        <row r="163">
          <cell r="A163" t="str">
            <v>N2S28</v>
          </cell>
          <cell r="B163" t="str">
            <v>MÓDULO DE BARRAJE - BARRA PRINCIPAL Y TRANSFERENCIA - TIPO 3</v>
          </cell>
          <cell r="C163">
            <v>57201000</v>
          </cell>
          <cell r="D163">
            <v>30</v>
          </cell>
          <cell r="E163">
            <v>0</v>
          </cell>
          <cell r="F163" t="str">
            <v>MODULO BARRAJE</v>
          </cell>
          <cell r="G163" t="str">
            <v>MB T3</v>
          </cell>
          <cell r="H163" t="str">
            <v>BARRA PRINCIPAL Y TRANSFERENCIA</v>
          </cell>
        </row>
        <row r="164">
          <cell r="A164" t="str">
            <v>N2S29</v>
          </cell>
          <cell r="B164" t="str">
            <v>MÓDULO DE BARRAJE - SUBESTACIÓN REDUCIDA</v>
          </cell>
          <cell r="C164">
            <v>14239000</v>
          </cell>
          <cell r="D164">
            <v>30</v>
          </cell>
          <cell r="E164">
            <v>0</v>
          </cell>
          <cell r="F164" t="str">
            <v>MODULO BARRAJE</v>
          </cell>
          <cell r="G164" t="str">
            <v>REDUCIDA</v>
          </cell>
          <cell r="H164" t="str">
            <v>BARRA SENCILLA</v>
          </cell>
        </row>
        <row r="165">
          <cell r="A165" t="str">
            <v>N2S3</v>
          </cell>
          <cell r="B165" t="str">
            <v>BAHÍA DE LÍNEA - CONFIGURACIÓN BARRA DOBLE - TIPO CONVENCIONAL</v>
          </cell>
          <cell r="C165">
            <v>231263000</v>
          </cell>
          <cell r="D165">
            <v>30</v>
          </cell>
          <cell r="E165">
            <v>16</v>
          </cell>
          <cell r="F165" t="str">
            <v>BAHIA LÍNEA</v>
          </cell>
          <cell r="G165" t="str">
            <v>CONVENCIONAL</v>
          </cell>
          <cell r="H165" t="str">
            <v>DOBLE BARRA</v>
          </cell>
        </row>
        <row r="166">
          <cell r="A166" t="str">
            <v>N2S4</v>
          </cell>
          <cell r="B166" t="str">
            <v>BAHÍA DE TRANSFORMADOR - CONFIGURACIÓN BARRA DOBLE - TIPO CONVENCIONAL</v>
          </cell>
          <cell r="C166">
            <v>219263000</v>
          </cell>
          <cell r="D166">
            <v>30</v>
          </cell>
          <cell r="E166">
            <v>16</v>
          </cell>
          <cell r="F166" t="str">
            <v>BAHIA TRAFO</v>
          </cell>
          <cell r="G166" t="str">
            <v>CONVENCIONAL</v>
          </cell>
          <cell r="H166" t="str">
            <v>DOBLE BARRA</v>
          </cell>
        </row>
        <row r="167">
          <cell r="A167" t="str">
            <v>N2S5</v>
          </cell>
          <cell r="B167" t="str">
            <v>BAHÍA DE LÍNEA - CONFIGURACIÓN BARRA PRINCIPAL Y TRANSFERENCIA - TIPO CONVENCIONAL</v>
          </cell>
          <cell r="C167">
            <v>226892000</v>
          </cell>
          <cell r="D167">
            <v>30</v>
          </cell>
          <cell r="E167">
            <v>16</v>
          </cell>
          <cell r="F167" t="str">
            <v>BAHIA LÍNEA</v>
          </cell>
          <cell r="G167" t="str">
            <v>CONVENCIONAL</v>
          </cell>
          <cell r="H167" t="str">
            <v>BARRA PRINCIPAL Y TRANSFERENCIA</v>
          </cell>
        </row>
        <row r="168">
          <cell r="A168" t="str">
            <v>N2S6</v>
          </cell>
          <cell r="B168" t="str">
            <v>BAHÍA DE TRANSFORMADOR - CONFIGURACIÓN BARRA PRINCIPAL Y TRANSFERENCIA - TIPO CONVENCIONAL</v>
          </cell>
          <cell r="C168">
            <v>209647000</v>
          </cell>
          <cell r="D168">
            <v>30</v>
          </cell>
          <cell r="E168">
            <v>16</v>
          </cell>
          <cell r="F168" t="str">
            <v>BAHIA TRAFO</v>
          </cell>
          <cell r="G168" t="str">
            <v>CONVENCIONAL</v>
          </cell>
          <cell r="H168" t="str">
            <v>BARRA PRINCIPAL Y TRANSFERENCIA</v>
          </cell>
        </row>
        <row r="169">
          <cell r="A169" t="str">
            <v>N2S7</v>
          </cell>
          <cell r="B169" t="str">
            <v>BAHÍA DE LÍNEA - SUBESTACIÓN REDUCIDA</v>
          </cell>
          <cell r="C169">
            <v>72416000</v>
          </cell>
          <cell r="D169">
            <v>30</v>
          </cell>
          <cell r="E169">
            <v>10</v>
          </cell>
          <cell r="F169" t="str">
            <v>BAHIA LÍNEA REDUCIDA</v>
          </cell>
          <cell r="G169" t="str">
            <v>REDUCIDA</v>
          </cell>
          <cell r="H169" t="str">
            <v>BARRA SENCILLA</v>
          </cell>
        </row>
        <row r="170">
          <cell r="A170" t="str">
            <v>N2S8</v>
          </cell>
          <cell r="B170" t="str">
            <v>BAHÍA DE ACOPLE O SECCIONAMIENTO (CONFIGURACIONES  EN QUE APLICA) - TIPO CONVENCIONAL</v>
          </cell>
          <cell r="C170">
            <v>183832000</v>
          </cell>
          <cell r="D170">
            <v>30</v>
          </cell>
          <cell r="E170">
            <v>0</v>
          </cell>
          <cell r="F170" t="str">
            <v>BAHIA MANIOBRA</v>
          </cell>
          <cell r="G170" t="str">
            <v>CONVENCIONAL</v>
          </cell>
          <cell r="H170" t="str">
            <v>NA</v>
          </cell>
          <cell r="I170" t="str">
            <v xml:space="preserve">  </v>
          </cell>
        </row>
        <row r="171">
          <cell r="A171" t="str">
            <v>N2S9</v>
          </cell>
          <cell r="B171" t="str">
            <v>CELDA DE SALIDA DE CIRCUITO - BARRA SENCILLA - SUBESTACIÓN METALCLAD</v>
          </cell>
          <cell r="C171">
            <v>105116000</v>
          </cell>
          <cell r="D171">
            <v>30</v>
          </cell>
          <cell r="E171">
            <v>0</v>
          </cell>
          <cell r="F171" t="str">
            <v>CELDA</v>
          </cell>
          <cell r="G171" t="str">
            <v>METALCLAD</v>
          </cell>
          <cell r="H171" t="str">
            <v>BARRA SENCILLA</v>
          </cell>
          <cell r="I171">
            <v>7.5</v>
          </cell>
        </row>
        <row r="172">
          <cell r="A172" t="str">
            <v>N3EQ1</v>
          </cell>
          <cell r="B172" t="str">
            <v>EQUIPO DE MEDIDA</v>
          </cell>
          <cell r="C172">
            <v>568000</v>
          </cell>
          <cell r="D172">
            <v>15</v>
          </cell>
          <cell r="E172">
            <v>0</v>
          </cell>
          <cell r="F172" t="str">
            <v>NA</v>
          </cell>
          <cell r="G172" t="str">
            <v>NA</v>
          </cell>
          <cell r="H172" t="str">
            <v>NA</v>
          </cell>
        </row>
        <row r="173">
          <cell r="A173" t="str">
            <v>N3EQ10</v>
          </cell>
          <cell r="B173" t="str">
            <v>TRANSFORMADOR DE PUESTA A TIERRA</v>
          </cell>
          <cell r="C173">
            <v>108471000</v>
          </cell>
          <cell r="D173">
            <v>30</v>
          </cell>
          <cell r="E173">
            <v>0</v>
          </cell>
          <cell r="F173" t="str">
            <v>NA</v>
          </cell>
          <cell r="G173" t="str">
            <v>NA</v>
          </cell>
          <cell r="H173" t="str">
            <v>NA</v>
          </cell>
        </row>
        <row r="174">
          <cell r="A174" t="str">
            <v>N3EQ11</v>
          </cell>
          <cell r="B174" t="str">
            <v>TRANSFORMADOR DE TENSIÓN NIVEL 3</v>
          </cell>
          <cell r="C174">
            <v>11346000</v>
          </cell>
          <cell r="D174">
            <v>30</v>
          </cell>
          <cell r="E174">
            <v>0</v>
          </cell>
          <cell r="F174" t="str">
            <v>NA</v>
          </cell>
          <cell r="G174" t="str">
            <v>NA</v>
          </cell>
          <cell r="H174" t="str">
            <v>NA</v>
          </cell>
        </row>
        <row r="175">
          <cell r="A175" t="str">
            <v>N3EQ12</v>
          </cell>
          <cell r="B175" t="str">
            <v>UNIDAD DE ADQUISICIÓN DE DATOS NIVEL 3</v>
          </cell>
          <cell r="C175">
            <v>58512000</v>
          </cell>
          <cell r="D175">
            <v>30</v>
          </cell>
          <cell r="E175">
            <v>0</v>
          </cell>
          <cell r="F175" t="str">
            <v>NA</v>
          </cell>
          <cell r="G175" t="str">
            <v>NA</v>
          </cell>
          <cell r="H175" t="str">
            <v>NA</v>
          </cell>
        </row>
        <row r="176">
          <cell r="A176" t="str">
            <v>N3EQ13</v>
          </cell>
          <cell r="B176" t="str">
            <v>ARMARIO CONCENTRADOR (MARSHALL IN KIOSK)</v>
          </cell>
          <cell r="C176">
            <v>9776000</v>
          </cell>
          <cell r="D176">
            <v>10</v>
          </cell>
          <cell r="E176">
            <v>0</v>
          </cell>
          <cell r="F176" t="str">
            <v>NA</v>
          </cell>
          <cell r="G176" t="str">
            <v>NA</v>
          </cell>
          <cell r="H176" t="str">
            <v>NA</v>
          </cell>
        </row>
        <row r="177">
          <cell r="A177" t="str">
            <v>N3EQ14</v>
          </cell>
          <cell r="B177" t="str">
            <v>UNIDAD DE CALIDAD DE POTENCIA (PQ) CREG 024 DE 2005</v>
          </cell>
          <cell r="C177">
            <v>14907000</v>
          </cell>
          <cell r="D177">
            <v>10</v>
          </cell>
          <cell r="E177">
            <v>0</v>
          </cell>
          <cell r="F177" t="str">
            <v>NA</v>
          </cell>
          <cell r="G177" t="str">
            <v>NA</v>
          </cell>
          <cell r="H177" t="str">
            <v>NA</v>
          </cell>
        </row>
        <row r="178">
          <cell r="A178" t="str">
            <v>N3EQ15</v>
          </cell>
          <cell r="B178" t="str">
            <v>INTERFACE DE USUARIO (IHM)</v>
          </cell>
          <cell r="C178">
            <v>84254000</v>
          </cell>
          <cell r="D178">
            <v>10</v>
          </cell>
          <cell r="E178">
            <v>0</v>
          </cell>
          <cell r="F178" t="str">
            <v>NA</v>
          </cell>
          <cell r="G178" t="str">
            <v>NA</v>
          </cell>
          <cell r="H178" t="str">
            <v>NA</v>
          </cell>
        </row>
        <row r="179">
          <cell r="A179" t="str">
            <v>N3EQ16</v>
          </cell>
          <cell r="B179" t="str">
            <v>GATEWAY DE COMUNICACIONES</v>
          </cell>
          <cell r="C179">
            <v>13848000</v>
          </cell>
          <cell r="D179">
            <v>10</v>
          </cell>
          <cell r="E179">
            <v>0</v>
          </cell>
          <cell r="F179" t="str">
            <v>NA</v>
          </cell>
          <cell r="G179" t="str">
            <v>NA</v>
          </cell>
          <cell r="H179" t="str">
            <v>NA</v>
          </cell>
        </row>
        <row r="180">
          <cell r="A180" t="str">
            <v>N3EQ17</v>
          </cell>
          <cell r="B180" t="str">
            <v>ENLACE DE COMUNICACIONES SATELITAL</v>
          </cell>
          <cell r="C180">
            <v>11776000</v>
          </cell>
          <cell r="D180">
            <v>10</v>
          </cell>
          <cell r="E180">
            <v>0</v>
          </cell>
          <cell r="F180" t="str">
            <v>NA</v>
          </cell>
          <cell r="G180" t="str">
            <v>NA</v>
          </cell>
          <cell r="H180" t="str">
            <v>NA</v>
          </cell>
        </row>
        <row r="181">
          <cell r="A181" t="str">
            <v>N3EQ18</v>
          </cell>
          <cell r="B181" t="str">
            <v>ENLACE DE COMUNICACIONES MICROONDAS</v>
          </cell>
          <cell r="C181">
            <v>61043000</v>
          </cell>
          <cell r="D181">
            <v>10</v>
          </cell>
          <cell r="E181">
            <v>0</v>
          </cell>
          <cell r="F181" t="str">
            <v>NA</v>
          </cell>
          <cell r="G181" t="str">
            <v>NA</v>
          </cell>
          <cell r="H181" t="str">
            <v>NA</v>
          </cell>
        </row>
        <row r="182">
          <cell r="A182" t="str">
            <v>N3EQ19</v>
          </cell>
          <cell r="B182" t="str">
            <v>ENLACE DE FIBRA ÓPTICA</v>
          </cell>
          <cell r="C182">
            <v>14080000</v>
          </cell>
          <cell r="D182">
            <v>10</v>
          </cell>
          <cell r="E182">
            <v>0</v>
          </cell>
          <cell r="F182" t="str">
            <v>NA</v>
          </cell>
          <cell r="G182" t="str">
            <v>NA</v>
          </cell>
          <cell r="H182" t="str">
            <v>NA</v>
          </cell>
        </row>
        <row r="183">
          <cell r="A183" t="str">
            <v>N3EQ2</v>
          </cell>
          <cell r="B183" t="str">
            <v>JUEGO DE CUCHILLAS PARA OPERACIÓN SIN CARGA NIVEL 3</v>
          </cell>
          <cell r="C183">
            <v>788000</v>
          </cell>
          <cell r="D183">
            <v>30</v>
          </cell>
          <cell r="E183">
            <v>0</v>
          </cell>
          <cell r="F183" t="str">
            <v>NA</v>
          </cell>
          <cell r="G183" t="str">
            <v>NA</v>
          </cell>
          <cell r="H183" t="str">
            <v>NA</v>
          </cell>
        </row>
        <row r="184">
          <cell r="A184" t="str">
            <v>N3EQ20</v>
          </cell>
          <cell r="B184" t="str">
            <v>UNIDAD TERMINAL REMOTA</v>
          </cell>
          <cell r="C184">
            <v>141857000</v>
          </cell>
          <cell r="D184">
            <v>10</v>
          </cell>
          <cell r="E184">
            <v>0</v>
          </cell>
          <cell r="F184" t="str">
            <v>NA</v>
          </cell>
          <cell r="G184" t="str">
            <v>NA</v>
          </cell>
          <cell r="H184" t="str">
            <v>NA</v>
          </cell>
        </row>
        <row r="185">
          <cell r="A185" t="str">
            <v>N3EQ21</v>
          </cell>
          <cell r="B185" t="str">
            <v>SISTEMA DE TELEPROTECCIÓN</v>
          </cell>
          <cell r="C185">
            <v>18665000</v>
          </cell>
          <cell r="D185">
            <v>10</v>
          </cell>
          <cell r="E185">
            <v>0</v>
          </cell>
          <cell r="F185" t="str">
            <v>NA</v>
          </cell>
          <cell r="G185" t="str">
            <v>NA</v>
          </cell>
          <cell r="H185" t="str">
            <v>NA</v>
          </cell>
        </row>
        <row r="186">
          <cell r="A186" t="str">
            <v>N3EQ22</v>
          </cell>
          <cell r="B186" t="str">
            <v>JUEGO DE CORTACIRCUITOS NIVEL 3</v>
          </cell>
          <cell r="C186">
            <v>533000</v>
          </cell>
          <cell r="D186">
            <v>30</v>
          </cell>
          <cell r="E186">
            <v>0</v>
          </cell>
          <cell r="F186" t="str">
            <v>NA</v>
          </cell>
          <cell r="G186" t="str">
            <v>NA</v>
          </cell>
          <cell r="H186" t="str">
            <v>NA</v>
          </cell>
        </row>
        <row r="187">
          <cell r="A187" t="str">
            <v>N3EQ23</v>
          </cell>
          <cell r="B187" t="str">
            <v>JUEGO DE PARARRAYOS NIVEL 3 (44 kV)</v>
          </cell>
          <cell r="C187">
            <v>1580000</v>
          </cell>
          <cell r="D187">
            <v>30</v>
          </cell>
          <cell r="E187">
            <v>0</v>
          </cell>
          <cell r="F187" t="str">
            <v>NA</v>
          </cell>
          <cell r="G187" t="str">
            <v>NA</v>
          </cell>
          <cell r="H187" t="str">
            <v>NA</v>
          </cell>
        </row>
        <row r="188">
          <cell r="A188" t="str">
            <v>N3EQ24</v>
          </cell>
          <cell r="B188" t="str">
            <v>TRANSICIÓN AÉREA - SUBTERRÁNEA N3 (44 kV)</v>
          </cell>
          <cell r="C188">
            <v>6775000</v>
          </cell>
          <cell r="D188">
            <v>30</v>
          </cell>
          <cell r="E188">
            <v>0</v>
          </cell>
          <cell r="F188" t="str">
            <v>NA</v>
          </cell>
          <cell r="G188" t="str">
            <v>NA</v>
          </cell>
          <cell r="H188" t="str">
            <v>NA</v>
          </cell>
        </row>
        <row r="189">
          <cell r="A189" t="str">
            <v>N3EQ25</v>
          </cell>
          <cell r="B189" t="str">
            <v>INDICADOR FALLA SUBTERRANEO NIVEL 3</v>
          </cell>
          <cell r="C189">
            <v>2118000</v>
          </cell>
          <cell r="D189">
            <v>30</v>
          </cell>
          <cell r="E189">
            <v>0</v>
          </cell>
          <cell r="F189" t="str">
            <v>NA</v>
          </cell>
          <cell r="G189" t="str">
            <v>NA</v>
          </cell>
          <cell r="H189" t="str">
            <v>NA</v>
          </cell>
        </row>
        <row r="190">
          <cell r="A190" t="str">
            <v>N3EQ3</v>
          </cell>
          <cell r="B190" t="str">
            <v>JUEGO DE PARARRAYOS NIVEL 3</v>
          </cell>
          <cell r="C190">
            <v>546000</v>
          </cell>
          <cell r="D190">
            <v>30</v>
          </cell>
          <cell r="E190">
            <v>0</v>
          </cell>
          <cell r="F190" t="str">
            <v>NA</v>
          </cell>
          <cell r="G190" t="str">
            <v>NA</v>
          </cell>
          <cell r="H190" t="str">
            <v>NA</v>
          </cell>
        </row>
        <row r="191">
          <cell r="A191" t="str">
            <v>N3EQ4</v>
          </cell>
          <cell r="B191" t="str">
            <v>JUEGO DE SECCIONADORES TRIPOLAR BAJO CARGA NIVEL 3</v>
          </cell>
          <cell r="C191">
            <v>29773000</v>
          </cell>
          <cell r="D191">
            <v>30</v>
          </cell>
          <cell r="E191">
            <v>0</v>
          </cell>
          <cell r="F191" t="str">
            <v>NA</v>
          </cell>
          <cell r="G191" t="str">
            <v>NA</v>
          </cell>
          <cell r="H191" t="str">
            <v>NA</v>
          </cell>
        </row>
        <row r="192">
          <cell r="A192" t="str">
            <v>N3EQ5</v>
          </cell>
          <cell r="B192" t="str">
            <v>RECONECTADOR N3</v>
          </cell>
          <cell r="C192">
            <v>73482000</v>
          </cell>
          <cell r="D192">
            <v>30</v>
          </cell>
          <cell r="E192">
            <v>0</v>
          </cell>
          <cell r="F192" t="str">
            <v>NA</v>
          </cell>
          <cell r="G192" t="str">
            <v>NA</v>
          </cell>
          <cell r="H192" t="str">
            <v>NA</v>
          </cell>
        </row>
        <row r="193">
          <cell r="A193" t="str">
            <v>N3EQ6</v>
          </cell>
          <cell r="B193" t="str">
            <v>REGULADOR 36 KV</v>
          </cell>
          <cell r="C193">
            <v>162349000</v>
          </cell>
          <cell r="D193">
            <v>30</v>
          </cell>
          <cell r="E193">
            <v>0</v>
          </cell>
          <cell r="F193" t="str">
            <v>NA</v>
          </cell>
          <cell r="G193" t="str">
            <v>NA</v>
          </cell>
          <cell r="H193" t="str">
            <v>NA</v>
          </cell>
        </row>
        <row r="194">
          <cell r="A194" t="str">
            <v>N3EQ7</v>
          </cell>
          <cell r="B194" t="str">
            <v>SECCIONALIZADOR MANUAL BAJO CARGA</v>
          </cell>
          <cell r="C194">
            <v>20246000</v>
          </cell>
          <cell r="D194">
            <v>30</v>
          </cell>
          <cell r="E194">
            <v>0</v>
          </cell>
          <cell r="F194" t="str">
            <v>NA</v>
          </cell>
          <cell r="G194" t="str">
            <v>NA</v>
          </cell>
          <cell r="H194" t="str">
            <v>NA</v>
          </cell>
        </row>
        <row r="195">
          <cell r="A195" t="str">
            <v>N3EQ8</v>
          </cell>
          <cell r="B195" t="str">
            <v>SECCIONALIZADOR ELÉCTRICO (MOTORIZADO) N3</v>
          </cell>
          <cell r="C195">
            <v>20246000</v>
          </cell>
          <cell r="D195">
            <v>30</v>
          </cell>
          <cell r="E195">
            <v>0</v>
          </cell>
          <cell r="F195" t="str">
            <v>NA</v>
          </cell>
          <cell r="G195" t="str">
            <v>NA</v>
          </cell>
          <cell r="H195" t="str">
            <v>NA</v>
          </cell>
        </row>
        <row r="196">
          <cell r="A196" t="str">
            <v>N3EQ9</v>
          </cell>
          <cell r="B196" t="str">
            <v>TRANSICIÓN AÉREA - SUBTERRÁNEA N3</v>
          </cell>
          <cell r="C196">
            <v>6298000</v>
          </cell>
          <cell r="D196">
            <v>30</v>
          </cell>
          <cell r="E196">
            <v>0</v>
          </cell>
          <cell r="F196" t="str">
            <v>NA</v>
          </cell>
          <cell r="G196" t="str">
            <v>NA</v>
          </cell>
          <cell r="H196" t="str">
            <v>NA</v>
          </cell>
        </row>
        <row r="197">
          <cell r="A197" t="str">
            <v>N3L1</v>
          </cell>
          <cell r="B197" t="str">
            <v>km LÍNEA URBANA - CIRCUITO SENCILLO - POSTE CONCRETO - CONDUCTOR D-N3-1</v>
          </cell>
          <cell r="C197">
            <v>77632000</v>
          </cell>
          <cell r="D197">
            <v>40</v>
          </cell>
          <cell r="E197">
            <v>0</v>
          </cell>
          <cell r="F197" t="str">
            <v>NA</v>
          </cell>
          <cell r="G197" t="str">
            <v>NA</v>
          </cell>
          <cell r="H197" t="str">
            <v>NA</v>
          </cell>
        </row>
        <row r="198">
          <cell r="A198" t="str">
            <v>N3L10</v>
          </cell>
          <cell r="B198" t="str">
            <v>km LÍNEA RURAL - CIRCUITO DOBLE - POSTE CONCRETO - CONDUCTOR D-N3-1</v>
          </cell>
          <cell r="C198">
            <v>84438000</v>
          </cell>
          <cell r="D198">
            <v>40</v>
          </cell>
          <cell r="E198">
            <v>0</v>
          </cell>
          <cell r="F198" t="str">
            <v>NA</v>
          </cell>
          <cell r="G198" t="str">
            <v>NA</v>
          </cell>
          <cell r="H198" t="str">
            <v>NA</v>
          </cell>
        </row>
        <row r="199">
          <cell r="A199" t="str">
            <v>N3L11</v>
          </cell>
          <cell r="B199" t="str">
            <v>km LÍNEA RURAL - CIRCUITO DOBLE - POSTE CONCRETO - CONDUCTOR D-N3-2</v>
          </cell>
          <cell r="C199">
            <v>99008000</v>
          </cell>
          <cell r="D199">
            <v>40</v>
          </cell>
          <cell r="E199">
            <v>0</v>
          </cell>
          <cell r="F199" t="str">
            <v>NA</v>
          </cell>
          <cell r="G199" t="str">
            <v>NA</v>
          </cell>
          <cell r="H199" t="str">
            <v>NA</v>
          </cell>
        </row>
        <row r="200">
          <cell r="A200" t="str">
            <v>N3L12</v>
          </cell>
          <cell r="B200" t="str">
            <v>km LÍNEA RURAL - CIRCUITO DOBLE - POSTE CONCRETO - CONDUCTOR D-N3-3</v>
          </cell>
          <cell r="C200">
            <v>115542000</v>
          </cell>
          <cell r="D200">
            <v>40</v>
          </cell>
          <cell r="E200">
            <v>0</v>
          </cell>
          <cell r="F200" t="str">
            <v>NA</v>
          </cell>
          <cell r="G200" t="str">
            <v>NA</v>
          </cell>
          <cell r="H200" t="str">
            <v>NA</v>
          </cell>
        </row>
        <row r="201">
          <cell r="A201" t="str">
            <v>N3L13</v>
          </cell>
          <cell r="B201" t="str">
            <v>km LÍNEA RURAL - CIRCUITO SENCILLO - TORRE METÁLICA - CONDUCTOR D-N3-1</v>
          </cell>
          <cell r="C201">
            <v>63709000</v>
          </cell>
          <cell r="D201">
            <v>40</v>
          </cell>
          <cell r="E201">
            <v>0</v>
          </cell>
          <cell r="F201" t="str">
            <v>NA</v>
          </cell>
          <cell r="G201" t="str">
            <v>NA</v>
          </cell>
          <cell r="H201" t="str">
            <v>NA</v>
          </cell>
        </row>
        <row r="202">
          <cell r="A202" t="str">
            <v>N3L14</v>
          </cell>
          <cell r="B202" t="str">
            <v>km LÍNEA RURAL - CIRCUITO SENCILLO - TORRE METÁLICA - CONDUCTOR D-N3-2</v>
          </cell>
          <cell r="C202">
            <v>70994000</v>
          </cell>
          <cell r="D202">
            <v>40</v>
          </cell>
          <cell r="E202">
            <v>0</v>
          </cell>
          <cell r="F202" t="str">
            <v>NA</v>
          </cell>
          <cell r="G202" t="str">
            <v>NA</v>
          </cell>
          <cell r="H202" t="str">
            <v>NA</v>
          </cell>
        </row>
        <row r="203">
          <cell r="A203" t="str">
            <v>N3L15</v>
          </cell>
          <cell r="B203" t="str">
            <v>km LÍNEA RURAL - CIRCUITO SENCILLO - TORRE METÁLICA - CONDUCTOR D-N3-3</v>
          </cell>
          <cell r="C203">
            <v>79261000</v>
          </cell>
          <cell r="D203">
            <v>40</v>
          </cell>
          <cell r="E203">
            <v>0</v>
          </cell>
          <cell r="F203" t="str">
            <v>NA</v>
          </cell>
          <cell r="G203" t="str">
            <v>NA</v>
          </cell>
          <cell r="H203" t="str">
            <v>NA</v>
          </cell>
        </row>
        <row r="204">
          <cell r="A204" t="str">
            <v>N3L16</v>
          </cell>
          <cell r="B204" t="str">
            <v>km LÍNEA RURAL - CIRCUITO DOBLE - TORRE METÁLICA - CONDUCTOR D-N3-1</v>
          </cell>
          <cell r="C204">
            <v>105444000</v>
          </cell>
          <cell r="D204">
            <v>40</v>
          </cell>
          <cell r="E204">
            <v>0</v>
          </cell>
          <cell r="F204" t="str">
            <v>NA</v>
          </cell>
          <cell r="G204" t="str">
            <v>NA</v>
          </cell>
          <cell r="H204" t="str">
            <v>NA</v>
          </cell>
        </row>
        <row r="205">
          <cell r="A205" t="str">
            <v>N3L17</v>
          </cell>
          <cell r="B205" t="str">
            <v>km LÍNEA RURAL - CIRCUITO DOBLE - TORRE METÁLICA - CONDUCTOR D-N3-2</v>
          </cell>
          <cell r="C205">
            <v>120015000</v>
          </cell>
          <cell r="D205">
            <v>40</v>
          </cell>
          <cell r="E205">
            <v>0</v>
          </cell>
          <cell r="F205" t="str">
            <v>NA</v>
          </cell>
          <cell r="G205" t="str">
            <v>NA</v>
          </cell>
          <cell r="H205" t="str">
            <v>NA</v>
          </cell>
        </row>
        <row r="206">
          <cell r="A206" t="str">
            <v>N3L18</v>
          </cell>
          <cell r="B206" t="str">
            <v>km LÍNEA RURAL - CIRCUITO DOBLE - TORRE METÁLICA - CONDUCTOR D-N3-3</v>
          </cell>
          <cell r="C206">
            <v>136549000</v>
          </cell>
          <cell r="D206">
            <v>40</v>
          </cell>
          <cell r="E206">
            <v>0</v>
          </cell>
          <cell r="F206" t="str">
            <v>NA</v>
          </cell>
          <cell r="G206" t="str">
            <v>NA</v>
          </cell>
          <cell r="H206" t="str">
            <v>NA</v>
          </cell>
        </row>
        <row r="207">
          <cell r="A207" t="str">
            <v>N3L19</v>
          </cell>
          <cell r="B207" t="str">
            <v>km LÍNEA URBANA - CIRCUITO SENCILLO - POSTE &gt; 20 m - CONDUCTOR D-N3-1</v>
          </cell>
          <cell r="C207">
            <v>283580000</v>
          </cell>
          <cell r="D207">
            <v>40</v>
          </cell>
          <cell r="E207">
            <v>0</v>
          </cell>
          <cell r="F207" t="str">
            <v>NA</v>
          </cell>
          <cell r="G207" t="str">
            <v>NA</v>
          </cell>
          <cell r="H207" t="str">
            <v>NA</v>
          </cell>
        </row>
        <row r="208">
          <cell r="A208" t="str">
            <v>N3L2</v>
          </cell>
          <cell r="B208" t="str">
            <v>km LÍNEA URBANA - CIRCUITO SENCILLO - POSTE CONCRETO - CONDUCTOR D-N3-2</v>
          </cell>
          <cell r="C208">
            <v>83028000</v>
          </cell>
          <cell r="D208">
            <v>40</v>
          </cell>
          <cell r="E208">
            <v>0</v>
          </cell>
          <cell r="F208" t="str">
            <v>NA</v>
          </cell>
          <cell r="G208" t="str">
            <v>NA</v>
          </cell>
          <cell r="H208" t="str">
            <v>NA</v>
          </cell>
        </row>
        <row r="209">
          <cell r="A209" t="str">
            <v>N3L20</v>
          </cell>
          <cell r="B209" t="str">
            <v>km LÍNEA URBANA - CIRCUITO SENCILLO - POSTE &gt; 20 m - CONDUCTOR D-N3-2</v>
          </cell>
          <cell r="C209">
            <v>288957000</v>
          </cell>
          <cell r="D209">
            <v>40</v>
          </cell>
          <cell r="E209">
            <v>0</v>
          </cell>
          <cell r="F209" t="str">
            <v>NA</v>
          </cell>
          <cell r="G209" t="str">
            <v>NA</v>
          </cell>
          <cell r="H209" t="str">
            <v>NA</v>
          </cell>
        </row>
        <row r="210">
          <cell r="A210" t="str">
            <v>N3L21</v>
          </cell>
          <cell r="B210" t="str">
            <v>km LÍNEA URBANA - CIRCUITO SENCILLO - POSTE &gt; 20 m - CONDUCTOR D-N3-3</v>
          </cell>
          <cell r="C210">
            <v>295059000</v>
          </cell>
          <cell r="D210">
            <v>40</v>
          </cell>
          <cell r="E210">
            <v>0</v>
          </cell>
          <cell r="F210" t="str">
            <v>NA</v>
          </cell>
          <cell r="G210" t="str">
            <v>NA</v>
          </cell>
          <cell r="H210" t="str">
            <v>NA</v>
          </cell>
        </row>
        <row r="211">
          <cell r="A211" t="str">
            <v>N3L22</v>
          </cell>
          <cell r="B211" t="str">
            <v>km LÍNEA URBANA - CIRCUITO DOBLE - POSTE &gt; 20 m - CONDUCTOR D-N3-1</v>
          </cell>
          <cell r="C211">
            <v>328307000</v>
          </cell>
          <cell r="D211">
            <v>40</v>
          </cell>
          <cell r="E211">
            <v>0</v>
          </cell>
          <cell r="F211" t="str">
            <v>NA</v>
          </cell>
          <cell r="G211" t="str">
            <v>NA</v>
          </cell>
          <cell r="H211" t="str">
            <v>NA</v>
          </cell>
        </row>
        <row r="212">
          <cell r="A212" t="str">
            <v>N3L23</v>
          </cell>
          <cell r="B212" t="str">
            <v>km LÍNEA URBANA - CIRCUITO DOBLE - POSTE &gt; 20 m - CONDUCTOR D-N3-2</v>
          </cell>
          <cell r="C212">
            <v>339061000</v>
          </cell>
          <cell r="D212">
            <v>40</v>
          </cell>
          <cell r="E212">
            <v>0</v>
          </cell>
          <cell r="F212" t="str">
            <v>NA</v>
          </cell>
          <cell r="G212" t="str">
            <v>NA</v>
          </cell>
          <cell r="H212" t="str">
            <v>NA</v>
          </cell>
        </row>
        <row r="213">
          <cell r="A213" t="str">
            <v>N3L24</v>
          </cell>
          <cell r="B213" t="str">
            <v>km LÍNEA URBANA - CIRCUITO DOBLE - POSTE &gt; 20 m - CONDUCTOR D-N3-3</v>
          </cell>
          <cell r="C213">
            <v>351264000</v>
          </cell>
          <cell r="D213">
            <v>40</v>
          </cell>
          <cell r="E213">
            <v>0</v>
          </cell>
          <cell r="F213" t="str">
            <v>NA</v>
          </cell>
          <cell r="G213" t="str">
            <v>NA</v>
          </cell>
          <cell r="H213" t="str">
            <v>NA</v>
          </cell>
        </row>
        <row r="214">
          <cell r="A214" t="str">
            <v>N3L25</v>
          </cell>
          <cell r="B214" t="str">
            <v>km LÍNEA URBANA - 3 FASES - SEMIAISLADA - CONDUCTOR SA-N3-1</v>
          </cell>
          <cell r="C214">
            <v>102748000</v>
          </cell>
          <cell r="D214">
            <v>40</v>
          </cell>
          <cell r="E214">
            <v>0</v>
          </cell>
          <cell r="F214" t="str">
            <v>NA</v>
          </cell>
          <cell r="G214" t="str">
            <v>NA</v>
          </cell>
          <cell r="H214" t="str">
            <v>NA</v>
          </cell>
        </row>
        <row r="215">
          <cell r="A215" t="str">
            <v>N3L26</v>
          </cell>
          <cell r="B215" t="str">
            <v>km LÍNEA URBANA - 3 FASES - SEMIAISLADA - CONDUCTOR SA-N3-2</v>
          </cell>
          <cell r="C215">
            <v>144078000</v>
          </cell>
          <cell r="D215">
            <v>40</v>
          </cell>
          <cell r="E215">
            <v>0</v>
          </cell>
          <cell r="F215" t="str">
            <v>NA</v>
          </cell>
          <cell r="G215" t="str">
            <v>NA</v>
          </cell>
          <cell r="H215" t="str">
            <v>NA</v>
          </cell>
        </row>
        <row r="216">
          <cell r="A216" t="str">
            <v>N3L27</v>
          </cell>
          <cell r="B216" t="str">
            <v>km CONDUCTOR SUBTERRANEO URBANO - 3 CABLES MONOPOLARES - CU AISLADO XLPE, 35 KV - 750 kcmil</v>
          </cell>
          <cell r="C216">
            <v>424732000</v>
          </cell>
          <cell r="D216">
            <v>40</v>
          </cell>
          <cell r="E216">
            <v>0</v>
          </cell>
          <cell r="F216" t="str">
            <v>NA</v>
          </cell>
          <cell r="G216" t="str">
            <v>NA</v>
          </cell>
          <cell r="H216" t="str">
            <v>NA</v>
          </cell>
          <cell r="J216" t="str">
            <v>SUBTERRANEO</v>
          </cell>
        </row>
        <row r="217">
          <cell r="A217" t="str">
            <v>N3L28</v>
          </cell>
          <cell r="B217" t="str">
            <v>km CONDUCTOR SUBTERRANEO URBANO - 3 CABLES MONOPOLARES - CU AISLADO XLPE, 35 KV - 500 kcmil</v>
          </cell>
          <cell r="C217">
            <v>323807000</v>
          </cell>
          <cell r="D217">
            <v>40</v>
          </cell>
          <cell r="E217">
            <v>0</v>
          </cell>
          <cell r="F217" t="str">
            <v>NA</v>
          </cell>
          <cell r="G217" t="str">
            <v>NA</v>
          </cell>
          <cell r="H217" t="str">
            <v>NA</v>
          </cell>
          <cell r="J217" t="str">
            <v>SUBTERRANEO</v>
          </cell>
        </row>
        <row r="218">
          <cell r="A218" t="str">
            <v>N3L29</v>
          </cell>
          <cell r="B218" t="str">
            <v>km CONDUCTOR SUBTERRANEO URBANO - 3 CABLES MONOPOLARES - CU AISLADO XLPE, 35 KV - 350 kcmil</v>
          </cell>
          <cell r="C218">
            <v>252108000</v>
          </cell>
          <cell r="D218">
            <v>40</v>
          </cell>
          <cell r="E218">
            <v>0</v>
          </cell>
          <cell r="F218" t="str">
            <v>NA</v>
          </cell>
          <cell r="G218" t="str">
            <v>NA</v>
          </cell>
          <cell r="H218" t="str">
            <v>NA</v>
          </cell>
          <cell r="J218" t="str">
            <v>SUBTERRANEO</v>
          </cell>
        </row>
        <row r="219">
          <cell r="A219" t="str">
            <v>N3L3</v>
          </cell>
          <cell r="B219" t="str">
            <v>km LÍNEA URBANA - CIRCUITO SENCILLO - POSTE CONCRETO - CONDUCTOR D-N3-3</v>
          </cell>
          <cell r="C219">
            <v>89152000</v>
          </cell>
          <cell r="D219">
            <v>40</v>
          </cell>
          <cell r="E219">
            <v>0</v>
          </cell>
          <cell r="F219" t="str">
            <v>NA</v>
          </cell>
          <cell r="G219" t="str">
            <v>NA</v>
          </cell>
          <cell r="H219" t="str">
            <v>NA</v>
          </cell>
        </row>
        <row r="220">
          <cell r="A220" t="str">
            <v>N3L30</v>
          </cell>
          <cell r="B220" t="str">
            <v>km CONDUCTOR SUBTERRANEO URBANO - 3 CABLES MONOPOLARES - CU AISLADO XLPE, 35 KV - 4/0 AWG</v>
          </cell>
          <cell r="C220">
            <v>194042000</v>
          </cell>
          <cell r="D220">
            <v>40</v>
          </cell>
          <cell r="E220">
            <v>0</v>
          </cell>
          <cell r="F220" t="str">
            <v>NA</v>
          </cell>
          <cell r="G220" t="str">
            <v>NA</v>
          </cell>
          <cell r="H220" t="str">
            <v>NA</v>
          </cell>
          <cell r="J220" t="str">
            <v>SUBTERRANEO</v>
          </cell>
        </row>
        <row r="221">
          <cell r="A221" t="str">
            <v>N3L31</v>
          </cell>
          <cell r="B221" t="str">
            <v>km CONDUCTOR SUBTERRANEO URBANO - 3 CABLES MONOPOLARES - CU AISLADO XLPE, 35 KV - 1/0 AWG</v>
          </cell>
          <cell r="C221">
            <v>163029000</v>
          </cell>
          <cell r="D221">
            <v>40</v>
          </cell>
          <cell r="E221">
            <v>0</v>
          </cell>
          <cell r="F221" t="str">
            <v>NA</v>
          </cell>
          <cell r="G221" t="str">
            <v>NA</v>
          </cell>
          <cell r="H221" t="str">
            <v>NA</v>
          </cell>
          <cell r="J221" t="str">
            <v>SUBTERRANEO</v>
          </cell>
        </row>
        <row r="222">
          <cell r="A222" t="str">
            <v>N3L32</v>
          </cell>
          <cell r="B222" t="str">
            <v>km CANALIZACIÓN URBANA 4X6"</v>
          </cell>
          <cell r="C222">
            <v>457516000</v>
          </cell>
          <cell r="D222">
            <v>40</v>
          </cell>
          <cell r="E222">
            <v>0</v>
          </cell>
          <cell r="F222" t="str">
            <v>NA</v>
          </cell>
          <cell r="G222" t="str">
            <v>NA</v>
          </cell>
          <cell r="H222" t="str">
            <v>NA</v>
          </cell>
          <cell r="J222" t="str">
            <v>CANALIZACIÓN</v>
          </cell>
        </row>
        <row r="223">
          <cell r="A223" t="str">
            <v>N3L33</v>
          </cell>
          <cell r="B223" t="str">
            <v>km CANALIZACIÓN URBANA 6X6"</v>
          </cell>
          <cell r="C223">
            <v>537317000</v>
          </cell>
          <cell r="D223">
            <v>40</v>
          </cell>
          <cell r="E223">
            <v>0</v>
          </cell>
          <cell r="F223" t="str">
            <v>NA</v>
          </cell>
          <cell r="G223" t="str">
            <v>NA</v>
          </cell>
          <cell r="H223" t="str">
            <v>NA</v>
          </cell>
          <cell r="J223" t="str">
            <v>CANALIZACIÓN</v>
          </cell>
        </row>
        <row r="224">
          <cell r="A224" t="str">
            <v>N3L4</v>
          </cell>
          <cell r="B224" t="str">
            <v>km LÍNEA RURAL - CIRCUITO SENCILLO - POSTE CONCRETO - CONDUCTOR D-N3-1</v>
          </cell>
          <cell r="C224">
            <v>44215000</v>
          </cell>
          <cell r="D224">
            <v>40</v>
          </cell>
          <cell r="E224">
            <v>0</v>
          </cell>
          <cell r="F224" t="str">
            <v>NA</v>
          </cell>
          <cell r="G224" t="str">
            <v>NA</v>
          </cell>
          <cell r="H224" t="str">
            <v>NA</v>
          </cell>
        </row>
        <row r="225">
          <cell r="A225" t="str">
            <v>N3L5</v>
          </cell>
          <cell r="B225" t="str">
            <v>km LÍNEA RURAL - CIRCUITO SENCILLO - POSTE CONCRETO - CONDUCTOR D-N3-2</v>
          </cell>
          <cell r="C225">
            <v>51500000</v>
          </cell>
          <cell r="D225">
            <v>40</v>
          </cell>
          <cell r="E225">
            <v>0</v>
          </cell>
          <cell r="F225" t="str">
            <v>NA</v>
          </cell>
          <cell r="G225" t="str">
            <v>NA</v>
          </cell>
          <cell r="H225" t="str">
            <v>NA</v>
          </cell>
        </row>
        <row r="226">
          <cell r="A226" t="str">
            <v>N3L6</v>
          </cell>
          <cell r="B226" t="str">
            <v>km LÍNEA RURAL - CIRCUITO SENCILLO - POSTE CONCRETO - CONDUCTOR D-N3-3</v>
          </cell>
          <cell r="C226">
            <v>59767000</v>
          </cell>
          <cell r="D226">
            <v>40</v>
          </cell>
          <cell r="E226">
            <v>0</v>
          </cell>
          <cell r="F226" t="str">
            <v>NA</v>
          </cell>
          <cell r="G226" t="str">
            <v>NA</v>
          </cell>
          <cell r="H226" t="str">
            <v>NA</v>
          </cell>
        </row>
        <row r="227">
          <cell r="A227" t="str">
            <v>N3L7</v>
          </cell>
          <cell r="B227" t="str">
            <v>km LÍNEA URBANA - CIRCUITO DOBLE - POSTE CONCRETO - CONDUCTOR D-N3-1</v>
          </cell>
          <cell r="C227">
            <v>149010000</v>
          </cell>
          <cell r="D227">
            <v>40</v>
          </cell>
          <cell r="E227">
            <v>0</v>
          </cell>
          <cell r="F227" t="str">
            <v>NA</v>
          </cell>
          <cell r="G227" t="str">
            <v>NA</v>
          </cell>
          <cell r="H227" t="str">
            <v>NA</v>
          </cell>
        </row>
        <row r="228">
          <cell r="A228" t="str">
            <v>N3L8</v>
          </cell>
          <cell r="B228" t="str">
            <v>km LÍNEA URBANA - CIRCUITO DOBLE - POSTE CONCRETO - CONDUCTOR D-N3-2</v>
          </cell>
          <cell r="C228">
            <v>159765000</v>
          </cell>
          <cell r="D228">
            <v>40</v>
          </cell>
          <cell r="E228">
            <v>0</v>
          </cell>
          <cell r="F228" t="str">
            <v>NA</v>
          </cell>
          <cell r="G228" t="str">
            <v>NA</v>
          </cell>
          <cell r="H228" t="str">
            <v>NA</v>
          </cell>
        </row>
        <row r="229">
          <cell r="A229" t="str">
            <v>N3L9</v>
          </cell>
          <cell r="B229" t="str">
            <v>km LÍNEA URBANA - CIRCUITO DOBLE - POSTE CONCRETO - CONDUCTOR D-N3-3</v>
          </cell>
          <cell r="C229">
            <v>171968000</v>
          </cell>
          <cell r="D229">
            <v>40</v>
          </cell>
          <cell r="E229">
            <v>0</v>
          </cell>
          <cell r="F229" t="str">
            <v>NA</v>
          </cell>
          <cell r="G229" t="str">
            <v>NA</v>
          </cell>
          <cell r="H229" t="str">
            <v>NA</v>
          </cell>
        </row>
        <row r="230">
          <cell r="A230" t="str">
            <v>N3S1</v>
          </cell>
          <cell r="B230" t="str">
            <v>BAHÍA DE LÍNEA - CONFIGURACIÓN BARRA SENCILLA -TIPO CONVENCIONAL</v>
          </cell>
          <cell r="C230">
            <v>330511000</v>
          </cell>
          <cell r="D230">
            <v>30</v>
          </cell>
          <cell r="E230">
            <v>100</v>
          </cell>
          <cell r="F230" t="str">
            <v>BAHIA LÍNEA</v>
          </cell>
          <cell r="G230" t="str">
            <v>CONVENCIONAL</v>
          </cell>
          <cell r="H230" t="str">
            <v>BARRA SENCILLA</v>
          </cell>
          <cell r="I230">
            <v>11.25</v>
          </cell>
        </row>
        <row r="231">
          <cell r="A231" t="str">
            <v>N3S10</v>
          </cell>
          <cell r="B231" t="str">
            <v>BAHÍA DE TRANSFORMADOR - CONFIGURACIÓN BARRA DOBLE - TIPO ENCAPSULADA (SF6)</v>
          </cell>
          <cell r="C231">
            <v>383966000</v>
          </cell>
          <cell r="D231">
            <v>30</v>
          </cell>
          <cell r="E231">
            <v>0</v>
          </cell>
          <cell r="F231" t="str">
            <v>BAHIA TRAFO</v>
          </cell>
          <cell r="G231" t="str">
            <v>SF6</v>
          </cell>
          <cell r="H231" t="str">
            <v>DOBLE BARRA</v>
          </cell>
          <cell r="I231">
            <v>11.25</v>
          </cell>
        </row>
        <row r="232">
          <cell r="A232" t="str">
            <v>N3S11</v>
          </cell>
          <cell r="B232" t="str">
            <v>CELDA DE LÍNEA - SUBESTACIÓN TIPO METALCLAD</v>
          </cell>
          <cell r="C232">
            <v>235694000</v>
          </cell>
          <cell r="D232">
            <v>30</v>
          </cell>
          <cell r="E232">
            <v>0</v>
          </cell>
          <cell r="F232" t="str">
            <v>CELDA</v>
          </cell>
          <cell r="G232" t="str">
            <v>METALCLAD</v>
          </cell>
          <cell r="H232" t="str">
            <v>NA</v>
          </cell>
          <cell r="I232">
            <v>7.5</v>
          </cell>
        </row>
        <row r="233">
          <cell r="A233" t="str">
            <v>N3S12</v>
          </cell>
          <cell r="B233" t="str">
            <v>CELDA DE TRANSFORMADOR O ACOPLE - SUBESTACIÓN TIPO METALCLAD</v>
          </cell>
          <cell r="C233">
            <v>162889000</v>
          </cell>
          <cell r="D233">
            <v>30</v>
          </cell>
          <cell r="E233">
            <v>0</v>
          </cell>
          <cell r="F233" t="str">
            <v>BAHIA TRAFO</v>
          </cell>
          <cell r="G233" t="str">
            <v>METALCLAD</v>
          </cell>
          <cell r="H233" t="str">
            <v>NA</v>
          </cell>
          <cell r="I233">
            <v>7.5</v>
          </cell>
        </row>
        <row r="234">
          <cell r="A234" t="str">
            <v>N3S13</v>
          </cell>
          <cell r="B234" t="str">
            <v>BAHÍA DE LÍNEA - SUBESTACIÓN CONVENCIONAL REDUCIDA - TIPO 1</v>
          </cell>
          <cell r="C234">
            <v>228601000</v>
          </cell>
          <cell r="D234">
            <v>30</v>
          </cell>
          <cell r="E234">
            <v>40</v>
          </cell>
          <cell r="F234" t="str">
            <v>BAHIA LÍNEA REDUCIDA</v>
          </cell>
          <cell r="G234" t="str">
            <v>REDUCIDA</v>
          </cell>
          <cell r="H234" t="str">
            <v>NA</v>
          </cell>
        </row>
        <row r="235">
          <cell r="A235" t="str">
            <v>N3S14</v>
          </cell>
          <cell r="B235" t="str">
            <v>BAHÍA DE TRANSFORMADOR - SUBESTACIÓN CONVENCIONAL REDUCIDA - TIPO 1</v>
          </cell>
          <cell r="C235">
            <v>137296000</v>
          </cell>
          <cell r="D235">
            <v>30</v>
          </cell>
          <cell r="E235">
            <v>60</v>
          </cell>
          <cell r="F235" t="str">
            <v>BAHIA TRAFO REDUCIDA</v>
          </cell>
          <cell r="G235" t="str">
            <v>REDUCIDA</v>
          </cell>
          <cell r="H235" t="str">
            <v>NA</v>
          </cell>
        </row>
        <row r="236">
          <cell r="A236" t="str">
            <v>N3S15</v>
          </cell>
          <cell r="B236" t="str">
            <v>BAHÍA DE LÍNEA - SUBESTACIÓN CONVENCIONAL REDUCIDA - TIPO 2</v>
          </cell>
          <cell r="C236">
            <v>287591000</v>
          </cell>
          <cell r="D236">
            <v>30</v>
          </cell>
          <cell r="E236">
            <v>40</v>
          </cell>
          <cell r="F236" t="str">
            <v>BAHIA LÍNEA REDUCIDA</v>
          </cell>
          <cell r="G236" t="str">
            <v>REDUCIDA</v>
          </cell>
          <cell r="H236" t="str">
            <v>NA</v>
          </cell>
        </row>
        <row r="237">
          <cell r="A237" t="str">
            <v>N3S16</v>
          </cell>
          <cell r="B237" t="str">
            <v>BAHÍA DE TRANSFORMADOR - SUBESTACIÓN CONVENCIONAL REDUCIDA - TIPO 2</v>
          </cell>
          <cell r="C237">
            <v>135324000</v>
          </cell>
          <cell r="D237">
            <v>30</v>
          </cell>
          <cell r="E237">
            <v>60</v>
          </cell>
          <cell r="F237" t="str">
            <v>BAHIA TRAFO REDUCIDA</v>
          </cell>
          <cell r="G237" t="str">
            <v>REDUCIDA</v>
          </cell>
          <cell r="H237" t="str">
            <v>NA</v>
          </cell>
        </row>
        <row r="238">
          <cell r="A238" t="str">
            <v>N3S17</v>
          </cell>
          <cell r="B238" t="str">
            <v xml:space="preserve">BAHÍA DE LÍNEA - SUBESTACIÓN REDUCIDA </v>
          </cell>
          <cell r="C238">
            <v>84812000</v>
          </cell>
          <cell r="D238">
            <v>30</v>
          </cell>
          <cell r="E238">
            <v>0</v>
          </cell>
          <cell r="F238" t="str">
            <v>BAHIA LÍNEA REDUCIDA</v>
          </cell>
          <cell r="G238" t="str">
            <v>REDUCIDA</v>
          </cell>
          <cell r="H238" t="str">
            <v>NA</v>
          </cell>
        </row>
        <row r="239">
          <cell r="A239" t="str">
            <v>N3S18</v>
          </cell>
          <cell r="B239" t="str">
            <v xml:space="preserve">BAHÍA DE TRANSFORMADOR - SUBESTACIÓN REDUCIDA </v>
          </cell>
          <cell r="C239">
            <v>83685000</v>
          </cell>
          <cell r="D239">
            <v>30</v>
          </cell>
          <cell r="E239">
            <v>0</v>
          </cell>
          <cell r="F239" t="str">
            <v>BAHIA TRAFO REDUCIDA</v>
          </cell>
          <cell r="G239" t="str">
            <v>REDUCIDA</v>
          </cell>
          <cell r="H239" t="str">
            <v>NA</v>
          </cell>
        </row>
        <row r="240">
          <cell r="A240" t="str">
            <v>N3S19</v>
          </cell>
          <cell r="B240" t="str">
            <v>BAHÍA DE ACOPLE - TIPO CONVENCIONAL</v>
          </cell>
          <cell r="C240">
            <v>227998000</v>
          </cell>
          <cell r="D240">
            <v>30</v>
          </cell>
          <cell r="E240">
            <v>100</v>
          </cell>
          <cell r="F240" t="str">
            <v>BAHIA MANIOBRA</v>
          </cell>
          <cell r="G240" t="str">
            <v>CONVENCIONAL</v>
          </cell>
          <cell r="H240" t="str">
            <v>NA</v>
          </cell>
          <cell r="I240">
            <v>11.25</v>
          </cell>
        </row>
        <row r="241">
          <cell r="A241" t="str">
            <v>N3S2</v>
          </cell>
          <cell r="B241" t="str">
            <v>BAHÍA DE TRANSFORMADOR - CONFIGURACIÓN BARRA SENCILLA - TIPO CONVENCIONAL</v>
          </cell>
          <cell r="C241">
            <v>279974000</v>
          </cell>
          <cell r="D241">
            <v>30</v>
          </cell>
          <cell r="E241">
            <v>120</v>
          </cell>
          <cell r="F241" t="str">
            <v>BAHIA TRAFO</v>
          </cell>
          <cell r="G241" t="str">
            <v>CONVENCIONAL</v>
          </cell>
          <cell r="H241" t="str">
            <v>BARRA SENCILLA</v>
          </cell>
          <cell r="I241">
            <v>11.25</v>
          </cell>
        </row>
        <row r="242">
          <cell r="A242" t="str">
            <v>N3S20</v>
          </cell>
          <cell r="B242" t="str">
            <v>BAHÍA DE ACOPLE - TIPO ENCAPSULADA (SF6)</v>
          </cell>
          <cell r="C242">
            <v>316972000</v>
          </cell>
          <cell r="D242">
            <v>30</v>
          </cell>
          <cell r="E242">
            <v>0</v>
          </cell>
          <cell r="F242" t="str">
            <v>BAHIA MANIOBRA</v>
          </cell>
          <cell r="G242" t="str">
            <v>SF6</v>
          </cell>
          <cell r="H242" t="str">
            <v>NA</v>
          </cell>
          <cell r="I242">
            <v>11.25</v>
          </cell>
        </row>
        <row r="243">
          <cell r="A243" t="str">
            <v>N3S21</v>
          </cell>
          <cell r="B243" t="str">
            <v>PROTECCIÓN DIFERENCIAL - BARRA SENCILLA - TIPO 1 O TIPO 2</v>
          </cell>
          <cell r="C243">
            <v>31649000</v>
          </cell>
          <cell r="D243">
            <v>30</v>
          </cell>
          <cell r="E243">
            <v>0</v>
          </cell>
          <cell r="F243" t="str">
            <v>NA</v>
          </cell>
          <cell r="G243" t="str">
            <v>NA</v>
          </cell>
          <cell r="H243" t="str">
            <v>NA</v>
          </cell>
        </row>
        <row r="244">
          <cell r="A244" t="str">
            <v>N3S22</v>
          </cell>
          <cell r="B244" t="str">
            <v>PROTECCIÓN DIFERENCIAL - OTRAS CONFIGURACIONES DIFERENTES A BARRA SENCILLA - TIPO 1 O TIPO 2</v>
          </cell>
          <cell r="C244">
            <v>33563000</v>
          </cell>
          <cell r="D244">
            <v>30</v>
          </cell>
          <cell r="E244">
            <v>0</v>
          </cell>
          <cell r="F244" t="str">
            <v>NA</v>
          </cell>
          <cell r="G244" t="str">
            <v>NA</v>
          </cell>
          <cell r="H244" t="str">
            <v>NA</v>
          </cell>
        </row>
        <row r="245">
          <cell r="A245" t="str">
            <v>N3S23</v>
          </cell>
          <cell r="B245" t="str">
            <v>PROTECCIÓN DIFERENCIAL - BARRAJE PARTIDO</v>
          </cell>
          <cell r="C245">
            <v>58762000</v>
          </cell>
          <cell r="D245">
            <v>30</v>
          </cell>
          <cell r="E245">
            <v>0</v>
          </cell>
          <cell r="F245" t="str">
            <v>NA</v>
          </cell>
          <cell r="G245" t="str">
            <v>NA</v>
          </cell>
          <cell r="H245" t="str">
            <v>NA</v>
          </cell>
        </row>
        <row r="246">
          <cell r="A246" t="str">
            <v>N3S24</v>
          </cell>
          <cell r="B246" t="str">
            <v xml:space="preserve">MÓDULO DE BARRAJE - BARRA SENCILLA - TIPO CONVENCIONAL - TIPO 1 </v>
          </cell>
          <cell r="C246">
            <v>30596000</v>
          </cell>
          <cell r="D246">
            <v>30</v>
          </cell>
          <cell r="E246">
            <v>0</v>
          </cell>
          <cell r="F246" t="str">
            <v>MODULO BARRAJE</v>
          </cell>
          <cell r="G246" t="str">
            <v>MB T1</v>
          </cell>
          <cell r="H246" t="str">
            <v>BARRA SENCILLA</v>
          </cell>
        </row>
        <row r="247">
          <cell r="A247" t="str">
            <v>N3S25</v>
          </cell>
          <cell r="B247" t="str">
            <v xml:space="preserve">MÓDULO DE BARRAJE - BARRA SENCILLA - TIPO CONVENCIONAL - TIPO 2 </v>
          </cell>
          <cell r="C247">
            <v>43404000</v>
          </cell>
          <cell r="D247">
            <v>30</v>
          </cell>
          <cell r="E247">
            <v>0</v>
          </cell>
          <cell r="F247" t="str">
            <v>MODULO BARRAJE</v>
          </cell>
          <cell r="G247" t="str">
            <v>MB T2</v>
          </cell>
          <cell r="H247" t="str">
            <v>BARRA SENCILLA</v>
          </cell>
        </row>
        <row r="248">
          <cell r="A248" t="str">
            <v>N3S26</v>
          </cell>
          <cell r="B248" t="str">
            <v xml:space="preserve">MÓDULO DE BARRAJE - BARRA SENCILLA - TIPO CONVENCIONAL - TIPO 3 </v>
          </cell>
          <cell r="C248">
            <v>56738000</v>
          </cell>
          <cell r="D248">
            <v>30</v>
          </cell>
          <cell r="E248">
            <v>0</v>
          </cell>
          <cell r="F248" t="str">
            <v>MODULO BARRAJE</v>
          </cell>
          <cell r="G248" t="str">
            <v>MB T3</v>
          </cell>
          <cell r="H248" t="str">
            <v>BARRA SENCILLA</v>
          </cell>
        </row>
        <row r="249">
          <cell r="A249" t="str">
            <v>N3S27</v>
          </cell>
          <cell r="B249" t="str">
            <v>MÓDULO DE BARRAJE - BARRA DOBLE - TIPO 1</v>
          </cell>
          <cell r="C249">
            <v>56503000</v>
          </cell>
          <cell r="D249">
            <v>30</v>
          </cell>
          <cell r="E249">
            <v>0</v>
          </cell>
          <cell r="F249" t="str">
            <v>MODULO BARRAJE</v>
          </cell>
          <cell r="G249" t="str">
            <v>MB T1</v>
          </cell>
          <cell r="H249" t="str">
            <v>DOBLE BARRA</v>
          </cell>
        </row>
        <row r="250">
          <cell r="A250" t="str">
            <v>N3S28</v>
          </cell>
          <cell r="B250" t="str">
            <v>MODULO DE BARRAJE - BARRA DOBLE - TIPO 2</v>
          </cell>
          <cell r="C250">
            <v>83130000</v>
          </cell>
          <cell r="D250">
            <v>30</v>
          </cell>
          <cell r="E250">
            <v>0</v>
          </cell>
          <cell r="F250" t="str">
            <v>MODULO BARRAJE</v>
          </cell>
          <cell r="G250" t="str">
            <v>MB T2</v>
          </cell>
          <cell r="H250" t="str">
            <v>DOBLE BARRA</v>
          </cell>
        </row>
        <row r="251">
          <cell r="A251" t="str">
            <v>N3S29</v>
          </cell>
          <cell r="B251" t="str">
            <v>MODULO DE BARRAJE - BARRA DOBLE - TIPO 3</v>
          </cell>
          <cell r="C251">
            <v>108704000</v>
          </cell>
          <cell r="D251">
            <v>30</v>
          </cell>
          <cell r="E251">
            <v>0</v>
          </cell>
          <cell r="F251" t="str">
            <v>MODULO BARRAJE</v>
          </cell>
          <cell r="G251" t="str">
            <v>MB T3</v>
          </cell>
          <cell r="H251" t="str">
            <v>DOBLE BARRA</v>
          </cell>
        </row>
        <row r="252">
          <cell r="A252" t="str">
            <v>N3S3</v>
          </cell>
          <cell r="B252" t="str">
            <v>BAHÍA DE LÍNEA - CONFIGURACIÓN BARRA DOBLE - TIPO CONVENCIONAL</v>
          </cell>
          <cell r="C252">
            <v>362691000</v>
          </cell>
          <cell r="D252">
            <v>30</v>
          </cell>
          <cell r="E252">
            <v>100</v>
          </cell>
          <cell r="F252" t="str">
            <v>BAHIA LÍNEA</v>
          </cell>
          <cell r="G252" t="str">
            <v>CONVENCIONAL</v>
          </cell>
          <cell r="H252" t="str">
            <v>DOBLE BARRA</v>
          </cell>
          <cell r="I252">
            <v>11.25</v>
          </cell>
        </row>
        <row r="253">
          <cell r="A253" t="str">
            <v>N3S30</v>
          </cell>
          <cell r="B253" t="str">
            <v>MÓDULO DE BARRAJE - BARRA PRINCIPAL Y TRANSFERENCIA - TIPO CONVENCIONAL - TIPO 1</v>
          </cell>
          <cell r="C253">
            <v>56503000</v>
          </cell>
          <cell r="D253">
            <v>30</v>
          </cell>
          <cell r="E253">
            <v>0</v>
          </cell>
          <cell r="F253" t="str">
            <v>MODULO BARRAJE</v>
          </cell>
          <cell r="G253" t="str">
            <v>MB T1</v>
          </cell>
          <cell r="H253" t="str">
            <v>BARRA PRINCIPAL Y TRANSFERENCIA</v>
          </cell>
        </row>
        <row r="254">
          <cell r="A254" t="str">
            <v>N3S31</v>
          </cell>
          <cell r="B254" t="str">
            <v>MÓDULO DE BARRAJE - BARRA PRINCIPAL Y TRANSFERENCIA - TIPO CONVENCIONAL - TIPO 2</v>
          </cell>
          <cell r="C254">
            <v>82077000</v>
          </cell>
          <cell r="D254">
            <v>30</v>
          </cell>
          <cell r="E254">
            <v>0</v>
          </cell>
          <cell r="F254" t="str">
            <v>MODULO BARRAJE</v>
          </cell>
          <cell r="G254" t="str">
            <v>MB T2</v>
          </cell>
          <cell r="H254" t="str">
            <v>BARRA PRINCIPAL Y TRANSFERENCIA</v>
          </cell>
        </row>
        <row r="255">
          <cell r="A255" t="str">
            <v>N3S32</v>
          </cell>
          <cell r="B255" t="str">
            <v>MÓDULO DE BARRAJE - BARRA PRINCIPAL Y TRANSFERENCIA - TIPO CONVENCIONAL - TIPO 3</v>
          </cell>
          <cell r="C255">
            <v>108704000</v>
          </cell>
          <cell r="D255">
            <v>30</v>
          </cell>
          <cell r="E255">
            <v>0</v>
          </cell>
          <cell r="F255" t="str">
            <v>MODULO BARRAJE</v>
          </cell>
          <cell r="G255" t="str">
            <v>MB T3</v>
          </cell>
          <cell r="H255" t="str">
            <v>BARRA PRINCIPAL Y TRANSFERENCIA</v>
          </cell>
        </row>
        <row r="256">
          <cell r="A256" t="str">
            <v>N3S33</v>
          </cell>
          <cell r="B256" t="str">
            <v>MÓDULO DE BARRAJE - CONVENCIONAL REDUCIDA</v>
          </cell>
          <cell r="C256">
            <v>14388000</v>
          </cell>
          <cell r="D256">
            <v>30</v>
          </cell>
          <cell r="E256">
            <v>0</v>
          </cell>
          <cell r="F256" t="str">
            <v>MODULO BARRAJE</v>
          </cell>
          <cell r="G256" t="str">
            <v>MB</v>
          </cell>
          <cell r="H256" t="str">
            <v>NA</v>
          </cell>
        </row>
        <row r="257">
          <cell r="A257" t="str">
            <v>N3S34</v>
          </cell>
          <cell r="B257" t="str">
            <v>MÓDULO COMÚN - TIPO 1</v>
          </cell>
          <cell r="C257">
            <v>286545000</v>
          </cell>
          <cell r="D257">
            <v>30</v>
          </cell>
          <cell r="E257">
            <v>0</v>
          </cell>
          <cell r="F257" t="str">
            <v>MODULO COMÚN</v>
          </cell>
          <cell r="G257" t="str">
            <v>MC T1</v>
          </cell>
          <cell r="H257" t="str">
            <v>NA</v>
          </cell>
        </row>
        <row r="258">
          <cell r="A258" t="str">
            <v>N3S35</v>
          </cell>
          <cell r="B258" t="str">
            <v>MÓDULO COMÚN - TIPO 2</v>
          </cell>
          <cell r="C258">
            <v>367658000</v>
          </cell>
          <cell r="D258">
            <v>30</v>
          </cell>
          <cell r="E258">
            <v>0</v>
          </cell>
          <cell r="F258" t="str">
            <v>MODULO COMÚN</v>
          </cell>
          <cell r="G258" t="str">
            <v>MC T2</v>
          </cell>
          <cell r="H258" t="str">
            <v>NA</v>
          </cell>
        </row>
        <row r="259">
          <cell r="A259" t="str">
            <v>N3S36</v>
          </cell>
          <cell r="B259" t="str">
            <v>MÓDULO COMÚN - TIPO 3</v>
          </cell>
          <cell r="C259">
            <v>479784000</v>
          </cell>
          <cell r="D259">
            <v>30</v>
          </cell>
          <cell r="E259">
            <v>0</v>
          </cell>
          <cell r="F259" t="str">
            <v>MODULO COMÚN</v>
          </cell>
          <cell r="G259" t="str">
            <v>MC T3</v>
          </cell>
          <cell r="H259" t="str">
            <v>NA</v>
          </cell>
        </row>
        <row r="260">
          <cell r="A260" t="str">
            <v>N3S37</v>
          </cell>
          <cell r="B260" t="str">
            <v>MÓDULO COMÚN - TIPO 4</v>
          </cell>
          <cell r="C260">
            <v>149978000</v>
          </cell>
          <cell r="D260">
            <v>30</v>
          </cell>
          <cell r="E260">
            <v>0</v>
          </cell>
          <cell r="F260" t="str">
            <v>MODULO COMÚN</v>
          </cell>
          <cell r="G260" t="str">
            <v>MC T4</v>
          </cell>
          <cell r="H260" t="str">
            <v>NA</v>
          </cell>
        </row>
        <row r="261">
          <cell r="A261" t="str">
            <v>N3S38</v>
          </cell>
          <cell r="B261" t="str">
            <v>SISTEMAS DE CONTROL DE LA SUBESTACIÓN</v>
          </cell>
          <cell r="C261">
            <v>35407000</v>
          </cell>
          <cell r="D261">
            <v>10</v>
          </cell>
          <cell r="E261">
            <v>0</v>
          </cell>
          <cell r="F261" t="str">
            <v>NA</v>
          </cell>
          <cell r="G261" t="str">
            <v>NA</v>
          </cell>
          <cell r="H261" t="str">
            <v>NA</v>
          </cell>
        </row>
        <row r="262">
          <cell r="A262" t="str">
            <v>N3S39</v>
          </cell>
          <cell r="B262" t="str">
            <v>SUBESTACIÓN MÓVIL 30 MVA</v>
          </cell>
          <cell r="C262">
            <v>1845005000</v>
          </cell>
          <cell r="D262">
            <v>30</v>
          </cell>
          <cell r="E262">
            <v>0</v>
          </cell>
          <cell r="F262" t="str">
            <v>NA</v>
          </cell>
          <cell r="G262" t="str">
            <v>NA</v>
          </cell>
          <cell r="H262" t="str">
            <v>NA</v>
          </cell>
        </row>
        <row r="263">
          <cell r="A263" t="str">
            <v>N3S4</v>
          </cell>
          <cell r="B263" t="str">
            <v>BAHÍA DE TRANSFORMADOR - CONFIGURACIÓN BARRA DOBLE - TIPO CONVENCIONAL</v>
          </cell>
          <cell r="C263">
            <v>288396000</v>
          </cell>
          <cell r="D263">
            <v>30</v>
          </cell>
          <cell r="E263">
            <v>120</v>
          </cell>
          <cell r="F263" t="str">
            <v>BAHIA TRAFO</v>
          </cell>
          <cell r="G263" t="str">
            <v>CONVENCIONAL</v>
          </cell>
          <cell r="H263" t="str">
            <v>DOBLE BARRA</v>
          </cell>
          <cell r="I263">
            <v>11.25</v>
          </cell>
        </row>
        <row r="264">
          <cell r="A264" t="str">
            <v>N3S40</v>
          </cell>
          <cell r="B264" t="str">
            <v>SUBESTACIÓN MÓVIL 15 MVA</v>
          </cell>
          <cell r="C264">
            <v>1433156000</v>
          </cell>
          <cell r="D264">
            <v>30</v>
          </cell>
          <cell r="E264">
            <v>0</v>
          </cell>
          <cell r="F264" t="str">
            <v>NA</v>
          </cell>
          <cell r="G264" t="str">
            <v>NA</v>
          </cell>
          <cell r="H264" t="str">
            <v>NA</v>
          </cell>
        </row>
        <row r="265">
          <cell r="A265" t="str">
            <v>N3S41</v>
          </cell>
          <cell r="B265" t="str">
            <v>SUBESTACIÓN MÓVIL 21 MVA</v>
          </cell>
          <cell r="C265">
            <v>1582747000</v>
          </cell>
          <cell r="D265">
            <v>30</v>
          </cell>
          <cell r="E265">
            <v>0</v>
          </cell>
          <cell r="F265" t="str">
            <v>NA</v>
          </cell>
          <cell r="G265" t="str">
            <v>NA</v>
          </cell>
          <cell r="H265" t="str">
            <v>NA</v>
          </cell>
        </row>
        <row r="266">
          <cell r="A266" t="str">
            <v>N3S42</v>
          </cell>
          <cell r="B266" t="str">
            <v xml:space="preserve">SUBESTACIÓN MÓVIL 7.5 MVA </v>
          </cell>
          <cell r="C266">
            <v>516357000</v>
          </cell>
          <cell r="D266">
            <v>30</v>
          </cell>
          <cell r="E266">
            <v>0</v>
          </cell>
          <cell r="F266" t="str">
            <v>NA</v>
          </cell>
          <cell r="G266" t="str">
            <v>NA</v>
          </cell>
          <cell r="H266" t="str">
            <v>NA</v>
          </cell>
        </row>
        <row r="267">
          <cell r="A267" t="str">
            <v>N3S43</v>
          </cell>
          <cell r="B267" t="str">
            <v>SUBESTACIÓN SIMPLIFICADA (RURAL)</v>
          </cell>
          <cell r="C267">
            <v>87615000</v>
          </cell>
          <cell r="D267">
            <v>30</v>
          </cell>
          <cell r="E267">
            <v>0</v>
          </cell>
          <cell r="F267" t="str">
            <v>NA</v>
          </cell>
          <cell r="G267" t="str">
            <v>NA</v>
          </cell>
          <cell r="H267" t="str">
            <v>NA</v>
          </cell>
        </row>
        <row r="268">
          <cell r="A268" t="str">
            <v>N3S44</v>
          </cell>
          <cell r="B268" t="str">
            <v>CASA DE CONTROL NIVEL DE TENSIÓN 3 ($/m2)</v>
          </cell>
          <cell r="C268">
            <v>2000000</v>
          </cell>
          <cell r="D268">
            <v>30</v>
          </cell>
          <cell r="E268">
            <v>0</v>
          </cell>
          <cell r="F268" t="str">
            <v>NA</v>
          </cell>
          <cell r="G268" t="str">
            <v>NA</v>
          </cell>
          <cell r="H268" t="str">
            <v>NA</v>
          </cell>
        </row>
        <row r="269">
          <cell r="A269" t="str">
            <v>N3S5</v>
          </cell>
          <cell r="B269" t="str">
            <v>BAHÍA DE LÍNEA - CONFIGURACIÓN BARRA PRINCIPAL Y TRANSFERENCIA - TIPO CONVENCIONAL</v>
          </cell>
          <cell r="C269">
            <v>362791000</v>
          </cell>
          <cell r="D269">
            <v>30</v>
          </cell>
          <cell r="E269">
            <v>100</v>
          </cell>
          <cell r="F269" t="str">
            <v>BAHIA LÍNEA</v>
          </cell>
          <cell r="G269" t="str">
            <v>CONVENCIONAL</v>
          </cell>
          <cell r="H269" t="str">
            <v>BARRA PRINCIPAL Y TRANSFERENCIA</v>
          </cell>
          <cell r="I269">
            <v>11.25</v>
          </cell>
        </row>
        <row r="270">
          <cell r="A270" t="str">
            <v>N3S6</v>
          </cell>
          <cell r="B270" t="str">
            <v>BAHÍA DE TRANSFORMADOR - CONFIGURACIÓN BARRA PRINCIPAL Y TRANSFERENCIA - TIPO CONVENCIONAL</v>
          </cell>
          <cell r="C270">
            <v>312283000</v>
          </cell>
          <cell r="D270">
            <v>30</v>
          </cell>
          <cell r="E270">
            <v>120</v>
          </cell>
          <cell r="F270" t="str">
            <v>BAHIA TRAFO</v>
          </cell>
          <cell r="G270" t="str">
            <v>CONVENCIONAL</v>
          </cell>
          <cell r="H270" t="str">
            <v>BARRA PRINCIPAL Y TRANSFERENCIA</v>
          </cell>
          <cell r="I270">
            <v>11.25</v>
          </cell>
        </row>
        <row r="271">
          <cell r="A271" t="str">
            <v>N3S7</v>
          </cell>
          <cell r="B271" t="str">
            <v>BAHÍA DE LÍNEA - CONFIGURACIÓN BARRA SENCILLA - TIPO ENCAPSULADA (SF6)</v>
          </cell>
          <cell r="C271">
            <v>433388000</v>
          </cell>
          <cell r="D271">
            <v>30</v>
          </cell>
          <cell r="E271">
            <v>0</v>
          </cell>
          <cell r="F271" t="str">
            <v>BAHIA LÍNEA</v>
          </cell>
          <cell r="G271" t="str">
            <v>SF6</v>
          </cell>
          <cell r="H271" t="str">
            <v>BARRA SENCILLA</v>
          </cell>
          <cell r="I271">
            <v>11.25</v>
          </cell>
        </row>
        <row r="272">
          <cell r="A272" t="str">
            <v>N3S8</v>
          </cell>
          <cell r="B272" t="str">
            <v>BAHÍA DE TRANSFORMADOR - CONFIGURACIÓN BARRA SENCILLA - TIPO ENCAPSULADA (SF6)</v>
          </cell>
          <cell r="C272">
            <v>386204000</v>
          </cell>
          <cell r="D272">
            <v>30</v>
          </cell>
          <cell r="E272">
            <v>0</v>
          </cell>
          <cell r="F272" t="str">
            <v>BAHIA TRAFO</v>
          </cell>
          <cell r="G272" t="str">
            <v>SF6</v>
          </cell>
          <cell r="H272" t="str">
            <v>BARRA SENCILLA</v>
          </cell>
          <cell r="I272">
            <v>11.25</v>
          </cell>
        </row>
        <row r="273">
          <cell r="A273" t="str">
            <v>N3S9</v>
          </cell>
          <cell r="B273" t="str">
            <v>BAHÍA DE LÍNEA - CONFIGURACIÓN BARRA DOBLE - TIPO ENCAPSULADA (SF6)</v>
          </cell>
          <cell r="C273">
            <v>433981000</v>
          </cell>
          <cell r="D273">
            <v>30</v>
          </cell>
          <cell r="E273">
            <v>0</v>
          </cell>
          <cell r="F273" t="str">
            <v>BAHIA LÍNEA</v>
          </cell>
          <cell r="G273" t="str">
            <v>SF6</v>
          </cell>
          <cell r="H273" t="str">
            <v>DOBLE BARRA</v>
          </cell>
          <cell r="I273">
            <v>11.25</v>
          </cell>
        </row>
        <row r="274">
          <cell r="A274" t="str">
            <v>N4EQ1</v>
          </cell>
          <cell r="B274" t="str">
            <v>UNIDAD DE ADQUISICIÓN DE DATOS</v>
          </cell>
          <cell r="C274">
            <v>74373000</v>
          </cell>
          <cell r="D274">
            <v>10</v>
          </cell>
          <cell r="E274">
            <v>0</v>
          </cell>
          <cell r="F274" t="str">
            <v>NA</v>
          </cell>
          <cell r="G274" t="str">
            <v>NA</v>
          </cell>
          <cell r="H274" t="str">
            <v>NA</v>
          </cell>
        </row>
        <row r="275">
          <cell r="A275" t="str">
            <v>N4EQ10</v>
          </cell>
          <cell r="B275" t="str">
            <v>INTERFACE DE USUARIO (IHM)</v>
          </cell>
          <cell r="C275">
            <v>92069000</v>
          </cell>
          <cell r="D275">
            <v>10</v>
          </cell>
          <cell r="E275">
            <v>0</v>
          </cell>
          <cell r="F275" t="str">
            <v>NA</v>
          </cell>
          <cell r="G275" t="str">
            <v>NA</v>
          </cell>
          <cell r="H275" t="str">
            <v>NA</v>
          </cell>
        </row>
        <row r="276">
          <cell r="A276" t="str">
            <v>N4EQ11</v>
          </cell>
          <cell r="B276" t="str">
            <v>UNIDAD TERMINAL REMOTA</v>
          </cell>
          <cell r="C276">
            <v>149672000</v>
          </cell>
          <cell r="D276">
            <v>10</v>
          </cell>
          <cell r="E276">
            <v>0</v>
          </cell>
          <cell r="F276" t="str">
            <v>NA</v>
          </cell>
          <cell r="G276" t="str">
            <v>NA</v>
          </cell>
          <cell r="H276" t="str">
            <v>NA</v>
          </cell>
        </row>
        <row r="277">
          <cell r="A277" t="str">
            <v>N4EQ12</v>
          </cell>
          <cell r="B277" t="str">
            <v>GATEWAY DE COMUNICACIONES</v>
          </cell>
          <cell r="C277">
            <v>13848000</v>
          </cell>
          <cell r="D277">
            <v>10</v>
          </cell>
          <cell r="E277">
            <v>0</v>
          </cell>
          <cell r="F277" t="str">
            <v>NA</v>
          </cell>
          <cell r="G277" t="str">
            <v>NA</v>
          </cell>
          <cell r="H277" t="str">
            <v>NA</v>
          </cell>
        </row>
        <row r="278">
          <cell r="A278" t="str">
            <v>N4EQ2</v>
          </cell>
          <cell r="B278" t="str">
            <v>TRANSFORMADOR DE TENSIÓN NIVEL 4</v>
          </cell>
          <cell r="C278">
            <v>33967000</v>
          </cell>
          <cell r="D278">
            <v>40</v>
          </cell>
          <cell r="E278">
            <v>0</v>
          </cell>
          <cell r="F278" t="str">
            <v>NA</v>
          </cell>
          <cell r="G278" t="str">
            <v>NA</v>
          </cell>
          <cell r="H278" t="str">
            <v>NA</v>
          </cell>
        </row>
        <row r="279">
          <cell r="A279" t="str">
            <v>N4EQ3</v>
          </cell>
          <cell r="B279" t="str">
            <v>ARMARIO CONCENTRADOR (MARSHALL IN KIOSK)</v>
          </cell>
          <cell r="C279">
            <v>9776000</v>
          </cell>
          <cell r="D279">
            <v>40</v>
          </cell>
          <cell r="E279">
            <v>0</v>
          </cell>
          <cell r="F279" t="str">
            <v>NA</v>
          </cell>
          <cell r="G279" t="str">
            <v>NA</v>
          </cell>
          <cell r="H279" t="str">
            <v>NA</v>
          </cell>
        </row>
        <row r="280">
          <cell r="A280" t="str">
            <v>N4EQ4</v>
          </cell>
          <cell r="B280" t="str">
            <v>UNIDAD DE CALIDAD DE POTENCIA (PQ) CREG 024 DE 2005</v>
          </cell>
          <cell r="C280">
            <v>14907000</v>
          </cell>
          <cell r="D280">
            <v>10</v>
          </cell>
          <cell r="E280">
            <v>0</v>
          </cell>
          <cell r="F280" t="str">
            <v>NA</v>
          </cell>
          <cell r="G280" t="str">
            <v>NA</v>
          </cell>
          <cell r="H280" t="str">
            <v>NA</v>
          </cell>
        </row>
        <row r="281">
          <cell r="A281" t="str">
            <v>N4EQ5</v>
          </cell>
          <cell r="B281" t="str">
            <v>ENLACE DE COMUNICACIONES SATELITAL</v>
          </cell>
          <cell r="C281">
            <v>11776000</v>
          </cell>
          <cell r="D281">
            <v>10</v>
          </cell>
          <cell r="E281">
            <v>0</v>
          </cell>
          <cell r="F281" t="str">
            <v>NA</v>
          </cell>
          <cell r="G281" t="str">
            <v>NA</v>
          </cell>
          <cell r="H281" t="str">
            <v>NA</v>
          </cell>
        </row>
        <row r="282">
          <cell r="A282" t="str">
            <v>N4EQ6</v>
          </cell>
          <cell r="B282" t="str">
            <v>ENLACE DE COMUNICACIONES MICROONDAS</v>
          </cell>
          <cell r="C282">
            <v>61043000</v>
          </cell>
          <cell r="D282">
            <v>10</v>
          </cell>
          <cell r="E282">
            <v>0</v>
          </cell>
          <cell r="F282" t="str">
            <v>NA</v>
          </cell>
          <cell r="G282" t="str">
            <v>NA</v>
          </cell>
          <cell r="H282" t="str">
            <v>NA</v>
          </cell>
        </row>
        <row r="283">
          <cell r="A283" t="str">
            <v>N4EQ7</v>
          </cell>
          <cell r="B283" t="str">
            <v>ENLACE DE FIBRA ÓPTICA</v>
          </cell>
          <cell r="C283">
            <v>14080000</v>
          </cell>
          <cell r="D283">
            <v>10</v>
          </cell>
          <cell r="E283">
            <v>0</v>
          </cell>
          <cell r="F283" t="str">
            <v>NA</v>
          </cell>
          <cell r="G283" t="str">
            <v>NA</v>
          </cell>
          <cell r="H283" t="str">
            <v>NA</v>
          </cell>
        </row>
        <row r="284">
          <cell r="A284" t="str">
            <v>N4EQ8</v>
          </cell>
          <cell r="B284" t="str">
            <v>SISTEMA DE COMUNICACIONES POR ONDA PORTADORA</v>
          </cell>
          <cell r="C284">
            <v>28446000</v>
          </cell>
          <cell r="D284">
            <v>10</v>
          </cell>
          <cell r="E284">
            <v>0</v>
          </cell>
          <cell r="F284" t="str">
            <v>NA</v>
          </cell>
          <cell r="G284" t="str">
            <v>NA</v>
          </cell>
          <cell r="H284" t="str">
            <v>NA</v>
          </cell>
        </row>
        <row r="285">
          <cell r="A285" t="str">
            <v>N4EQ9</v>
          </cell>
          <cell r="B285" t="str">
            <v>SISTEMA DE TELEPROTECCIÓN</v>
          </cell>
          <cell r="C285">
            <v>18665000</v>
          </cell>
          <cell r="D285">
            <v>10</v>
          </cell>
          <cell r="E285">
            <v>0</v>
          </cell>
          <cell r="F285" t="str">
            <v>NA</v>
          </cell>
          <cell r="G285" t="str">
            <v>NA</v>
          </cell>
          <cell r="H285" t="str">
            <v>NA</v>
          </cell>
        </row>
        <row r="286">
          <cell r="A286" t="str">
            <v>N4L1</v>
          </cell>
          <cell r="B286" t="str">
            <v>km LÍNEA URBANA - CIRCUITO SENCILLO  - ESTRUCTURA CONCRETO - CONDUCTOR D-N4-1</v>
          </cell>
          <cell r="C286">
            <v>203914000</v>
          </cell>
          <cell r="D286">
            <v>40</v>
          </cell>
          <cell r="E286">
            <v>0</v>
          </cell>
          <cell r="F286" t="str">
            <v>NA</v>
          </cell>
          <cell r="G286" t="str">
            <v>NA</v>
          </cell>
          <cell r="H286" t="str">
            <v>NA</v>
          </cell>
        </row>
        <row r="287">
          <cell r="A287" t="str">
            <v>N4L10</v>
          </cell>
          <cell r="B287" t="str">
            <v>km LÍNEA URBANA - CIRCUITO DOBLE  - ESTRUCTURA CONCRETO - CONDUCTOR D-N4-2</v>
          </cell>
          <cell r="C287">
            <v>273925000</v>
          </cell>
          <cell r="D287">
            <v>40</v>
          </cell>
          <cell r="E287">
            <v>0</v>
          </cell>
          <cell r="F287" t="str">
            <v>NA</v>
          </cell>
          <cell r="G287" t="str">
            <v>NA</v>
          </cell>
          <cell r="H287" t="str">
            <v>NA</v>
          </cell>
        </row>
        <row r="288">
          <cell r="A288" t="str">
            <v>N4L11</v>
          </cell>
          <cell r="B288" t="str">
            <v>km LÍNEA URBANA - CIRCUITO DOBLE  - ESTRUCTURA CONCRETO - CONDUCTOR D-N4-3</v>
          </cell>
          <cell r="C288">
            <v>309580000</v>
          </cell>
          <cell r="D288">
            <v>40</v>
          </cell>
          <cell r="E288">
            <v>0</v>
          </cell>
          <cell r="F288" t="str">
            <v>NA</v>
          </cell>
          <cell r="G288" t="str">
            <v>NA</v>
          </cell>
          <cell r="H288" t="str">
            <v>NA</v>
          </cell>
        </row>
        <row r="289">
          <cell r="A289" t="str">
            <v>N4L12</v>
          </cell>
          <cell r="B289" t="str">
            <v>km LÍNEA URBANA - CIRCUITO DOBLE  - ESTRUCTURA CONCRETO - CONDUCTOR D-N4-4</v>
          </cell>
          <cell r="C289">
            <v>328924000</v>
          </cell>
          <cell r="D289">
            <v>40</v>
          </cell>
          <cell r="E289">
            <v>0</v>
          </cell>
          <cell r="F289" t="str">
            <v>NA</v>
          </cell>
          <cell r="G289" t="str">
            <v>NA</v>
          </cell>
          <cell r="H289" t="str">
            <v>NA</v>
          </cell>
        </row>
        <row r="290">
          <cell r="A290" t="str">
            <v>N4L13</v>
          </cell>
          <cell r="B290" t="str">
            <v>km LÍNEA RURAL - CIRCUITO DOBLE  - ESTRUCTURA CONCRETO - CONDUCTOR D-N4-1</v>
          </cell>
          <cell r="C290">
            <v>220682000</v>
          </cell>
          <cell r="D290">
            <v>40</v>
          </cell>
          <cell r="E290">
            <v>0</v>
          </cell>
          <cell r="F290" t="str">
            <v>NA</v>
          </cell>
          <cell r="G290" t="str">
            <v>NA</v>
          </cell>
          <cell r="H290" t="str">
            <v>NA</v>
          </cell>
        </row>
        <row r="291">
          <cell r="A291" t="str">
            <v>N4L14</v>
          </cell>
          <cell r="B291" t="str">
            <v>km LÍNEA RURAL - CIRCUITO DOBLE  - ESTRUCTURA CONCRETO - CONDUCTOR D-N4-2</v>
          </cell>
          <cell r="C291">
            <v>236730000</v>
          </cell>
          <cell r="D291">
            <v>40</v>
          </cell>
          <cell r="E291">
            <v>0</v>
          </cell>
          <cell r="F291" t="str">
            <v>NA</v>
          </cell>
          <cell r="G291" t="str">
            <v>NA</v>
          </cell>
          <cell r="H291" t="str">
            <v>NA</v>
          </cell>
        </row>
        <row r="292">
          <cell r="A292" t="str">
            <v>N4L15</v>
          </cell>
          <cell r="B292" t="str">
            <v>km LÍNEA RURAL - CIRCUITO DOBLE  - ESTRUCTURA CONCRETO - CONDUCTOR D-N4-3</v>
          </cell>
          <cell r="C292">
            <v>289807000</v>
          </cell>
          <cell r="D292">
            <v>40</v>
          </cell>
          <cell r="E292">
            <v>0</v>
          </cell>
          <cell r="F292" t="str">
            <v>NA</v>
          </cell>
          <cell r="G292" t="str">
            <v>NA</v>
          </cell>
          <cell r="H292" t="str">
            <v>NA</v>
          </cell>
        </row>
        <row r="293">
          <cell r="A293" t="str">
            <v>N4L16</v>
          </cell>
          <cell r="B293" t="str">
            <v>km LÍNEA RURAL - CIRCUITO DOBLE  - ESTRUCTURA CONCRETO - CONDUCTOR D-N4-4</v>
          </cell>
          <cell r="C293">
            <v>309110000</v>
          </cell>
          <cell r="D293">
            <v>40</v>
          </cell>
          <cell r="E293">
            <v>0</v>
          </cell>
          <cell r="F293" t="str">
            <v>NA</v>
          </cell>
          <cell r="G293" t="str">
            <v>NA</v>
          </cell>
          <cell r="H293" t="str">
            <v>NA</v>
          </cell>
        </row>
        <row r="294">
          <cell r="A294" t="str">
            <v>N4L17</v>
          </cell>
          <cell r="B294" t="str">
            <v>km LÍNEA URBANA - CIRCUITO SENCILLO  - POSTE METÁLICO - CONDUCTOR D-N4-1</v>
          </cell>
          <cell r="C294">
            <v>332836000</v>
          </cell>
          <cell r="D294">
            <v>40</v>
          </cell>
          <cell r="E294">
            <v>0</v>
          </cell>
          <cell r="F294" t="str">
            <v>NA</v>
          </cell>
          <cell r="G294" t="str">
            <v>NA</v>
          </cell>
          <cell r="H294" t="str">
            <v>NA</v>
          </cell>
        </row>
        <row r="295">
          <cell r="A295" t="str">
            <v>N4L18</v>
          </cell>
          <cell r="B295" t="str">
            <v>km LÍNEA URBANA - CIRCUITO SENCILLO  - POSTE METÁLICO - CONDUCTOR D-N4-2</v>
          </cell>
          <cell r="C295">
            <v>341127000</v>
          </cell>
          <cell r="D295">
            <v>40</v>
          </cell>
          <cell r="E295">
            <v>0</v>
          </cell>
          <cell r="F295" t="str">
            <v>NA</v>
          </cell>
          <cell r="G295" t="str">
            <v>NA</v>
          </cell>
          <cell r="H295" t="str">
            <v>NA</v>
          </cell>
        </row>
        <row r="296">
          <cell r="A296" t="str">
            <v>N4L19</v>
          </cell>
          <cell r="B296" t="str">
            <v>km LÍNEA URBANA - CIRCUITO SENCILLO  - POSTE METÁLICO - CONDUCTOR D-N4-3</v>
          </cell>
          <cell r="C296">
            <v>356103000</v>
          </cell>
          <cell r="D296">
            <v>40</v>
          </cell>
          <cell r="E296">
            <v>0</v>
          </cell>
          <cell r="F296" t="str">
            <v>NA</v>
          </cell>
          <cell r="G296" t="str">
            <v>NA</v>
          </cell>
          <cell r="H296" t="str">
            <v>NA</v>
          </cell>
        </row>
        <row r="297">
          <cell r="A297" t="str">
            <v>N4L2</v>
          </cell>
          <cell r="B297" t="str">
            <v>km LÍNEA URBANA - CIRCUITO SENCILLO  - ESTRUCTURA CONCRETO - CONDUCTOR D-N4-2</v>
          </cell>
          <cell r="C297">
            <v>212204000</v>
          </cell>
          <cell r="D297">
            <v>40</v>
          </cell>
          <cell r="E297">
            <v>0</v>
          </cell>
          <cell r="F297" t="str">
            <v>NA</v>
          </cell>
          <cell r="G297" t="str">
            <v>NA</v>
          </cell>
          <cell r="H297" t="str">
            <v>NA</v>
          </cell>
        </row>
        <row r="298">
          <cell r="A298" t="str">
            <v>N4L20</v>
          </cell>
          <cell r="B298" t="str">
            <v>km LÍNEA URBANA - CIRCUITO SENCILLO  - POSTE METÁLICO - CONDUCTOR D-N4-4</v>
          </cell>
          <cell r="C298">
            <v>367813000</v>
          </cell>
          <cell r="D298">
            <v>40</v>
          </cell>
          <cell r="E298">
            <v>0</v>
          </cell>
          <cell r="F298" t="str">
            <v>NA</v>
          </cell>
          <cell r="G298" t="str">
            <v>NA</v>
          </cell>
          <cell r="H298" t="str">
            <v>NA</v>
          </cell>
        </row>
        <row r="299">
          <cell r="A299" t="str">
            <v>N4L21</v>
          </cell>
          <cell r="B299" t="str">
            <v>km LÍNEA RURAL - CIRCUITO SENCILLO  - POSTE METÁLICO - CONDUCTOR D-N4-1</v>
          </cell>
          <cell r="C299">
            <v>253880000</v>
          </cell>
          <cell r="D299">
            <v>40</v>
          </cell>
          <cell r="E299">
            <v>0</v>
          </cell>
          <cell r="F299" t="str">
            <v>NA</v>
          </cell>
          <cell r="G299" t="str">
            <v>NA</v>
          </cell>
          <cell r="H299" t="str">
            <v>NA</v>
          </cell>
        </row>
        <row r="300">
          <cell r="A300" t="str">
            <v>N4L22</v>
          </cell>
          <cell r="B300" t="str">
            <v>km LÍNEA RURAL - CIRCUITO SENCILLO  - POSTE METÁLICO - CONDUCTOR D-N4-2</v>
          </cell>
          <cell r="C300">
            <v>262135000</v>
          </cell>
          <cell r="D300">
            <v>40</v>
          </cell>
          <cell r="E300">
            <v>0</v>
          </cell>
          <cell r="F300" t="str">
            <v>NA</v>
          </cell>
          <cell r="G300" t="str">
            <v>NA</v>
          </cell>
          <cell r="H300" t="str">
            <v>NA</v>
          </cell>
        </row>
        <row r="301">
          <cell r="A301" t="str">
            <v>N4L23</v>
          </cell>
          <cell r="B301" t="str">
            <v>km LÍNEA RURAL - CIRCUITO SENCILLO  - POSTE METÁLICO - CONDUCTOR D-N4-3</v>
          </cell>
          <cell r="C301">
            <v>277069000</v>
          </cell>
          <cell r="D301">
            <v>40</v>
          </cell>
          <cell r="E301">
            <v>0</v>
          </cell>
          <cell r="F301" t="str">
            <v>NA</v>
          </cell>
          <cell r="G301" t="str">
            <v>NA</v>
          </cell>
          <cell r="H301" t="str">
            <v>NA</v>
          </cell>
        </row>
        <row r="302">
          <cell r="A302" t="str">
            <v>N4L24</v>
          </cell>
          <cell r="B302" t="str">
            <v>km LÍNEA RURAL - CIRCUITO SENCILLO  - POSTE METÁLICO - CONDUCTOR D-N4-4</v>
          </cell>
          <cell r="C302">
            <v>318328000</v>
          </cell>
          <cell r="D302">
            <v>40</v>
          </cell>
          <cell r="E302">
            <v>0</v>
          </cell>
          <cell r="F302" t="str">
            <v>NA</v>
          </cell>
          <cell r="G302" t="str">
            <v>NA</v>
          </cell>
          <cell r="H302" t="str">
            <v>NA</v>
          </cell>
        </row>
        <row r="303">
          <cell r="A303" t="str">
            <v>N4L25</v>
          </cell>
          <cell r="B303" t="str">
            <v>km LÍNEA URBANA - CIRCUITO DOBLE  - POSTE METÁLICO - CONDUCTOR D-N4-1</v>
          </cell>
          <cell r="C303">
            <v>386398000</v>
          </cell>
          <cell r="D303">
            <v>40</v>
          </cell>
          <cell r="E303">
            <v>0</v>
          </cell>
          <cell r="F303" t="str">
            <v>NA</v>
          </cell>
          <cell r="G303" t="str">
            <v>NA</v>
          </cell>
          <cell r="H303" t="str">
            <v>NA</v>
          </cell>
        </row>
        <row r="304">
          <cell r="A304" t="str">
            <v>N4L26</v>
          </cell>
          <cell r="B304" t="str">
            <v>km LÍNEA URBANA - CIRCUITO DOBLE  - POSTE METÁLICO - CONDUCTOR D-N4-2</v>
          </cell>
          <cell r="C304">
            <v>408513000</v>
          </cell>
          <cell r="D304">
            <v>40</v>
          </cell>
          <cell r="E304">
            <v>0</v>
          </cell>
          <cell r="F304" t="str">
            <v>NA</v>
          </cell>
          <cell r="G304" t="str">
            <v>NA</v>
          </cell>
          <cell r="H304" t="str">
            <v>NA</v>
          </cell>
        </row>
        <row r="305">
          <cell r="A305" t="str">
            <v>N4L27</v>
          </cell>
          <cell r="B305" t="str">
            <v>km LÍNEA URBANA - CIRCUITO DOBLE  - POSTE METÁLICO - CONDUCTOR D-N4-3</v>
          </cell>
          <cell r="C305">
            <v>438169000</v>
          </cell>
          <cell r="D305">
            <v>40</v>
          </cell>
          <cell r="E305">
            <v>0</v>
          </cell>
          <cell r="F305" t="str">
            <v>NA</v>
          </cell>
          <cell r="G305" t="str">
            <v>NA</v>
          </cell>
          <cell r="H305" t="str">
            <v>NA</v>
          </cell>
        </row>
        <row r="306">
          <cell r="A306" t="str">
            <v>N4L28</v>
          </cell>
          <cell r="B306" t="str">
            <v>km LÍNEA URBANA - CIRCUITO DOBLE  - POSTE METÁLICO - CONDUCTOR D-N4-4</v>
          </cell>
          <cell r="C306">
            <v>451427000</v>
          </cell>
          <cell r="D306">
            <v>40</v>
          </cell>
          <cell r="E306">
            <v>0</v>
          </cell>
          <cell r="F306" t="str">
            <v>NA</v>
          </cell>
          <cell r="G306" t="str">
            <v>NA</v>
          </cell>
          <cell r="H306" t="str">
            <v>NA</v>
          </cell>
        </row>
        <row r="307">
          <cell r="A307" t="str">
            <v>N4L29</v>
          </cell>
          <cell r="B307" t="str">
            <v>km LÍNEA RURAL - CIRCUITO DOBLE  - POSTE METÁLICO - CONDUCTOR D-N4-1</v>
          </cell>
          <cell r="C307">
            <v>312431000</v>
          </cell>
          <cell r="D307">
            <v>40</v>
          </cell>
          <cell r="E307">
            <v>0</v>
          </cell>
          <cell r="F307" t="str">
            <v>NA</v>
          </cell>
          <cell r="G307" t="str">
            <v>NA</v>
          </cell>
          <cell r="H307" t="str">
            <v>NA</v>
          </cell>
        </row>
        <row r="308">
          <cell r="A308" t="str">
            <v>N4L3</v>
          </cell>
          <cell r="B308" t="str">
            <v>km LÍNEA URBANA - CIRCUITO SENCILLO  - ESTRUCTURA CONCRETO - CONDUCTOR D-N4-3</v>
          </cell>
          <cell r="C308">
            <v>231231000</v>
          </cell>
          <cell r="D308">
            <v>40</v>
          </cell>
          <cell r="E308">
            <v>0</v>
          </cell>
          <cell r="F308" t="str">
            <v>NA</v>
          </cell>
          <cell r="G308" t="str">
            <v>NA</v>
          </cell>
          <cell r="H308" t="str">
            <v>NA</v>
          </cell>
        </row>
        <row r="309">
          <cell r="A309" t="str">
            <v>N4L30</v>
          </cell>
          <cell r="B309" t="str">
            <v>km LÍNEA RURAL - CIRCUITO DOBLE  - POSTE METÁLICO - CONDUCTOR D-N4-2</v>
          </cell>
          <cell r="C309">
            <v>364052000</v>
          </cell>
          <cell r="D309">
            <v>40</v>
          </cell>
          <cell r="E309">
            <v>0</v>
          </cell>
          <cell r="F309" t="str">
            <v>NA</v>
          </cell>
          <cell r="G309" t="str">
            <v>NA</v>
          </cell>
          <cell r="H309" t="str">
            <v>NA</v>
          </cell>
        </row>
        <row r="310">
          <cell r="A310" t="str">
            <v>N4L31</v>
          </cell>
          <cell r="B310" t="str">
            <v>km LÍNEA RURAL - CIRCUITO DOBLE  - POSTE METÁLICO - CONDUCTOR D-N4-3</v>
          </cell>
          <cell r="C310">
            <v>393625000</v>
          </cell>
          <cell r="D310">
            <v>40</v>
          </cell>
          <cell r="E310">
            <v>0</v>
          </cell>
          <cell r="F310" t="str">
            <v>NA</v>
          </cell>
          <cell r="G310" t="str">
            <v>NA</v>
          </cell>
          <cell r="H310" t="str">
            <v>NA</v>
          </cell>
        </row>
        <row r="311">
          <cell r="A311" t="str">
            <v>N4L32</v>
          </cell>
          <cell r="B311" t="str">
            <v>km LÍNEA RURAL - CIRCUITO DOBLE  - POSTE METÁLICO - CONDUCTOR D-N4-4</v>
          </cell>
          <cell r="C311">
            <v>406827000</v>
          </cell>
          <cell r="D311">
            <v>40</v>
          </cell>
          <cell r="E311">
            <v>0</v>
          </cell>
          <cell r="F311" t="str">
            <v>NA</v>
          </cell>
          <cell r="G311" t="str">
            <v>NA</v>
          </cell>
          <cell r="H311" t="str">
            <v>NA</v>
          </cell>
        </row>
        <row r="312">
          <cell r="A312" t="str">
            <v>N4L33</v>
          </cell>
          <cell r="B312" t="str">
            <v>km LÍNEA URBANA - CIRCUITO SENCILLO  - TORRE METÁLICA - CONDUCTOR D-N4-1</v>
          </cell>
          <cell r="C312">
            <v>217935000</v>
          </cell>
          <cell r="D312">
            <v>40</v>
          </cell>
          <cell r="E312">
            <v>0</v>
          </cell>
          <cell r="F312" t="str">
            <v>NA</v>
          </cell>
          <cell r="G312" t="str">
            <v>NA</v>
          </cell>
          <cell r="H312" t="str">
            <v>NA</v>
          </cell>
        </row>
        <row r="313">
          <cell r="A313" t="str">
            <v>N4L34</v>
          </cell>
          <cell r="B313" t="str">
            <v>km LÍNEA URBANA - CIRCUITO SENCILLO  - TORRE METÁLICA - CONDUCTOR D-N4-2</v>
          </cell>
          <cell r="C313">
            <v>223507000</v>
          </cell>
          <cell r="D313">
            <v>40</v>
          </cell>
          <cell r="E313">
            <v>0</v>
          </cell>
          <cell r="F313" t="str">
            <v>NA</v>
          </cell>
          <cell r="G313" t="str">
            <v>NA</v>
          </cell>
          <cell r="H313" t="str">
            <v>NA</v>
          </cell>
        </row>
        <row r="314">
          <cell r="A314" t="str">
            <v>N4L35</v>
          </cell>
          <cell r="B314" t="str">
            <v>km LÍNEA URBANA - CIRCUITO SENCILLO  - TORRE METÁLICA - CONDUCTOR D-N4-3</v>
          </cell>
          <cell r="C314">
            <v>254902000</v>
          </cell>
          <cell r="D314">
            <v>40</v>
          </cell>
          <cell r="E314">
            <v>0</v>
          </cell>
          <cell r="F314" t="str">
            <v>NA</v>
          </cell>
          <cell r="G314" t="str">
            <v>NA</v>
          </cell>
          <cell r="H314" t="str">
            <v>NA</v>
          </cell>
        </row>
        <row r="315">
          <cell r="A315" t="str">
            <v>N4L36</v>
          </cell>
          <cell r="B315" t="str">
            <v>km LÍNEA URBANA - CIRCUITO SENCILLO  - TORRE METÁLICA - CONDUCTOR D-N4-4</v>
          </cell>
          <cell r="C315">
            <v>261805000</v>
          </cell>
          <cell r="D315">
            <v>40</v>
          </cell>
          <cell r="E315">
            <v>0</v>
          </cell>
          <cell r="F315" t="str">
            <v>NA</v>
          </cell>
          <cell r="G315" t="str">
            <v>NA</v>
          </cell>
          <cell r="H315" t="str">
            <v>NA</v>
          </cell>
        </row>
        <row r="316">
          <cell r="A316" t="str">
            <v>N4L37</v>
          </cell>
          <cell r="B316" t="str">
            <v>km LÍNEA RURAL - CIRCUITO SENCILLO  - TORRE METÁLICA - CONDUCTOR D-N4-1</v>
          </cell>
          <cell r="C316">
            <v>196693000</v>
          </cell>
          <cell r="D316">
            <v>40</v>
          </cell>
          <cell r="E316">
            <v>0</v>
          </cell>
          <cell r="F316" t="str">
            <v>NA</v>
          </cell>
          <cell r="G316" t="str">
            <v>NA</v>
          </cell>
          <cell r="H316" t="str">
            <v>NA</v>
          </cell>
        </row>
        <row r="317">
          <cell r="A317" t="str">
            <v>N4L38</v>
          </cell>
          <cell r="B317" t="str">
            <v>km LÍNEA RURAL - CIRCUITO SENCILLO  - TORRE METÁLICA - CONDUCTOR D-N4-2</v>
          </cell>
          <cell r="C317">
            <v>204527000</v>
          </cell>
          <cell r="D317">
            <v>40</v>
          </cell>
          <cell r="E317">
            <v>0</v>
          </cell>
          <cell r="F317" t="str">
            <v>NA</v>
          </cell>
          <cell r="G317" t="str">
            <v>NA</v>
          </cell>
          <cell r="H317" t="str">
            <v>NA</v>
          </cell>
        </row>
        <row r="318">
          <cell r="A318" t="str">
            <v>N4L39</v>
          </cell>
          <cell r="B318" t="str">
            <v>km LÍNEA RURAL - CIRCUITO SENCILLO  - TORRE METÁLICA - CONDUCTOR D-N4-3</v>
          </cell>
          <cell r="C318">
            <v>222313000</v>
          </cell>
          <cell r="D318">
            <v>40</v>
          </cell>
          <cell r="E318">
            <v>0</v>
          </cell>
          <cell r="F318" t="str">
            <v>NA</v>
          </cell>
          <cell r="G318" t="str">
            <v>NA</v>
          </cell>
          <cell r="H318" t="str">
            <v>NA</v>
          </cell>
        </row>
        <row r="319">
          <cell r="A319" t="str">
            <v>N4L4</v>
          </cell>
          <cell r="B319" t="str">
            <v>km LÍNEA URBANA - CIRCUITO SENCILLO  - ESTRUCTURA CONCRETO - CONDUCTOR D-N4-4</v>
          </cell>
          <cell r="C319">
            <v>238890000</v>
          </cell>
          <cell r="D319">
            <v>40</v>
          </cell>
          <cell r="E319">
            <v>0</v>
          </cell>
          <cell r="F319" t="str">
            <v>NA</v>
          </cell>
          <cell r="G319" t="str">
            <v>NA</v>
          </cell>
          <cell r="H319" t="str">
            <v>NA</v>
          </cell>
        </row>
        <row r="320">
          <cell r="A320" t="str">
            <v>N4L40</v>
          </cell>
          <cell r="B320" t="str">
            <v>km LÍNEA RURAL - CIRCUITO SENCILLO  - TORRE METÁLICA - CONDUCTOR D-N4-4</v>
          </cell>
          <cell r="C320">
            <v>229216000</v>
          </cell>
          <cell r="D320">
            <v>40</v>
          </cell>
          <cell r="E320">
            <v>0</v>
          </cell>
          <cell r="F320" t="str">
            <v>NA</v>
          </cell>
          <cell r="G320" t="str">
            <v>NA</v>
          </cell>
          <cell r="H320" t="str">
            <v>NA</v>
          </cell>
        </row>
        <row r="321">
          <cell r="A321" t="str">
            <v>N4L41</v>
          </cell>
          <cell r="B321" t="str">
            <v>km LÍNEA URBANA - CIRCUITO DOBLE  - TORRE METÁLICA - CONDUCTOR D-N4-1</v>
          </cell>
          <cell r="C321">
            <v>311045000</v>
          </cell>
          <cell r="D321">
            <v>40</v>
          </cell>
          <cell r="E321">
            <v>0</v>
          </cell>
          <cell r="F321" t="str">
            <v>NA</v>
          </cell>
          <cell r="G321" t="str">
            <v>NA</v>
          </cell>
          <cell r="H321" t="str">
            <v>NA</v>
          </cell>
        </row>
        <row r="322">
          <cell r="A322" t="str">
            <v>N4L42</v>
          </cell>
          <cell r="B322" t="str">
            <v>km LÍNEA URBANA - CIRCUITO DOBLE  - TORRE METÁLICA - CONDUCTOR D-N4-2</v>
          </cell>
          <cell r="C322">
            <v>326814000</v>
          </cell>
          <cell r="D322">
            <v>40</v>
          </cell>
          <cell r="E322">
            <v>0</v>
          </cell>
          <cell r="F322" t="str">
            <v>NA</v>
          </cell>
          <cell r="G322" t="str">
            <v>NA</v>
          </cell>
          <cell r="H322" t="str">
            <v>NA</v>
          </cell>
        </row>
        <row r="323">
          <cell r="A323" t="str">
            <v>N4L43</v>
          </cell>
          <cell r="B323" t="str">
            <v>km LÍNEA URBANA - CIRCUITO DOBLE  - TORRE METÁLICA - CONDUCTOR D-N4-3</v>
          </cell>
          <cell r="C323">
            <v>380053000</v>
          </cell>
          <cell r="D323">
            <v>40</v>
          </cell>
          <cell r="E323">
            <v>0</v>
          </cell>
          <cell r="F323" t="str">
            <v>NA</v>
          </cell>
          <cell r="G323" t="str">
            <v>NA</v>
          </cell>
          <cell r="H323" t="str">
            <v>NA</v>
          </cell>
        </row>
        <row r="324">
          <cell r="A324" t="str">
            <v>N4L44</v>
          </cell>
          <cell r="B324" t="str">
            <v>km LÍNEA URBANA - CIRCUITO DOBLE  - TORRE METÁLICA - CONDUCTOR D-N4-4</v>
          </cell>
          <cell r="C324">
            <v>393900000</v>
          </cell>
          <cell r="D324">
            <v>40</v>
          </cell>
          <cell r="E324">
            <v>0</v>
          </cell>
          <cell r="F324" t="str">
            <v>NA</v>
          </cell>
          <cell r="G324" t="str">
            <v>NA</v>
          </cell>
          <cell r="H324" t="str">
            <v>NA</v>
          </cell>
        </row>
        <row r="325">
          <cell r="A325" t="str">
            <v>N4L45</v>
          </cell>
          <cell r="B325" t="str">
            <v>km LÍNEA RURAL - CIRCUITO DOBLE  - TORRE METÁLICA - CONDUCTOR D-N4-1</v>
          </cell>
          <cell r="C325">
            <v>261089000</v>
          </cell>
          <cell r="D325">
            <v>40</v>
          </cell>
          <cell r="E325">
            <v>0</v>
          </cell>
          <cell r="F325" t="str">
            <v>NA</v>
          </cell>
          <cell r="G325" t="str">
            <v>NA</v>
          </cell>
          <cell r="H325" t="str">
            <v>NA</v>
          </cell>
        </row>
        <row r="326">
          <cell r="A326" t="str">
            <v>N4L46</v>
          </cell>
          <cell r="B326" t="str">
            <v>km LÍNEA RURAL - CIRCUITO DOBLE  - TORRE METÁLICA - CONDUCTOR D-N4-2</v>
          </cell>
          <cell r="C326">
            <v>276756000</v>
          </cell>
          <cell r="D326">
            <v>40</v>
          </cell>
          <cell r="E326">
            <v>0</v>
          </cell>
          <cell r="F326" t="str">
            <v>NA</v>
          </cell>
          <cell r="G326" t="str">
            <v>NA</v>
          </cell>
          <cell r="H326" t="str">
            <v>NA</v>
          </cell>
        </row>
        <row r="327">
          <cell r="A327" t="str">
            <v>N4L47</v>
          </cell>
          <cell r="B327" t="str">
            <v>km LÍNEA RURAL - CIRCUITO DOBLE  - TORRE METÁLICA - CONDUCTOR D-N4-3</v>
          </cell>
          <cell r="C327">
            <v>313713000</v>
          </cell>
          <cell r="D327">
            <v>40</v>
          </cell>
          <cell r="E327">
            <v>0</v>
          </cell>
          <cell r="F327" t="str">
            <v>NA</v>
          </cell>
          <cell r="G327" t="str">
            <v>NA</v>
          </cell>
          <cell r="H327" t="str">
            <v>NA</v>
          </cell>
        </row>
        <row r="328">
          <cell r="A328" t="str">
            <v>N4L48</v>
          </cell>
          <cell r="B328" t="str">
            <v>km LÍNEA RURAL - CIRCUITO DOBLE  - TORRE METÁLICA - CONDUCTOR D-N4-4</v>
          </cell>
          <cell r="C328">
            <v>327519000</v>
          </cell>
          <cell r="D328">
            <v>40</v>
          </cell>
          <cell r="E328">
            <v>0</v>
          </cell>
          <cell r="F328" t="str">
            <v>NA</v>
          </cell>
          <cell r="G328" t="str">
            <v>NA</v>
          </cell>
          <cell r="H328" t="str">
            <v>NA</v>
          </cell>
        </row>
        <row r="329">
          <cell r="A329" t="str">
            <v>N4L49</v>
          </cell>
          <cell r="B329" t="str">
            <v>km DE LÍNEA - SUBTERRANEA</v>
          </cell>
          <cell r="C329">
            <v>2526812000</v>
          </cell>
          <cell r="D329">
            <v>40</v>
          </cell>
          <cell r="E329">
            <v>0</v>
          </cell>
          <cell r="F329" t="str">
            <v>NA</v>
          </cell>
          <cell r="G329" t="str">
            <v>NA</v>
          </cell>
          <cell r="H329" t="str">
            <v>NA</v>
          </cell>
        </row>
        <row r="330">
          <cell r="A330" t="str">
            <v>N4L5</v>
          </cell>
          <cell r="B330" t="str">
            <v>km LÍNEA RURAL - CIRCUITO SENCILLO  - ESTRUCTURA CONCRETO - CONDUCTOR D-N4-1</v>
          </cell>
          <cell r="C330">
            <v>161668000</v>
          </cell>
          <cell r="D330">
            <v>40</v>
          </cell>
          <cell r="E330">
            <v>0</v>
          </cell>
          <cell r="F330" t="str">
            <v>NA</v>
          </cell>
          <cell r="G330" t="str">
            <v>NA</v>
          </cell>
          <cell r="H330" t="str">
            <v>NA</v>
          </cell>
        </row>
        <row r="331">
          <cell r="A331" t="str">
            <v>N4L50</v>
          </cell>
          <cell r="B331" t="str">
            <v>km DE LÍNEA - SUBMARINA</v>
          </cell>
          <cell r="C331">
            <v>1643678000</v>
          </cell>
          <cell r="D331">
            <v>40</v>
          </cell>
          <cell r="E331">
            <v>0</v>
          </cell>
          <cell r="F331" t="str">
            <v>NA</v>
          </cell>
          <cell r="G331" t="str">
            <v>NA</v>
          </cell>
          <cell r="H331" t="str">
            <v>NA</v>
          </cell>
        </row>
        <row r="332">
          <cell r="A332" t="str">
            <v>N4L51</v>
          </cell>
          <cell r="B332" t="str">
            <v>km DE LÍNEA - CONEXIÓN INTERNACIONAL - 138 kV</v>
          </cell>
          <cell r="C332">
            <v>208304000</v>
          </cell>
          <cell r="D332">
            <v>40</v>
          </cell>
          <cell r="E332">
            <v>0</v>
          </cell>
          <cell r="F332" t="str">
            <v>NA</v>
          </cell>
          <cell r="G332" t="str">
            <v>NA</v>
          </cell>
          <cell r="H332" t="str">
            <v>NA</v>
          </cell>
        </row>
        <row r="333">
          <cell r="A333" t="str">
            <v>N4L52</v>
          </cell>
          <cell r="B333" t="str">
            <v>km DE FIBRA ÓPTICA ADSS/OPGW</v>
          </cell>
          <cell r="C333">
            <v>32685000</v>
          </cell>
          <cell r="D333">
            <v>40</v>
          </cell>
          <cell r="E333">
            <v>0</v>
          </cell>
          <cell r="F333" t="str">
            <v>NA</v>
          </cell>
          <cell r="G333" t="str">
            <v>NA</v>
          </cell>
          <cell r="H333" t="str">
            <v>NA</v>
          </cell>
        </row>
        <row r="334">
          <cell r="A334" t="str">
            <v>N4L6</v>
          </cell>
          <cell r="B334" t="str">
            <v>km LÍNEA RURAL - CIRCUITO SENCILLO  - ESTRUCTURA CONCRETO - CONDUCTOR D-N4-2</v>
          </cell>
          <cell r="C334">
            <v>169923000</v>
          </cell>
          <cell r="D334">
            <v>40</v>
          </cell>
          <cell r="E334">
            <v>0</v>
          </cell>
          <cell r="F334" t="str">
            <v>NA</v>
          </cell>
          <cell r="G334" t="str">
            <v>NA</v>
          </cell>
          <cell r="H334" t="str">
            <v>NA</v>
          </cell>
        </row>
        <row r="335">
          <cell r="A335" t="str">
            <v>N4L7</v>
          </cell>
          <cell r="B335" t="str">
            <v>km LÍNEA RURAL - CIRCUITO SENCILLO  - ESTRUCTURA CONCRETO - CONDUCTOR D-N4-3</v>
          </cell>
          <cell r="C335">
            <v>206539000</v>
          </cell>
          <cell r="D335">
            <v>40</v>
          </cell>
          <cell r="E335">
            <v>0</v>
          </cell>
          <cell r="F335" t="str">
            <v>NA</v>
          </cell>
          <cell r="G335" t="str">
            <v>NA</v>
          </cell>
          <cell r="H335" t="str">
            <v>NA</v>
          </cell>
        </row>
        <row r="336">
          <cell r="A336" t="str">
            <v>N4L8</v>
          </cell>
          <cell r="B336" t="str">
            <v>km LÍNEA RURAL - CIRCUITO SENCILLO  - ESTRUCTURA CONCRETO - CONDUCTOR D-N4-4</v>
          </cell>
          <cell r="C336">
            <v>214164000</v>
          </cell>
          <cell r="D336">
            <v>40</v>
          </cell>
          <cell r="E336">
            <v>0</v>
          </cell>
          <cell r="F336" t="str">
            <v>NA</v>
          </cell>
          <cell r="G336" t="str">
            <v>NA</v>
          </cell>
          <cell r="H336" t="str">
            <v>NA</v>
          </cell>
        </row>
        <row r="337">
          <cell r="A337" t="str">
            <v>N4L9</v>
          </cell>
          <cell r="B337" t="str">
            <v>km LÍNEA URBANA - CIRCUITO DOBLE  - ESTRUCTURA CONCRETO - CONDUCTOR D-N4-1</v>
          </cell>
          <cell r="C337">
            <v>257809000</v>
          </cell>
          <cell r="D337">
            <v>40</v>
          </cell>
          <cell r="E337">
            <v>0</v>
          </cell>
          <cell r="F337" t="str">
            <v>NA</v>
          </cell>
          <cell r="G337" t="str">
            <v>NA</v>
          </cell>
          <cell r="H337" t="str">
            <v>NA</v>
          </cell>
        </row>
        <row r="338">
          <cell r="A338" t="str">
            <v>N4S1</v>
          </cell>
          <cell r="B338" t="str">
            <v>BAHÍA DE LÍNEA - CONFIGURACIÓN BARRA SENCILLA - TIPO CONVENCIONAL</v>
          </cell>
          <cell r="C338">
            <v>645516000</v>
          </cell>
          <cell r="D338">
            <v>30</v>
          </cell>
          <cell r="E338">
            <v>270</v>
          </cell>
          <cell r="F338" t="str">
            <v>BAHIA LÍNEA</v>
          </cell>
          <cell r="G338" t="str">
            <v>CONVENCIONAL</v>
          </cell>
          <cell r="H338" t="str">
            <v>BARRA SENCILLA</v>
          </cell>
          <cell r="I338">
            <v>11.25</v>
          </cell>
        </row>
        <row r="339">
          <cell r="A339" t="str">
            <v>N4S10</v>
          </cell>
          <cell r="B339" t="str">
            <v>BAHÍA DE TRANSFORMADOR - CONFIGURACIÓN  INTERRUPTOR Y MEDIO - TIPO CONVENCIONAL</v>
          </cell>
          <cell r="C339">
            <v>825629000</v>
          </cell>
          <cell r="D339">
            <v>30</v>
          </cell>
          <cell r="E339">
            <v>540</v>
          </cell>
          <cell r="F339" t="str">
            <v>BAHIA TRAFO</v>
          </cell>
          <cell r="G339" t="str">
            <v>CONVENCIONAL</v>
          </cell>
          <cell r="H339" t="str">
            <v>INTRERRUPTOR Y MEDIO</v>
          </cell>
          <cell r="I339">
            <v>11.25</v>
          </cell>
        </row>
        <row r="340">
          <cell r="A340" t="str">
            <v>N4S11</v>
          </cell>
          <cell r="B340" t="str">
            <v>BAHÍA DE LÍNEA - CONFIGURACIÓN  EN ANILLO - TIPO CONVENCIONAL</v>
          </cell>
          <cell r="C340">
            <v>695866000</v>
          </cell>
          <cell r="D340">
            <v>30</v>
          </cell>
          <cell r="E340">
            <v>360</v>
          </cell>
          <cell r="F340" t="str">
            <v>BAHIA LÍNEA</v>
          </cell>
          <cell r="G340" t="str">
            <v>CONVENCIONAL</v>
          </cell>
          <cell r="H340" t="str">
            <v>ANILLO</v>
          </cell>
          <cell r="I340">
            <v>11.25</v>
          </cell>
        </row>
        <row r="341">
          <cell r="A341" t="str">
            <v>N4S12</v>
          </cell>
          <cell r="B341" t="str">
            <v>BAHÍA DE TRANSFORMADOR - CONFIGURACIÓN EN ANILLO - TIPO CONVENCIONAL</v>
          </cell>
          <cell r="C341">
            <v>644748000</v>
          </cell>
          <cell r="D341">
            <v>30</v>
          </cell>
          <cell r="E341">
            <v>510</v>
          </cell>
          <cell r="F341" t="str">
            <v>BAHIA TRAFO</v>
          </cell>
          <cell r="G341" t="str">
            <v>CONVENCIONAL</v>
          </cell>
          <cell r="H341" t="str">
            <v>ANILLO</v>
          </cell>
          <cell r="I341">
            <v>11.25</v>
          </cell>
        </row>
        <row r="342">
          <cell r="A342" t="str">
            <v>N4S13</v>
          </cell>
          <cell r="B342" t="str">
            <v>BAHÍA DE LÍNEA - CONFIGURACIÓN BARRA SENCILLA - TIPO ENCAPSULADA (SF6)</v>
          </cell>
          <cell r="C342">
            <v>1809964000</v>
          </cell>
          <cell r="D342">
            <v>30</v>
          </cell>
          <cell r="E342">
            <v>30</v>
          </cell>
          <cell r="F342" t="str">
            <v>BAHIA LÍNEA</v>
          </cell>
          <cell r="G342" t="str">
            <v>SF6</v>
          </cell>
          <cell r="H342" t="str">
            <v>BARRA SENCILLA</v>
          </cell>
          <cell r="I342">
            <v>11.25</v>
          </cell>
        </row>
        <row r="343">
          <cell r="A343" t="str">
            <v>N4S14</v>
          </cell>
          <cell r="B343" t="str">
            <v>BAHÍA DE TRANSFORMADOR - CONFIGURACIÓN BARRA SENCILLA - TIPO ENCAPSULADA(SF6)</v>
          </cell>
          <cell r="C343">
            <v>1739851000</v>
          </cell>
          <cell r="D343">
            <v>30</v>
          </cell>
          <cell r="E343">
            <v>30</v>
          </cell>
          <cell r="F343" t="str">
            <v>BAHIA TRAFO</v>
          </cell>
          <cell r="G343" t="str">
            <v>SF6</v>
          </cell>
          <cell r="H343" t="str">
            <v>BARRA SENCILLA</v>
          </cell>
          <cell r="I343">
            <v>11.25</v>
          </cell>
        </row>
        <row r="344">
          <cell r="A344" t="str">
            <v>N4S15</v>
          </cell>
          <cell r="B344" t="str">
            <v>BAHÍA DE LÍNEA - CONFIGURACIÓN BARRA DOBLE - TIPO ENCAPSULADA (SF6)</v>
          </cell>
          <cell r="C344">
            <v>1844363000</v>
          </cell>
          <cell r="D344">
            <v>30</v>
          </cell>
          <cell r="E344">
            <v>40</v>
          </cell>
          <cell r="F344" t="str">
            <v>BAHIA LÍNEA</v>
          </cell>
          <cell r="G344" t="str">
            <v>SF6</v>
          </cell>
          <cell r="H344" t="str">
            <v>DOBLE BARRA</v>
          </cell>
          <cell r="I344">
            <v>11.25</v>
          </cell>
        </row>
        <row r="345">
          <cell r="A345" t="str">
            <v>N4S16</v>
          </cell>
          <cell r="B345" t="str">
            <v>BAHÍA DE TRANSFORMADOR - CONFIGURACIÓN BARRA DOBLE - TIPO ENCAPSULADA(SF6)</v>
          </cell>
          <cell r="C345">
            <v>1774176000</v>
          </cell>
          <cell r="D345">
            <v>30</v>
          </cell>
          <cell r="E345">
            <v>50</v>
          </cell>
          <cell r="F345" t="str">
            <v>BAHIA TRAFO</v>
          </cell>
          <cell r="G345" t="str">
            <v>SF6</v>
          </cell>
          <cell r="H345" t="str">
            <v>DOBLE BARRA</v>
          </cell>
          <cell r="I345">
            <v>11.25</v>
          </cell>
        </row>
        <row r="346">
          <cell r="A346" t="str">
            <v>N4S17</v>
          </cell>
          <cell r="B346" t="str">
            <v>BAHÍA DE MANIOBRA - (ACOPLE - TRANSFERENCIA O SECCIONAMIENTO) - TIPO CONVENCIONAL</v>
          </cell>
          <cell r="C346">
            <v>534030000</v>
          </cell>
          <cell r="D346">
            <v>30</v>
          </cell>
          <cell r="E346">
            <v>405</v>
          </cell>
          <cell r="F346" t="str">
            <v>BAHIA MANIOBRA</v>
          </cell>
          <cell r="G346" t="str">
            <v>CONVENCIONAL</v>
          </cell>
          <cell r="H346" t="str">
            <v>NA</v>
          </cell>
          <cell r="I346">
            <v>11.25</v>
          </cell>
        </row>
        <row r="347">
          <cell r="A347" t="str">
            <v>N4S18</v>
          </cell>
          <cell r="B347" t="str">
            <v>BAHÍA DE MANIOBRA - TIPO ENCAPSULADA (SF6)</v>
          </cell>
          <cell r="C347">
            <v>1304904000</v>
          </cell>
          <cell r="D347">
            <v>30</v>
          </cell>
          <cell r="E347">
            <v>0</v>
          </cell>
          <cell r="F347" t="str">
            <v>BAHIA MANIOBRA</v>
          </cell>
          <cell r="G347" t="str">
            <v>SF6</v>
          </cell>
          <cell r="H347" t="str">
            <v>NA</v>
          </cell>
          <cell r="I347">
            <v>11.25</v>
          </cell>
        </row>
        <row r="348">
          <cell r="A348" t="str">
            <v>N4S19</v>
          </cell>
          <cell r="B348" t="str">
            <v>PROTECCIÓN DIFERENCIAL DE BARRAS DE UNA/DOS/TRES/CUATRO ZONAS</v>
          </cell>
          <cell r="C348">
            <v>81322000</v>
          </cell>
          <cell r="D348">
            <v>30</v>
          </cell>
          <cell r="E348">
            <v>0</v>
          </cell>
          <cell r="F348" t="str">
            <v>NA</v>
          </cell>
          <cell r="G348" t="str">
            <v>NA</v>
          </cell>
          <cell r="H348" t="str">
            <v>NA</v>
          </cell>
        </row>
        <row r="349">
          <cell r="A349" t="str">
            <v>N4S2</v>
          </cell>
          <cell r="B349" t="str">
            <v>BAHÍA DE TRANSFORMADOR - CONFIGURACIÓN BARRA SENCILLA - TIPO CONVENCIONAL</v>
          </cell>
          <cell r="C349">
            <v>568989000</v>
          </cell>
          <cell r="D349">
            <v>30</v>
          </cell>
          <cell r="E349">
            <v>290</v>
          </cell>
          <cell r="F349" t="str">
            <v>BAHIA TRAFO</v>
          </cell>
          <cell r="G349" t="str">
            <v>CONVENCIONAL</v>
          </cell>
          <cell r="H349" t="str">
            <v>BARRA SENCILLA</v>
          </cell>
          <cell r="I349">
            <v>11.25</v>
          </cell>
        </row>
        <row r="350">
          <cell r="A350" t="str">
            <v>N4S20</v>
          </cell>
          <cell r="B350" t="str">
            <v>MÓDULO DE BARRAJE TIPO 1 - CONFIGURACIÓN BARRA SENCILLA - TIPO CONVENCIONAL</v>
          </cell>
          <cell r="C350">
            <v>91189000</v>
          </cell>
          <cell r="D350">
            <v>30</v>
          </cell>
          <cell r="E350">
            <v>0</v>
          </cell>
          <cell r="F350" t="str">
            <v>MODULO BARRAJE</v>
          </cell>
          <cell r="G350" t="str">
            <v>MB T1</v>
          </cell>
          <cell r="H350" t="str">
            <v>BARRA SENCILLA</v>
          </cell>
        </row>
        <row r="351">
          <cell r="A351" t="str">
            <v>N4S21</v>
          </cell>
          <cell r="B351" t="str">
            <v>MÓDULO DE BARRAJE TIPO 2 - CONFIGURACIÓN BARRA SENCILLA - TIPO CONVENCIONAL</v>
          </cell>
          <cell r="C351">
            <v>124021000</v>
          </cell>
          <cell r="D351">
            <v>30</v>
          </cell>
          <cell r="E351">
            <v>0</v>
          </cell>
          <cell r="F351" t="str">
            <v>MODULO BARRAJE</v>
          </cell>
          <cell r="G351" t="str">
            <v>MB T2</v>
          </cell>
          <cell r="H351" t="str">
            <v>BARRA SENCILLA</v>
          </cell>
        </row>
        <row r="352">
          <cell r="A352" t="str">
            <v>N4S22</v>
          </cell>
          <cell r="B352" t="str">
            <v>MÓDULO DE BARRAJE TIPO 3 - CONFIGURACIÓN BARRA SENCILLA - TIPO CONVENCIONAL</v>
          </cell>
          <cell r="C352">
            <v>124813000</v>
          </cell>
          <cell r="D352">
            <v>30</v>
          </cell>
          <cell r="E352">
            <v>0</v>
          </cell>
          <cell r="F352" t="str">
            <v>MODULO BARRAJE</v>
          </cell>
          <cell r="G352" t="str">
            <v>MB T3</v>
          </cell>
          <cell r="H352" t="str">
            <v>BARRA SENCILLA</v>
          </cell>
        </row>
        <row r="353">
          <cell r="A353" t="str">
            <v>N4S23</v>
          </cell>
          <cell r="B353" t="str">
            <v>MÓDULO DE BARRAJE TIPO 4 - CONFIGURACIÓN BARRA SENCILLA - TIPO CONVENCIONAL</v>
          </cell>
          <cell r="C353">
            <v>160536000</v>
          </cell>
          <cell r="D353">
            <v>30</v>
          </cell>
          <cell r="E353">
            <v>0</v>
          </cell>
          <cell r="F353" t="str">
            <v>MODULO BARRAJE</v>
          </cell>
          <cell r="G353" t="str">
            <v>MB T4</v>
          </cell>
          <cell r="H353" t="str">
            <v>BARRA SENCILLA</v>
          </cell>
        </row>
        <row r="354">
          <cell r="A354" t="str">
            <v>N4S24</v>
          </cell>
          <cell r="B354" t="str">
            <v>MÓDULO DE BARRAJE TIPO 1 - CONFIGURACIÓN BARRA DOBLE - TIPO CONVENCIONAL</v>
          </cell>
          <cell r="C354">
            <v>155379000</v>
          </cell>
          <cell r="D354">
            <v>30</v>
          </cell>
          <cell r="E354">
            <v>0</v>
          </cell>
          <cell r="F354" t="str">
            <v>MODULO BARRAJE</v>
          </cell>
          <cell r="G354" t="str">
            <v>MB T1</v>
          </cell>
          <cell r="H354" t="str">
            <v>DOBLE BARRA</v>
          </cell>
        </row>
        <row r="355">
          <cell r="A355" t="str">
            <v>N4S25</v>
          </cell>
          <cell r="B355" t="str">
            <v>MÓDULO DE BARRAJE TIPO 2 - CONFIGURACIÓN BARRA DOBLE - TIPO CONVENCIONAL</v>
          </cell>
          <cell r="C355">
            <v>287361000</v>
          </cell>
          <cell r="D355">
            <v>30</v>
          </cell>
          <cell r="E355">
            <v>0</v>
          </cell>
          <cell r="F355" t="str">
            <v>MODULO BARRAJE</v>
          </cell>
          <cell r="G355" t="str">
            <v>MB T2</v>
          </cell>
          <cell r="H355" t="str">
            <v>DOBLE BARRA</v>
          </cell>
        </row>
        <row r="356">
          <cell r="A356" t="str">
            <v>N4S26</v>
          </cell>
          <cell r="B356" t="str">
            <v>MÓDULO DE BARRAJE TIPO 3 - CONFIGURACIÓN BARRA DOBLE - TIPO CONVENCIONAL</v>
          </cell>
          <cell r="C356">
            <v>379501000</v>
          </cell>
          <cell r="D356">
            <v>30</v>
          </cell>
          <cell r="E356">
            <v>0</v>
          </cell>
          <cell r="F356" t="str">
            <v>MODULO BARRAJE</v>
          </cell>
          <cell r="G356" t="str">
            <v>MB T3</v>
          </cell>
          <cell r="H356" t="str">
            <v>DOBLE BARRA</v>
          </cell>
        </row>
        <row r="357">
          <cell r="A357" t="str">
            <v>N4S27</v>
          </cell>
          <cell r="B357" t="str">
            <v>MÓDULO DE BARRAJE TIPO 4 - CONFIGURACIÓN BARRA DOBLE - TIPO CONVENCIONAL</v>
          </cell>
          <cell r="C357">
            <v>453562000</v>
          </cell>
          <cell r="D357">
            <v>30</v>
          </cell>
          <cell r="E357">
            <v>0</v>
          </cell>
          <cell r="F357" t="str">
            <v>MODULO BARRAJE</v>
          </cell>
          <cell r="G357" t="str">
            <v>MB T4</v>
          </cell>
          <cell r="H357" t="str">
            <v>DOBLE BARRA</v>
          </cell>
        </row>
        <row r="358">
          <cell r="A358" t="str">
            <v>N4S28</v>
          </cell>
          <cell r="B358" t="str">
            <v>MÓDULO DE BARRAJE TIPO 1 - CONFIGURACIÓN BARRA DOBLE CON BY PASS - TIPO CONVENCIONAL</v>
          </cell>
          <cell r="C358">
            <v>166178000</v>
          </cell>
          <cell r="D358">
            <v>30</v>
          </cell>
          <cell r="E358">
            <v>0</v>
          </cell>
          <cell r="F358" t="str">
            <v>MODULO BARRAJE</v>
          </cell>
          <cell r="G358" t="str">
            <v>MB T1</v>
          </cell>
          <cell r="H358" t="str">
            <v>DOBLE BARRA MAS BYPASS</v>
          </cell>
        </row>
        <row r="359">
          <cell r="A359" t="str">
            <v>N4S29</v>
          </cell>
          <cell r="B359" t="str">
            <v>MÓDULO DE BARRAJE TIPO 2 - CONFIGURACIÓN BARRA DOBLE CON BY PASS - TIPO CONVENCIONAL</v>
          </cell>
          <cell r="C359">
            <v>314234000</v>
          </cell>
          <cell r="D359">
            <v>30</v>
          </cell>
          <cell r="E359">
            <v>0</v>
          </cell>
          <cell r="F359" t="str">
            <v>MODULO BARRAJE</v>
          </cell>
          <cell r="G359" t="str">
            <v>MB T2</v>
          </cell>
          <cell r="H359" t="str">
            <v>DOBLE BARRA MAS BYPASS</v>
          </cell>
        </row>
        <row r="360">
          <cell r="A360" t="str">
            <v>N4S3</v>
          </cell>
          <cell r="B360" t="str">
            <v>BAHÍA DE LÍNEA - CONFIGURACIÓN BARRA DOBLE - TIPO CONVENCIONAL</v>
          </cell>
          <cell r="C360">
            <v>701954000</v>
          </cell>
          <cell r="D360">
            <v>30</v>
          </cell>
          <cell r="E360">
            <v>405</v>
          </cell>
          <cell r="F360" t="str">
            <v>BAHIA LÍNEA</v>
          </cell>
          <cell r="G360" t="str">
            <v>CONVENCIONAL</v>
          </cell>
          <cell r="H360" t="str">
            <v>DOBLE BARRA</v>
          </cell>
          <cell r="I360">
            <v>11.25</v>
          </cell>
        </row>
        <row r="361">
          <cell r="A361" t="str">
            <v>N4S30</v>
          </cell>
          <cell r="B361" t="str">
            <v>MÓDULO DE BARRAJE TIPO 3 - CONFIGURACIÓN BARRA DOBLE CON BY PASS - TIPO CONVENCIONAL</v>
          </cell>
          <cell r="C361">
            <v>422505000</v>
          </cell>
          <cell r="D361">
            <v>30</v>
          </cell>
          <cell r="E361">
            <v>0</v>
          </cell>
          <cell r="F361" t="str">
            <v>MODULO BARRAJE</v>
          </cell>
          <cell r="G361" t="str">
            <v>MB T3</v>
          </cell>
          <cell r="H361" t="str">
            <v>DOBLE BARRA MAS BYPASS</v>
          </cell>
        </row>
        <row r="362">
          <cell r="A362" t="str">
            <v>N4S31</v>
          </cell>
          <cell r="B362" t="str">
            <v>MÓDULO DE BARRAJE TIPO 4 - CONFIGURACIÓN BARRA DOBLE CON BY PASS - TIPO CONVENCIONAL</v>
          </cell>
          <cell r="C362">
            <v>517893000</v>
          </cell>
          <cell r="D362">
            <v>30</v>
          </cell>
          <cell r="E362">
            <v>0</v>
          </cell>
          <cell r="F362" t="str">
            <v>MODULO BARRAJE</v>
          </cell>
          <cell r="G362" t="str">
            <v>MB T4</v>
          </cell>
          <cell r="H362" t="str">
            <v>DOBLE BARRA MAS BYPASS</v>
          </cell>
        </row>
        <row r="363">
          <cell r="A363" t="str">
            <v>N4S32</v>
          </cell>
          <cell r="B363" t="str">
            <v>MÓDULO DE BARRAJE TIPO 1 - CONFIGURACIÓN BARRA PRINCIPAL Y TRANSFERENCIA - TIPO CONVENCIONAL</v>
          </cell>
          <cell r="C363">
            <v>155477000</v>
          </cell>
          <cell r="D363">
            <v>30</v>
          </cell>
          <cell r="E363">
            <v>0</v>
          </cell>
          <cell r="F363" t="str">
            <v>MODULO BARRAJE</v>
          </cell>
          <cell r="G363" t="str">
            <v>MB T1</v>
          </cell>
          <cell r="H363" t="str">
            <v>BARRA PRINCIPAL Y TRANSFERENCIA</v>
          </cell>
        </row>
        <row r="364">
          <cell r="A364" t="str">
            <v>N4S33</v>
          </cell>
          <cell r="B364" t="str">
            <v>MÓDULO DE BARRAJE TIPO 2 - CONFIGURACIÓN BARRA PRINCIPAL Y TRANSFERENCIA - TIPO CONVENCIONAL</v>
          </cell>
          <cell r="C364">
            <v>287459000</v>
          </cell>
          <cell r="D364">
            <v>30</v>
          </cell>
          <cell r="E364">
            <v>0</v>
          </cell>
          <cell r="F364" t="str">
            <v>MODULO BARRAJE</v>
          </cell>
          <cell r="G364" t="str">
            <v>MB T2</v>
          </cell>
          <cell r="H364" t="str">
            <v>BARRA PRINCIPAL Y TRANSFERENCIA</v>
          </cell>
        </row>
        <row r="365">
          <cell r="A365" t="str">
            <v>N4S34</v>
          </cell>
          <cell r="B365" t="str">
            <v>MÓDULO DE BARRAJE TIPO 3 - CONFIGURACIÓN BARRA PRINCIPAL Y TRANSFERENCIA - TIPO CONVENCIONAL</v>
          </cell>
          <cell r="C365">
            <v>379456000</v>
          </cell>
          <cell r="D365">
            <v>30</v>
          </cell>
          <cell r="E365">
            <v>0</v>
          </cell>
          <cell r="F365" t="str">
            <v>MODULO BARRAJE</v>
          </cell>
          <cell r="G365" t="str">
            <v>MB T3</v>
          </cell>
          <cell r="H365" t="str">
            <v>BARRA PRINCIPAL Y TRANSFERENCIA</v>
          </cell>
        </row>
        <row r="366">
          <cell r="A366" t="str">
            <v>N4S35</v>
          </cell>
          <cell r="B366" t="str">
            <v>MÓDULO DE BARRAJE TIPO 4 - CONFIGURACIÓN BARRA PRINCIPAL Y TRANSFERENCIA - TIPO CONVENCIONAL</v>
          </cell>
          <cell r="C366">
            <v>464169000</v>
          </cell>
          <cell r="D366">
            <v>30</v>
          </cell>
          <cell r="E366">
            <v>0</v>
          </cell>
          <cell r="F366" t="str">
            <v>MODULO BARRAJE</v>
          </cell>
          <cell r="G366" t="str">
            <v>MB T4</v>
          </cell>
          <cell r="H366" t="str">
            <v>BARRA PRINCIPAL Y TRANSFERENCIA</v>
          </cell>
        </row>
        <row r="367">
          <cell r="A367" t="str">
            <v>N4S36</v>
          </cell>
          <cell r="B367" t="str">
            <v>MÓDULO DE BARRAJE TIPO 2 - CONFIGURACIÓN INTERRUPTOR Y MEDIO - TIPO CONVENCIONAL</v>
          </cell>
          <cell r="C367">
            <v>198189000</v>
          </cell>
          <cell r="D367">
            <v>30</v>
          </cell>
          <cell r="E367">
            <v>0</v>
          </cell>
          <cell r="F367" t="str">
            <v>MODULO BARRAJE</v>
          </cell>
          <cell r="G367" t="str">
            <v>MB T2</v>
          </cell>
          <cell r="H367" t="str">
            <v>INTRERRUPTOR Y MEDIO</v>
          </cell>
        </row>
        <row r="368">
          <cell r="A368" t="str">
            <v>N4S37</v>
          </cell>
          <cell r="B368" t="str">
            <v>MÓDULO DE BARRAJE TIPO 3 - CONFIGURACIÓN INTERRUPTOR Y MEDIO - TIPO CONVENCIONAL</v>
          </cell>
          <cell r="C368">
            <v>230400000</v>
          </cell>
          <cell r="D368">
            <v>30</v>
          </cell>
          <cell r="E368">
            <v>0</v>
          </cell>
          <cell r="F368" t="str">
            <v>MODULO BARRAJE</v>
          </cell>
          <cell r="G368" t="str">
            <v>MB T3</v>
          </cell>
          <cell r="H368" t="str">
            <v>INTRERRUPTOR Y MEDIO</v>
          </cell>
        </row>
        <row r="369">
          <cell r="A369" t="str">
            <v>N4S38</v>
          </cell>
          <cell r="B369" t="str">
            <v>MÓDULO DE BARRAJE TIPO 4 - CONFIGURACIÓN INTERRUPTOR Y MEDIO - TIPO CONVENCIONAL</v>
          </cell>
          <cell r="C369">
            <v>296534000</v>
          </cell>
          <cell r="D369">
            <v>30</v>
          </cell>
          <cell r="E369">
            <v>0</v>
          </cell>
          <cell r="F369" t="str">
            <v>MODULO BARRAJE</v>
          </cell>
          <cell r="G369" t="str">
            <v>MB T4</v>
          </cell>
          <cell r="H369" t="str">
            <v>INTRERRUPTOR Y MEDIO</v>
          </cell>
        </row>
        <row r="370">
          <cell r="A370" t="str">
            <v>N4S39</v>
          </cell>
          <cell r="B370" t="str">
            <v>MÓDULO DE BARRAJE TIPO 2 - CONFIGURACIÓN  EN ANILLO - TIPO CONVENCIONAL</v>
          </cell>
          <cell r="C370">
            <v>129189000</v>
          </cell>
          <cell r="D370">
            <v>30</v>
          </cell>
          <cell r="E370">
            <v>0</v>
          </cell>
          <cell r="F370" t="str">
            <v>MODULO BARRAJE</v>
          </cell>
          <cell r="G370" t="str">
            <v>MB T2</v>
          </cell>
          <cell r="H370" t="str">
            <v>ANILLO</v>
          </cell>
        </row>
        <row r="371">
          <cell r="A371" t="str">
            <v>N4S4</v>
          </cell>
          <cell r="B371" t="str">
            <v>BAHÍA DE TRANSFORMADOR - CONFIGURACIÓN BARRA DOBLE - TIPO CONVENCIONAL</v>
          </cell>
          <cell r="C371">
            <v>625434000</v>
          </cell>
          <cell r="D371">
            <v>30</v>
          </cell>
          <cell r="E371">
            <v>435</v>
          </cell>
          <cell r="F371" t="str">
            <v>BAHIA TRAFO</v>
          </cell>
          <cell r="G371" t="str">
            <v>CONVENCIONAL</v>
          </cell>
          <cell r="H371" t="str">
            <v>DOBLE BARRA</v>
          </cell>
          <cell r="I371">
            <v>11.25</v>
          </cell>
        </row>
        <row r="372">
          <cell r="A372" t="str">
            <v>N4S40</v>
          </cell>
          <cell r="B372" t="str">
            <v>MÓDULO DE BARRAJE TIPO 3 - CONFIGURACIÓN  EN ANILLO - TIPO CONVENCIONAL</v>
          </cell>
          <cell r="C372">
            <v>148235000</v>
          </cell>
          <cell r="D372">
            <v>30</v>
          </cell>
          <cell r="E372">
            <v>0</v>
          </cell>
          <cell r="F372" t="str">
            <v>MODULO BARRAJE</v>
          </cell>
          <cell r="G372" t="str">
            <v>MB T3</v>
          </cell>
          <cell r="H372" t="str">
            <v>ANILLO</v>
          </cell>
        </row>
        <row r="373">
          <cell r="A373" t="str">
            <v>N4S41</v>
          </cell>
          <cell r="B373" t="str">
            <v>MÓDULO COMÚN TIPO 1 (1 A 3 BAHÍAS) - TIPO CONVENCIONAL O ENCAPSULADA - CUALQUIER CONFIGURACIÓN</v>
          </cell>
          <cell r="C373">
            <v>519313000</v>
          </cell>
          <cell r="D373">
            <v>30</v>
          </cell>
          <cell r="E373">
            <v>0</v>
          </cell>
          <cell r="F373" t="str">
            <v>MODULO COMÚN</v>
          </cell>
          <cell r="G373" t="str">
            <v>MC T1</v>
          </cell>
          <cell r="H373" t="str">
            <v>NA</v>
          </cell>
        </row>
        <row r="374">
          <cell r="A374" t="str">
            <v>N4S42</v>
          </cell>
          <cell r="B374" t="str">
            <v>MÓDULO COMÚN TIPO 2 (4 A 6 BAHÍAS) - TIPO CONVENCIONAL O ENCAPSULADA- CUALQUIER CONFIGURACIÓN</v>
          </cell>
          <cell r="C374">
            <v>1067222000</v>
          </cell>
          <cell r="D374">
            <v>30</v>
          </cell>
          <cell r="E374">
            <v>0</v>
          </cell>
          <cell r="F374" t="str">
            <v>MODULO COMÚN</v>
          </cell>
          <cell r="G374" t="str">
            <v>MC T2</v>
          </cell>
          <cell r="H374" t="str">
            <v>NA</v>
          </cell>
        </row>
        <row r="375">
          <cell r="A375" t="str">
            <v>N4S43</v>
          </cell>
          <cell r="B375" t="str">
            <v>MÓDULO COMÚN TIPO 3  (7 A 9 BAHÍAS) - TIPO CONVENCIONAL O ENCAPSULADA- CUALQUIER CONFIGURACIÓN</v>
          </cell>
          <cell r="C375">
            <v>1583739000</v>
          </cell>
          <cell r="D375">
            <v>30</v>
          </cell>
          <cell r="E375">
            <v>0</v>
          </cell>
          <cell r="F375" t="str">
            <v>MODULO COMÚN</v>
          </cell>
          <cell r="G375" t="str">
            <v>MC T3</v>
          </cell>
          <cell r="H375" t="str">
            <v>NA</v>
          </cell>
        </row>
        <row r="376">
          <cell r="A376" t="str">
            <v>N4S44</v>
          </cell>
          <cell r="B376" t="str">
            <v>MÓDULO COMÚN TIPO 4 (MAS DE 9 BAHÍAS) - TIPO CONVENCIONAL O ENCAPSULADA- CUALQUIER CONFIGURACIÓN</v>
          </cell>
          <cell r="C376">
            <v>1959991000</v>
          </cell>
          <cell r="D376">
            <v>30</v>
          </cell>
          <cell r="E376">
            <v>0</v>
          </cell>
          <cell r="F376" t="str">
            <v>MODULO COMÚN</v>
          </cell>
          <cell r="G376" t="str">
            <v>MC T4</v>
          </cell>
          <cell r="H376" t="str">
            <v>NA</v>
          </cell>
        </row>
        <row r="377">
          <cell r="A377" t="str">
            <v>N4S45</v>
          </cell>
          <cell r="B377" t="str">
            <v>SISTEMA DE CONTROL DE LA SUBESTACIÓN (S/E 115 KV/34.5 KV) O (S/E 115KV/ 13.8 KV)</v>
          </cell>
          <cell r="C377">
            <v>112285000</v>
          </cell>
          <cell r="D377">
            <v>10</v>
          </cell>
          <cell r="E377">
            <v>0</v>
          </cell>
          <cell r="F377" t="str">
            <v>NA</v>
          </cell>
          <cell r="G377" t="str">
            <v>NA</v>
          </cell>
          <cell r="H377" t="str">
            <v>NA</v>
          </cell>
        </row>
        <row r="378">
          <cell r="A378" t="str">
            <v>N4S46</v>
          </cell>
          <cell r="B378" t="str">
            <v>CAMPO MÓVIL ENCAPSULADO NIVEL 4</v>
          </cell>
          <cell r="C378">
            <v>2266512000</v>
          </cell>
          <cell r="D378">
            <v>30</v>
          </cell>
          <cell r="E378">
            <v>0</v>
          </cell>
          <cell r="F378" t="str">
            <v>NA</v>
          </cell>
          <cell r="G378" t="str">
            <v>NA</v>
          </cell>
          <cell r="H378" t="str">
            <v>NA</v>
          </cell>
        </row>
        <row r="379">
          <cell r="A379" t="str">
            <v>N4S47</v>
          </cell>
          <cell r="B379" t="str">
            <v>BAHÍA DE MANIOBRA - (SECCIONAMIENTO DE BARRAS SIN INTERRUPTOR) - TIPO CONVENCIONAL</v>
          </cell>
          <cell r="C379">
            <v>92754000</v>
          </cell>
          <cell r="D379">
            <v>30</v>
          </cell>
          <cell r="E379">
            <v>0</v>
          </cell>
          <cell r="F379" t="str">
            <v>NA</v>
          </cell>
          <cell r="G379" t="str">
            <v>NA</v>
          </cell>
          <cell r="H379" t="str">
            <v>NA</v>
          </cell>
        </row>
        <row r="380">
          <cell r="A380" t="str">
            <v>N4S48</v>
          </cell>
          <cell r="B380" t="str">
            <v>CASA DE CONTROL NIVEL DE TENSIÓN 4 ($/m2)</v>
          </cell>
          <cell r="C380">
            <v>2000000</v>
          </cell>
          <cell r="D380">
            <v>30</v>
          </cell>
          <cell r="E380">
            <v>0</v>
          </cell>
          <cell r="F380" t="str">
            <v>NA</v>
          </cell>
          <cell r="G380" t="str">
            <v>NA</v>
          </cell>
          <cell r="H380" t="str">
            <v>NA</v>
          </cell>
        </row>
        <row r="381">
          <cell r="A381" t="str">
            <v>N4S5</v>
          </cell>
          <cell r="B381" t="str">
            <v>BAHÍA DE LÍNEA - CONFIGURACIÓN BARRA DOBLE CON BY PASS - TIPO CONVENCIONAL</v>
          </cell>
          <cell r="C381">
            <v>808493000</v>
          </cell>
          <cell r="D381">
            <v>30</v>
          </cell>
          <cell r="E381">
            <v>405</v>
          </cell>
          <cell r="F381" t="str">
            <v>BAHIA LÍNEA</v>
          </cell>
          <cell r="G381" t="str">
            <v>CONVENCIONAL</v>
          </cell>
          <cell r="H381" t="str">
            <v>DOBLE BARRA MAS BYPASS</v>
          </cell>
          <cell r="I381">
            <v>11.25</v>
          </cell>
        </row>
        <row r="382">
          <cell r="A382" t="str">
            <v>N4S6</v>
          </cell>
          <cell r="B382" t="str">
            <v>BAHÍA DE TRANSFORMADOR - CONFIGURACIÓN BARRA DOBLE CON BY PASS - TIPO CONVENCIONAL</v>
          </cell>
          <cell r="C382">
            <v>726570000</v>
          </cell>
          <cell r="D382">
            <v>30</v>
          </cell>
          <cell r="E382">
            <v>435</v>
          </cell>
          <cell r="F382" t="str">
            <v>BAHIA TRAFO</v>
          </cell>
          <cell r="G382" t="str">
            <v>CONVENCIONAL</v>
          </cell>
          <cell r="H382" t="str">
            <v>DOBLE BARRA MAS BYPASS</v>
          </cell>
          <cell r="I382">
            <v>11.25</v>
          </cell>
        </row>
        <row r="383">
          <cell r="A383" t="str">
            <v>N4S7</v>
          </cell>
          <cell r="B383" t="str">
            <v>BAHÍA DE LÍNEA - CONFIGURACIÓN BARRA PRINCIPAL Y TRANSFERENCIA - TIPO CONVENCIONAL</v>
          </cell>
          <cell r="C383">
            <v>700846000</v>
          </cell>
          <cell r="D383">
            <v>30</v>
          </cell>
          <cell r="E383">
            <v>405</v>
          </cell>
          <cell r="F383" t="str">
            <v>BAHIA LÍNEA</v>
          </cell>
          <cell r="G383" t="str">
            <v>CONVENCIONAL</v>
          </cell>
          <cell r="H383" t="str">
            <v>BARRA PRINCIPAL Y TRANSFERENCIA</v>
          </cell>
          <cell r="I383">
            <v>11.25</v>
          </cell>
        </row>
        <row r="384">
          <cell r="A384" t="str">
            <v>N4S8</v>
          </cell>
          <cell r="B384" t="str">
            <v>BAHÍA DE TRANSFORMADOR - CONFIGURACIÓN BARRA PRINCIPAL Y TRANSFERENCIA - TIPO CONVENCIONAL</v>
          </cell>
          <cell r="C384">
            <v>624348000</v>
          </cell>
          <cell r="D384">
            <v>30</v>
          </cell>
          <cell r="E384">
            <v>435</v>
          </cell>
          <cell r="F384" t="str">
            <v>BAHIA TRAFO</v>
          </cell>
          <cell r="G384" t="str">
            <v>CONVENCIONAL</v>
          </cell>
          <cell r="H384" t="str">
            <v>BARRA PRINCIPAL Y TRANSFERENCIA</v>
          </cell>
          <cell r="I384">
            <v>11.25</v>
          </cell>
        </row>
        <row r="385">
          <cell r="A385" t="str">
            <v>N4S9</v>
          </cell>
          <cell r="B385" t="str">
            <v>BAHÍA DE LÍNEA - CONFIGURACIÓN  INTERRUPTOR Y MEDIO - TIPO CONVENCIONAL</v>
          </cell>
          <cell r="C385">
            <v>876747000</v>
          </cell>
          <cell r="D385">
            <v>30</v>
          </cell>
          <cell r="E385">
            <v>440</v>
          </cell>
          <cell r="F385" t="str">
            <v>BAHIA LÍNEA</v>
          </cell>
          <cell r="G385" t="str">
            <v>CONVENCIONAL</v>
          </cell>
          <cell r="H385" t="str">
            <v>INTRERRUPTOR Y MEDIO</v>
          </cell>
          <cell r="I385">
            <v>11.25</v>
          </cell>
        </row>
        <row r="386">
          <cell r="A386" t="str">
            <v>N5S1</v>
          </cell>
          <cell r="B386" t="str">
            <v xml:space="preserve">BAHÍA DE TRANSFORMADOR, DOBLE BARRA MÁS SECCIONADOR DE TRANSFERENCIA, 500 kV </v>
          </cell>
          <cell r="C386">
            <v>2942854000</v>
          </cell>
          <cell r="D386">
            <v>30</v>
          </cell>
          <cell r="E386">
            <v>0</v>
          </cell>
          <cell r="F386" t="str">
            <v>BAHIA TRAFO</v>
          </cell>
          <cell r="G386" t="str">
            <v>STN</v>
          </cell>
          <cell r="H386" t="str">
            <v>NA</v>
          </cell>
          <cell r="I386">
            <v>11.25</v>
          </cell>
        </row>
        <row r="387">
          <cell r="A387" t="str">
            <v>N5S10</v>
          </cell>
          <cell r="B387" t="str">
            <v>SERVICIOS AUXILIARES DE CONEXIÓN AL STN</v>
          </cell>
          <cell r="C387">
            <v>152035000</v>
          </cell>
          <cell r="D387">
            <v>30</v>
          </cell>
          <cell r="E387">
            <v>0</v>
          </cell>
          <cell r="F387" t="str">
            <v>NA</v>
          </cell>
          <cell r="G387" t="str">
            <v>NA</v>
          </cell>
          <cell r="H387" t="str">
            <v>NA</v>
          </cell>
        </row>
        <row r="388">
          <cell r="A388" t="str">
            <v>N5S2</v>
          </cell>
          <cell r="B388" t="str">
            <v>BAHÍA DE TRANSFORMADOR, BARRA SENCILLA, 230 kV</v>
          </cell>
          <cell r="C388">
            <v>1120491000</v>
          </cell>
          <cell r="D388">
            <v>30</v>
          </cell>
          <cell r="E388">
            <v>0</v>
          </cell>
          <cell r="F388" t="str">
            <v>BAHIA TRAFO</v>
          </cell>
          <cell r="G388" t="str">
            <v>STN</v>
          </cell>
          <cell r="H388" t="str">
            <v>BARRA SENCILLA</v>
          </cell>
          <cell r="I388">
            <v>11.25</v>
          </cell>
        </row>
        <row r="389">
          <cell r="A389" t="str">
            <v>N5S3</v>
          </cell>
          <cell r="B389" t="str">
            <v>BAHÍA DE TRANSFORMADOR, BARRA PRINCIPAL Y TRANSFERENCIA, 230 kV</v>
          </cell>
          <cell r="C389">
            <v>1231406000</v>
          </cell>
          <cell r="D389">
            <v>30</v>
          </cell>
          <cell r="E389">
            <v>0</v>
          </cell>
          <cell r="F389" t="str">
            <v>BAHIA TRAFO</v>
          </cell>
          <cell r="G389" t="str">
            <v>STN</v>
          </cell>
          <cell r="H389" t="str">
            <v>BARRA PRINCIPAL Y TRANSFERENCIA</v>
          </cell>
          <cell r="I389">
            <v>11.25</v>
          </cell>
        </row>
        <row r="390">
          <cell r="A390" t="str">
            <v>N5S4</v>
          </cell>
          <cell r="B390" t="str">
            <v>BAHÍA DE TRANSFORMADOR, DOBLE BARRA, 230 kV</v>
          </cell>
          <cell r="C390">
            <v>1246422000</v>
          </cell>
          <cell r="D390">
            <v>30</v>
          </cell>
          <cell r="E390">
            <v>0</v>
          </cell>
          <cell r="F390" t="str">
            <v>BAHIA TRAFO</v>
          </cell>
          <cell r="G390" t="str">
            <v>STN</v>
          </cell>
          <cell r="H390" t="str">
            <v>DOBLE BARRA</v>
          </cell>
          <cell r="I390">
            <v>11.25</v>
          </cell>
        </row>
        <row r="391">
          <cell r="A391" t="str">
            <v>N5S5</v>
          </cell>
          <cell r="B391" t="str">
            <v>BAHÍA DE TRANSFORMADOR, DOBLE BARRA MÁS TRANSFERENCIA, 230 kV</v>
          </cell>
          <cell r="C391">
            <v>1381486000</v>
          </cell>
          <cell r="D391">
            <v>30</v>
          </cell>
          <cell r="E391">
            <v>0</v>
          </cell>
          <cell r="F391" t="str">
            <v>BAHIA TRAFO</v>
          </cell>
          <cell r="G391" t="str">
            <v>STN</v>
          </cell>
          <cell r="H391" t="str">
            <v>DOBLE BARRA MAS BYPASS</v>
          </cell>
          <cell r="I391">
            <v>11.25</v>
          </cell>
        </row>
        <row r="392">
          <cell r="A392" t="str">
            <v>N5S6</v>
          </cell>
          <cell r="B392" t="str">
            <v>BAHÍA DE TRANSFORMADOR, DOBLE BARRA MÁS SECCIONADOR DE BY PASS, 230 kV</v>
          </cell>
          <cell r="C392">
            <v>1420507000</v>
          </cell>
          <cell r="D392">
            <v>30</v>
          </cell>
          <cell r="E392">
            <v>0</v>
          </cell>
          <cell r="F392" t="str">
            <v>BAHIA TRAFO</v>
          </cell>
          <cell r="G392" t="str">
            <v>STN</v>
          </cell>
          <cell r="H392" t="str">
            <v>DOBLE BARRA MAS BYPASS</v>
          </cell>
          <cell r="I392">
            <v>11.25</v>
          </cell>
        </row>
        <row r="393">
          <cell r="A393" t="str">
            <v>N5S7</v>
          </cell>
          <cell r="B393" t="str">
            <v>MÓDULO COMÚN ACTIVOS DE CONEXIÓN AL STN</v>
          </cell>
          <cell r="C393">
            <v>76393000</v>
          </cell>
          <cell r="D393">
            <v>30</v>
          </cell>
          <cell r="E393">
            <v>0</v>
          </cell>
          <cell r="F393" t="str">
            <v>MODULO COMÚN</v>
          </cell>
          <cell r="G393" t="str">
            <v>CONEXIÓN</v>
          </cell>
          <cell r="H393" t="str">
            <v>NA</v>
          </cell>
        </row>
        <row r="394">
          <cell r="A394" t="str">
            <v>N5S8</v>
          </cell>
          <cell r="B394" t="str">
            <v>CENTRO DE SUPERVISIÓN Y CONTROL PARA ACTIVOS DE CONEXIÓN STN</v>
          </cell>
          <cell r="C394">
            <v>157346000</v>
          </cell>
          <cell r="D394">
            <v>30</v>
          </cell>
          <cell r="E394">
            <v>0</v>
          </cell>
          <cell r="F394" t="str">
            <v>NA</v>
          </cell>
          <cell r="G394" t="str">
            <v>NA</v>
          </cell>
          <cell r="H394" t="str">
            <v>NA</v>
          </cell>
        </row>
        <row r="395">
          <cell r="A395" t="str">
            <v>N5S9</v>
          </cell>
          <cell r="B395" t="str">
            <v>BAHÍA DE TRANSFORMADOR, DOBLE BARRA ENCAPSULADA, 230 kV</v>
          </cell>
          <cell r="C395">
            <v>2158697000</v>
          </cell>
          <cell r="D395">
            <v>30</v>
          </cell>
          <cell r="E395">
            <v>0</v>
          </cell>
          <cell r="F395" t="str">
            <v>BAHIA TRAFO</v>
          </cell>
          <cell r="G395" t="str">
            <v>STN</v>
          </cell>
          <cell r="H395" t="str">
            <v>NA</v>
          </cell>
          <cell r="I395">
            <v>11.25</v>
          </cell>
        </row>
        <row r="399">
          <cell r="A399" t="str">
            <v>N5T1</v>
          </cell>
          <cell r="B399" t="str">
            <v>TRANSFORMADOR TRIFÁSICO (OLTC) - CONEXIÓN AL STN - CAPACIDAD FINAL HASTA 10  MVA</v>
          </cell>
          <cell r="C399">
            <v>161846000</v>
          </cell>
          <cell r="D399">
            <v>54795000</v>
          </cell>
          <cell r="E399">
            <v>30</v>
          </cell>
          <cell r="F399">
            <v>60</v>
          </cell>
          <cell r="G399">
            <v>11.25</v>
          </cell>
        </row>
        <row r="400">
          <cell r="A400" t="str">
            <v>N5T2</v>
          </cell>
          <cell r="B400" t="str">
            <v>TRANSFORMADOR TRIFÁSICO (OLTC) - CONEXIÓN AL STN - CAPACIDAD FINAL DE 11 A 20 MVA</v>
          </cell>
          <cell r="C400">
            <v>174071000</v>
          </cell>
          <cell r="D400">
            <v>48568000</v>
          </cell>
          <cell r="E400">
            <v>30</v>
          </cell>
          <cell r="F400">
            <v>60</v>
          </cell>
          <cell r="G400">
            <v>11.25</v>
          </cell>
        </row>
        <row r="401">
          <cell r="A401" t="str">
            <v>N5T3</v>
          </cell>
          <cell r="B401" t="str">
            <v>TRANSFORMADOR TRIFÁSICO (OLTC) - CONEXIÓN AL STN - CAPACIDAD FINAL DE 21 A 40 MVA</v>
          </cell>
          <cell r="C401">
            <v>234809000</v>
          </cell>
          <cell r="D401">
            <v>44500000</v>
          </cell>
          <cell r="E401">
            <v>30</v>
          </cell>
          <cell r="F401">
            <v>60</v>
          </cell>
          <cell r="G401">
            <v>11.25</v>
          </cell>
        </row>
        <row r="402">
          <cell r="A402" t="str">
            <v>N5T4</v>
          </cell>
          <cell r="B402" t="str">
            <v>TRANSFORMADOR TRIFÁSICO (OLTC) - CONEXIÓN AL STN - CAPACIDAD FINAL DE 41 A 50 MVA</v>
          </cell>
          <cell r="C402">
            <v>254438000</v>
          </cell>
          <cell r="D402">
            <v>42096000</v>
          </cell>
          <cell r="E402">
            <v>30</v>
          </cell>
          <cell r="F402">
            <v>60</v>
          </cell>
          <cell r="G402">
            <v>11.25</v>
          </cell>
        </row>
        <row r="403">
          <cell r="A403" t="str">
            <v>N5T5</v>
          </cell>
          <cell r="B403" t="str">
            <v>TRANSFORMADOR TRIFÁSICO (OLTC) - CONEXIÓN AL STN - CAPACIDAD FINAL DE 51 A 60 MVA</v>
          </cell>
          <cell r="C403">
            <v>267152000</v>
          </cell>
          <cell r="D403">
            <v>40902000</v>
          </cell>
          <cell r="E403">
            <v>30</v>
          </cell>
          <cell r="F403">
            <v>60</v>
          </cell>
          <cell r="G403">
            <v>11.25</v>
          </cell>
        </row>
        <row r="404">
          <cell r="A404" t="str">
            <v>N5T6</v>
          </cell>
          <cell r="B404" t="str">
            <v>TRANSFORMADOR TRIFÁSICO (OLTC) - CONEXIÓN AL STN - CAPACIDAD FINAL DE 61 A 90 MVA</v>
          </cell>
          <cell r="C404">
            <v>414005000</v>
          </cell>
          <cell r="D404">
            <v>39052000</v>
          </cell>
          <cell r="E404">
            <v>30</v>
          </cell>
          <cell r="F404">
            <v>60</v>
          </cell>
          <cell r="G404">
            <v>11.25</v>
          </cell>
        </row>
        <row r="405">
          <cell r="A405" t="str">
            <v>N5T7</v>
          </cell>
          <cell r="B405" t="str">
            <v>TRANSFORMADOR TRIFÁSICO (OLTC) - CONEXIÓN AL STN - CAPACIDAD FINAL DE 91 A 100 MVA</v>
          </cell>
          <cell r="C405">
            <v>438082000</v>
          </cell>
          <cell r="D405">
            <v>37640000</v>
          </cell>
          <cell r="E405">
            <v>30</v>
          </cell>
          <cell r="F405">
            <v>60</v>
          </cell>
          <cell r="G405">
            <v>11.25</v>
          </cell>
        </row>
        <row r="406">
          <cell r="A406" t="str">
            <v>N5T8</v>
          </cell>
          <cell r="B406" t="str">
            <v>TRANSFORMADOR TRIFÁSICO (OLTC) - CONEXIÓN AL STN - CAPACIDAD FINAL DE 101 A 120 MVA</v>
          </cell>
          <cell r="C406">
            <v>455779000</v>
          </cell>
          <cell r="D406">
            <v>36763000</v>
          </cell>
          <cell r="E406">
            <v>30</v>
          </cell>
          <cell r="F406">
            <v>60</v>
          </cell>
          <cell r="G406">
            <v>11.25</v>
          </cell>
        </row>
        <row r="407">
          <cell r="A407" t="str">
            <v>N5T9</v>
          </cell>
          <cell r="B407" t="str">
            <v>TRANSFORMADOR TRIFÁSICO (OLTC) - CONEXIÓN AL STN - CAPACIDAD FINAL DE 121 A 150 MVA</v>
          </cell>
          <cell r="C407">
            <v>484711000</v>
          </cell>
          <cell r="D407">
            <v>35538000</v>
          </cell>
          <cell r="E407">
            <v>30</v>
          </cell>
          <cell r="F407">
            <v>60</v>
          </cell>
          <cell r="G407">
            <v>11.25</v>
          </cell>
        </row>
        <row r="408">
          <cell r="A408" t="str">
            <v>N5T10</v>
          </cell>
          <cell r="B408" t="str">
            <v>TRANSFORMADOR TRIFÁSICO (OLTC) - CONEXIÓN AL STN - CAPACIDAD FINAL DE 151 A 180 MVA</v>
          </cell>
          <cell r="C408">
            <v>518654000</v>
          </cell>
          <cell r="D408">
            <v>34336000</v>
          </cell>
          <cell r="E408">
            <v>30</v>
          </cell>
          <cell r="F408">
            <v>60</v>
          </cell>
          <cell r="G408">
            <v>11.25</v>
          </cell>
        </row>
        <row r="409">
          <cell r="A409" t="str">
            <v>N5T11</v>
          </cell>
          <cell r="B409" t="str">
            <v>AUTOTRANSFORMADOR MONOFÁSICO (OLTC) - CONEXIÓN AL STN - CAPACIDAD FINAL HASTA 20 MVA</v>
          </cell>
          <cell r="C409">
            <v>171525000</v>
          </cell>
          <cell r="D409">
            <v>48603000</v>
          </cell>
          <cell r="E409">
            <v>30</v>
          </cell>
          <cell r="F409">
            <v>160</v>
          </cell>
          <cell r="G409">
            <v>11.25</v>
          </cell>
        </row>
        <row r="410">
          <cell r="A410" t="str">
            <v>N5T12</v>
          </cell>
          <cell r="B410" t="str">
            <v>AUTOTRANSFORMADOR MONOFÁSICO (OLTC) - CONEXIÓN AL STN - CAPACIDAD FINAL DE 21 A 40 MVA</v>
          </cell>
          <cell r="C410">
            <v>234549000</v>
          </cell>
          <cell r="D410">
            <v>44091000</v>
          </cell>
          <cell r="E410">
            <v>30</v>
          </cell>
          <cell r="F410">
            <v>160</v>
          </cell>
          <cell r="G410">
            <v>11.25</v>
          </cell>
        </row>
        <row r="411">
          <cell r="A411" t="str">
            <v>N5T13</v>
          </cell>
          <cell r="B411" t="str">
            <v>AUTOTRANSFORMADOR MONOFÁSICO (OLTC) - CONEXIÓN AL STN - CAPACIDAD FINAL DE 41 A 50 MVA</v>
          </cell>
          <cell r="C411">
            <v>251540000</v>
          </cell>
          <cell r="D411">
            <v>39057000</v>
          </cell>
          <cell r="E411">
            <v>30</v>
          </cell>
          <cell r="F411">
            <v>160</v>
          </cell>
          <cell r="G411">
            <v>11.25</v>
          </cell>
        </row>
        <row r="412">
          <cell r="A412" t="str">
            <v>N5T14</v>
          </cell>
          <cell r="B412" t="str">
            <v>AUTOTRANSFORMADOR MONOFÁSICO (OLTC) - CONEXIÓN AL STN - CAPACIDAD FINAL DE 51 A 60 MVA</v>
          </cell>
          <cell r="C412">
            <v>263494000</v>
          </cell>
          <cell r="D412">
            <v>37764000</v>
          </cell>
          <cell r="E412">
            <v>30</v>
          </cell>
          <cell r="F412">
            <v>160</v>
          </cell>
          <cell r="G412">
            <v>11.25</v>
          </cell>
        </row>
        <row r="413">
          <cell r="A413" t="str">
            <v>N5T15</v>
          </cell>
          <cell r="B413" t="str">
            <v>AUTOTRANSFORMADOR MONOFÁSICO (OLTC) - CONEXIÓN AL STN - CAPACIDAD FINAL DE 61 A 90 MVA</v>
          </cell>
          <cell r="C413">
            <v>408773000</v>
          </cell>
          <cell r="D413">
            <v>35760000</v>
          </cell>
          <cell r="E413">
            <v>30</v>
          </cell>
          <cell r="F413">
            <v>160</v>
          </cell>
          <cell r="G413">
            <v>11.25</v>
          </cell>
        </row>
        <row r="414">
          <cell r="A414" t="str">
            <v>N5T16</v>
          </cell>
          <cell r="B414" t="str">
            <v>AUTOTRANSFORMADOR MONOFÁSICO (OLTC) - CONEXIÓN AL STN - CAPACIDAD FINAL DE 91 A 100 MVA</v>
          </cell>
          <cell r="C414">
            <v>431218000</v>
          </cell>
          <cell r="D414">
            <v>34231000</v>
          </cell>
          <cell r="E414">
            <v>30</v>
          </cell>
          <cell r="F414">
            <v>160</v>
          </cell>
          <cell r="G414">
            <v>11.25</v>
          </cell>
        </row>
        <row r="415">
          <cell r="A415" t="str">
            <v>N5T17</v>
          </cell>
          <cell r="B415" t="str">
            <v>AUTOTRANSFORMADOR MONOFÁSICO (OLTC) - CONEXIÓN AL STN - CAPACIDAD FINAL DE 101 A 120 MVA</v>
          </cell>
          <cell r="C415">
            <v>447662000</v>
          </cell>
          <cell r="D415">
            <v>33281000</v>
          </cell>
          <cell r="E415">
            <v>30</v>
          </cell>
          <cell r="F415">
            <v>160</v>
          </cell>
          <cell r="G415">
            <v>11.25</v>
          </cell>
        </row>
        <row r="416">
          <cell r="A416" t="str">
            <v>N5T18</v>
          </cell>
          <cell r="B416" t="str">
            <v>AUTOTRANSFORMADOR MONOFÁSICO (OLTC) - CONEXIÓN AL STN - CAPACIDAD FINAL DE 121 A 150 MVA</v>
          </cell>
          <cell r="C416">
            <v>474457000</v>
          </cell>
          <cell r="D416">
            <v>31953000</v>
          </cell>
          <cell r="E416">
            <v>30</v>
          </cell>
          <cell r="F416">
            <v>160</v>
          </cell>
          <cell r="G416">
            <v>11.25</v>
          </cell>
        </row>
        <row r="417">
          <cell r="A417" t="str">
            <v>N5T19</v>
          </cell>
          <cell r="B417" t="str">
            <v>TRANSFORMADOR TRIDEVANADO TRIFÁSICO (OLTC) - CONEXIÓN AL STN - CAPACIDAD FINAL HASTA 20 MVA</v>
          </cell>
          <cell r="C417">
            <v>177568000</v>
          </cell>
          <cell r="D417">
            <v>77123000</v>
          </cell>
          <cell r="E417">
            <v>30</v>
          </cell>
          <cell r="F417">
            <v>60</v>
          </cell>
          <cell r="G417">
            <v>11.25</v>
          </cell>
        </row>
        <row r="418">
          <cell r="A418" t="str">
            <v>N5T20</v>
          </cell>
          <cell r="B418" t="str">
            <v>TRANSFORMADOR TRIDEVANADO TRIFÁSICO (OLTC) - CONEXIÓN AL STN - CAPACIDAD FINAL DE 21 A 40 MVA</v>
          </cell>
          <cell r="C418">
            <v>243846000</v>
          </cell>
          <cell r="D418">
            <v>58716000</v>
          </cell>
          <cell r="E418">
            <v>30</v>
          </cell>
          <cell r="F418">
            <v>60</v>
          </cell>
          <cell r="G418">
            <v>11.25</v>
          </cell>
        </row>
        <row r="419">
          <cell r="A419" t="str">
            <v>N5T21</v>
          </cell>
          <cell r="B419" t="str">
            <v>TRANSFORMADOR TRIDEVANADO TRIFÁSICO (OLTC) - CONEXIÓN AL STN - CAPACIDAD FINAL DE 41 A 50 MVA</v>
          </cell>
          <cell r="C419">
            <v>262103000</v>
          </cell>
          <cell r="D419">
            <v>50134000</v>
          </cell>
          <cell r="E419">
            <v>30</v>
          </cell>
          <cell r="F419">
            <v>60</v>
          </cell>
          <cell r="G419">
            <v>11.25</v>
          </cell>
        </row>
        <row r="420">
          <cell r="A420" t="str">
            <v>N5T22</v>
          </cell>
          <cell r="B420" t="str">
            <v>TRANSFORMADOR TRIDEVANADO TRIFÁSICO (OLTC) - CONEXIÓN AL STN - CAPACIDAD FINAL DE 51 A 60 MVA</v>
          </cell>
          <cell r="C420">
            <v>275341000</v>
          </cell>
          <cell r="D420">
            <v>47929000</v>
          </cell>
          <cell r="E420">
            <v>30</v>
          </cell>
          <cell r="F420">
            <v>60</v>
          </cell>
          <cell r="G420">
            <v>11.25</v>
          </cell>
        </row>
        <row r="421">
          <cell r="A421" t="str">
            <v>N5T23</v>
          </cell>
          <cell r="B421" t="str">
            <v>TRANSFORMADOR TRIDEVANADO TRIFÁSICO (OLTC) - CONEXIÓN AL STN - CAPACIDAD FINAL DE 61 A 90 MVA</v>
          </cell>
          <cell r="C421">
            <v>422682000</v>
          </cell>
          <cell r="D421">
            <v>44513000</v>
          </cell>
          <cell r="E421">
            <v>30</v>
          </cell>
          <cell r="F421">
            <v>60</v>
          </cell>
          <cell r="G421">
            <v>11.25</v>
          </cell>
        </row>
        <row r="422">
          <cell r="A422" t="str">
            <v>N5T24</v>
          </cell>
          <cell r="B422" t="str">
            <v>TRANSFORMADOR TRIDEVANADO TRIFÁSICO (OLTC) - CONEXIÓN AL STN - CAPACIDAD FINAL DE 91 A 120 MVA</v>
          </cell>
          <cell r="C422">
            <v>458270000</v>
          </cell>
          <cell r="D422">
            <v>40799000</v>
          </cell>
          <cell r="E422">
            <v>30</v>
          </cell>
          <cell r="F422">
            <v>60</v>
          </cell>
          <cell r="G422">
            <v>11.25</v>
          </cell>
        </row>
        <row r="423">
          <cell r="A423" t="str">
            <v>N5T25</v>
          </cell>
          <cell r="B423" t="str">
            <v>TRANSFORMADOR TRIDEVANADO TRIFÁSICO (OLTC) - CONEXIÓN AL STN - CAPACIDAD FINAL DE MAS DE 121 MVA</v>
          </cell>
          <cell r="C423">
            <v>471952000</v>
          </cell>
          <cell r="D423">
            <v>38021000</v>
          </cell>
          <cell r="E423">
            <v>30</v>
          </cell>
          <cell r="F423">
            <v>60</v>
          </cell>
          <cell r="G423">
            <v>11.25</v>
          </cell>
        </row>
        <row r="424">
          <cell r="A424" t="str">
            <v>N4T1</v>
          </cell>
          <cell r="B424" t="str">
            <v>TRANSFORMADOR TRIFÁSICO (OLTC) - LADO DE ALTA EN EL NIVEL 4 - CAPACIDAD FINAL HASTA 5 MVA</v>
          </cell>
          <cell r="C424">
            <v>152592000</v>
          </cell>
          <cell r="D424">
            <v>95390000</v>
          </cell>
          <cell r="E424">
            <v>30</v>
          </cell>
          <cell r="F424">
            <v>30</v>
          </cell>
          <cell r="G424">
            <v>11.25</v>
          </cell>
        </row>
        <row r="425">
          <cell r="A425" t="str">
            <v>N4T2</v>
          </cell>
          <cell r="B425" t="str">
            <v>TRANSFORMADOR TRIFÁSICO (OLTC) - LADO DE ALTA EN EL NIVEL 4  - CAPACIDAD FINAL DE 5  A 10 MVA</v>
          </cell>
          <cell r="C425">
            <v>161743000</v>
          </cell>
          <cell r="D425">
            <v>74400000</v>
          </cell>
          <cell r="E425">
            <v>30</v>
          </cell>
          <cell r="F425">
            <v>30</v>
          </cell>
          <cell r="G425">
            <v>11.25</v>
          </cell>
        </row>
        <row r="426">
          <cell r="A426" t="str">
            <v>N4T3</v>
          </cell>
          <cell r="B426" t="str">
            <v>TRANSFORMADOR TRIFÁSICO (OLTC) - LADO DE ALTA EN EL NIVEL 4 - CAPACIDAD FINAL DE 11 A 15 MVA</v>
          </cell>
          <cell r="C426">
            <v>172110000</v>
          </cell>
          <cell r="D426">
            <v>64011000</v>
          </cell>
          <cell r="E426">
            <v>30</v>
          </cell>
          <cell r="F426">
            <v>30</v>
          </cell>
          <cell r="G426">
            <v>11.25</v>
          </cell>
        </row>
        <row r="427">
          <cell r="A427" t="str">
            <v>N4T4</v>
          </cell>
          <cell r="B427" t="str">
            <v>TRANSFORMADOR TRIFÁSICO (OLTC) - LADO DE ALTA EN EL NIVEL 4 - CAPACIDAD FINAL DE 16 A 20 MVA</v>
          </cell>
          <cell r="C427">
            <v>181070000</v>
          </cell>
          <cell r="D427">
            <v>57047000</v>
          </cell>
          <cell r="E427">
            <v>30</v>
          </cell>
          <cell r="F427">
            <v>30</v>
          </cell>
          <cell r="G427">
            <v>11.25</v>
          </cell>
        </row>
        <row r="428">
          <cell r="A428" t="str">
            <v>N4T5</v>
          </cell>
          <cell r="B428" t="str">
            <v>TRANSFORMADOR TRIFÁSICO (OLTC) - LADO DE ALTA EN EL NIVEL 4 - CAPACIDAD FINAL DE 21 A 30 MVA</v>
          </cell>
          <cell r="C428">
            <v>192852000</v>
          </cell>
          <cell r="D428">
            <v>49593000</v>
          </cell>
          <cell r="E428">
            <v>30</v>
          </cell>
          <cell r="F428">
            <v>30</v>
          </cell>
          <cell r="G428">
            <v>11.25</v>
          </cell>
        </row>
        <row r="429">
          <cell r="A429" t="str">
            <v>N4T6</v>
          </cell>
          <cell r="B429" t="str">
            <v>TRANSFORMADOR TRIFÁSICO (OLTC) - LADO DE ALTA EN EL NIVEL 4 - CAPACIDAD FINAL DE 31 A 40 MVA</v>
          </cell>
          <cell r="C429">
            <v>247740000</v>
          </cell>
          <cell r="D429">
            <v>42513000</v>
          </cell>
          <cell r="E429">
            <v>30</v>
          </cell>
          <cell r="F429">
            <v>30</v>
          </cell>
          <cell r="G429">
            <v>11.25</v>
          </cell>
        </row>
        <row r="430">
          <cell r="A430" t="str">
            <v>N4T7</v>
          </cell>
          <cell r="B430" t="str">
            <v>TRANSFORMADOR TRIFÁSICO (OLTC) - LADO DE ALTA EN EL NIVEL 4 - CAPACIDAD FINAL DE 41 A 50 MVA</v>
          </cell>
          <cell r="C430">
            <v>261206000</v>
          </cell>
          <cell r="D430">
            <v>37201000</v>
          </cell>
          <cell r="E430">
            <v>30</v>
          </cell>
          <cell r="F430">
            <v>30</v>
          </cell>
          <cell r="G430">
            <v>11.25</v>
          </cell>
        </row>
        <row r="431">
          <cell r="A431" t="str">
            <v>N4T8</v>
          </cell>
          <cell r="B431" t="str">
            <v>TRANSFORMADOR TRIFÁSICO (OLTC) - LADO DE ALTA EN EL NIVEL 4 - CAPACIDAD FINAL DE 51 A 60 MVA</v>
          </cell>
          <cell r="C431">
            <v>273655000</v>
          </cell>
          <cell r="D431">
            <v>32950000</v>
          </cell>
          <cell r="E431">
            <v>30</v>
          </cell>
          <cell r="F431">
            <v>30</v>
          </cell>
          <cell r="G431">
            <v>11.25</v>
          </cell>
        </row>
        <row r="432">
          <cell r="A432" t="str">
            <v>N4T9</v>
          </cell>
          <cell r="B432" t="str">
            <v>TRANSFORMADOR TRIFÁSICO (OLTC) - LADO DE ALTA EN EL NIVEL 4 - CAPACIDAD FINAL DE 61 A 80 MVA</v>
          </cell>
          <cell r="C432">
            <v>416987000</v>
          </cell>
          <cell r="D432">
            <v>29569000</v>
          </cell>
          <cell r="E432">
            <v>30</v>
          </cell>
          <cell r="F432">
            <v>30</v>
          </cell>
          <cell r="G432">
            <v>11.25</v>
          </cell>
        </row>
        <row r="433">
          <cell r="A433" t="str">
            <v>N4T10</v>
          </cell>
          <cell r="B433" t="str">
            <v>TRANSFORMADOR TRIFÁSICO (OLTC) - LADO DE ALTA EN EL NIVEL 4 - CAPACIDAD FINAL DE 81 A 100 MVA</v>
          </cell>
          <cell r="C433">
            <v>465610000</v>
          </cell>
          <cell r="D433">
            <v>25125000</v>
          </cell>
          <cell r="E433">
            <v>30</v>
          </cell>
          <cell r="F433">
            <v>30</v>
          </cell>
          <cell r="G433">
            <v>11.25</v>
          </cell>
        </row>
        <row r="434">
          <cell r="A434" t="str">
            <v>N4T11</v>
          </cell>
          <cell r="B434" t="str">
            <v>TRANSFORMADOR TRIFÁSICO (OLTC) - LADO DE ALTA EN EL NIVEL 4 - CAPACIDAD FINAL MAYOR A 100 MVA</v>
          </cell>
          <cell r="C434">
            <v>470974000</v>
          </cell>
          <cell r="D434">
            <v>20350000</v>
          </cell>
          <cell r="E434">
            <v>30</v>
          </cell>
          <cell r="F434">
            <v>30</v>
          </cell>
          <cell r="G434">
            <v>11.25</v>
          </cell>
        </row>
        <row r="435">
          <cell r="A435" t="str">
            <v>N4T12</v>
          </cell>
          <cell r="B435" t="str">
            <v>TRANSFORMADOR TRIDEVANADO TRIFÁSICO (OLTC) - LADO ALTA NIVEL 4 - CAPACIDAD FINAL HASTA 5 MVA</v>
          </cell>
          <cell r="C435">
            <v>153214000</v>
          </cell>
          <cell r="D435">
            <v>107134000</v>
          </cell>
          <cell r="E435">
            <v>30</v>
          </cell>
          <cell r="F435">
            <v>30</v>
          </cell>
          <cell r="G435">
            <v>11.25</v>
          </cell>
        </row>
        <row r="436">
          <cell r="A436" t="str">
            <v>N4T13</v>
          </cell>
          <cell r="B436" t="str">
            <v>TRANSFORMADOR TRIDEVANADO TRIFÁSICO (OLTC) - LADO ALTA NIVEL 4 - CAPACIDAD FINAL DE 6 A 10 MVA</v>
          </cell>
          <cell r="C436">
            <v>164096000</v>
          </cell>
          <cell r="D436">
            <v>86212000</v>
          </cell>
          <cell r="E436">
            <v>30</v>
          </cell>
          <cell r="F436">
            <v>30</v>
          </cell>
          <cell r="G436">
            <v>11.25</v>
          </cell>
        </row>
        <row r="437">
          <cell r="A437" t="str">
            <v>N4T14</v>
          </cell>
          <cell r="B437" t="str">
            <v>TRANSFORMADOR TRIDEVANADO TRIFÁSICO (OLTC) - LADO ALTA NIVEL 4 - CAPACIDAD FINAL DE 11 A 20 MVA</v>
          </cell>
          <cell r="C437">
            <v>180004000</v>
          </cell>
          <cell r="D437">
            <v>72187000</v>
          </cell>
          <cell r="E437">
            <v>30</v>
          </cell>
          <cell r="F437">
            <v>30</v>
          </cell>
          <cell r="G437">
            <v>11.25</v>
          </cell>
        </row>
        <row r="438">
          <cell r="A438" t="str">
            <v>N4T15</v>
          </cell>
          <cell r="B438" t="str">
            <v>TRANSFORMADOR TRIDEVANADO TRIFÁSICO (OLTC) - LADO ALTA NIVEL 4 - CAPACIDAD FINAL DE 21 A 30 MVA</v>
          </cell>
          <cell r="C438">
            <v>198017000</v>
          </cell>
          <cell r="D438">
            <v>59343000</v>
          </cell>
          <cell r="E438">
            <v>30</v>
          </cell>
          <cell r="F438">
            <v>30</v>
          </cell>
          <cell r="G438">
            <v>11.25</v>
          </cell>
        </row>
        <row r="439">
          <cell r="A439" t="str">
            <v>N4T16</v>
          </cell>
          <cell r="B439" t="str">
            <v>TRANSFORMADOR TRIDEVANADO TRIFÁSICO (OLTC) - LADO ALTA NIVEL 4 - CAPACIDAD FINAL DE 31 A 40 MVA</v>
          </cell>
          <cell r="C439">
            <v>253892000</v>
          </cell>
          <cell r="D439">
            <v>50807000</v>
          </cell>
          <cell r="E439">
            <v>30</v>
          </cell>
          <cell r="F439">
            <v>30</v>
          </cell>
          <cell r="G439">
            <v>11.25</v>
          </cell>
        </row>
        <row r="440">
          <cell r="A440" t="str">
            <v>N4T17</v>
          </cell>
          <cell r="B440" t="str">
            <v>TRANSFORMADOR TRIDEVANADO TRIFÁSICO (OLTC) - LADO ALTA NIVEL 4 - CAPACIDAD FINAL DE 41 A 50 MVA</v>
          </cell>
          <cell r="C440">
            <v>268073000</v>
          </cell>
          <cell r="D440">
            <v>44404000</v>
          </cell>
          <cell r="E440">
            <v>30</v>
          </cell>
          <cell r="F440">
            <v>30</v>
          </cell>
          <cell r="G440">
            <v>11.25</v>
          </cell>
        </row>
        <row r="441">
          <cell r="A441" t="str">
            <v>N4T18</v>
          </cell>
          <cell r="B441" t="str">
            <v>TRANSFORMADOR TRIDEVANADO TRIFÁSICO (OLTC) - LADO ALTA NIVEL 4 - CAPACIDAD FINAL DE 51 A 60 MVA</v>
          </cell>
          <cell r="C441">
            <v>281030000</v>
          </cell>
          <cell r="D441">
            <v>39278000</v>
          </cell>
          <cell r="E441">
            <v>30</v>
          </cell>
          <cell r="F441">
            <v>30</v>
          </cell>
          <cell r="G441">
            <v>11.25</v>
          </cell>
        </row>
        <row r="442">
          <cell r="A442" t="str">
            <v>N4T19</v>
          </cell>
          <cell r="B442" t="str">
            <v>TRANSFORMADOR TRIDEVANADO TRIFÁSICO (OLTC) - LADO ALTA NIVEL 4 - CAPACIDAD FINAL MAYOR A 60 MVA</v>
          </cell>
          <cell r="C442">
            <v>282338000</v>
          </cell>
          <cell r="D442">
            <v>33289000</v>
          </cell>
          <cell r="E442">
            <v>30</v>
          </cell>
          <cell r="F442">
            <v>30</v>
          </cell>
          <cell r="G442">
            <v>11.25</v>
          </cell>
        </row>
        <row r="443">
          <cell r="A443" t="str">
            <v>N3T1</v>
          </cell>
          <cell r="B443" t="str">
            <v>TRANSFORMADOR TRIFÁSICO (NLTC) - LADO ALTA NIVEL 3 - CAPACIDAD FINAL DE 0.5 A 2.5 MVA</v>
          </cell>
          <cell r="C443">
            <v>96712000</v>
          </cell>
          <cell r="D443">
            <v>53376000</v>
          </cell>
          <cell r="E443">
            <v>30</v>
          </cell>
          <cell r="F443">
            <v>10</v>
          </cell>
          <cell r="G443">
            <v>11.25</v>
          </cell>
        </row>
        <row r="444">
          <cell r="A444" t="str">
            <v>N3T2</v>
          </cell>
          <cell r="B444" t="str">
            <v>TRANSFORMADOR TRIFÁSICO (NLTC) - LADO ALTA NIVEL 3 - CAPACIDAD FINAL DE 2.6 A 6 MVA</v>
          </cell>
          <cell r="C444">
            <v>103303000</v>
          </cell>
          <cell r="D444">
            <v>47184000</v>
          </cell>
          <cell r="E444">
            <v>30</v>
          </cell>
          <cell r="F444">
            <v>10</v>
          </cell>
          <cell r="G444">
            <v>11.25</v>
          </cell>
        </row>
        <row r="445">
          <cell r="A445" t="str">
            <v>N3T3</v>
          </cell>
          <cell r="B445" t="str">
            <v>TRANSFORMADOR TRIFÁSICO (OLTC) - LADO ALTA NIVEL 3 - CAPACIDAD FINAL DE 6.1 A 10 MVA</v>
          </cell>
          <cell r="C445">
            <v>112806000</v>
          </cell>
          <cell r="D445">
            <v>43497000</v>
          </cell>
          <cell r="E445">
            <v>30</v>
          </cell>
          <cell r="F445">
            <v>10</v>
          </cell>
          <cell r="G445">
            <v>11.25</v>
          </cell>
        </row>
        <row r="446">
          <cell r="A446" t="str">
            <v>N3T4</v>
          </cell>
          <cell r="B446" t="str">
            <v>TRANSFORMADOR TRIFÁSICO (OLTC) - LADO ALTA NIVEL 3 - CAPACIDAD FINAL DE 11 A 15 MVA</v>
          </cell>
          <cell r="C446">
            <v>126108000</v>
          </cell>
          <cell r="D446">
            <v>40679000</v>
          </cell>
          <cell r="E446">
            <v>30</v>
          </cell>
          <cell r="F446">
            <v>10</v>
          </cell>
          <cell r="G446">
            <v>11.25</v>
          </cell>
        </row>
        <row r="447">
          <cell r="A447" t="str">
            <v>N3T5</v>
          </cell>
          <cell r="B447" t="str">
            <v>TRANSFORMADOR TRIFÁSICO (OLTC) - LADO ALTA NIVEL 3 - CAPACIDAD FINAL DE 16 A 20 MVA</v>
          </cell>
          <cell r="C447">
            <v>138748000</v>
          </cell>
          <cell r="D447">
            <v>38765000</v>
          </cell>
          <cell r="E447">
            <v>30</v>
          </cell>
          <cell r="F447">
            <v>10</v>
          </cell>
          <cell r="G447">
            <v>11.25</v>
          </cell>
        </row>
        <row r="448">
          <cell r="A448" t="str">
            <v>N3T6</v>
          </cell>
          <cell r="B448" t="str">
            <v>TRANSFORMADOR TRIFÁSICO (OLTC) - LADO ALTA NIVEL 3 - CAPACIDAD FINAL DE 21 A 30 MVA</v>
          </cell>
          <cell r="C448">
            <v>157082000</v>
          </cell>
          <cell r="D448">
            <v>36717000</v>
          </cell>
          <cell r="E448">
            <v>30</v>
          </cell>
          <cell r="F448">
            <v>10</v>
          </cell>
          <cell r="G448">
            <v>11.25</v>
          </cell>
        </row>
        <row r="449">
          <cell r="A449" t="str">
            <v>N3T7</v>
          </cell>
          <cell r="B449" t="str">
            <v>TRANSFORMADOR TRIFÁSICO (OLTC) - LADO ALTA NIVEL 3 - CAPACIDAD FINAL MAYOR A 31 MVA</v>
          </cell>
          <cell r="C449">
            <v>208869000</v>
          </cell>
          <cell r="D449">
            <v>34070000</v>
          </cell>
          <cell r="E449">
            <v>30</v>
          </cell>
          <cell r="F449">
            <v>10</v>
          </cell>
          <cell r="G449">
            <v>11.25</v>
          </cell>
        </row>
      </sheetData>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VU70"/>
  <sheetViews>
    <sheetView showGridLines="0" view="pageBreakPreview" zoomScale="115" zoomScaleNormal="115" zoomScaleSheetLayoutView="115" workbookViewId="0">
      <selection activeCell="E21" sqref="E21"/>
    </sheetView>
  </sheetViews>
  <sheetFormatPr baseColWidth="10" defaultColWidth="0" defaultRowHeight="0" customHeight="1" zeroHeight="1" x14ac:dyDescent="0.4"/>
  <cols>
    <col min="1" max="1" width="2.81640625" style="1" customWidth="1"/>
    <col min="2" max="12" width="7.1796875" style="1" customWidth="1"/>
    <col min="13" max="13" width="2.81640625" style="1" customWidth="1"/>
    <col min="14" max="14" width="0" style="1" hidden="1" customWidth="1"/>
    <col min="15" max="256" width="9.1796875" style="1" hidden="1"/>
    <col min="257" max="257" width="2.26953125" style="1" customWidth="1"/>
    <col min="258" max="261" width="8.7265625" style="1" customWidth="1"/>
    <col min="262" max="262" width="7" style="1" customWidth="1"/>
    <col min="263" max="263" width="11.54296875" style="1" customWidth="1"/>
    <col min="264" max="266" width="11" style="1" customWidth="1"/>
    <col min="267" max="267" width="13.1796875" style="1" customWidth="1"/>
    <col min="268" max="268" width="23.1796875" style="1" customWidth="1"/>
    <col min="269" max="269" width="1.54296875" style="1" customWidth="1"/>
    <col min="270" max="270" width="9.1796875" style="1" hidden="1" customWidth="1"/>
    <col min="271" max="512" width="9.1796875" style="1" hidden="1"/>
    <col min="513" max="513" width="2.26953125" style="1" customWidth="1"/>
    <col min="514" max="517" width="8.7265625" style="1" customWidth="1"/>
    <col min="518" max="518" width="7" style="1" customWidth="1"/>
    <col min="519" max="519" width="11.54296875" style="1" customWidth="1"/>
    <col min="520" max="522" width="11" style="1" customWidth="1"/>
    <col min="523" max="523" width="13.1796875" style="1" customWidth="1"/>
    <col min="524" max="524" width="23.1796875" style="1" customWidth="1"/>
    <col min="525" max="525" width="1.54296875" style="1" customWidth="1"/>
    <col min="526" max="526" width="9.1796875" style="1" hidden="1" customWidth="1"/>
    <col min="527" max="768" width="9.1796875" style="1" hidden="1"/>
    <col min="769" max="769" width="2.26953125" style="1" customWidth="1"/>
    <col min="770" max="773" width="8.7265625" style="1" customWidth="1"/>
    <col min="774" max="774" width="7" style="1" customWidth="1"/>
    <col min="775" max="775" width="11.54296875" style="1" customWidth="1"/>
    <col min="776" max="778" width="11" style="1" customWidth="1"/>
    <col min="779" max="779" width="13.1796875" style="1" customWidth="1"/>
    <col min="780" max="780" width="23.1796875" style="1" customWidth="1"/>
    <col min="781" max="781" width="1.54296875" style="1" customWidth="1"/>
    <col min="782" max="782" width="9.1796875" style="1" hidden="1" customWidth="1"/>
    <col min="783" max="1024" width="9.1796875" style="1" hidden="1"/>
    <col min="1025" max="1025" width="2.26953125" style="1" customWidth="1"/>
    <col min="1026" max="1029" width="8.7265625" style="1" customWidth="1"/>
    <col min="1030" max="1030" width="7" style="1" customWidth="1"/>
    <col min="1031" max="1031" width="11.54296875" style="1" customWidth="1"/>
    <col min="1032" max="1034" width="11" style="1" customWidth="1"/>
    <col min="1035" max="1035" width="13.1796875" style="1" customWidth="1"/>
    <col min="1036" max="1036" width="23.1796875" style="1" customWidth="1"/>
    <col min="1037" max="1037" width="1.54296875" style="1" customWidth="1"/>
    <col min="1038" max="1038" width="9.1796875" style="1" hidden="1" customWidth="1"/>
    <col min="1039" max="1280" width="9.1796875" style="1" hidden="1"/>
    <col min="1281" max="1281" width="2.26953125" style="1" customWidth="1"/>
    <col min="1282" max="1285" width="8.7265625" style="1" customWidth="1"/>
    <col min="1286" max="1286" width="7" style="1" customWidth="1"/>
    <col min="1287" max="1287" width="11.54296875" style="1" customWidth="1"/>
    <col min="1288" max="1290" width="11" style="1" customWidth="1"/>
    <col min="1291" max="1291" width="13.1796875" style="1" customWidth="1"/>
    <col min="1292" max="1292" width="23.1796875" style="1" customWidth="1"/>
    <col min="1293" max="1293" width="1.54296875" style="1" customWidth="1"/>
    <col min="1294" max="1294" width="9.1796875" style="1" hidden="1" customWidth="1"/>
    <col min="1295" max="1536" width="9.1796875" style="1" hidden="1"/>
    <col min="1537" max="1537" width="2.26953125" style="1" customWidth="1"/>
    <col min="1538" max="1541" width="8.7265625" style="1" customWidth="1"/>
    <col min="1542" max="1542" width="7" style="1" customWidth="1"/>
    <col min="1543" max="1543" width="11.54296875" style="1" customWidth="1"/>
    <col min="1544" max="1546" width="11" style="1" customWidth="1"/>
    <col min="1547" max="1547" width="13.1796875" style="1" customWidth="1"/>
    <col min="1548" max="1548" width="23.1796875" style="1" customWidth="1"/>
    <col min="1549" max="1549" width="1.54296875" style="1" customWidth="1"/>
    <col min="1550" max="1550" width="9.1796875" style="1" hidden="1" customWidth="1"/>
    <col min="1551" max="1792" width="9.1796875" style="1" hidden="1"/>
    <col min="1793" max="1793" width="2.26953125" style="1" customWidth="1"/>
    <col min="1794" max="1797" width="8.7265625" style="1" customWidth="1"/>
    <col min="1798" max="1798" width="7" style="1" customWidth="1"/>
    <col min="1799" max="1799" width="11.54296875" style="1" customWidth="1"/>
    <col min="1800" max="1802" width="11" style="1" customWidth="1"/>
    <col min="1803" max="1803" width="13.1796875" style="1" customWidth="1"/>
    <col min="1804" max="1804" width="23.1796875" style="1" customWidth="1"/>
    <col min="1805" max="1805" width="1.54296875" style="1" customWidth="1"/>
    <col min="1806" max="1806" width="9.1796875" style="1" hidden="1" customWidth="1"/>
    <col min="1807" max="2048" width="9.1796875" style="1" hidden="1"/>
    <col min="2049" max="2049" width="2.26953125" style="1" customWidth="1"/>
    <col min="2050" max="2053" width="8.7265625" style="1" customWidth="1"/>
    <col min="2054" max="2054" width="7" style="1" customWidth="1"/>
    <col min="2055" max="2055" width="11.54296875" style="1" customWidth="1"/>
    <col min="2056" max="2058" width="11" style="1" customWidth="1"/>
    <col min="2059" max="2059" width="13.1796875" style="1" customWidth="1"/>
    <col min="2060" max="2060" width="23.1796875" style="1" customWidth="1"/>
    <col min="2061" max="2061" width="1.54296875" style="1" customWidth="1"/>
    <col min="2062" max="2062" width="9.1796875" style="1" hidden="1" customWidth="1"/>
    <col min="2063" max="2304" width="9.1796875" style="1" hidden="1"/>
    <col min="2305" max="2305" width="2.26953125" style="1" customWidth="1"/>
    <col min="2306" max="2309" width="8.7265625" style="1" customWidth="1"/>
    <col min="2310" max="2310" width="7" style="1" customWidth="1"/>
    <col min="2311" max="2311" width="11.54296875" style="1" customWidth="1"/>
    <col min="2312" max="2314" width="11" style="1" customWidth="1"/>
    <col min="2315" max="2315" width="13.1796875" style="1" customWidth="1"/>
    <col min="2316" max="2316" width="23.1796875" style="1" customWidth="1"/>
    <col min="2317" max="2317" width="1.54296875" style="1" customWidth="1"/>
    <col min="2318" max="2318" width="9.1796875" style="1" hidden="1" customWidth="1"/>
    <col min="2319" max="2560" width="9.1796875" style="1" hidden="1"/>
    <col min="2561" max="2561" width="2.26953125" style="1" customWidth="1"/>
    <col min="2562" max="2565" width="8.7265625" style="1" customWidth="1"/>
    <col min="2566" max="2566" width="7" style="1" customWidth="1"/>
    <col min="2567" max="2567" width="11.54296875" style="1" customWidth="1"/>
    <col min="2568" max="2570" width="11" style="1" customWidth="1"/>
    <col min="2571" max="2571" width="13.1796875" style="1" customWidth="1"/>
    <col min="2572" max="2572" width="23.1796875" style="1" customWidth="1"/>
    <col min="2573" max="2573" width="1.54296875" style="1" customWidth="1"/>
    <col min="2574" max="2574" width="9.1796875" style="1" hidden="1" customWidth="1"/>
    <col min="2575" max="2816" width="9.1796875" style="1" hidden="1"/>
    <col min="2817" max="2817" width="2.26953125" style="1" customWidth="1"/>
    <col min="2818" max="2821" width="8.7265625" style="1" customWidth="1"/>
    <col min="2822" max="2822" width="7" style="1" customWidth="1"/>
    <col min="2823" max="2823" width="11.54296875" style="1" customWidth="1"/>
    <col min="2824" max="2826" width="11" style="1" customWidth="1"/>
    <col min="2827" max="2827" width="13.1796875" style="1" customWidth="1"/>
    <col min="2828" max="2828" width="23.1796875" style="1" customWidth="1"/>
    <col min="2829" max="2829" width="1.54296875" style="1" customWidth="1"/>
    <col min="2830" max="2830" width="9.1796875" style="1" hidden="1" customWidth="1"/>
    <col min="2831" max="3072" width="9.1796875" style="1" hidden="1"/>
    <col min="3073" max="3073" width="2.26953125" style="1" customWidth="1"/>
    <col min="3074" max="3077" width="8.7265625" style="1" customWidth="1"/>
    <col min="3078" max="3078" width="7" style="1" customWidth="1"/>
    <col min="3079" max="3079" width="11.54296875" style="1" customWidth="1"/>
    <col min="3080" max="3082" width="11" style="1" customWidth="1"/>
    <col min="3083" max="3083" width="13.1796875" style="1" customWidth="1"/>
    <col min="3084" max="3084" width="23.1796875" style="1" customWidth="1"/>
    <col min="3085" max="3085" width="1.54296875" style="1" customWidth="1"/>
    <col min="3086" max="3086" width="9.1796875" style="1" hidden="1" customWidth="1"/>
    <col min="3087" max="3328" width="9.1796875" style="1" hidden="1"/>
    <col min="3329" max="3329" width="2.26953125" style="1" customWidth="1"/>
    <col min="3330" max="3333" width="8.7265625" style="1" customWidth="1"/>
    <col min="3334" max="3334" width="7" style="1" customWidth="1"/>
    <col min="3335" max="3335" width="11.54296875" style="1" customWidth="1"/>
    <col min="3336" max="3338" width="11" style="1" customWidth="1"/>
    <col min="3339" max="3339" width="13.1796875" style="1" customWidth="1"/>
    <col min="3340" max="3340" width="23.1796875" style="1" customWidth="1"/>
    <col min="3341" max="3341" width="1.54296875" style="1" customWidth="1"/>
    <col min="3342" max="3342" width="9.1796875" style="1" hidden="1" customWidth="1"/>
    <col min="3343" max="3584" width="9.1796875" style="1" hidden="1"/>
    <col min="3585" max="3585" width="2.26953125" style="1" customWidth="1"/>
    <col min="3586" max="3589" width="8.7265625" style="1" customWidth="1"/>
    <col min="3590" max="3590" width="7" style="1" customWidth="1"/>
    <col min="3591" max="3591" width="11.54296875" style="1" customWidth="1"/>
    <col min="3592" max="3594" width="11" style="1" customWidth="1"/>
    <col min="3595" max="3595" width="13.1796875" style="1" customWidth="1"/>
    <col min="3596" max="3596" width="23.1796875" style="1" customWidth="1"/>
    <col min="3597" max="3597" width="1.54296875" style="1" customWidth="1"/>
    <col min="3598" max="3598" width="9.1796875" style="1" hidden="1" customWidth="1"/>
    <col min="3599" max="3840" width="9.1796875" style="1" hidden="1"/>
    <col min="3841" max="3841" width="2.26953125" style="1" customWidth="1"/>
    <col min="3842" max="3845" width="8.7265625" style="1" customWidth="1"/>
    <col min="3846" max="3846" width="7" style="1" customWidth="1"/>
    <col min="3847" max="3847" width="11.54296875" style="1" customWidth="1"/>
    <col min="3848" max="3850" width="11" style="1" customWidth="1"/>
    <col min="3851" max="3851" width="13.1796875" style="1" customWidth="1"/>
    <col min="3852" max="3852" width="23.1796875" style="1" customWidth="1"/>
    <col min="3853" max="3853" width="1.54296875" style="1" customWidth="1"/>
    <col min="3854" max="3854" width="9.1796875" style="1" hidden="1" customWidth="1"/>
    <col min="3855" max="4096" width="9.1796875" style="1" hidden="1"/>
    <col min="4097" max="4097" width="2.26953125" style="1" customWidth="1"/>
    <col min="4098" max="4101" width="8.7265625" style="1" customWidth="1"/>
    <col min="4102" max="4102" width="7" style="1" customWidth="1"/>
    <col min="4103" max="4103" width="11.54296875" style="1" customWidth="1"/>
    <col min="4104" max="4106" width="11" style="1" customWidth="1"/>
    <col min="4107" max="4107" width="13.1796875" style="1" customWidth="1"/>
    <col min="4108" max="4108" width="23.1796875" style="1" customWidth="1"/>
    <col min="4109" max="4109" width="1.54296875" style="1" customWidth="1"/>
    <col min="4110" max="4110" width="9.1796875" style="1" hidden="1" customWidth="1"/>
    <col min="4111" max="4352" width="9.1796875" style="1" hidden="1"/>
    <col min="4353" max="4353" width="2.26953125" style="1" customWidth="1"/>
    <col min="4354" max="4357" width="8.7265625" style="1" customWidth="1"/>
    <col min="4358" max="4358" width="7" style="1" customWidth="1"/>
    <col min="4359" max="4359" width="11.54296875" style="1" customWidth="1"/>
    <col min="4360" max="4362" width="11" style="1" customWidth="1"/>
    <col min="4363" max="4363" width="13.1796875" style="1" customWidth="1"/>
    <col min="4364" max="4364" width="23.1796875" style="1" customWidth="1"/>
    <col min="4365" max="4365" width="1.54296875" style="1" customWidth="1"/>
    <col min="4366" max="4366" width="9.1796875" style="1" hidden="1" customWidth="1"/>
    <col min="4367" max="4608" width="9.1796875" style="1" hidden="1"/>
    <col min="4609" max="4609" width="2.26953125" style="1" customWidth="1"/>
    <col min="4610" max="4613" width="8.7265625" style="1" customWidth="1"/>
    <col min="4614" max="4614" width="7" style="1" customWidth="1"/>
    <col min="4615" max="4615" width="11.54296875" style="1" customWidth="1"/>
    <col min="4616" max="4618" width="11" style="1" customWidth="1"/>
    <col min="4619" max="4619" width="13.1796875" style="1" customWidth="1"/>
    <col min="4620" max="4620" width="23.1796875" style="1" customWidth="1"/>
    <col min="4621" max="4621" width="1.54296875" style="1" customWidth="1"/>
    <col min="4622" max="4622" width="9.1796875" style="1" hidden="1" customWidth="1"/>
    <col min="4623" max="4864" width="9.1796875" style="1" hidden="1"/>
    <col min="4865" max="4865" width="2.26953125" style="1" customWidth="1"/>
    <col min="4866" max="4869" width="8.7265625" style="1" customWidth="1"/>
    <col min="4870" max="4870" width="7" style="1" customWidth="1"/>
    <col min="4871" max="4871" width="11.54296875" style="1" customWidth="1"/>
    <col min="4872" max="4874" width="11" style="1" customWidth="1"/>
    <col min="4875" max="4875" width="13.1796875" style="1" customWidth="1"/>
    <col min="4876" max="4876" width="23.1796875" style="1" customWidth="1"/>
    <col min="4877" max="4877" width="1.54296875" style="1" customWidth="1"/>
    <col min="4878" max="4878" width="9.1796875" style="1" hidden="1" customWidth="1"/>
    <col min="4879" max="5120" width="9.1796875" style="1" hidden="1"/>
    <col min="5121" max="5121" width="2.26953125" style="1" customWidth="1"/>
    <col min="5122" max="5125" width="8.7265625" style="1" customWidth="1"/>
    <col min="5126" max="5126" width="7" style="1" customWidth="1"/>
    <col min="5127" max="5127" width="11.54296875" style="1" customWidth="1"/>
    <col min="5128" max="5130" width="11" style="1" customWidth="1"/>
    <col min="5131" max="5131" width="13.1796875" style="1" customWidth="1"/>
    <col min="5132" max="5132" width="23.1796875" style="1" customWidth="1"/>
    <col min="5133" max="5133" width="1.54296875" style="1" customWidth="1"/>
    <col min="5134" max="5134" width="9.1796875" style="1" hidden="1" customWidth="1"/>
    <col min="5135" max="5376" width="9.1796875" style="1" hidden="1"/>
    <col min="5377" max="5377" width="2.26953125" style="1" customWidth="1"/>
    <col min="5378" max="5381" width="8.7265625" style="1" customWidth="1"/>
    <col min="5382" max="5382" width="7" style="1" customWidth="1"/>
    <col min="5383" max="5383" width="11.54296875" style="1" customWidth="1"/>
    <col min="5384" max="5386" width="11" style="1" customWidth="1"/>
    <col min="5387" max="5387" width="13.1796875" style="1" customWidth="1"/>
    <col min="5388" max="5388" width="23.1796875" style="1" customWidth="1"/>
    <col min="5389" max="5389" width="1.54296875" style="1" customWidth="1"/>
    <col min="5390" max="5390" width="9.1796875" style="1" hidden="1" customWidth="1"/>
    <col min="5391" max="5632" width="9.1796875" style="1" hidden="1"/>
    <col min="5633" max="5633" width="2.26953125" style="1" customWidth="1"/>
    <col min="5634" max="5637" width="8.7265625" style="1" customWidth="1"/>
    <col min="5638" max="5638" width="7" style="1" customWidth="1"/>
    <col min="5639" max="5639" width="11.54296875" style="1" customWidth="1"/>
    <col min="5640" max="5642" width="11" style="1" customWidth="1"/>
    <col min="5643" max="5643" width="13.1796875" style="1" customWidth="1"/>
    <col min="5644" max="5644" width="23.1796875" style="1" customWidth="1"/>
    <col min="5645" max="5645" width="1.54296875" style="1" customWidth="1"/>
    <col min="5646" max="5646" width="9.1796875" style="1" hidden="1" customWidth="1"/>
    <col min="5647" max="5888" width="9.1796875" style="1" hidden="1"/>
    <col min="5889" max="5889" width="2.26953125" style="1" customWidth="1"/>
    <col min="5890" max="5893" width="8.7265625" style="1" customWidth="1"/>
    <col min="5894" max="5894" width="7" style="1" customWidth="1"/>
    <col min="5895" max="5895" width="11.54296875" style="1" customWidth="1"/>
    <col min="5896" max="5898" width="11" style="1" customWidth="1"/>
    <col min="5899" max="5899" width="13.1796875" style="1" customWidth="1"/>
    <col min="5900" max="5900" width="23.1796875" style="1" customWidth="1"/>
    <col min="5901" max="5901" width="1.54296875" style="1" customWidth="1"/>
    <col min="5902" max="5902" width="9.1796875" style="1" hidden="1" customWidth="1"/>
    <col min="5903" max="6144" width="9.1796875" style="1" hidden="1"/>
    <col min="6145" max="6145" width="2.26953125" style="1" customWidth="1"/>
    <col min="6146" max="6149" width="8.7265625" style="1" customWidth="1"/>
    <col min="6150" max="6150" width="7" style="1" customWidth="1"/>
    <col min="6151" max="6151" width="11.54296875" style="1" customWidth="1"/>
    <col min="6152" max="6154" width="11" style="1" customWidth="1"/>
    <col min="6155" max="6155" width="13.1796875" style="1" customWidth="1"/>
    <col min="6156" max="6156" width="23.1796875" style="1" customWidth="1"/>
    <col min="6157" max="6157" width="1.54296875" style="1" customWidth="1"/>
    <col min="6158" max="6158" width="9.1796875" style="1" hidden="1" customWidth="1"/>
    <col min="6159" max="6400" width="9.1796875" style="1" hidden="1"/>
    <col min="6401" max="6401" width="2.26953125" style="1" customWidth="1"/>
    <col min="6402" max="6405" width="8.7265625" style="1" customWidth="1"/>
    <col min="6406" max="6406" width="7" style="1" customWidth="1"/>
    <col min="6407" max="6407" width="11.54296875" style="1" customWidth="1"/>
    <col min="6408" max="6410" width="11" style="1" customWidth="1"/>
    <col min="6411" max="6411" width="13.1796875" style="1" customWidth="1"/>
    <col min="6412" max="6412" width="23.1796875" style="1" customWidth="1"/>
    <col min="6413" max="6413" width="1.54296875" style="1" customWidth="1"/>
    <col min="6414" max="6414" width="9.1796875" style="1" hidden="1" customWidth="1"/>
    <col min="6415" max="6656" width="9.1796875" style="1" hidden="1"/>
    <col min="6657" max="6657" width="2.26953125" style="1" customWidth="1"/>
    <col min="6658" max="6661" width="8.7265625" style="1" customWidth="1"/>
    <col min="6662" max="6662" width="7" style="1" customWidth="1"/>
    <col min="6663" max="6663" width="11.54296875" style="1" customWidth="1"/>
    <col min="6664" max="6666" width="11" style="1" customWidth="1"/>
    <col min="6667" max="6667" width="13.1796875" style="1" customWidth="1"/>
    <col min="6668" max="6668" width="23.1796875" style="1" customWidth="1"/>
    <col min="6669" max="6669" width="1.54296875" style="1" customWidth="1"/>
    <col min="6670" max="6670" width="9.1796875" style="1" hidden="1" customWidth="1"/>
    <col min="6671" max="6912" width="9.1796875" style="1" hidden="1"/>
    <col min="6913" max="6913" width="2.26953125" style="1" customWidth="1"/>
    <col min="6914" max="6917" width="8.7265625" style="1" customWidth="1"/>
    <col min="6918" max="6918" width="7" style="1" customWidth="1"/>
    <col min="6919" max="6919" width="11.54296875" style="1" customWidth="1"/>
    <col min="6920" max="6922" width="11" style="1" customWidth="1"/>
    <col min="6923" max="6923" width="13.1796875" style="1" customWidth="1"/>
    <col min="6924" max="6924" width="23.1796875" style="1" customWidth="1"/>
    <col min="6925" max="6925" width="1.54296875" style="1" customWidth="1"/>
    <col min="6926" max="6926" width="9.1796875" style="1" hidden="1" customWidth="1"/>
    <col min="6927" max="7168" width="9.1796875" style="1" hidden="1"/>
    <col min="7169" max="7169" width="2.26953125" style="1" customWidth="1"/>
    <col min="7170" max="7173" width="8.7265625" style="1" customWidth="1"/>
    <col min="7174" max="7174" width="7" style="1" customWidth="1"/>
    <col min="7175" max="7175" width="11.54296875" style="1" customWidth="1"/>
    <col min="7176" max="7178" width="11" style="1" customWidth="1"/>
    <col min="7179" max="7179" width="13.1796875" style="1" customWidth="1"/>
    <col min="7180" max="7180" width="23.1796875" style="1" customWidth="1"/>
    <col min="7181" max="7181" width="1.54296875" style="1" customWidth="1"/>
    <col min="7182" max="7182" width="9.1796875" style="1" hidden="1" customWidth="1"/>
    <col min="7183" max="7424" width="9.1796875" style="1" hidden="1"/>
    <col min="7425" max="7425" width="2.26953125" style="1" customWidth="1"/>
    <col min="7426" max="7429" width="8.7265625" style="1" customWidth="1"/>
    <col min="7430" max="7430" width="7" style="1" customWidth="1"/>
    <col min="7431" max="7431" width="11.54296875" style="1" customWidth="1"/>
    <col min="7432" max="7434" width="11" style="1" customWidth="1"/>
    <col min="7435" max="7435" width="13.1796875" style="1" customWidth="1"/>
    <col min="7436" max="7436" width="23.1796875" style="1" customWidth="1"/>
    <col min="7437" max="7437" width="1.54296875" style="1" customWidth="1"/>
    <col min="7438" max="7438" width="9.1796875" style="1" hidden="1" customWidth="1"/>
    <col min="7439" max="7680" width="9.1796875" style="1" hidden="1"/>
    <col min="7681" max="7681" width="2.26953125" style="1" customWidth="1"/>
    <col min="7682" max="7685" width="8.7265625" style="1" customWidth="1"/>
    <col min="7686" max="7686" width="7" style="1" customWidth="1"/>
    <col min="7687" max="7687" width="11.54296875" style="1" customWidth="1"/>
    <col min="7688" max="7690" width="11" style="1" customWidth="1"/>
    <col min="7691" max="7691" width="13.1796875" style="1" customWidth="1"/>
    <col min="7692" max="7692" width="23.1796875" style="1" customWidth="1"/>
    <col min="7693" max="7693" width="1.54296875" style="1" customWidth="1"/>
    <col min="7694" max="7694" width="9.1796875" style="1" hidden="1" customWidth="1"/>
    <col min="7695" max="7936" width="9.1796875" style="1" hidden="1"/>
    <col min="7937" max="7937" width="2.26953125" style="1" customWidth="1"/>
    <col min="7938" max="7941" width="8.7265625" style="1" customWidth="1"/>
    <col min="7942" max="7942" width="7" style="1" customWidth="1"/>
    <col min="7943" max="7943" width="11.54296875" style="1" customWidth="1"/>
    <col min="7944" max="7946" width="11" style="1" customWidth="1"/>
    <col min="7947" max="7947" width="13.1796875" style="1" customWidth="1"/>
    <col min="7948" max="7948" width="23.1796875" style="1" customWidth="1"/>
    <col min="7949" max="7949" width="1.54296875" style="1" customWidth="1"/>
    <col min="7950" max="7950" width="9.1796875" style="1" hidden="1" customWidth="1"/>
    <col min="7951" max="8192" width="9.1796875" style="1" hidden="1"/>
    <col min="8193" max="8193" width="2.26953125" style="1" customWidth="1"/>
    <col min="8194" max="8197" width="8.7265625" style="1" customWidth="1"/>
    <col min="8198" max="8198" width="7" style="1" customWidth="1"/>
    <col min="8199" max="8199" width="11.54296875" style="1" customWidth="1"/>
    <col min="8200" max="8202" width="11" style="1" customWidth="1"/>
    <col min="8203" max="8203" width="13.1796875" style="1" customWidth="1"/>
    <col min="8204" max="8204" width="23.1796875" style="1" customWidth="1"/>
    <col min="8205" max="8205" width="1.54296875" style="1" customWidth="1"/>
    <col min="8206" max="8206" width="9.1796875" style="1" hidden="1" customWidth="1"/>
    <col min="8207" max="8448" width="9.1796875" style="1" hidden="1"/>
    <col min="8449" max="8449" width="2.26953125" style="1" customWidth="1"/>
    <col min="8450" max="8453" width="8.7265625" style="1" customWidth="1"/>
    <col min="8454" max="8454" width="7" style="1" customWidth="1"/>
    <col min="8455" max="8455" width="11.54296875" style="1" customWidth="1"/>
    <col min="8456" max="8458" width="11" style="1" customWidth="1"/>
    <col min="8459" max="8459" width="13.1796875" style="1" customWidth="1"/>
    <col min="8460" max="8460" width="23.1796875" style="1" customWidth="1"/>
    <col min="8461" max="8461" width="1.54296875" style="1" customWidth="1"/>
    <col min="8462" max="8462" width="9.1796875" style="1" hidden="1" customWidth="1"/>
    <col min="8463" max="8704" width="9.1796875" style="1" hidden="1"/>
    <col min="8705" max="8705" width="2.26953125" style="1" customWidth="1"/>
    <col min="8706" max="8709" width="8.7265625" style="1" customWidth="1"/>
    <col min="8710" max="8710" width="7" style="1" customWidth="1"/>
    <col min="8711" max="8711" width="11.54296875" style="1" customWidth="1"/>
    <col min="8712" max="8714" width="11" style="1" customWidth="1"/>
    <col min="8715" max="8715" width="13.1796875" style="1" customWidth="1"/>
    <col min="8716" max="8716" width="23.1796875" style="1" customWidth="1"/>
    <col min="8717" max="8717" width="1.54296875" style="1" customWidth="1"/>
    <col min="8718" max="8718" width="9.1796875" style="1" hidden="1" customWidth="1"/>
    <col min="8719" max="8960" width="9.1796875" style="1" hidden="1"/>
    <col min="8961" max="8961" width="2.26953125" style="1" customWidth="1"/>
    <col min="8962" max="8965" width="8.7265625" style="1" customWidth="1"/>
    <col min="8966" max="8966" width="7" style="1" customWidth="1"/>
    <col min="8967" max="8967" width="11.54296875" style="1" customWidth="1"/>
    <col min="8968" max="8970" width="11" style="1" customWidth="1"/>
    <col min="8971" max="8971" width="13.1796875" style="1" customWidth="1"/>
    <col min="8972" max="8972" width="23.1796875" style="1" customWidth="1"/>
    <col min="8973" max="8973" width="1.54296875" style="1" customWidth="1"/>
    <col min="8974" max="8974" width="9.1796875" style="1" hidden="1" customWidth="1"/>
    <col min="8975" max="9216" width="9.1796875" style="1" hidden="1"/>
    <col min="9217" max="9217" width="2.26953125" style="1" customWidth="1"/>
    <col min="9218" max="9221" width="8.7265625" style="1" customWidth="1"/>
    <col min="9222" max="9222" width="7" style="1" customWidth="1"/>
    <col min="9223" max="9223" width="11.54296875" style="1" customWidth="1"/>
    <col min="9224" max="9226" width="11" style="1" customWidth="1"/>
    <col min="9227" max="9227" width="13.1796875" style="1" customWidth="1"/>
    <col min="9228" max="9228" width="23.1796875" style="1" customWidth="1"/>
    <col min="9229" max="9229" width="1.54296875" style="1" customWidth="1"/>
    <col min="9230" max="9230" width="9.1796875" style="1" hidden="1" customWidth="1"/>
    <col min="9231" max="9472" width="9.1796875" style="1" hidden="1"/>
    <col min="9473" max="9473" width="2.26953125" style="1" customWidth="1"/>
    <col min="9474" max="9477" width="8.7265625" style="1" customWidth="1"/>
    <col min="9478" max="9478" width="7" style="1" customWidth="1"/>
    <col min="9479" max="9479" width="11.54296875" style="1" customWidth="1"/>
    <col min="9480" max="9482" width="11" style="1" customWidth="1"/>
    <col min="9483" max="9483" width="13.1796875" style="1" customWidth="1"/>
    <col min="9484" max="9484" width="23.1796875" style="1" customWidth="1"/>
    <col min="9485" max="9485" width="1.54296875" style="1" customWidth="1"/>
    <col min="9486" max="9486" width="9.1796875" style="1" hidden="1" customWidth="1"/>
    <col min="9487" max="9728" width="9.1796875" style="1" hidden="1"/>
    <col min="9729" max="9729" width="2.26953125" style="1" customWidth="1"/>
    <col min="9730" max="9733" width="8.7265625" style="1" customWidth="1"/>
    <col min="9734" max="9734" width="7" style="1" customWidth="1"/>
    <col min="9735" max="9735" width="11.54296875" style="1" customWidth="1"/>
    <col min="9736" max="9738" width="11" style="1" customWidth="1"/>
    <col min="9739" max="9739" width="13.1796875" style="1" customWidth="1"/>
    <col min="9740" max="9740" width="23.1796875" style="1" customWidth="1"/>
    <col min="9741" max="9741" width="1.54296875" style="1" customWidth="1"/>
    <col min="9742" max="9742" width="9.1796875" style="1" hidden="1" customWidth="1"/>
    <col min="9743" max="9984" width="9.1796875" style="1" hidden="1"/>
    <col min="9985" max="9985" width="2.26953125" style="1" customWidth="1"/>
    <col min="9986" max="9989" width="8.7265625" style="1" customWidth="1"/>
    <col min="9990" max="9990" width="7" style="1" customWidth="1"/>
    <col min="9991" max="9991" width="11.54296875" style="1" customWidth="1"/>
    <col min="9992" max="9994" width="11" style="1" customWidth="1"/>
    <col min="9995" max="9995" width="13.1796875" style="1" customWidth="1"/>
    <col min="9996" max="9996" width="23.1796875" style="1" customWidth="1"/>
    <col min="9997" max="9997" width="1.54296875" style="1" customWidth="1"/>
    <col min="9998" max="9998" width="9.1796875" style="1" hidden="1" customWidth="1"/>
    <col min="9999" max="10240" width="9.1796875" style="1" hidden="1"/>
    <col min="10241" max="10241" width="2.26953125" style="1" customWidth="1"/>
    <col min="10242" max="10245" width="8.7265625" style="1" customWidth="1"/>
    <col min="10246" max="10246" width="7" style="1" customWidth="1"/>
    <col min="10247" max="10247" width="11.54296875" style="1" customWidth="1"/>
    <col min="10248" max="10250" width="11" style="1" customWidth="1"/>
    <col min="10251" max="10251" width="13.1796875" style="1" customWidth="1"/>
    <col min="10252" max="10252" width="23.1796875" style="1" customWidth="1"/>
    <col min="10253" max="10253" width="1.54296875" style="1" customWidth="1"/>
    <col min="10254" max="10254" width="9.1796875" style="1" hidden="1" customWidth="1"/>
    <col min="10255" max="10496" width="9.1796875" style="1" hidden="1"/>
    <col min="10497" max="10497" width="2.26953125" style="1" customWidth="1"/>
    <col min="10498" max="10501" width="8.7265625" style="1" customWidth="1"/>
    <col min="10502" max="10502" width="7" style="1" customWidth="1"/>
    <col min="10503" max="10503" width="11.54296875" style="1" customWidth="1"/>
    <col min="10504" max="10506" width="11" style="1" customWidth="1"/>
    <col min="10507" max="10507" width="13.1796875" style="1" customWidth="1"/>
    <col min="10508" max="10508" width="23.1796875" style="1" customWidth="1"/>
    <col min="10509" max="10509" width="1.54296875" style="1" customWidth="1"/>
    <col min="10510" max="10510" width="9.1796875" style="1" hidden="1" customWidth="1"/>
    <col min="10511" max="10752" width="9.1796875" style="1" hidden="1"/>
    <col min="10753" max="10753" width="2.26953125" style="1" customWidth="1"/>
    <col min="10754" max="10757" width="8.7265625" style="1" customWidth="1"/>
    <col min="10758" max="10758" width="7" style="1" customWidth="1"/>
    <col min="10759" max="10759" width="11.54296875" style="1" customWidth="1"/>
    <col min="10760" max="10762" width="11" style="1" customWidth="1"/>
    <col min="10763" max="10763" width="13.1796875" style="1" customWidth="1"/>
    <col min="10764" max="10764" width="23.1796875" style="1" customWidth="1"/>
    <col min="10765" max="10765" width="1.54296875" style="1" customWidth="1"/>
    <col min="10766" max="10766" width="9.1796875" style="1" hidden="1" customWidth="1"/>
    <col min="10767" max="11008" width="9.1796875" style="1" hidden="1"/>
    <col min="11009" max="11009" width="2.26953125" style="1" customWidth="1"/>
    <col min="11010" max="11013" width="8.7265625" style="1" customWidth="1"/>
    <col min="11014" max="11014" width="7" style="1" customWidth="1"/>
    <col min="11015" max="11015" width="11.54296875" style="1" customWidth="1"/>
    <col min="11016" max="11018" width="11" style="1" customWidth="1"/>
    <col min="11019" max="11019" width="13.1796875" style="1" customWidth="1"/>
    <col min="11020" max="11020" width="23.1796875" style="1" customWidth="1"/>
    <col min="11021" max="11021" width="1.54296875" style="1" customWidth="1"/>
    <col min="11022" max="11022" width="9.1796875" style="1" hidden="1" customWidth="1"/>
    <col min="11023" max="11264" width="9.1796875" style="1" hidden="1"/>
    <col min="11265" max="11265" width="2.26953125" style="1" customWidth="1"/>
    <col min="11266" max="11269" width="8.7265625" style="1" customWidth="1"/>
    <col min="11270" max="11270" width="7" style="1" customWidth="1"/>
    <col min="11271" max="11271" width="11.54296875" style="1" customWidth="1"/>
    <col min="11272" max="11274" width="11" style="1" customWidth="1"/>
    <col min="11275" max="11275" width="13.1796875" style="1" customWidth="1"/>
    <col min="11276" max="11276" width="23.1796875" style="1" customWidth="1"/>
    <col min="11277" max="11277" width="1.54296875" style="1" customWidth="1"/>
    <col min="11278" max="11278" width="9.1796875" style="1" hidden="1" customWidth="1"/>
    <col min="11279" max="11520" width="9.1796875" style="1" hidden="1"/>
    <col min="11521" max="11521" width="2.26953125" style="1" customWidth="1"/>
    <col min="11522" max="11525" width="8.7265625" style="1" customWidth="1"/>
    <col min="11526" max="11526" width="7" style="1" customWidth="1"/>
    <col min="11527" max="11527" width="11.54296875" style="1" customWidth="1"/>
    <col min="11528" max="11530" width="11" style="1" customWidth="1"/>
    <col min="11531" max="11531" width="13.1796875" style="1" customWidth="1"/>
    <col min="11532" max="11532" width="23.1796875" style="1" customWidth="1"/>
    <col min="11533" max="11533" width="1.54296875" style="1" customWidth="1"/>
    <col min="11534" max="11534" width="9.1796875" style="1" hidden="1" customWidth="1"/>
    <col min="11535" max="11776" width="9.1796875" style="1" hidden="1"/>
    <col min="11777" max="11777" width="2.26953125" style="1" customWidth="1"/>
    <col min="11778" max="11781" width="8.7265625" style="1" customWidth="1"/>
    <col min="11782" max="11782" width="7" style="1" customWidth="1"/>
    <col min="11783" max="11783" width="11.54296875" style="1" customWidth="1"/>
    <col min="11784" max="11786" width="11" style="1" customWidth="1"/>
    <col min="11787" max="11787" width="13.1796875" style="1" customWidth="1"/>
    <col min="11788" max="11788" width="23.1796875" style="1" customWidth="1"/>
    <col min="11789" max="11789" width="1.54296875" style="1" customWidth="1"/>
    <col min="11790" max="11790" width="9.1796875" style="1" hidden="1" customWidth="1"/>
    <col min="11791" max="12032" width="9.1796875" style="1" hidden="1"/>
    <col min="12033" max="12033" width="2.26953125" style="1" customWidth="1"/>
    <col min="12034" max="12037" width="8.7265625" style="1" customWidth="1"/>
    <col min="12038" max="12038" width="7" style="1" customWidth="1"/>
    <col min="12039" max="12039" width="11.54296875" style="1" customWidth="1"/>
    <col min="12040" max="12042" width="11" style="1" customWidth="1"/>
    <col min="12043" max="12043" width="13.1796875" style="1" customWidth="1"/>
    <col min="12044" max="12044" width="23.1796875" style="1" customWidth="1"/>
    <col min="12045" max="12045" width="1.54296875" style="1" customWidth="1"/>
    <col min="12046" max="12046" width="9.1796875" style="1" hidden="1" customWidth="1"/>
    <col min="12047" max="12288" width="9.1796875" style="1" hidden="1"/>
    <col min="12289" max="12289" width="2.26953125" style="1" customWidth="1"/>
    <col min="12290" max="12293" width="8.7265625" style="1" customWidth="1"/>
    <col min="12294" max="12294" width="7" style="1" customWidth="1"/>
    <col min="12295" max="12295" width="11.54296875" style="1" customWidth="1"/>
    <col min="12296" max="12298" width="11" style="1" customWidth="1"/>
    <col min="12299" max="12299" width="13.1796875" style="1" customWidth="1"/>
    <col min="12300" max="12300" width="23.1796875" style="1" customWidth="1"/>
    <col min="12301" max="12301" width="1.54296875" style="1" customWidth="1"/>
    <col min="12302" max="12302" width="9.1796875" style="1" hidden="1" customWidth="1"/>
    <col min="12303" max="12544" width="9.1796875" style="1" hidden="1"/>
    <col min="12545" max="12545" width="2.26953125" style="1" customWidth="1"/>
    <col min="12546" max="12549" width="8.7265625" style="1" customWidth="1"/>
    <col min="12550" max="12550" width="7" style="1" customWidth="1"/>
    <col min="12551" max="12551" width="11.54296875" style="1" customWidth="1"/>
    <col min="12552" max="12554" width="11" style="1" customWidth="1"/>
    <col min="12555" max="12555" width="13.1796875" style="1" customWidth="1"/>
    <col min="12556" max="12556" width="23.1796875" style="1" customWidth="1"/>
    <col min="12557" max="12557" width="1.54296875" style="1" customWidth="1"/>
    <col min="12558" max="12558" width="9.1796875" style="1" hidden="1" customWidth="1"/>
    <col min="12559" max="12800" width="9.1796875" style="1" hidden="1"/>
    <col min="12801" max="12801" width="2.26953125" style="1" customWidth="1"/>
    <col min="12802" max="12805" width="8.7265625" style="1" customWidth="1"/>
    <col min="12806" max="12806" width="7" style="1" customWidth="1"/>
    <col min="12807" max="12807" width="11.54296875" style="1" customWidth="1"/>
    <col min="12808" max="12810" width="11" style="1" customWidth="1"/>
    <col min="12811" max="12811" width="13.1796875" style="1" customWidth="1"/>
    <col min="12812" max="12812" width="23.1796875" style="1" customWidth="1"/>
    <col min="12813" max="12813" width="1.54296875" style="1" customWidth="1"/>
    <col min="12814" max="12814" width="9.1796875" style="1" hidden="1" customWidth="1"/>
    <col min="12815" max="13056" width="9.1796875" style="1" hidden="1"/>
    <col min="13057" max="13057" width="2.26953125" style="1" customWidth="1"/>
    <col min="13058" max="13061" width="8.7265625" style="1" customWidth="1"/>
    <col min="13062" max="13062" width="7" style="1" customWidth="1"/>
    <col min="13063" max="13063" width="11.54296875" style="1" customWidth="1"/>
    <col min="13064" max="13066" width="11" style="1" customWidth="1"/>
    <col min="13067" max="13067" width="13.1796875" style="1" customWidth="1"/>
    <col min="13068" max="13068" width="23.1796875" style="1" customWidth="1"/>
    <col min="13069" max="13069" width="1.54296875" style="1" customWidth="1"/>
    <col min="13070" max="13070" width="9.1796875" style="1" hidden="1" customWidth="1"/>
    <col min="13071" max="13312" width="9.1796875" style="1" hidden="1"/>
    <col min="13313" max="13313" width="2.26953125" style="1" customWidth="1"/>
    <col min="13314" max="13317" width="8.7265625" style="1" customWidth="1"/>
    <col min="13318" max="13318" width="7" style="1" customWidth="1"/>
    <col min="13319" max="13319" width="11.54296875" style="1" customWidth="1"/>
    <col min="13320" max="13322" width="11" style="1" customWidth="1"/>
    <col min="13323" max="13323" width="13.1796875" style="1" customWidth="1"/>
    <col min="13324" max="13324" width="23.1796875" style="1" customWidth="1"/>
    <col min="13325" max="13325" width="1.54296875" style="1" customWidth="1"/>
    <col min="13326" max="13326" width="9.1796875" style="1" hidden="1" customWidth="1"/>
    <col min="13327" max="13568" width="9.1796875" style="1" hidden="1"/>
    <col min="13569" max="13569" width="2.26953125" style="1" customWidth="1"/>
    <col min="13570" max="13573" width="8.7265625" style="1" customWidth="1"/>
    <col min="13574" max="13574" width="7" style="1" customWidth="1"/>
    <col min="13575" max="13575" width="11.54296875" style="1" customWidth="1"/>
    <col min="13576" max="13578" width="11" style="1" customWidth="1"/>
    <col min="13579" max="13579" width="13.1796875" style="1" customWidth="1"/>
    <col min="13580" max="13580" width="23.1796875" style="1" customWidth="1"/>
    <col min="13581" max="13581" width="1.54296875" style="1" customWidth="1"/>
    <col min="13582" max="13582" width="9.1796875" style="1" hidden="1" customWidth="1"/>
    <col min="13583" max="13824" width="9.1796875" style="1" hidden="1"/>
    <col min="13825" max="13825" width="2.26953125" style="1" customWidth="1"/>
    <col min="13826" max="13829" width="8.7265625" style="1" customWidth="1"/>
    <col min="13830" max="13830" width="7" style="1" customWidth="1"/>
    <col min="13831" max="13831" width="11.54296875" style="1" customWidth="1"/>
    <col min="13832" max="13834" width="11" style="1" customWidth="1"/>
    <col min="13835" max="13835" width="13.1796875" style="1" customWidth="1"/>
    <col min="13836" max="13836" width="23.1796875" style="1" customWidth="1"/>
    <col min="13837" max="13837" width="1.54296875" style="1" customWidth="1"/>
    <col min="13838" max="13838" width="9.1796875" style="1" hidden="1" customWidth="1"/>
    <col min="13839" max="14080" width="9.1796875" style="1" hidden="1"/>
    <col min="14081" max="14081" width="2.26953125" style="1" customWidth="1"/>
    <col min="14082" max="14085" width="8.7265625" style="1" customWidth="1"/>
    <col min="14086" max="14086" width="7" style="1" customWidth="1"/>
    <col min="14087" max="14087" width="11.54296875" style="1" customWidth="1"/>
    <col min="14088" max="14090" width="11" style="1" customWidth="1"/>
    <col min="14091" max="14091" width="13.1796875" style="1" customWidth="1"/>
    <col min="14092" max="14092" width="23.1796875" style="1" customWidth="1"/>
    <col min="14093" max="14093" width="1.54296875" style="1" customWidth="1"/>
    <col min="14094" max="14094" width="9.1796875" style="1" hidden="1" customWidth="1"/>
    <col min="14095" max="14336" width="9.1796875" style="1" hidden="1"/>
    <col min="14337" max="14337" width="2.26953125" style="1" customWidth="1"/>
    <col min="14338" max="14341" width="8.7265625" style="1" customWidth="1"/>
    <col min="14342" max="14342" width="7" style="1" customWidth="1"/>
    <col min="14343" max="14343" width="11.54296875" style="1" customWidth="1"/>
    <col min="14344" max="14346" width="11" style="1" customWidth="1"/>
    <col min="14347" max="14347" width="13.1796875" style="1" customWidth="1"/>
    <col min="14348" max="14348" width="23.1796875" style="1" customWidth="1"/>
    <col min="14349" max="14349" width="1.54296875" style="1" customWidth="1"/>
    <col min="14350" max="14350" width="9.1796875" style="1" hidden="1" customWidth="1"/>
    <col min="14351" max="14592" width="9.1796875" style="1" hidden="1"/>
    <col min="14593" max="14593" width="2.26953125" style="1" customWidth="1"/>
    <col min="14594" max="14597" width="8.7265625" style="1" customWidth="1"/>
    <col min="14598" max="14598" width="7" style="1" customWidth="1"/>
    <col min="14599" max="14599" width="11.54296875" style="1" customWidth="1"/>
    <col min="14600" max="14602" width="11" style="1" customWidth="1"/>
    <col min="14603" max="14603" width="13.1796875" style="1" customWidth="1"/>
    <col min="14604" max="14604" width="23.1796875" style="1" customWidth="1"/>
    <col min="14605" max="14605" width="1.54296875" style="1" customWidth="1"/>
    <col min="14606" max="14606" width="9.1796875" style="1" hidden="1" customWidth="1"/>
    <col min="14607" max="14848" width="9.1796875" style="1" hidden="1"/>
    <col min="14849" max="14849" width="2.26953125" style="1" customWidth="1"/>
    <col min="14850" max="14853" width="8.7265625" style="1" customWidth="1"/>
    <col min="14854" max="14854" width="7" style="1" customWidth="1"/>
    <col min="14855" max="14855" width="11.54296875" style="1" customWidth="1"/>
    <col min="14856" max="14858" width="11" style="1" customWidth="1"/>
    <col min="14859" max="14859" width="13.1796875" style="1" customWidth="1"/>
    <col min="14860" max="14860" width="23.1796875" style="1" customWidth="1"/>
    <col min="14861" max="14861" width="1.54296875" style="1" customWidth="1"/>
    <col min="14862" max="14862" width="9.1796875" style="1" hidden="1" customWidth="1"/>
    <col min="14863" max="15104" width="9.1796875" style="1" hidden="1"/>
    <col min="15105" max="15105" width="2.26953125" style="1" customWidth="1"/>
    <col min="15106" max="15109" width="8.7265625" style="1" customWidth="1"/>
    <col min="15110" max="15110" width="7" style="1" customWidth="1"/>
    <col min="15111" max="15111" width="11.54296875" style="1" customWidth="1"/>
    <col min="15112" max="15114" width="11" style="1" customWidth="1"/>
    <col min="15115" max="15115" width="13.1796875" style="1" customWidth="1"/>
    <col min="15116" max="15116" width="23.1796875" style="1" customWidth="1"/>
    <col min="15117" max="15117" width="1.54296875" style="1" customWidth="1"/>
    <col min="15118" max="15118" width="9.1796875" style="1" hidden="1" customWidth="1"/>
    <col min="15119" max="15360" width="9.1796875" style="1" hidden="1"/>
    <col min="15361" max="15361" width="2.26953125" style="1" customWidth="1"/>
    <col min="15362" max="15365" width="8.7265625" style="1" customWidth="1"/>
    <col min="15366" max="15366" width="7" style="1" customWidth="1"/>
    <col min="15367" max="15367" width="11.54296875" style="1" customWidth="1"/>
    <col min="15368" max="15370" width="11" style="1" customWidth="1"/>
    <col min="15371" max="15371" width="13.1796875" style="1" customWidth="1"/>
    <col min="15372" max="15372" width="23.1796875" style="1" customWidth="1"/>
    <col min="15373" max="15373" width="1.54296875" style="1" customWidth="1"/>
    <col min="15374" max="15374" width="9.1796875" style="1" hidden="1" customWidth="1"/>
    <col min="15375" max="15616" width="9.1796875" style="1" hidden="1"/>
    <col min="15617" max="15617" width="2.26953125" style="1" customWidth="1"/>
    <col min="15618" max="15621" width="8.7265625" style="1" customWidth="1"/>
    <col min="15622" max="15622" width="7" style="1" customWidth="1"/>
    <col min="15623" max="15623" width="11.54296875" style="1" customWidth="1"/>
    <col min="15624" max="15626" width="11" style="1" customWidth="1"/>
    <col min="15627" max="15627" width="13.1796875" style="1" customWidth="1"/>
    <col min="15628" max="15628" width="23.1796875" style="1" customWidth="1"/>
    <col min="15629" max="15629" width="1.54296875" style="1" customWidth="1"/>
    <col min="15630" max="15630" width="9.1796875" style="1" hidden="1" customWidth="1"/>
    <col min="15631" max="15872" width="9.1796875" style="1" hidden="1"/>
    <col min="15873" max="15873" width="2.26953125" style="1" customWidth="1"/>
    <col min="15874" max="15877" width="8.7265625" style="1" customWidth="1"/>
    <col min="15878" max="15878" width="7" style="1" customWidth="1"/>
    <col min="15879" max="15879" width="11.54296875" style="1" customWidth="1"/>
    <col min="15880" max="15882" width="11" style="1" customWidth="1"/>
    <col min="15883" max="15883" width="13.1796875" style="1" customWidth="1"/>
    <col min="15884" max="15884" width="23.1796875" style="1" customWidth="1"/>
    <col min="15885" max="15885" width="1.54296875" style="1" customWidth="1"/>
    <col min="15886" max="15886" width="9.1796875" style="1" hidden="1" customWidth="1"/>
    <col min="15887" max="16128" width="9.1796875" style="1" hidden="1"/>
    <col min="16129" max="16129" width="2.26953125" style="1" customWidth="1"/>
    <col min="16130" max="16133" width="8.7265625" style="1" customWidth="1"/>
    <col min="16134" max="16134" width="7" style="1" customWidth="1"/>
    <col min="16135" max="16135" width="11.54296875" style="1" customWidth="1"/>
    <col min="16136" max="16138" width="11" style="1" customWidth="1"/>
    <col min="16139" max="16139" width="13.1796875" style="1" customWidth="1"/>
    <col min="16140" max="16140" width="23.1796875" style="1" customWidth="1"/>
    <col min="16141" max="16141" width="1.54296875" style="1" customWidth="1"/>
    <col min="16142" max="16142" width="9.1796875" style="1" hidden="1" customWidth="1"/>
    <col min="16143" max="16384" width="9.1796875" style="1" hidden="1"/>
  </cols>
  <sheetData>
    <row r="1" spans="2:12" ht="14.25" customHeight="1" x14ac:dyDescent="0.4"/>
    <row r="2" spans="2:12" ht="14.25" customHeight="1" x14ac:dyDescent="0.4">
      <c r="B2" s="12"/>
      <c r="C2" s="13"/>
      <c r="D2" s="13"/>
      <c r="E2" s="13"/>
      <c r="F2" s="13"/>
      <c r="G2" s="13"/>
      <c r="H2" s="13"/>
      <c r="I2" s="13"/>
      <c r="J2" s="13"/>
      <c r="K2" s="13"/>
      <c r="L2" s="14"/>
    </row>
    <row r="3" spans="2:12" ht="22.5" customHeight="1" x14ac:dyDescent="0.4">
      <c r="B3" s="15"/>
      <c r="L3" s="16"/>
    </row>
    <row r="4" spans="2:12" ht="22.5" customHeight="1" x14ac:dyDescent="0.4">
      <c r="B4" s="15"/>
      <c r="L4" s="16"/>
    </row>
    <row r="5" spans="2:12" ht="22.5" customHeight="1" x14ac:dyDescent="0.4">
      <c r="B5" s="15"/>
      <c r="L5" s="16"/>
    </row>
    <row r="6" spans="2:12" s="2" customFormat="1" ht="22.5" customHeight="1" x14ac:dyDescent="0.4">
      <c r="B6" s="17"/>
      <c r="C6" s="3"/>
      <c r="D6" s="3"/>
      <c r="E6" s="3"/>
      <c r="F6" s="4"/>
      <c r="G6" s="4"/>
      <c r="H6" s="4"/>
      <c r="I6" s="4"/>
      <c r="J6" s="4"/>
      <c r="K6" s="5"/>
      <c r="L6" s="18"/>
    </row>
    <row r="7" spans="2:12" s="2" customFormat="1" ht="22.5" customHeight="1" x14ac:dyDescent="0.4">
      <c r="B7" s="122" t="s">
        <v>85</v>
      </c>
      <c r="C7" s="123"/>
      <c r="D7" s="123"/>
      <c r="E7" s="123"/>
      <c r="F7" s="123"/>
      <c r="G7" s="123"/>
      <c r="H7" s="123"/>
      <c r="I7" s="123"/>
      <c r="J7" s="123"/>
      <c r="K7" s="123"/>
      <c r="L7" s="124"/>
    </row>
    <row r="8" spans="2:12" s="2" customFormat="1" ht="22.5" customHeight="1" x14ac:dyDescent="0.4">
      <c r="B8" s="122"/>
      <c r="C8" s="123"/>
      <c r="D8" s="123"/>
      <c r="E8" s="123"/>
      <c r="F8" s="123"/>
      <c r="G8" s="123"/>
      <c r="H8" s="123"/>
      <c r="I8" s="123"/>
      <c r="J8" s="123"/>
      <c r="K8" s="123"/>
      <c r="L8" s="124"/>
    </row>
    <row r="9" spans="2:12" s="2" customFormat="1" ht="22.5" customHeight="1" x14ac:dyDescent="0.4">
      <c r="B9" s="19"/>
      <c r="C9" s="11"/>
      <c r="D9" s="11"/>
      <c r="E9" s="11"/>
      <c r="F9" s="11"/>
      <c r="G9" s="11"/>
      <c r="H9" s="11"/>
      <c r="I9" s="11"/>
      <c r="J9" s="11"/>
      <c r="K9" s="11"/>
      <c r="L9" s="20"/>
    </row>
    <row r="10" spans="2:12" s="2" customFormat="1" ht="22.5" customHeight="1" x14ac:dyDescent="0.4">
      <c r="B10" s="29" t="s">
        <v>86</v>
      </c>
      <c r="C10" s="6"/>
      <c r="D10" s="7"/>
      <c r="E10" s="7"/>
      <c r="F10" s="8"/>
      <c r="G10" s="8"/>
      <c r="H10" s="6"/>
      <c r="I10" s="8"/>
      <c r="J10" s="8"/>
      <c r="K10" s="9"/>
      <c r="L10" s="22"/>
    </row>
    <row r="11" spans="2:12" s="2" customFormat="1" ht="22.5" customHeight="1" x14ac:dyDescent="0.4">
      <c r="B11" s="21"/>
      <c r="C11" s="6"/>
      <c r="D11" s="7"/>
      <c r="E11" s="7"/>
      <c r="F11" s="8"/>
      <c r="G11" s="8"/>
      <c r="H11" s="6"/>
      <c r="I11" s="8"/>
      <c r="J11" s="8"/>
      <c r="K11" s="9"/>
      <c r="L11" s="22"/>
    </row>
    <row r="12" spans="2:12" s="2" customFormat="1" ht="22.5" customHeight="1" x14ac:dyDescent="0.4">
      <c r="B12" s="21"/>
      <c r="C12" s="6"/>
      <c r="D12" s="7"/>
      <c r="E12" s="7"/>
      <c r="F12" s="8"/>
      <c r="G12" s="8"/>
      <c r="H12" s="6"/>
      <c r="I12" s="8"/>
      <c r="J12" s="8"/>
      <c r="K12" s="9"/>
      <c r="L12" s="22"/>
    </row>
    <row r="13" spans="2:12" s="2" customFormat="1" ht="22.5" customHeight="1" x14ac:dyDescent="0.4">
      <c r="B13" s="21"/>
      <c r="C13" s="6"/>
      <c r="D13" s="7"/>
      <c r="E13" s="7"/>
      <c r="F13" s="8"/>
      <c r="G13" s="8"/>
      <c r="H13" s="6"/>
      <c r="I13" s="8"/>
      <c r="J13" s="8"/>
      <c r="K13" s="9"/>
      <c r="L13" s="22"/>
    </row>
    <row r="14" spans="2:12" s="2" customFormat="1" ht="22.5" customHeight="1" x14ac:dyDescent="0.4">
      <c r="B14" s="21"/>
      <c r="C14" s="6"/>
      <c r="D14" s="7"/>
      <c r="E14" s="7"/>
      <c r="F14" s="8"/>
      <c r="G14" s="8"/>
      <c r="H14" s="6"/>
      <c r="I14" s="8"/>
      <c r="J14" s="8"/>
      <c r="K14" s="9"/>
      <c r="L14" s="22"/>
    </row>
    <row r="15" spans="2:12" ht="22.5" customHeight="1" x14ac:dyDescent="0.4">
      <c r="B15" s="15"/>
      <c r="E15" s="110" t="s">
        <v>87</v>
      </c>
      <c r="L15" s="16"/>
    </row>
    <row r="16" spans="2:12" ht="22.5" customHeight="1" x14ac:dyDescent="0.4">
      <c r="B16" s="28"/>
      <c r="C16" s="10"/>
      <c r="D16" s="10"/>
      <c r="E16" s="10"/>
      <c r="F16" s="10"/>
      <c r="G16" s="10"/>
      <c r="H16" s="10"/>
      <c r="I16" s="10"/>
      <c r="J16" s="10"/>
      <c r="K16" s="10"/>
      <c r="L16" s="23"/>
    </row>
    <row r="17" spans="1:12" ht="22.5" customHeight="1" x14ac:dyDescent="0.4">
      <c r="B17" s="28"/>
      <c r="C17" s="10"/>
      <c r="D17" s="10"/>
      <c r="E17" s="10"/>
      <c r="F17" s="10"/>
      <c r="G17" s="10"/>
      <c r="H17" s="10"/>
      <c r="I17" s="10"/>
      <c r="J17" s="10"/>
      <c r="K17" s="10"/>
      <c r="L17" s="23"/>
    </row>
    <row r="18" spans="1:12" ht="22.5" customHeight="1" x14ac:dyDescent="0.4">
      <c r="B18" s="21"/>
      <c r="C18" s="10"/>
      <c r="D18" s="10"/>
      <c r="E18" s="10"/>
      <c r="F18" s="10"/>
      <c r="G18" s="10"/>
      <c r="H18" s="10"/>
      <c r="I18" s="10"/>
      <c r="J18" s="10"/>
      <c r="K18" s="10"/>
      <c r="L18" s="23"/>
    </row>
    <row r="19" spans="1:12" ht="22.5" customHeight="1" x14ac:dyDescent="0.4">
      <c r="B19" s="21"/>
      <c r="C19" s="10"/>
      <c r="D19" s="10"/>
      <c r="E19" s="10"/>
      <c r="F19" s="10"/>
      <c r="G19" s="10"/>
      <c r="H19" s="10"/>
      <c r="I19" s="10"/>
      <c r="J19" s="10"/>
      <c r="K19" s="10"/>
      <c r="L19" s="23"/>
    </row>
    <row r="20" spans="1:12" ht="22.5" customHeight="1" x14ac:dyDescent="0.4">
      <c r="B20" s="24"/>
      <c r="C20" s="10"/>
      <c r="D20" s="10"/>
      <c r="E20" s="10"/>
      <c r="F20" s="10"/>
      <c r="G20" s="10"/>
      <c r="H20" s="10"/>
      <c r="I20" s="10"/>
      <c r="J20" s="10"/>
      <c r="K20" s="10"/>
      <c r="L20" s="23"/>
    </row>
    <row r="21" spans="1:12" ht="22.5" customHeight="1" x14ac:dyDescent="0.4">
      <c r="B21" s="15"/>
      <c r="L21" s="16"/>
    </row>
    <row r="22" spans="1:12" ht="22.5" customHeight="1" x14ac:dyDescent="0.4">
      <c r="B22" s="21"/>
      <c r="C22" s="10"/>
      <c r="D22" s="10"/>
      <c r="E22" s="10"/>
      <c r="F22" s="10"/>
      <c r="G22" s="10"/>
      <c r="H22" s="10"/>
      <c r="I22" s="10"/>
      <c r="J22" s="10"/>
      <c r="K22" s="10"/>
      <c r="L22" s="23"/>
    </row>
    <row r="23" spans="1:12" ht="22.5" customHeight="1" x14ac:dyDescent="0.4">
      <c r="B23" s="21"/>
      <c r="C23" s="10"/>
      <c r="D23" s="10"/>
      <c r="E23" s="10"/>
      <c r="F23" s="10"/>
      <c r="G23" s="10"/>
      <c r="H23" s="10"/>
      <c r="I23" s="10"/>
      <c r="J23" s="10"/>
      <c r="K23" s="10"/>
      <c r="L23" s="23"/>
    </row>
    <row r="24" spans="1:12" ht="22.5" customHeight="1" x14ac:dyDescent="0.4">
      <c r="B24" s="30" t="s">
        <v>88</v>
      </c>
      <c r="C24" s="10"/>
      <c r="D24" s="10"/>
      <c r="E24" s="10"/>
      <c r="F24" s="10"/>
      <c r="G24" s="10"/>
      <c r="H24" s="10"/>
      <c r="I24" s="10"/>
      <c r="J24" s="10"/>
      <c r="K24" s="10"/>
      <c r="L24" s="23"/>
    </row>
    <row r="25" spans="1:12" ht="22.5" customHeight="1" x14ac:dyDescent="0.4">
      <c r="B25" s="25"/>
      <c r="C25" s="26"/>
      <c r="D25" s="26"/>
      <c r="E25" s="26"/>
      <c r="F25" s="26"/>
      <c r="G25" s="26"/>
      <c r="H25" s="26"/>
      <c r="I25" s="26"/>
      <c r="J25" s="26"/>
      <c r="K25" s="26"/>
      <c r="L25" s="27"/>
    </row>
    <row r="26" spans="1:12" ht="14.25" customHeight="1" x14ac:dyDescent="0.4"/>
    <row r="27" spans="1:12" ht="15" customHeight="1" x14ac:dyDescent="0.4"/>
    <row r="28" spans="1:12" ht="15" customHeight="1" x14ac:dyDescent="0.4"/>
    <row r="29" spans="1:12" ht="15" customHeight="1" x14ac:dyDescent="0.4">
      <c r="A29" s="12"/>
      <c r="B29" s="13"/>
      <c r="C29" s="13"/>
      <c r="D29" s="13"/>
      <c r="E29" s="13"/>
      <c r="F29" s="13"/>
      <c r="G29" s="13"/>
      <c r="H29" s="13"/>
      <c r="I29" s="13"/>
      <c r="J29" s="13"/>
      <c r="K29" s="14"/>
    </row>
    <row r="30" spans="1:12" ht="15" customHeight="1" x14ac:dyDescent="0.5">
      <c r="A30" s="31" t="s">
        <v>21</v>
      </c>
      <c r="B30" s="41"/>
      <c r="C30" s="41"/>
      <c r="D30" s="41"/>
      <c r="E30" s="41"/>
      <c r="F30" s="42"/>
      <c r="G30" s="42"/>
      <c r="H30" s="42"/>
      <c r="I30" s="42"/>
      <c r="J30" s="42"/>
      <c r="K30" s="32"/>
    </row>
    <row r="31" spans="1:12" ht="20.5" x14ac:dyDescent="0.4">
      <c r="A31" s="33"/>
      <c r="B31" s="125" t="s">
        <v>0</v>
      </c>
      <c r="C31" s="125"/>
      <c r="D31" s="125" t="s">
        <v>1</v>
      </c>
      <c r="E31" s="125"/>
      <c r="F31" s="125" t="s">
        <v>2</v>
      </c>
      <c r="G31" s="125"/>
      <c r="H31" s="125" t="s">
        <v>3</v>
      </c>
      <c r="I31" s="125"/>
      <c r="J31" s="125"/>
      <c r="K31" s="34"/>
    </row>
    <row r="32" spans="1:12" ht="15" customHeight="1" x14ac:dyDescent="0.4">
      <c r="A32" s="33"/>
      <c r="B32" s="125">
        <v>0</v>
      </c>
      <c r="C32" s="125"/>
      <c r="D32" s="125"/>
      <c r="E32" s="125"/>
      <c r="F32" s="126">
        <v>44621</v>
      </c>
      <c r="G32" s="125" t="s">
        <v>4</v>
      </c>
      <c r="H32" s="125" t="s">
        <v>5</v>
      </c>
      <c r="I32" s="125"/>
      <c r="J32" s="125"/>
      <c r="K32" s="34"/>
    </row>
    <row r="33" spans="1:11" ht="15" customHeight="1" x14ac:dyDescent="0.4">
      <c r="A33" s="33"/>
      <c r="B33" s="125">
        <v>1</v>
      </c>
      <c r="C33" s="125"/>
      <c r="D33" s="125"/>
      <c r="E33" s="125"/>
      <c r="F33" s="126"/>
      <c r="G33" s="125">
        <v>42672</v>
      </c>
      <c r="H33" s="125"/>
      <c r="I33" s="125" t="s">
        <v>6</v>
      </c>
      <c r="J33" s="125"/>
      <c r="K33" s="34"/>
    </row>
    <row r="34" spans="1:11" ht="15" customHeight="1" x14ac:dyDescent="0.4">
      <c r="A34" s="35"/>
      <c r="B34" s="125">
        <v>2</v>
      </c>
      <c r="C34" s="125"/>
      <c r="D34" s="125"/>
      <c r="E34" s="125"/>
      <c r="F34" s="125"/>
      <c r="G34" s="125">
        <v>42675</v>
      </c>
      <c r="H34" s="125"/>
      <c r="I34" s="125" t="s">
        <v>7</v>
      </c>
      <c r="J34" s="125"/>
      <c r="K34" s="34"/>
    </row>
    <row r="35" spans="1:11" ht="15" customHeight="1" x14ac:dyDescent="0.4">
      <c r="A35" s="36"/>
      <c r="B35"/>
      <c r="C35"/>
      <c r="D35"/>
      <c r="E35"/>
      <c r="F35"/>
      <c r="G35"/>
      <c r="H35"/>
      <c r="I35"/>
      <c r="J35"/>
      <c r="K35" s="37"/>
    </row>
    <row r="36" spans="1:11" ht="15" customHeight="1" x14ac:dyDescent="0.5">
      <c r="A36" s="31" t="s">
        <v>8</v>
      </c>
      <c r="B36" s="41"/>
      <c r="C36" s="41"/>
      <c r="D36" s="41"/>
      <c r="E36" s="41"/>
      <c r="F36" s="42"/>
      <c r="G36" s="42"/>
      <c r="H36" s="42"/>
      <c r="I36" s="42"/>
      <c r="J36" s="42"/>
      <c r="K36" s="32"/>
    </row>
    <row r="37" spans="1:11" ht="15" customHeight="1" x14ac:dyDescent="0.4">
      <c r="A37" s="36"/>
      <c r="B37" s="125" t="s">
        <v>9</v>
      </c>
      <c r="C37" s="125"/>
      <c r="D37" s="125"/>
      <c r="E37" s="125" t="s">
        <v>10</v>
      </c>
      <c r="F37" s="125"/>
      <c r="G37" s="125"/>
      <c r="H37" s="125" t="s">
        <v>11</v>
      </c>
      <c r="I37" s="125"/>
      <c r="J37" s="125"/>
      <c r="K37" s="37"/>
    </row>
    <row r="38" spans="1:11" ht="15" customHeight="1" x14ac:dyDescent="0.4">
      <c r="A38" s="35"/>
      <c r="B38" s="127" t="s">
        <v>12</v>
      </c>
      <c r="C38" s="127"/>
      <c r="D38" s="127"/>
      <c r="E38" s="127" t="s">
        <v>13</v>
      </c>
      <c r="F38" s="127"/>
      <c r="G38" s="127"/>
      <c r="H38" s="127" t="s">
        <v>14</v>
      </c>
      <c r="I38" s="127"/>
      <c r="J38" s="127"/>
      <c r="K38" s="34"/>
    </row>
    <row r="39" spans="1:11" ht="15" customHeight="1" x14ac:dyDescent="0.4">
      <c r="A39" s="35"/>
      <c r="B39" s="127" t="s">
        <v>15</v>
      </c>
      <c r="C39" s="127"/>
      <c r="D39" s="127"/>
      <c r="E39" s="127" t="s">
        <v>16</v>
      </c>
      <c r="F39" s="127"/>
      <c r="G39" s="127"/>
      <c r="H39" s="127" t="s">
        <v>17</v>
      </c>
      <c r="I39" s="127"/>
      <c r="J39" s="127"/>
      <c r="K39" s="34"/>
    </row>
    <row r="40" spans="1:11" ht="15" customHeight="1" x14ac:dyDescent="0.4">
      <c r="A40" s="35"/>
      <c r="B40" s="127" t="s">
        <v>18</v>
      </c>
      <c r="C40" s="127"/>
      <c r="D40" s="127"/>
      <c r="E40" s="127" t="s">
        <v>19</v>
      </c>
      <c r="F40" s="127"/>
      <c r="G40" s="127"/>
      <c r="H40" s="127" t="s">
        <v>20</v>
      </c>
      <c r="I40" s="127"/>
      <c r="J40" s="127"/>
      <c r="K40" s="34"/>
    </row>
    <row r="41" spans="1:11" ht="15" customHeight="1" x14ac:dyDescent="0.4">
      <c r="A41" s="38"/>
      <c r="B41" s="39"/>
      <c r="C41" s="39"/>
      <c r="D41" s="39"/>
      <c r="E41" s="39"/>
      <c r="F41" s="39"/>
      <c r="G41" s="39"/>
      <c r="H41" s="39"/>
      <c r="I41" s="39"/>
      <c r="J41" s="39"/>
      <c r="K41" s="40"/>
    </row>
    <row r="42" spans="1:11" ht="15" customHeight="1" x14ac:dyDescent="0.4"/>
    <row r="43" spans="1:11" ht="15" customHeight="1" x14ac:dyDescent="0.4"/>
    <row r="44" spans="1:11" ht="15" customHeight="1" x14ac:dyDescent="0.4"/>
    <row r="45" spans="1:11" ht="15" customHeight="1" x14ac:dyDescent="0.4"/>
    <row r="46" spans="1:11" ht="15" customHeight="1" x14ac:dyDescent="0.4"/>
    <row r="47" spans="1:11" ht="15" customHeight="1" x14ac:dyDescent="0.4"/>
    <row r="48" spans="1:11" ht="15" customHeight="1" x14ac:dyDescent="0.4"/>
    <row r="49" ht="15" customHeight="1" x14ac:dyDescent="0.4"/>
    <row r="50" ht="15" customHeight="1" x14ac:dyDescent="0.4"/>
    <row r="51" ht="15" customHeight="1" x14ac:dyDescent="0.4"/>
    <row r="52" ht="15" customHeight="1" x14ac:dyDescent="0.4"/>
    <row r="53" ht="15" customHeight="1" x14ac:dyDescent="0.4"/>
    <row r="54" ht="15" customHeight="1" x14ac:dyDescent="0.4"/>
    <row r="55" ht="15" customHeight="1" x14ac:dyDescent="0.4"/>
    <row r="56" ht="15" customHeight="1" x14ac:dyDescent="0.4"/>
    <row r="57" ht="15" customHeight="1" x14ac:dyDescent="0.4"/>
    <row r="58" ht="15" customHeight="1" x14ac:dyDescent="0.4"/>
    <row r="59" ht="15" customHeight="1" x14ac:dyDescent="0.4"/>
    <row r="60" ht="15" customHeight="1" x14ac:dyDescent="0.4"/>
    <row r="61" ht="15" customHeight="1" x14ac:dyDescent="0.4"/>
    <row r="62" ht="15" customHeight="1" x14ac:dyDescent="0.4"/>
    <row r="63" ht="15" customHeight="1" x14ac:dyDescent="0.4"/>
    <row r="6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sheetData>
  <mergeCells count="29">
    <mergeCell ref="B40:D40"/>
    <mergeCell ref="E40:G40"/>
    <mergeCell ref="H40:J40"/>
    <mergeCell ref="B38:D38"/>
    <mergeCell ref="E38:G38"/>
    <mergeCell ref="H38:J38"/>
    <mergeCell ref="B39:D39"/>
    <mergeCell ref="E39:G39"/>
    <mergeCell ref="H39:J39"/>
    <mergeCell ref="B34:C34"/>
    <mergeCell ref="D34:E34"/>
    <mergeCell ref="F34:G34"/>
    <mergeCell ref="H34:J34"/>
    <mergeCell ref="B37:D37"/>
    <mergeCell ref="E37:G37"/>
    <mergeCell ref="H37:J37"/>
    <mergeCell ref="B32:C32"/>
    <mergeCell ref="D32:E32"/>
    <mergeCell ref="F32:G32"/>
    <mergeCell ref="H32:J32"/>
    <mergeCell ref="B33:C33"/>
    <mergeCell ref="D33:E33"/>
    <mergeCell ref="F33:G33"/>
    <mergeCell ref="H33:J33"/>
    <mergeCell ref="B7:L8"/>
    <mergeCell ref="B31:C31"/>
    <mergeCell ref="D31:E31"/>
    <mergeCell ref="F31:G31"/>
    <mergeCell ref="H31:J31"/>
  </mergeCells>
  <pageMargins left="0.7" right="0.7" top="0.75" bottom="0.75" header="0.3" footer="0.3"/>
  <pageSetup scale="71"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7BF0D3-13D6-44A4-9DED-0374DDC8FD95}">
  <dimension ref="D3:I39"/>
  <sheetViews>
    <sheetView showGridLines="0" topLeftCell="A7" zoomScale="145" zoomScaleNormal="145" workbookViewId="0">
      <selection activeCell="E12" sqref="E12"/>
    </sheetView>
  </sheetViews>
  <sheetFormatPr baseColWidth="10" defaultRowHeight="14.5" x14ac:dyDescent="0.35"/>
  <cols>
    <col min="4" max="4" width="26.81640625" customWidth="1"/>
    <col min="5" max="5" width="37.36328125" customWidth="1"/>
    <col min="7" max="7" width="11.1796875" bestFit="1" customWidth="1"/>
  </cols>
  <sheetData>
    <row r="3" spans="4:7" ht="31" x14ac:dyDescent="0.7">
      <c r="D3" s="111" t="s">
        <v>48</v>
      </c>
    </row>
    <row r="7" spans="4:7" ht="15" thickBot="1" x14ac:dyDescent="0.4">
      <c r="D7" s="50"/>
    </row>
    <row r="8" spans="4:7" x14ac:dyDescent="0.35">
      <c r="D8" s="75" t="s">
        <v>63</v>
      </c>
      <c r="E8" s="76" t="s">
        <v>64</v>
      </c>
    </row>
    <row r="9" spans="4:7" x14ac:dyDescent="0.35">
      <c r="D9" s="77"/>
      <c r="E9" s="78"/>
    </row>
    <row r="10" spans="4:7" ht="43.5" x14ac:dyDescent="0.35">
      <c r="D10" s="79" t="s">
        <v>62</v>
      </c>
      <c r="E10" s="80" t="s">
        <v>49</v>
      </c>
    </row>
    <row r="11" spans="4:7" x14ac:dyDescent="0.35">
      <c r="D11" s="77"/>
      <c r="E11" s="80"/>
    </row>
    <row r="12" spans="4:7" x14ac:dyDescent="0.35">
      <c r="D12" s="77" t="s">
        <v>69</v>
      </c>
      <c r="E12" s="81">
        <f>ROUND(E38*(1+E35),-3)</f>
        <v>80000</v>
      </c>
      <c r="G12" s="53"/>
    </row>
    <row r="13" spans="4:7" x14ac:dyDescent="0.35">
      <c r="D13" s="77"/>
      <c r="E13" s="80"/>
    </row>
    <row r="14" spans="4:7" x14ac:dyDescent="0.35">
      <c r="D14" s="77" t="s">
        <v>70</v>
      </c>
      <c r="E14" s="81">
        <f>E12*12</f>
        <v>960000</v>
      </c>
      <c r="G14" s="53"/>
    </row>
    <row r="15" spans="4:7" x14ac:dyDescent="0.35">
      <c r="D15" s="77"/>
      <c r="E15" s="80"/>
    </row>
    <row r="16" spans="4:7" x14ac:dyDescent="0.35">
      <c r="D16" s="77" t="s">
        <v>65</v>
      </c>
      <c r="E16" s="80" t="s">
        <v>66</v>
      </c>
    </row>
    <row r="17" spans="4:9" x14ac:dyDescent="0.35">
      <c r="D17" s="77"/>
      <c r="E17" s="80"/>
    </row>
    <row r="18" spans="4:9" x14ac:dyDescent="0.35">
      <c r="D18" s="77" t="s">
        <v>50</v>
      </c>
      <c r="E18" s="80" t="s">
        <v>51</v>
      </c>
    </row>
    <row r="19" spans="4:9" x14ac:dyDescent="0.35">
      <c r="D19" s="77"/>
      <c r="E19" s="80"/>
    </row>
    <row r="20" spans="4:9" ht="29" x14ac:dyDescent="0.35">
      <c r="D20" s="77" t="s">
        <v>52</v>
      </c>
      <c r="E20" s="80" t="s">
        <v>53</v>
      </c>
    </row>
    <row r="21" spans="4:9" x14ac:dyDescent="0.35">
      <c r="D21" s="77"/>
      <c r="E21" s="80"/>
    </row>
    <row r="22" spans="4:9" ht="44" thickBot="1" x14ac:dyDescent="0.4">
      <c r="D22" s="82" t="s">
        <v>67</v>
      </c>
      <c r="E22" s="83" t="s">
        <v>68</v>
      </c>
      <c r="F22" s="74"/>
    </row>
    <row r="23" spans="4:9" x14ac:dyDescent="0.35">
      <c r="D23" s="74"/>
      <c r="E23" s="74"/>
      <c r="F23" s="74"/>
    </row>
    <row r="24" spans="4:9" x14ac:dyDescent="0.35">
      <c r="E24" s="53"/>
      <c r="F24" s="74"/>
    </row>
    <row r="26" spans="4:9" x14ac:dyDescent="0.35">
      <c r="D26" s="68" t="s">
        <v>59</v>
      </c>
      <c r="E26" s="68"/>
      <c r="F26" s="68"/>
      <c r="G26" s="68"/>
      <c r="H26" s="68"/>
      <c r="I26" s="68"/>
    </row>
    <row r="27" spans="4:9" x14ac:dyDescent="0.35">
      <c r="D27" s="68"/>
      <c r="E27" s="69">
        <v>2100000</v>
      </c>
      <c r="F27" s="68" t="s">
        <v>54</v>
      </c>
      <c r="G27" s="68"/>
      <c r="H27" s="68"/>
      <c r="I27" s="68"/>
    </row>
    <row r="28" spans="4:9" x14ac:dyDescent="0.35">
      <c r="D28" s="68"/>
      <c r="E28" s="68">
        <v>30</v>
      </c>
      <c r="F28" s="68" t="s">
        <v>56</v>
      </c>
      <c r="G28" s="68"/>
      <c r="H28" s="68"/>
      <c r="I28" s="68"/>
    </row>
    <row r="29" spans="4:9" x14ac:dyDescent="0.35">
      <c r="D29" s="68"/>
      <c r="E29" s="69">
        <f>E27/E28</f>
        <v>70000</v>
      </c>
      <c r="F29" s="68" t="s">
        <v>57</v>
      </c>
      <c r="G29" s="68"/>
      <c r="H29" s="68"/>
      <c r="I29" s="68"/>
    </row>
    <row r="30" spans="4:9" x14ac:dyDescent="0.35">
      <c r="D30" s="68"/>
      <c r="E30" s="69">
        <f>E29*F30</f>
        <v>35000</v>
      </c>
      <c r="F30" s="70">
        <v>0.5</v>
      </c>
      <c r="G30" s="68" t="s">
        <v>55</v>
      </c>
      <c r="H30" s="68"/>
      <c r="I30" s="68"/>
    </row>
    <row r="31" spans="4:9" x14ac:dyDescent="0.35">
      <c r="D31" s="68"/>
      <c r="E31" s="69">
        <f>E29*F31</f>
        <v>49000</v>
      </c>
      <c r="F31" s="70">
        <v>0.7</v>
      </c>
      <c r="G31" s="68" t="s">
        <v>55</v>
      </c>
      <c r="H31" s="68"/>
      <c r="I31" s="68"/>
    </row>
    <row r="33" spans="4:9" x14ac:dyDescent="0.35">
      <c r="D33" s="54" t="s">
        <v>61</v>
      </c>
      <c r="E33" s="71">
        <v>9.2799999999999994E-2</v>
      </c>
      <c r="F33" s="72" t="s">
        <v>58</v>
      </c>
      <c r="G33" s="54"/>
      <c r="H33" s="54"/>
      <c r="I33" s="54"/>
    </row>
    <row r="34" spans="4:9" x14ac:dyDescent="0.35">
      <c r="D34" s="54"/>
      <c r="E34" s="73">
        <v>0.05</v>
      </c>
      <c r="F34" s="73" t="s">
        <v>60</v>
      </c>
      <c r="G34" s="54"/>
      <c r="H34" s="54"/>
      <c r="I34" s="54"/>
    </row>
    <row r="35" spans="4:9" x14ac:dyDescent="0.35">
      <c r="D35" s="54"/>
      <c r="E35" s="71">
        <f>E33+E34</f>
        <v>0.14279999999999998</v>
      </c>
      <c r="F35" s="54"/>
      <c r="G35" s="54"/>
      <c r="H35" s="54"/>
      <c r="I35" s="54"/>
    </row>
    <row r="37" spans="4:9" x14ac:dyDescent="0.35">
      <c r="D37" s="128" t="s">
        <v>90</v>
      </c>
      <c r="E37" s="128"/>
      <c r="F37" s="128"/>
      <c r="G37" s="128"/>
      <c r="H37" s="128"/>
      <c r="I37" s="128"/>
    </row>
    <row r="38" spans="4:9" x14ac:dyDescent="0.35">
      <c r="D38" s="128"/>
      <c r="E38" s="147">
        <v>70000</v>
      </c>
      <c r="F38" s="128" t="s">
        <v>57</v>
      </c>
      <c r="G38" s="128"/>
      <c r="H38" s="128"/>
      <c r="I38" s="128"/>
    </row>
    <row r="39" spans="4:9" x14ac:dyDescent="0.35">
      <c r="D39" s="128"/>
      <c r="E39" s="128"/>
      <c r="F39" s="129">
        <v>1</v>
      </c>
      <c r="G39" s="128"/>
      <c r="H39" s="128"/>
      <c r="I39" s="128"/>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F9570-9930-44EB-8741-C3D96F093F90}">
  <dimension ref="C3:I48"/>
  <sheetViews>
    <sheetView showGridLines="0" tabSelected="1" zoomScaleNormal="100" workbookViewId="0">
      <selection activeCell="D4" sqref="D4"/>
    </sheetView>
  </sheetViews>
  <sheetFormatPr baseColWidth="10" defaultRowHeight="14.5" x14ac:dyDescent="0.35"/>
  <cols>
    <col min="3" max="3" width="10.90625" customWidth="1"/>
    <col min="4" max="4" width="83.1796875" customWidth="1"/>
    <col min="5" max="5" width="29" bestFit="1" customWidth="1"/>
    <col min="6" max="6" width="32" customWidth="1"/>
    <col min="7" max="7" width="29" bestFit="1" customWidth="1"/>
    <col min="9" max="9" width="13.6328125" bestFit="1" customWidth="1"/>
  </cols>
  <sheetData>
    <row r="3" spans="3:7" ht="31" x14ac:dyDescent="0.7">
      <c r="D3" s="111" t="s">
        <v>47</v>
      </c>
    </row>
    <row r="6" spans="3:7" ht="15" customHeight="1" x14ac:dyDescent="0.35"/>
    <row r="8" spans="3:7" ht="29.5" thickBot="1" x14ac:dyDescent="0.4">
      <c r="D8" s="51" t="s">
        <v>24</v>
      </c>
      <c r="E8" s="43" t="s">
        <v>81</v>
      </c>
      <c r="F8" s="43" t="s">
        <v>82</v>
      </c>
      <c r="G8" s="43" t="s">
        <v>83</v>
      </c>
    </row>
    <row r="9" spans="3:7" ht="188" customHeight="1" x14ac:dyDescent="0.35">
      <c r="C9" s="84" t="s">
        <v>80</v>
      </c>
      <c r="D9" s="104" t="s">
        <v>89</v>
      </c>
      <c r="E9" s="105">
        <f>E12+E13+E14</f>
        <v>29000000</v>
      </c>
      <c r="F9" s="105">
        <f>E9*19%</f>
        <v>5510000</v>
      </c>
      <c r="G9" s="109">
        <f>E9+F9</f>
        <v>34510000</v>
      </c>
    </row>
    <row r="10" spans="3:7" ht="15.5" customHeight="1" x14ac:dyDescent="0.35">
      <c r="C10" s="87"/>
      <c r="D10" s="93"/>
      <c r="E10" s="94"/>
      <c r="F10" s="94"/>
      <c r="G10" s="95"/>
    </row>
    <row r="11" spans="3:7" ht="29" x14ac:dyDescent="0.35">
      <c r="C11" s="87"/>
      <c r="D11" s="88" t="s">
        <v>73</v>
      </c>
      <c r="E11" s="86" t="s">
        <v>72</v>
      </c>
      <c r="F11" s="94"/>
      <c r="G11" s="95"/>
    </row>
    <row r="12" spans="3:7" ht="15.5" customHeight="1" x14ac:dyDescent="0.35">
      <c r="C12" s="87"/>
      <c r="D12" s="97" t="s">
        <v>75</v>
      </c>
      <c r="E12" s="98">
        <v>18000000</v>
      </c>
      <c r="F12" s="94"/>
      <c r="G12" s="95"/>
    </row>
    <row r="13" spans="3:7" ht="15.5" customHeight="1" x14ac:dyDescent="0.35">
      <c r="C13" s="85"/>
      <c r="D13" s="97" t="s">
        <v>71</v>
      </c>
      <c r="E13" s="98">
        <f>F13*G13</f>
        <v>6000000</v>
      </c>
      <c r="F13" s="99">
        <v>400000</v>
      </c>
      <c r="G13" s="100">
        <v>15</v>
      </c>
    </row>
    <row r="14" spans="3:7" ht="15.5" customHeight="1" x14ac:dyDescent="0.35">
      <c r="C14" s="85"/>
      <c r="D14" s="97" t="s">
        <v>84</v>
      </c>
      <c r="E14" s="98">
        <v>5000000</v>
      </c>
      <c r="F14" s="99"/>
      <c r="G14" s="100"/>
    </row>
    <row r="15" spans="3:7" ht="15.5" customHeight="1" x14ac:dyDescent="0.35">
      <c r="C15" s="85"/>
      <c r="D15" s="101"/>
      <c r="E15" s="96"/>
      <c r="F15" s="96"/>
      <c r="G15" s="102"/>
    </row>
    <row r="16" spans="3:7" ht="15.5" customHeight="1" x14ac:dyDescent="0.35">
      <c r="C16" s="85"/>
      <c r="D16" s="103" t="s">
        <v>22</v>
      </c>
      <c r="E16" s="96"/>
      <c r="F16" s="96"/>
      <c r="G16" s="102"/>
    </row>
    <row r="17" spans="3:9" ht="50" customHeight="1" x14ac:dyDescent="0.35">
      <c r="C17" s="85"/>
      <c r="D17" s="106" t="s">
        <v>76</v>
      </c>
      <c r="E17" s="96"/>
      <c r="F17" s="96"/>
      <c r="G17" s="102"/>
    </row>
    <row r="18" spans="3:9" ht="50" customHeight="1" x14ac:dyDescent="0.35">
      <c r="C18" s="85"/>
      <c r="D18" s="106" t="s">
        <v>23</v>
      </c>
      <c r="E18" s="96"/>
      <c r="F18" s="96"/>
      <c r="G18" s="102"/>
    </row>
    <row r="19" spans="3:9" ht="50" customHeight="1" x14ac:dyDescent="0.35">
      <c r="C19" s="85"/>
      <c r="D19" s="106" t="s">
        <v>91</v>
      </c>
      <c r="E19" s="96"/>
      <c r="F19" s="96"/>
      <c r="G19" s="102"/>
    </row>
    <row r="20" spans="3:9" ht="15.5" customHeight="1" x14ac:dyDescent="0.35">
      <c r="C20" s="85"/>
      <c r="D20" s="101"/>
      <c r="E20" s="96"/>
      <c r="F20" s="96"/>
      <c r="G20" s="102"/>
    </row>
    <row r="21" spans="3:9" ht="58" x14ac:dyDescent="0.35">
      <c r="C21" s="148" t="s">
        <v>93</v>
      </c>
      <c r="D21" s="134" t="s">
        <v>77</v>
      </c>
      <c r="E21" s="145">
        <v>30000000</v>
      </c>
      <c r="F21" s="145">
        <f>E21*19%</f>
        <v>5700000</v>
      </c>
      <c r="G21" s="146">
        <f>E21+F21</f>
        <v>35700000</v>
      </c>
    </row>
    <row r="22" spans="3:9" x14ac:dyDescent="0.35">
      <c r="C22" s="135"/>
      <c r="D22" s="89"/>
      <c r="E22" s="144"/>
      <c r="F22" s="90"/>
      <c r="G22" s="136"/>
    </row>
    <row r="23" spans="3:9" x14ac:dyDescent="0.35">
      <c r="C23" s="137"/>
      <c r="D23" s="103" t="s">
        <v>22</v>
      </c>
      <c r="E23" s="91"/>
      <c r="F23" s="91"/>
      <c r="G23" s="138"/>
    </row>
    <row r="24" spans="3:9" s="50" customFormat="1" ht="50" customHeight="1" x14ac:dyDescent="0.35">
      <c r="C24" s="135"/>
      <c r="D24" s="107" t="s">
        <v>92</v>
      </c>
      <c r="E24" s="92"/>
      <c r="F24" s="92"/>
      <c r="G24" s="139"/>
    </row>
    <row r="25" spans="3:9" s="50" customFormat="1" ht="50" customHeight="1" x14ac:dyDescent="0.35">
      <c r="C25" s="135"/>
      <c r="D25" s="107" t="s">
        <v>23</v>
      </c>
      <c r="E25" s="92"/>
      <c r="F25" s="92"/>
      <c r="G25" s="139"/>
    </row>
    <row r="26" spans="3:9" s="50" customFormat="1" ht="50" customHeight="1" x14ac:dyDescent="0.35">
      <c r="C26" s="140"/>
      <c r="D26" s="141" t="s">
        <v>25</v>
      </c>
      <c r="E26" s="142"/>
      <c r="F26" s="142"/>
      <c r="G26" s="143"/>
    </row>
    <row r="27" spans="3:9" ht="261" x14ac:dyDescent="0.35">
      <c r="C27" s="130" t="s">
        <v>26</v>
      </c>
      <c r="D27" s="131" t="s">
        <v>78</v>
      </c>
      <c r="E27" s="132">
        <f>G31</f>
        <v>3000000</v>
      </c>
      <c r="F27" s="132">
        <f>E27*19%</f>
        <v>570000</v>
      </c>
      <c r="G27" s="133">
        <f>E27+F27</f>
        <v>3570000</v>
      </c>
      <c r="I27" s="108"/>
    </row>
    <row r="28" spans="3:9" x14ac:dyDescent="0.35">
      <c r="C28" s="64"/>
      <c r="D28" s="46"/>
      <c r="G28" s="45"/>
    </row>
    <row r="29" spans="3:9" x14ac:dyDescent="0.35">
      <c r="C29" s="64"/>
      <c r="G29" s="45"/>
    </row>
    <row r="30" spans="3:9" x14ac:dyDescent="0.35">
      <c r="C30" s="64"/>
      <c r="D30" s="112" t="s">
        <v>33</v>
      </c>
      <c r="E30" s="113" t="s">
        <v>41</v>
      </c>
      <c r="F30" s="113" t="s">
        <v>45</v>
      </c>
      <c r="G30" s="120" t="s">
        <v>42</v>
      </c>
    </row>
    <row r="31" spans="3:9" x14ac:dyDescent="0.35">
      <c r="C31" s="64"/>
      <c r="D31" s="114" t="s">
        <v>27</v>
      </c>
      <c r="E31" s="55">
        <v>12000000</v>
      </c>
      <c r="F31" s="56">
        <f>E31/$F$39</f>
        <v>600000</v>
      </c>
      <c r="G31" s="57">
        <f>SUM(F31:F33,F35:F37)</f>
        <v>3000000</v>
      </c>
      <c r="I31" s="52"/>
    </row>
    <row r="32" spans="3:9" x14ac:dyDescent="0.35">
      <c r="C32" s="64"/>
      <c r="D32" s="114" t="s">
        <v>29</v>
      </c>
      <c r="E32" s="55">
        <v>10000000</v>
      </c>
      <c r="F32" s="56">
        <f>E32/$F$39</f>
        <v>500000</v>
      </c>
      <c r="G32" s="58"/>
    </row>
    <row r="33" spans="3:7" x14ac:dyDescent="0.35">
      <c r="C33" s="64"/>
      <c r="D33" s="114" t="s">
        <v>28</v>
      </c>
      <c r="E33" s="55">
        <v>8000000</v>
      </c>
      <c r="F33" s="56">
        <f>E33/$F$39</f>
        <v>400000</v>
      </c>
      <c r="G33" s="58"/>
    </row>
    <row r="34" spans="3:7" ht="29" x14ac:dyDescent="0.35">
      <c r="C34" s="64"/>
      <c r="D34" s="115" t="s">
        <v>30</v>
      </c>
      <c r="E34" s="67" t="s">
        <v>43</v>
      </c>
      <c r="F34" s="66" t="s">
        <v>44</v>
      </c>
      <c r="G34" s="59"/>
    </row>
    <row r="35" spans="3:7" x14ac:dyDescent="0.35">
      <c r="C35" s="64"/>
      <c r="D35" s="114" t="s">
        <v>31</v>
      </c>
      <c r="E35" s="55">
        <v>200000</v>
      </c>
      <c r="F35" s="53">
        <f>E35*$F$40</f>
        <v>600000</v>
      </c>
      <c r="G35" s="58"/>
    </row>
    <row r="36" spans="3:7" x14ac:dyDescent="0.35">
      <c r="C36" s="64"/>
      <c r="D36" s="114" t="s">
        <v>32</v>
      </c>
      <c r="E36" s="55">
        <v>150000</v>
      </c>
      <c r="F36" s="53">
        <f>E36*$F$40</f>
        <v>450000</v>
      </c>
      <c r="G36" s="58"/>
    </row>
    <row r="37" spans="3:7" x14ac:dyDescent="0.35">
      <c r="C37" s="64"/>
      <c r="D37" s="114" t="s">
        <v>34</v>
      </c>
      <c r="E37" s="55">
        <v>150000</v>
      </c>
      <c r="F37" s="53">
        <f>E37*$F$40</f>
        <v>450000</v>
      </c>
      <c r="G37" s="58"/>
    </row>
    <row r="38" spans="3:7" x14ac:dyDescent="0.35">
      <c r="C38" s="64"/>
      <c r="D38" s="114"/>
      <c r="E38" s="55"/>
      <c r="F38" s="53"/>
      <c r="G38" s="45"/>
    </row>
    <row r="39" spans="3:7" x14ac:dyDescent="0.35">
      <c r="C39" s="64"/>
      <c r="D39" s="116" t="s">
        <v>38</v>
      </c>
      <c r="E39" s="60" t="s">
        <v>39</v>
      </c>
      <c r="F39" s="61">
        <v>20</v>
      </c>
      <c r="G39" s="45"/>
    </row>
    <row r="40" spans="3:7" x14ac:dyDescent="0.35">
      <c r="C40" s="64"/>
      <c r="D40" s="117"/>
      <c r="E40" s="118" t="s">
        <v>40</v>
      </c>
      <c r="F40" s="119">
        <v>3</v>
      </c>
      <c r="G40" s="121"/>
    </row>
    <row r="41" spans="3:7" x14ac:dyDescent="0.35">
      <c r="C41" s="64"/>
      <c r="G41" s="45"/>
    </row>
    <row r="42" spans="3:7" x14ac:dyDescent="0.35">
      <c r="C42" s="64"/>
      <c r="D42" s="44" t="s">
        <v>22</v>
      </c>
      <c r="E42" s="55"/>
      <c r="G42" s="45"/>
    </row>
    <row r="43" spans="3:7" ht="50" customHeight="1" x14ac:dyDescent="0.35">
      <c r="C43" s="64"/>
      <c r="D43" s="49" t="s">
        <v>74</v>
      </c>
      <c r="E43" s="53"/>
      <c r="G43" s="62"/>
    </row>
    <row r="44" spans="3:7" ht="50" customHeight="1" x14ac:dyDescent="0.35">
      <c r="C44" s="64"/>
      <c r="D44" s="49" t="s">
        <v>35</v>
      </c>
      <c r="E44" s="53"/>
      <c r="G44" s="62"/>
    </row>
    <row r="45" spans="3:7" ht="50" customHeight="1" x14ac:dyDescent="0.35">
      <c r="C45" s="64"/>
      <c r="D45" s="49" t="s">
        <v>36</v>
      </c>
      <c r="G45" s="45"/>
    </row>
    <row r="46" spans="3:7" ht="50" customHeight="1" x14ac:dyDescent="0.35">
      <c r="C46" s="64"/>
      <c r="D46" s="49" t="s">
        <v>37</v>
      </c>
      <c r="G46" s="45"/>
    </row>
    <row r="47" spans="3:7" ht="50" customHeight="1" x14ac:dyDescent="0.35">
      <c r="C47" s="64"/>
      <c r="D47" s="49" t="s">
        <v>79</v>
      </c>
      <c r="G47" s="45"/>
    </row>
    <row r="48" spans="3:7" ht="50" customHeight="1" thickBot="1" x14ac:dyDescent="0.4">
      <c r="C48" s="65"/>
      <c r="D48" s="63" t="s">
        <v>46</v>
      </c>
      <c r="E48" s="47"/>
      <c r="F48" s="47"/>
      <c r="G48" s="48"/>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Intro</vt:lpstr>
      <vt:lpstr>Terrenos</vt:lpstr>
      <vt:lpstr>Costos de conexión</vt:lpstr>
      <vt:lpstr>Intro!Área_de_impresión</vt:lpstr>
    </vt:vector>
  </TitlesOfParts>
  <Company>OFINA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CQM 1</dc:creator>
  <cp:lastModifiedBy>Magda Triviño</cp:lastModifiedBy>
  <dcterms:created xsi:type="dcterms:W3CDTF">2017-01-25T01:52:26Z</dcterms:created>
  <dcterms:modified xsi:type="dcterms:W3CDTF">2024-10-07T15:34:18Z</dcterms:modified>
</cp:coreProperties>
</file>