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Publicaciones\Abril\preciosobservados\"/>
    </mc:Choice>
  </mc:AlternateContent>
  <bookViews>
    <workbookView xWindow="0" yWindow="8760" windowWidth="28215" windowHeight="877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5" i="1" l="1"/>
  <c r="I121" i="1"/>
  <c r="I111" i="1"/>
  <c r="K91" i="1"/>
  <c r="J91" i="1"/>
  <c r="I91" i="1"/>
  <c r="H91" i="1"/>
  <c r="K81" i="1"/>
  <c r="J81" i="1"/>
  <c r="I81" i="1"/>
  <c r="H81" i="1"/>
  <c r="I148" i="1"/>
  <c r="I152" i="1"/>
  <c r="B65" i="1"/>
  <c r="B64" i="1"/>
  <c r="H64" i="1" s="1"/>
  <c r="B63" i="1"/>
  <c r="I123" i="1"/>
  <c r="I122" i="1"/>
  <c r="I157" i="1"/>
  <c r="I156" i="1"/>
  <c r="K92" i="1"/>
  <c r="I92" i="1"/>
  <c r="J92" i="1"/>
  <c r="H93" i="1"/>
  <c r="I93" i="1"/>
  <c r="J93" i="1"/>
  <c r="K93" i="1"/>
  <c r="I64" i="1"/>
  <c r="K64" i="1"/>
  <c r="H65" i="1"/>
  <c r="I65" i="1"/>
  <c r="J65" i="1"/>
  <c r="K65" i="1"/>
  <c r="H92" i="1"/>
  <c r="I154" i="1"/>
  <c r="I153" i="1"/>
  <c r="I151" i="1"/>
  <c r="I149" i="1"/>
  <c r="I146" i="1"/>
  <c r="I145" i="1"/>
  <c r="I144" i="1"/>
  <c r="I143" i="1"/>
  <c r="I142" i="1"/>
  <c r="I141" i="1"/>
  <c r="I140" i="1"/>
  <c r="I139" i="1"/>
  <c r="I138" i="1"/>
  <c r="I137" i="1"/>
  <c r="I120" i="1"/>
  <c r="I119" i="1"/>
  <c r="I118" i="1"/>
  <c r="I117" i="1"/>
  <c r="I115" i="1"/>
  <c r="I114" i="1"/>
  <c r="I113" i="1"/>
  <c r="I112" i="1"/>
  <c r="I110" i="1"/>
  <c r="I109" i="1"/>
  <c r="I108" i="1"/>
  <c r="I107" i="1"/>
  <c r="I106" i="1"/>
  <c r="I105" i="1"/>
  <c r="I104" i="1"/>
  <c r="I103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H46" i="1"/>
  <c r="I46" i="1"/>
  <c r="J46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1" i="1"/>
  <c r="K62" i="1"/>
  <c r="K45" i="1"/>
  <c r="J45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I47" i="1"/>
  <c r="I48" i="1"/>
  <c r="I49" i="1"/>
  <c r="I50" i="1"/>
  <c r="I51" i="1"/>
  <c r="I52" i="1"/>
  <c r="I54" i="1"/>
  <c r="I55" i="1"/>
  <c r="I56" i="1"/>
  <c r="I57" i="1"/>
  <c r="I58" i="1"/>
  <c r="I59" i="1"/>
  <c r="I60" i="1"/>
  <c r="I61" i="1"/>
  <c r="I62" i="1"/>
  <c r="I45" i="1"/>
  <c r="H62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1" i="1"/>
  <c r="H45" i="1"/>
  <c r="F33" i="1"/>
  <c r="F37" i="1" s="1"/>
  <c r="E33" i="1"/>
  <c r="E37" i="1"/>
  <c r="D33" i="1"/>
  <c r="D37" i="1"/>
  <c r="C33" i="1"/>
  <c r="C37" i="1"/>
  <c r="B33" i="1"/>
  <c r="B37" i="1" s="1"/>
  <c r="J64" i="1" l="1"/>
</calcChain>
</file>

<file path=xl/sharedStrings.xml><?xml version="1.0" encoding="utf-8"?>
<sst xmlns="http://schemas.openxmlformats.org/spreadsheetml/2006/main" count="165" uniqueCount="46">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</sst>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&quot;$&quot;\ #,##0.00"/>
    <numFmt numFmtId="165" formatCode="&quot;$&quot;\ #,##0;[Red]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4" fontId="8" fillId="0" borderId="4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ACPM SURTIDOR EDS REVISADAS - ABRIL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Ciudades'!$B$45:$B$65</c:f>
              <c:numCache>
                <c:formatCode>"$"\ #,##0;[Red]"$"\ #,##0</c:formatCode>
                <c:ptCount val="21"/>
                <c:pt idx="0">
                  <c:v>7489.6673501354235</c:v>
                </c:pt>
                <c:pt idx="1">
                  <c:v>7135.9160988633739</c:v>
                </c:pt>
                <c:pt idx="2">
                  <c:v>7272.8416860812767</c:v>
                </c:pt>
                <c:pt idx="3">
                  <c:v>7188.9369705567342</c:v>
                </c:pt>
                <c:pt idx="4">
                  <c:v>7473.9525671803613</c:v>
                </c:pt>
                <c:pt idx="5">
                  <c:v>7109.2057989264431</c:v>
                </c:pt>
                <c:pt idx="6">
                  <c:v>7352.0727453185909</c:v>
                </c:pt>
                <c:pt idx="7">
                  <c:v>7421.2139855072091</c:v>
                </c:pt>
                <c:pt idx="8">
                  <c:v>7384.3719826003216</c:v>
                </c:pt>
                <c:pt idx="9">
                  <c:v>7442.9353524499274</c:v>
                </c:pt>
                <c:pt idx="10">
                  <c:v>5688.0088551803619</c:v>
                </c:pt>
                <c:pt idx="11">
                  <c:v>7429.6673501354235</c:v>
                </c:pt>
                <c:pt idx="12">
                  <c:v>7623.9525671803613</c:v>
                </c:pt>
                <c:pt idx="13">
                  <c:v>5000.1710750000002</c:v>
                </c:pt>
                <c:pt idx="14">
                  <c:v>7235.9160988633739</c:v>
                </c:pt>
                <c:pt idx="15">
                  <c:v>7406.6416860812769</c:v>
                </c:pt>
                <c:pt idx="16">
                  <c:v>6120.9281423264438</c:v>
                </c:pt>
                <c:pt idx="17">
                  <c:v>7372.8416860812767</c:v>
                </c:pt>
                <c:pt idx="18">
                  <c:v>7384.3719826003216</c:v>
                </c:pt>
                <c:pt idx="19">
                  <c:v>7473.9525671803613</c:v>
                </c:pt>
                <c:pt idx="20">
                  <c:v>7135.9160988633739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Ciudades'!$C$45:$C$65</c:f>
              <c:numCache>
                <c:formatCode>"$"\ #,##0;[Red]"$"\ #,##0</c:formatCode>
                <c:ptCount val="21"/>
                <c:pt idx="0">
                  <c:v>7590</c:v>
                </c:pt>
                <c:pt idx="1">
                  <c:v>7650</c:v>
                </c:pt>
                <c:pt idx="2">
                  <c:v>7780</c:v>
                </c:pt>
                <c:pt idx="3">
                  <c:v>7689</c:v>
                </c:pt>
                <c:pt idx="4">
                  <c:v>7746</c:v>
                </c:pt>
                <c:pt idx="5">
                  <c:v>7680</c:v>
                </c:pt>
                <c:pt idx="6">
                  <c:v>7480</c:v>
                </c:pt>
                <c:pt idx="7">
                  <c:v>7440</c:v>
                </c:pt>
                <c:pt idx="8">
                  <c:v>7900</c:v>
                </c:pt>
                <c:pt idx="9">
                  <c:v>7700</c:v>
                </c:pt>
                <c:pt idx="10">
                  <c:v>5980</c:v>
                </c:pt>
                <c:pt idx="11">
                  <c:v>7570</c:v>
                </c:pt>
                <c:pt idx="12">
                  <c:v>8000</c:v>
                </c:pt>
                <c:pt idx="13">
                  <c:v>5600</c:v>
                </c:pt>
                <c:pt idx="14">
                  <c:v>7390</c:v>
                </c:pt>
                <c:pt idx="15">
                  <c:v>7502</c:v>
                </c:pt>
                <c:pt idx="16">
                  <c:v>6170</c:v>
                </c:pt>
                <c:pt idx="17">
                  <c:v>8000</c:v>
                </c:pt>
                <c:pt idx="18">
                  <c:v>7465</c:v>
                </c:pt>
                <c:pt idx="19">
                  <c:v>7499</c:v>
                </c:pt>
                <c:pt idx="20">
                  <c:v>7390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Ciudades'!$D$45:$D$65</c:f>
              <c:numCache>
                <c:formatCode>"$"\ #,##0;[Red]"$"\ #,##0</c:formatCode>
                <c:ptCount val="21"/>
                <c:pt idx="0">
                  <c:v>7050</c:v>
                </c:pt>
                <c:pt idx="1">
                  <c:v>7090</c:v>
                </c:pt>
                <c:pt idx="2">
                  <c:v>6880</c:v>
                </c:pt>
                <c:pt idx="3">
                  <c:v>6950</c:v>
                </c:pt>
                <c:pt idx="4">
                  <c:v>7060</c:v>
                </c:pt>
                <c:pt idx="5">
                  <c:v>6960</c:v>
                </c:pt>
                <c:pt idx="6">
                  <c:v>7190</c:v>
                </c:pt>
                <c:pt idx="7">
                  <c:v>7290</c:v>
                </c:pt>
                <c:pt idx="8">
                  <c:v>7250</c:v>
                </c:pt>
                <c:pt idx="9">
                  <c:v>7410</c:v>
                </c:pt>
                <c:pt idx="10">
                  <c:v>5604</c:v>
                </c:pt>
                <c:pt idx="11">
                  <c:v>7014</c:v>
                </c:pt>
                <c:pt idx="12">
                  <c:v>7620</c:v>
                </c:pt>
                <c:pt idx="13">
                  <c:v>4800</c:v>
                </c:pt>
                <c:pt idx="14">
                  <c:v>7210</c:v>
                </c:pt>
                <c:pt idx="15">
                  <c:v>7379</c:v>
                </c:pt>
                <c:pt idx="16">
                  <c:v>6123</c:v>
                </c:pt>
                <c:pt idx="17">
                  <c:v>7190</c:v>
                </c:pt>
                <c:pt idx="18">
                  <c:v>7190</c:v>
                </c:pt>
                <c:pt idx="19">
                  <c:v>7320</c:v>
                </c:pt>
                <c:pt idx="20">
                  <c:v>7069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Ciudades'!$E$45:$E$65</c:f>
              <c:numCache>
                <c:formatCode>"$"\ #,##0;[Red]"$"\ #,##0</c:formatCode>
                <c:ptCount val="21"/>
                <c:pt idx="0">
                  <c:v>7353.363636363636</c:v>
                </c:pt>
                <c:pt idx="1">
                  <c:v>7258.7</c:v>
                </c:pt>
                <c:pt idx="2">
                  <c:v>7237.6236559139788</c:v>
                </c:pt>
                <c:pt idx="3">
                  <c:v>7187.521739130435</c:v>
                </c:pt>
                <c:pt idx="4">
                  <c:v>7429.954545454545</c:v>
                </c:pt>
                <c:pt idx="5">
                  <c:v>7302.666666666667</c:v>
                </c:pt>
                <c:pt idx="6">
                  <c:v>7343</c:v>
                </c:pt>
                <c:pt idx="7">
                  <c:v>7383.625</c:v>
                </c:pt>
                <c:pt idx="8">
                  <c:v>7446.1290322580644</c:v>
                </c:pt>
                <c:pt idx="9">
                  <c:v>7541</c:v>
                </c:pt>
                <c:pt idx="10">
                  <c:v>5744.3809523809523</c:v>
                </c:pt>
                <c:pt idx="11">
                  <c:v>7328.6153846153848</c:v>
                </c:pt>
                <c:pt idx="12">
                  <c:v>7866.2307692307695</c:v>
                </c:pt>
                <c:pt idx="13">
                  <c:v>5028</c:v>
                </c:pt>
                <c:pt idx="14">
                  <c:v>7303.625</c:v>
                </c:pt>
                <c:pt idx="15">
                  <c:v>7448.2142857142853</c:v>
                </c:pt>
                <c:pt idx="16">
                  <c:v>6155.333333333333</c:v>
                </c:pt>
                <c:pt idx="17">
                  <c:v>7440</c:v>
                </c:pt>
                <c:pt idx="18">
                  <c:v>7380.833333333333</c:v>
                </c:pt>
                <c:pt idx="19">
                  <c:v>7418.6470588235297</c:v>
                </c:pt>
                <c:pt idx="20">
                  <c:v>7233.9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Ciudades'!$F$45:$F$65</c:f>
              <c:numCache>
                <c:formatCode>"$"\ #,##0.00;[Red]"$"\ #,##0.00</c:formatCode>
                <c:ptCount val="21"/>
                <c:pt idx="1">
                  <c:v>7110</c:v>
                </c:pt>
                <c:pt idx="2">
                  <c:v>7230</c:v>
                </c:pt>
                <c:pt idx="3">
                  <c:v>7170</c:v>
                </c:pt>
                <c:pt idx="4">
                  <c:v>7390</c:v>
                </c:pt>
                <c:pt idx="5">
                  <c:v>7110</c:v>
                </c:pt>
                <c:pt idx="6">
                  <c:v>7357</c:v>
                </c:pt>
                <c:pt idx="7">
                  <c:v>7390</c:v>
                </c:pt>
                <c:pt idx="8">
                  <c:v>7290</c:v>
                </c:pt>
                <c:pt idx="9">
                  <c:v>7410</c:v>
                </c:pt>
                <c:pt idx="10">
                  <c:v>5750</c:v>
                </c:pt>
                <c:pt idx="12">
                  <c:v>7860</c:v>
                </c:pt>
                <c:pt idx="13">
                  <c:v>4900</c:v>
                </c:pt>
                <c:pt idx="14">
                  <c:v>7290</c:v>
                </c:pt>
                <c:pt idx="15">
                  <c:v>7457</c:v>
                </c:pt>
                <c:pt idx="16">
                  <c:v>6165</c:v>
                </c:pt>
                <c:pt idx="17">
                  <c:v>7320</c:v>
                </c:pt>
                <c:pt idx="18" formatCode="&quot;$&quot;\ #,##0;[Red]&quot;$&quot;\ #,##0">
                  <c:v>7430</c:v>
                </c:pt>
                <c:pt idx="19" formatCode="&quot;$&quot;\ #,##0;[Red]&quot;$&quot;\ #,##0">
                  <c:v>7490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08288"/>
        <c:axId val="392307896"/>
      </c:barChart>
      <c:catAx>
        <c:axId val="39230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2307896"/>
        <c:crosses val="autoZero"/>
        <c:auto val="1"/>
        <c:lblAlgn val="ctr"/>
        <c:lblOffset val="100"/>
        <c:noMultiLvlLbl val="0"/>
      </c:catAx>
      <c:valAx>
        <c:axId val="392307896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392308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GMC SURTIDOR EDS REVISADAS - ABRIL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Ciudades'!$B$73:$B$93</c:f>
              <c:numCache>
                <c:formatCode>"$"\ #,##0.00;[Red]"$"\ #,##0.00</c:formatCode>
                <c:ptCount val="21"/>
                <c:pt idx="0">
                  <c:v>7731.1955270867275</c:v>
                </c:pt>
                <c:pt idx="1">
                  <c:v>7287.7774561846418</c:v>
                </c:pt>
                <c:pt idx="2">
                  <c:v>7698.5965563777318</c:v>
                </c:pt>
                <c:pt idx="3">
                  <c:v>7514.0908688404252</c:v>
                </c:pt>
                <c:pt idx="4">
                  <c:v>7697.9826461952225</c:v>
                </c:pt>
                <c:pt idx="5">
                  <c:v>7252.2160148849389</c:v>
                </c:pt>
                <c:pt idx="6">
                  <c:v>7631.955136286665</c:v>
                </c:pt>
                <c:pt idx="7">
                  <c:v>7672.3317924384546</c:v>
                </c:pt>
                <c:pt idx="8">
                  <c:v>7644.0305811823582</c:v>
                </c:pt>
                <c:pt idx="9">
                  <c:v>7726.3367826982631</c:v>
                </c:pt>
                <c:pt idx="10">
                  <c:v>5640.3524980011425</c:v>
                </c:pt>
                <c:pt idx="11">
                  <c:v>7671.1955270867275</c:v>
                </c:pt>
                <c:pt idx="12">
                  <c:v>7847.9826461952225</c:v>
                </c:pt>
                <c:pt idx="13">
                  <c:v>5421.708137556001</c:v>
                </c:pt>
                <c:pt idx="14">
                  <c:v>7387.7774561846418</c:v>
                </c:pt>
                <c:pt idx="15">
                  <c:v>7832.3965563777319</c:v>
                </c:pt>
                <c:pt idx="16">
                  <c:v>6173.3043438886416</c:v>
                </c:pt>
                <c:pt idx="17">
                  <c:v>7798.5965563777318</c:v>
                </c:pt>
                <c:pt idx="18">
                  <c:v>7644.0305811823582</c:v>
                </c:pt>
                <c:pt idx="19">
                  <c:v>7697.9826461952225</c:v>
                </c:pt>
                <c:pt idx="20">
                  <c:v>7287.7774561846418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Ciudades'!$C$73:$C$93</c:f>
              <c:numCache>
                <c:formatCode>"$"\ #,##0.00;[Red]"$"\ #,##0.00</c:formatCode>
                <c:ptCount val="21"/>
                <c:pt idx="0">
                  <c:v>7759</c:v>
                </c:pt>
                <c:pt idx="1">
                  <c:v>7650</c:v>
                </c:pt>
                <c:pt idx="2">
                  <c:v>7990</c:v>
                </c:pt>
                <c:pt idx="3">
                  <c:v>7500</c:v>
                </c:pt>
                <c:pt idx="4">
                  <c:v>7780</c:v>
                </c:pt>
                <c:pt idx="5">
                  <c:v>7760</c:v>
                </c:pt>
                <c:pt idx="6">
                  <c:v>7830</c:v>
                </c:pt>
                <c:pt idx="7">
                  <c:v>7679</c:v>
                </c:pt>
                <c:pt idx="8">
                  <c:v>7784</c:v>
                </c:pt>
                <c:pt idx="9">
                  <c:v>8062</c:v>
                </c:pt>
                <c:pt idx="10">
                  <c:v>5990</c:v>
                </c:pt>
                <c:pt idx="11">
                  <c:v>7970</c:v>
                </c:pt>
                <c:pt idx="12">
                  <c:v>8070</c:v>
                </c:pt>
                <c:pt idx="13">
                  <c:v>5600</c:v>
                </c:pt>
                <c:pt idx="14">
                  <c:v>7499</c:v>
                </c:pt>
                <c:pt idx="15">
                  <c:v>7796</c:v>
                </c:pt>
                <c:pt idx="16">
                  <c:v>5500</c:v>
                </c:pt>
                <c:pt idx="17">
                  <c:v>8080</c:v>
                </c:pt>
                <c:pt idx="18">
                  <c:v>7670</c:v>
                </c:pt>
                <c:pt idx="19">
                  <c:v>7670</c:v>
                </c:pt>
                <c:pt idx="20">
                  <c:v>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Ciudades'!$D$73:$D$93</c:f>
              <c:numCache>
                <c:formatCode>"$"\ #,##0.00;[Red]"$"\ #,##0.00</c:formatCode>
                <c:ptCount val="21"/>
                <c:pt idx="0">
                  <c:v>7270</c:v>
                </c:pt>
                <c:pt idx="1">
                  <c:v>6880</c:v>
                </c:pt>
                <c:pt idx="2">
                  <c:v>7080</c:v>
                </c:pt>
                <c:pt idx="3">
                  <c:v>7145</c:v>
                </c:pt>
                <c:pt idx="4">
                  <c:v>7050</c:v>
                </c:pt>
                <c:pt idx="5">
                  <c:v>6980</c:v>
                </c:pt>
                <c:pt idx="6">
                  <c:v>7330</c:v>
                </c:pt>
                <c:pt idx="7">
                  <c:v>7520</c:v>
                </c:pt>
                <c:pt idx="8">
                  <c:v>7100</c:v>
                </c:pt>
                <c:pt idx="9">
                  <c:v>7560</c:v>
                </c:pt>
                <c:pt idx="10">
                  <c:v>5512</c:v>
                </c:pt>
                <c:pt idx="11">
                  <c:v>7320</c:v>
                </c:pt>
                <c:pt idx="12">
                  <c:v>7670</c:v>
                </c:pt>
                <c:pt idx="13">
                  <c:v>5240</c:v>
                </c:pt>
                <c:pt idx="14">
                  <c:v>7229</c:v>
                </c:pt>
                <c:pt idx="15">
                  <c:v>7658</c:v>
                </c:pt>
                <c:pt idx="16">
                  <c:v>5200</c:v>
                </c:pt>
                <c:pt idx="17">
                  <c:v>7560</c:v>
                </c:pt>
                <c:pt idx="18">
                  <c:v>7340</c:v>
                </c:pt>
                <c:pt idx="19">
                  <c:v>7320</c:v>
                </c:pt>
                <c:pt idx="20">
                  <c:v>6980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Ciudades'!$E$73:$E$93</c:f>
              <c:numCache>
                <c:formatCode>"$"\ #,##0.00;[Red]"$"\ #,##0.00</c:formatCode>
                <c:ptCount val="21"/>
                <c:pt idx="0">
                  <c:v>7505.25</c:v>
                </c:pt>
                <c:pt idx="1">
                  <c:v>7213</c:v>
                </c:pt>
                <c:pt idx="2">
                  <c:v>7502.0392156862745</c:v>
                </c:pt>
                <c:pt idx="3">
                  <c:v>7346.708333333333</c:v>
                </c:pt>
                <c:pt idx="4">
                  <c:v>7464.7234042553191</c:v>
                </c:pt>
                <c:pt idx="5">
                  <c:v>7393.125</c:v>
                </c:pt>
                <c:pt idx="6">
                  <c:v>7540.6842105263158</c:v>
                </c:pt>
                <c:pt idx="7">
                  <c:v>7634.375</c:v>
                </c:pt>
                <c:pt idx="8">
                  <c:v>7495</c:v>
                </c:pt>
                <c:pt idx="9">
                  <c:v>7747.0625</c:v>
                </c:pt>
                <c:pt idx="10">
                  <c:v>5615.727272727273</c:v>
                </c:pt>
                <c:pt idx="11">
                  <c:v>7606.7692307692305</c:v>
                </c:pt>
                <c:pt idx="12">
                  <c:v>7935.5</c:v>
                </c:pt>
                <c:pt idx="13">
                  <c:v>5413</c:v>
                </c:pt>
                <c:pt idx="14">
                  <c:v>7381</c:v>
                </c:pt>
                <c:pt idx="15">
                  <c:v>7737.9285714285716</c:v>
                </c:pt>
                <c:pt idx="16">
                  <c:v>5350.75</c:v>
                </c:pt>
                <c:pt idx="17">
                  <c:v>7817.6315789473683</c:v>
                </c:pt>
                <c:pt idx="18">
                  <c:v>7526.666666666667</c:v>
                </c:pt>
                <c:pt idx="19">
                  <c:v>7513.4375</c:v>
                </c:pt>
                <c:pt idx="20">
                  <c:v>7215.363636363636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Ciudades'!$F$73:$F$93</c:f>
              <c:numCache>
                <c:formatCode>"$"\ #,##0.00;[Red]"$"\ #,##0.00</c:formatCode>
                <c:ptCount val="21"/>
                <c:pt idx="1">
                  <c:v>6880</c:v>
                </c:pt>
                <c:pt idx="2">
                  <c:v>7290</c:v>
                </c:pt>
                <c:pt idx="3">
                  <c:v>7355</c:v>
                </c:pt>
                <c:pt idx="4">
                  <c:v>7690</c:v>
                </c:pt>
                <c:pt idx="5">
                  <c:v>7110</c:v>
                </c:pt>
                <c:pt idx="6">
                  <c:v>7330</c:v>
                </c:pt>
                <c:pt idx="7">
                  <c:v>7660</c:v>
                </c:pt>
                <c:pt idx="8">
                  <c:v>7580</c:v>
                </c:pt>
                <c:pt idx="9">
                  <c:v>7560</c:v>
                </c:pt>
                <c:pt idx="10">
                  <c:v>5640</c:v>
                </c:pt>
                <c:pt idx="13">
                  <c:v>5600</c:v>
                </c:pt>
                <c:pt idx="14">
                  <c:v>7390</c:v>
                </c:pt>
                <c:pt idx="15">
                  <c:v>7746</c:v>
                </c:pt>
                <c:pt idx="16">
                  <c:v>5354</c:v>
                </c:pt>
                <c:pt idx="17">
                  <c:v>7730</c:v>
                </c:pt>
                <c:pt idx="18">
                  <c:v>7570</c:v>
                </c:pt>
                <c:pt idx="19">
                  <c:v>7670</c:v>
                </c:pt>
                <c:pt idx="20">
                  <c:v>7290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07504"/>
        <c:axId val="392306720"/>
      </c:barChart>
      <c:catAx>
        <c:axId val="39230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2306720"/>
        <c:crosses val="autoZero"/>
        <c:auto val="1"/>
        <c:lblAlgn val="ctr"/>
        <c:lblOffset val="100"/>
        <c:noMultiLvlLbl val="0"/>
      </c:catAx>
      <c:valAx>
        <c:axId val="392306720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92307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GEX SURTIDOR EDS REVISADAS - ABRIL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Ciudades'!$C$103:$C$123</c:f>
              <c:numCache>
                <c:formatCode>"$"\ #,##0.00;[Red]"$"\ #,##0.00</c:formatCode>
                <c:ptCount val="21"/>
                <c:pt idx="0">
                  <c:v>10999</c:v>
                </c:pt>
                <c:pt idx="1">
                  <c:v>10800</c:v>
                </c:pt>
                <c:pt idx="2">
                  <c:v>11110</c:v>
                </c:pt>
                <c:pt idx="3">
                  <c:v>10150</c:v>
                </c:pt>
                <c:pt idx="4">
                  <c:v>11290</c:v>
                </c:pt>
                <c:pt idx="5">
                  <c:v>10890</c:v>
                </c:pt>
                <c:pt idx="6">
                  <c:v>9990</c:v>
                </c:pt>
                <c:pt idx="7">
                  <c:v>10200</c:v>
                </c:pt>
                <c:pt idx="8">
                  <c:v>10890</c:v>
                </c:pt>
                <c:pt idx="9">
                  <c:v>10299</c:v>
                </c:pt>
                <c:pt idx="10">
                  <c:v>9990</c:v>
                </c:pt>
                <c:pt idx="11">
                  <c:v>10290</c:v>
                </c:pt>
                <c:pt idx="12">
                  <c:v>10500</c:v>
                </c:pt>
                <c:pt idx="14">
                  <c:v>10000</c:v>
                </c:pt>
                <c:pt idx="15">
                  <c:v>10500</c:v>
                </c:pt>
                <c:pt idx="16">
                  <c:v>8961</c:v>
                </c:pt>
                <c:pt idx="17">
                  <c:v>10990</c:v>
                </c:pt>
                <c:pt idx="18">
                  <c:v>10350</c:v>
                </c:pt>
                <c:pt idx="19">
                  <c:v>11180</c:v>
                </c:pt>
                <c:pt idx="20">
                  <c:v>9950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Ciudades'!$D$103:$D$123</c:f>
              <c:numCache>
                <c:formatCode>"$"\ #,##0.00;[Red]"$"\ #,##0.00</c:formatCode>
                <c:ptCount val="21"/>
                <c:pt idx="0">
                  <c:v>9650</c:v>
                </c:pt>
                <c:pt idx="1">
                  <c:v>9360</c:v>
                </c:pt>
                <c:pt idx="2">
                  <c:v>9470</c:v>
                </c:pt>
                <c:pt idx="3">
                  <c:v>9260</c:v>
                </c:pt>
                <c:pt idx="4">
                  <c:v>9450</c:v>
                </c:pt>
                <c:pt idx="5">
                  <c:v>9350</c:v>
                </c:pt>
                <c:pt idx="6">
                  <c:v>9390</c:v>
                </c:pt>
                <c:pt idx="7">
                  <c:v>9550</c:v>
                </c:pt>
                <c:pt idx="8">
                  <c:v>9500</c:v>
                </c:pt>
                <c:pt idx="9">
                  <c:v>9670</c:v>
                </c:pt>
                <c:pt idx="10">
                  <c:v>9990</c:v>
                </c:pt>
                <c:pt idx="11">
                  <c:v>9290</c:v>
                </c:pt>
                <c:pt idx="12">
                  <c:v>5500</c:v>
                </c:pt>
                <c:pt idx="14">
                  <c:v>9589</c:v>
                </c:pt>
                <c:pt idx="15">
                  <c:v>10350</c:v>
                </c:pt>
                <c:pt idx="16">
                  <c:v>7360</c:v>
                </c:pt>
                <c:pt idx="17">
                  <c:v>10400</c:v>
                </c:pt>
                <c:pt idx="18">
                  <c:v>9430</c:v>
                </c:pt>
                <c:pt idx="19">
                  <c:v>9858</c:v>
                </c:pt>
                <c:pt idx="20">
                  <c:v>9490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Ciudades'!$E$103:$E$123</c:f>
              <c:numCache>
                <c:formatCode>"$"\ #,##0.00;[Red]"$"\ #,##0.00</c:formatCode>
                <c:ptCount val="21"/>
                <c:pt idx="0">
                  <c:v>10388.166666666666</c:v>
                </c:pt>
                <c:pt idx="1">
                  <c:v>9855.454545454546</c:v>
                </c:pt>
                <c:pt idx="2">
                  <c:v>10428.441176470587</c:v>
                </c:pt>
                <c:pt idx="3">
                  <c:v>9667.21052631579</c:v>
                </c:pt>
                <c:pt idx="4">
                  <c:v>10173.703703703704</c:v>
                </c:pt>
                <c:pt idx="5">
                  <c:v>9930.2083333333339</c:v>
                </c:pt>
                <c:pt idx="6">
                  <c:v>9724.9285714285706</c:v>
                </c:pt>
                <c:pt idx="7">
                  <c:v>9804</c:v>
                </c:pt>
                <c:pt idx="8">
                  <c:v>9986.4838709677424</c:v>
                </c:pt>
                <c:pt idx="9">
                  <c:v>9967.2307692307695</c:v>
                </c:pt>
                <c:pt idx="10">
                  <c:v>9990</c:v>
                </c:pt>
                <c:pt idx="11">
                  <c:v>9891.5</c:v>
                </c:pt>
                <c:pt idx="12">
                  <c:v>8645</c:v>
                </c:pt>
                <c:pt idx="14">
                  <c:v>9849.9090909090901</c:v>
                </c:pt>
                <c:pt idx="15">
                  <c:v>10425</c:v>
                </c:pt>
                <c:pt idx="16">
                  <c:v>8370.6666666666661</c:v>
                </c:pt>
                <c:pt idx="17">
                  <c:v>10856.666666666666</c:v>
                </c:pt>
                <c:pt idx="18">
                  <c:v>10120.666666666666</c:v>
                </c:pt>
                <c:pt idx="19">
                  <c:v>10752</c:v>
                </c:pt>
                <c:pt idx="20">
                  <c:v>9796.6666666666661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Ciudades'!$F$103:$F$123</c:f>
              <c:numCache>
                <c:formatCode>"$"\ #,##0.00;[Red]"$"\ #,##0.00</c:formatCode>
                <c:ptCount val="21"/>
                <c:pt idx="0">
                  <c:v>9650</c:v>
                </c:pt>
                <c:pt idx="1">
                  <c:v>9690</c:v>
                </c:pt>
                <c:pt idx="2">
                  <c:v>10890</c:v>
                </c:pt>
                <c:pt idx="3">
                  <c:v>9400</c:v>
                </c:pt>
                <c:pt idx="4">
                  <c:v>9660</c:v>
                </c:pt>
                <c:pt idx="5">
                  <c:v>10000</c:v>
                </c:pt>
                <c:pt idx="6">
                  <c:v>9990</c:v>
                </c:pt>
                <c:pt idx="8">
                  <c:v>9590</c:v>
                </c:pt>
                <c:pt idx="9">
                  <c:v>9750</c:v>
                </c:pt>
                <c:pt idx="10">
                  <c:v>9990</c:v>
                </c:pt>
                <c:pt idx="14">
                  <c:v>9990</c:v>
                </c:pt>
                <c:pt idx="17">
                  <c:v>10990</c:v>
                </c:pt>
                <c:pt idx="18">
                  <c:v>10350</c:v>
                </c:pt>
                <c:pt idx="19">
                  <c:v>11180</c:v>
                </c:pt>
                <c:pt idx="20">
                  <c:v>9950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10248"/>
        <c:axId val="392309072"/>
      </c:barChart>
      <c:catAx>
        <c:axId val="39231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2309072"/>
        <c:crosses val="autoZero"/>
        <c:auto val="1"/>
        <c:lblAlgn val="ctr"/>
        <c:lblOffset val="100"/>
        <c:noMultiLvlLbl val="0"/>
      </c:catAx>
      <c:valAx>
        <c:axId val="392309072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92310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GNV SURTIDOR EDS RECIBIDAS - ABRIL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Ciudades'!$C$137:$C$157</c:f>
              <c:numCache>
                <c:formatCode>"$"\ #,##0.00;[Red]"$"\ #,##0.00</c:formatCode>
                <c:ptCount val="21"/>
                <c:pt idx="0">
                  <c:v>1778</c:v>
                </c:pt>
                <c:pt idx="1">
                  <c:v>1549</c:v>
                </c:pt>
                <c:pt idx="2">
                  <c:v>1794</c:v>
                </c:pt>
                <c:pt idx="3">
                  <c:v>1669</c:v>
                </c:pt>
                <c:pt idx="4">
                  <c:v>1969</c:v>
                </c:pt>
                <c:pt idx="5">
                  <c:v>1669</c:v>
                </c:pt>
                <c:pt idx="6">
                  <c:v>2099</c:v>
                </c:pt>
                <c:pt idx="7">
                  <c:v>1894</c:v>
                </c:pt>
                <c:pt idx="8">
                  <c:v>1619</c:v>
                </c:pt>
                <c:pt idx="9">
                  <c:v>2040</c:v>
                </c:pt>
                <c:pt idx="11">
                  <c:v>1699</c:v>
                </c:pt>
                <c:pt idx="12">
                  <c:v>2080</c:v>
                </c:pt>
                <c:pt idx="14">
                  <c:v>1576</c:v>
                </c:pt>
                <c:pt idx="15">
                  <c:v>1590</c:v>
                </c:pt>
                <c:pt idx="16">
                  <c:v>1285</c:v>
                </c:pt>
                <c:pt idx="17">
                  <c:v>1779</c:v>
                </c:pt>
                <c:pt idx="18">
                  <c:v>1619</c:v>
                </c:pt>
                <c:pt idx="19">
                  <c:v>1890</c:v>
                </c:pt>
                <c:pt idx="20">
                  <c:v>1948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Ciudades'!$D$137:$D$157</c:f>
              <c:numCache>
                <c:formatCode>"$"\ #,##0.00;[Red]"$"\ #,##0.00</c:formatCode>
                <c:ptCount val="21"/>
                <c:pt idx="0">
                  <c:v>1699</c:v>
                </c:pt>
                <c:pt idx="1">
                  <c:v>1190</c:v>
                </c:pt>
                <c:pt idx="2">
                  <c:v>1499</c:v>
                </c:pt>
                <c:pt idx="3">
                  <c:v>1590</c:v>
                </c:pt>
                <c:pt idx="4">
                  <c:v>1590</c:v>
                </c:pt>
                <c:pt idx="5">
                  <c:v>1359</c:v>
                </c:pt>
                <c:pt idx="6">
                  <c:v>1965</c:v>
                </c:pt>
                <c:pt idx="7">
                  <c:v>1649</c:v>
                </c:pt>
                <c:pt idx="8">
                  <c:v>1450</c:v>
                </c:pt>
                <c:pt idx="9">
                  <c:v>1989</c:v>
                </c:pt>
                <c:pt idx="11">
                  <c:v>1599</c:v>
                </c:pt>
                <c:pt idx="12">
                  <c:v>2078</c:v>
                </c:pt>
                <c:pt idx="14">
                  <c:v>1530</c:v>
                </c:pt>
                <c:pt idx="15">
                  <c:v>1490</c:v>
                </c:pt>
                <c:pt idx="16">
                  <c:v>1285</c:v>
                </c:pt>
                <c:pt idx="17">
                  <c:v>1549</c:v>
                </c:pt>
                <c:pt idx="18">
                  <c:v>1459</c:v>
                </c:pt>
                <c:pt idx="19">
                  <c:v>1890</c:v>
                </c:pt>
                <c:pt idx="20">
                  <c:v>1480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Ciudades'!$E$137:$E$157</c:f>
              <c:numCache>
                <c:formatCode>"$"\ #,##0.00;[Red]"$"\ #,##0.00</c:formatCode>
                <c:ptCount val="21"/>
                <c:pt idx="0">
                  <c:v>1738.5</c:v>
                </c:pt>
                <c:pt idx="1">
                  <c:v>1403.5833333333333</c:v>
                </c:pt>
                <c:pt idx="2">
                  <c:v>1594.108695652174</c:v>
                </c:pt>
                <c:pt idx="3">
                  <c:v>1630.3333333333333</c:v>
                </c:pt>
                <c:pt idx="4">
                  <c:v>1836.4545454545455</c:v>
                </c:pt>
                <c:pt idx="5">
                  <c:v>1554.0555555555557</c:v>
                </c:pt>
                <c:pt idx="6">
                  <c:v>2068.875</c:v>
                </c:pt>
                <c:pt idx="7">
                  <c:v>1761</c:v>
                </c:pt>
                <c:pt idx="8">
                  <c:v>1584.6153846153845</c:v>
                </c:pt>
                <c:pt idx="9">
                  <c:v>2016.1428571428571</c:v>
                </c:pt>
                <c:pt idx="11">
                  <c:v>1674.3333333333333</c:v>
                </c:pt>
                <c:pt idx="12">
                  <c:v>2079.25</c:v>
                </c:pt>
                <c:pt idx="14">
                  <c:v>1552</c:v>
                </c:pt>
                <c:pt idx="15">
                  <c:v>1565</c:v>
                </c:pt>
                <c:pt idx="16">
                  <c:v>1285</c:v>
                </c:pt>
                <c:pt idx="17">
                  <c:v>1693.5</c:v>
                </c:pt>
                <c:pt idx="18">
                  <c:v>1499.75</c:v>
                </c:pt>
                <c:pt idx="19">
                  <c:v>1890</c:v>
                </c:pt>
                <c:pt idx="20">
                  <c:v>1639.3333333333333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Ciudades'!$F$137:$F$157</c:f>
              <c:numCache>
                <c:formatCode>"$"\ #,##0.00;[Red]"$"\ #,##0.00</c:formatCode>
                <c:ptCount val="21"/>
                <c:pt idx="1">
                  <c:v>1545</c:v>
                </c:pt>
                <c:pt idx="2">
                  <c:v>1599</c:v>
                </c:pt>
                <c:pt idx="3">
                  <c:v>1669</c:v>
                </c:pt>
                <c:pt idx="4">
                  <c:v>1810</c:v>
                </c:pt>
                <c:pt idx="5">
                  <c:v>1595</c:v>
                </c:pt>
                <c:pt idx="6">
                  <c:v>2098</c:v>
                </c:pt>
                <c:pt idx="7">
                  <c:v>1649</c:v>
                </c:pt>
                <c:pt idx="8">
                  <c:v>1609</c:v>
                </c:pt>
                <c:pt idx="9">
                  <c:v>1999</c:v>
                </c:pt>
                <c:pt idx="11">
                  <c:v>1689</c:v>
                </c:pt>
                <c:pt idx="12">
                  <c:v>2080</c:v>
                </c:pt>
                <c:pt idx="14">
                  <c:v>1530</c:v>
                </c:pt>
                <c:pt idx="15">
                  <c:v>1590</c:v>
                </c:pt>
                <c:pt idx="17">
                  <c:v>1729</c:v>
                </c:pt>
                <c:pt idx="18">
                  <c:v>1459</c:v>
                </c:pt>
                <c:pt idx="19">
                  <c:v>1890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03584"/>
        <c:axId val="392310640"/>
      </c:barChart>
      <c:catAx>
        <c:axId val="39230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2310640"/>
        <c:crosses val="autoZero"/>
        <c:auto val="1"/>
        <c:lblAlgn val="ctr"/>
        <c:lblOffset val="100"/>
        <c:noMultiLvlLbl val="0"/>
      </c:catAx>
      <c:valAx>
        <c:axId val="392310640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92303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32</xdr:row>
      <xdr:rowOff>297655</xdr:rowOff>
    </xdr:from>
    <xdr:to>
      <xdr:col>26</xdr:col>
      <xdr:colOff>202406</xdr:colOff>
      <xdr:row>68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523874</xdr:colOff>
      <xdr:row>68</xdr:row>
      <xdr:rowOff>214311</xdr:rowOff>
    </xdr:from>
    <xdr:to>
      <xdr:col>26</xdr:col>
      <xdr:colOff>202406</xdr:colOff>
      <xdr:row>97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5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C152" sqref="C152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79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79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4" t="s">
        <v>45</v>
      </c>
    </row>
    <row r="6" spans="1:79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79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10" spans="1:79" ht="18.75" x14ac:dyDescent="0.3">
      <c r="A10" s="8" t="s">
        <v>27</v>
      </c>
    </row>
    <row r="11" spans="1:79" x14ac:dyDescent="0.2">
      <c r="A11" s="9"/>
    </row>
    <row r="12" spans="1:79" x14ac:dyDescent="0.2">
      <c r="A12" s="9"/>
    </row>
    <row r="13" spans="1:79" s="9" customFormat="1" ht="13.5" thickBot="1" x14ac:dyDescent="0.25">
      <c r="B13" s="40" t="s">
        <v>44</v>
      </c>
      <c r="C13" s="40"/>
      <c r="D13" s="40"/>
      <c r="E13" s="40"/>
      <c r="F13" s="40"/>
      <c r="G13" s="1"/>
      <c r="H13" s="1"/>
      <c r="I13" s="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</row>
    <row r="14" spans="1:79" s="9" customFormat="1" ht="15.75" thickBot="1" x14ac:dyDescent="0.3">
      <c r="B14" s="11" t="s">
        <v>28</v>
      </c>
      <c r="C14" s="11" t="s">
        <v>2</v>
      </c>
      <c r="D14" s="11" t="s">
        <v>3</v>
      </c>
      <c r="E14" s="11" t="s">
        <v>4</v>
      </c>
      <c r="F14" s="11" t="s">
        <v>5</v>
      </c>
      <c r="I14"/>
      <c r="K14" s="1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</row>
    <row r="15" spans="1:79" ht="15" x14ac:dyDescent="0.25">
      <c r="A15" s="5" t="s">
        <v>6</v>
      </c>
      <c r="B15" s="12">
        <v>15</v>
      </c>
      <c r="C15" s="12">
        <v>11</v>
      </c>
      <c r="D15" s="12">
        <v>12</v>
      </c>
      <c r="E15" s="12">
        <v>6</v>
      </c>
      <c r="F15" s="12">
        <v>2</v>
      </c>
      <c r="G15" s="27"/>
      <c r="H15" s="27"/>
      <c r="I15" s="34"/>
      <c r="J15" s="34"/>
      <c r="K15" s="34"/>
      <c r="L15" s="34"/>
    </row>
    <row r="16" spans="1:79" ht="15" x14ac:dyDescent="0.25">
      <c r="A16" s="6" t="s">
        <v>12</v>
      </c>
      <c r="B16" s="12">
        <v>34</v>
      </c>
      <c r="C16" s="12">
        <v>30</v>
      </c>
      <c r="D16" s="12">
        <v>31</v>
      </c>
      <c r="E16" s="12">
        <v>22</v>
      </c>
      <c r="F16" s="12">
        <v>24</v>
      </c>
      <c r="G16" s="27"/>
      <c r="H16" s="27"/>
      <c r="I16" s="34"/>
      <c r="J16" s="34"/>
      <c r="K16" s="34"/>
      <c r="L16" s="34"/>
    </row>
    <row r="17" spans="1:12" ht="15" x14ac:dyDescent="0.25">
      <c r="A17" s="6" t="s">
        <v>29</v>
      </c>
      <c r="B17" s="12">
        <v>106</v>
      </c>
      <c r="C17" s="12">
        <v>97</v>
      </c>
      <c r="D17" s="12">
        <v>102</v>
      </c>
      <c r="E17" s="12">
        <v>69</v>
      </c>
      <c r="F17" s="12">
        <v>46</v>
      </c>
      <c r="G17" s="27"/>
      <c r="H17" s="27"/>
      <c r="I17" s="34"/>
      <c r="J17" s="34"/>
      <c r="K17" s="34"/>
      <c r="L17" s="34"/>
    </row>
    <row r="18" spans="1:12" ht="15" x14ac:dyDescent="0.25">
      <c r="A18" s="6" t="s">
        <v>13</v>
      </c>
      <c r="B18" s="12">
        <v>25</v>
      </c>
      <c r="C18" s="12">
        <v>23</v>
      </c>
      <c r="D18" s="12">
        <v>24</v>
      </c>
      <c r="E18" s="12">
        <v>19</v>
      </c>
      <c r="F18" s="12">
        <v>9</v>
      </c>
      <c r="G18" s="27"/>
      <c r="H18" s="27"/>
      <c r="I18" s="34"/>
      <c r="J18" s="34"/>
      <c r="K18" s="34"/>
      <c r="L18" s="34"/>
    </row>
    <row r="19" spans="1:12" ht="15" x14ac:dyDescent="0.25">
      <c r="A19" s="6" t="s">
        <v>14</v>
      </c>
      <c r="B19" s="12">
        <v>49</v>
      </c>
      <c r="C19" s="12">
        <v>44</v>
      </c>
      <c r="D19" s="12">
        <v>47</v>
      </c>
      <c r="E19" s="12">
        <v>27</v>
      </c>
      <c r="F19" s="12">
        <v>22</v>
      </c>
      <c r="G19" s="27"/>
      <c r="H19" s="27"/>
      <c r="I19" s="34"/>
      <c r="J19" s="34"/>
      <c r="K19" s="34"/>
      <c r="L19" s="34"/>
    </row>
    <row r="20" spans="1:12" ht="15" x14ac:dyDescent="0.25">
      <c r="A20" s="6" t="s">
        <v>15</v>
      </c>
      <c r="B20" s="12">
        <v>25</v>
      </c>
      <c r="C20" s="12">
        <v>24</v>
      </c>
      <c r="D20" s="12">
        <v>24</v>
      </c>
      <c r="E20" s="12">
        <v>24</v>
      </c>
      <c r="F20" s="12">
        <v>18</v>
      </c>
      <c r="G20" s="27"/>
      <c r="H20" s="27"/>
      <c r="I20" s="34"/>
      <c r="J20" s="34"/>
      <c r="K20" s="34"/>
      <c r="L20" s="34"/>
    </row>
    <row r="21" spans="1:12" ht="15" x14ac:dyDescent="0.25">
      <c r="A21" s="6" t="s">
        <v>16</v>
      </c>
      <c r="B21" s="12">
        <v>20</v>
      </c>
      <c r="C21" s="12">
        <v>18</v>
      </c>
      <c r="D21" s="12">
        <v>19</v>
      </c>
      <c r="E21" s="12">
        <v>15</v>
      </c>
      <c r="F21" s="12">
        <v>8</v>
      </c>
      <c r="G21" s="27"/>
      <c r="H21" s="27"/>
      <c r="I21" s="34"/>
      <c r="J21" s="34"/>
      <c r="K21" s="34"/>
      <c r="L21" s="34"/>
    </row>
    <row r="22" spans="1:12" ht="15" x14ac:dyDescent="0.25">
      <c r="A22" s="6" t="s">
        <v>17</v>
      </c>
      <c r="B22" s="12">
        <v>18</v>
      </c>
      <c r="C22" s="12">
        <v>16</v>
      </c>
      <c r="D22" s="12">
        <v>16</v>
      </c>
      <c r="E22" s="12">
        <v>12</v>
      </c>
      <c r="F22" s="12">
        <v>6</v>
      </c>
      <c r="G22" s="27"/>
      <c r="H22" s="27"/>
      <c r="I22" s="34"/>
      <c r="J22" s="34"/>
      <c r="K22" s="34"/>
      <c r="L22" s="34"/>
    </row>
    <row r="23" spans="1:12" ht="15" x14ac:dyDescent="0.25">
      <c r="A23" s="6" t="s">
        <v>18</v>
      </c>
      <c r="B23" s="12">
        <v>34</v>
      </c>
      <c r="C23" s="12">
        <v>31</v>
      </c>
      <c r="D23" s="12">
        <v>31</v>
      </c>
      <c r="E23" s="12">
        <v>29</v>
      </c>
      <c r="F23" s="12">
        <v>13</v>
      </c>
      <c r="G23" s="27"/>
      <c r="H23" s="27"/>
      <c r="I23" s="34"/>
      <c r="J23" s="34"/>
      <c r="K23" s="34"/>
      <c r="L23" s="34"/>
    </row>
    <row r="24" spans="1:12" ht="15" x14ac:dyDescent="0.25">
      <c r="A24" s="6" t="s">
        <v>30</v>
      </c>
      <c r="B24" s="12">
        <v>17</v>
      </c>
      <c r="C24" s="12">
        <v>16</v>
      </c>
      <c r="D24" s="12">
        <v>16</v>
      </c>
      <c r="E24" s="12">
        <v>13</v>
      </c>
      <c r="F24" s="12">
        <v>7</v>
      </c>
      <c r="G24" s="27"/>
      <c r="H24" s="27"/>
      <c r="I24" s="34"/>
      <c r="J24" s="34"/>
      <c r="K24" s="34"/>
      <c r="L24" s="34"/>
    </row>
    <row r="25" spans="1:12" ht="15" x14ac:dyDescent="0.25">
      <c r="A25" s="6" t="s">
        <v>19</v>
      </c>
      <c r="B25" s="12">
        <v>22</v>
      </c>
      <c r="C25" s="12">
        <v>21</v>
      </c>
      <c r="D25" s="12">
        <v>22</v>
      </c>
      <c r="E25" s="12">
        <v>2</v>
      </c>
      <c r="F25" s="12"/>
      <c r="G25" s="27"/>
      <c r="H25" s="27"/>
      <c r="I25" s="34"/>
      <c r="J25" s="34"/>
      <c r="K25" s="34"/>
      <c r="L25" s="34"/>
    </row>
    <row r="26" spans="1:12" ht="15" x14ac:dyDescent="0.25">
      <c r="A26" s="6" t="s">
        <v>20</v>
      </c>
      <c r="B26" s="12">
        <v>19</v>
      </c>
      <c r="C26" s="12">
        <v>13</v>
      </c>
      <c r="D26" s="12">
        <v>13</v>
      </c>
      <c r="E26" s="12">
        <v>6</v>
      </c>
      <c r="F26" s="12">
        <v>6</v>
      </c>
      <c r="G26" s="27"/>
      <c r="H26" s="27"/>
      <c r="I26" s="34"/>
      <c r="J26" s="34"/>
      <c r="K26" s="34"/>
      <c r="L26" s="34"/>
    </row>
    <row r="27" spans="1:12" ht="15" x14ac:dyDescent="0.25">
      <c r="A27" s="6" t="s">
        <v>21</v>
      </c>
      <c r="B27" s="12">
        <v>13</v>
      </c>
      <c r="C27" s="12">
        <v>13</v>
      </c>
      <c r="D27" s="12">
        <v>12</v>
      </c>
      <c r="E27" s="12">
        <v>6</v>
      </c>
      <c r="F27" s="12">
        <v>4</v>
      </c>
      <c r="G27" s="27"/>
      <c r="H27" s="27"/>
      <c r="I27" s="34"/>
      <c r="J27" s="34"/>
      <c r="K27" s="34"/>
      <c r="L27" s="34"/>
    </row>
    <row r="28" spans="1:12" ht="15" x14ac:dyDescent="0.25">
      <c r="A28" s="6" t="s">
        <v>22</v>
      </c>
      <c r="B28" s="12">
        <v>11</v>
      </c>
      <c r="C28" s="12">
        <v>10</v>
      </c>
      <c r="D28" s="12">
        <v>10</v>
      </c>
      <c r="E28" s="12"/>
      <c r="F28" s="12"/>
      <c r="G28" s="27"/>
      <c r="H28" s="27"/>
      <c r="I28" s="34"/>
      <c r="J28" s="34"/>
      <c r="K28" s="34"/>
      <c r="L28" s="34"/>
    </row>
    <row r="29" spans="1:12" ht="15" x14ac:dyDescent="0.25">
      <c r="A29" s="6" t="s">
        <v>23</v>
      </c>
      <c r="B29" s="12">
        <v>18</v>
      </c>
      <c r="C29" s="12">
        <v>16</v>
      </c>
      <c r="D29" s="12">
        <v>17</v>
      </c>
      <c r="E29" s="12">
        <v>11</v>
      </c>
      <c r="F29" s="12">
        <v>8</v>
      </c>
      <c r="G29" s="27"/>
      <c r="H29" s="27"/>
      <c r="I29" s="34"/>
      <c r="J29" s="34"/>
      <c r="K29" s="34"/>
      <c r="L29" s="34"/>
    </row>
    <row r="30" spans="1:12" ht="15" x14ac:dyDescent="0.25">
      <c r="A30" s="6" t="s">
        <v>24</v>
      </c>
      <c r="B30" s="12">
        <v>15</v>
      </c>
      <c r="C30" s="12">
        <v>14</v>
      </c>
      <c r="D30" s="12">
        <v>14</v>
      </c>
      <c r="E30" s="12">
        <v>2</v>
      </c>
      <c r="F30" s="12">
        <v>4</v>
      </c>
      <c r="G30" s="27"/>
      <c r="H30" s="27"/>
      <c r="I30" s="34"/>
      <c r="J30" s="34"/>
      <c r="K30" s="34"/>
      <c r="L30" s="34"/>
    </row>
    <row r="31" spans="1:12" ht="15" x14ac:dyDescent="0.25">
      <c r="A31" s="6" t="s">
        <v>25</v>
      </c>
      <c r="B31" s="12">
        <v>17</v>
      </c>
      <c r="C31" s="12">
        <v>15</v>
      </c>
      <c r="D31" s="12">
        <v>16</v>
      </c>
      <c r="E31" s="12">
        <v>3</v>
      </c>
      <c r="F31" s="12">
        <v>1</v>
      </c>
      <c r="G31" s="27"/>
      <c r="H31" s="27"/>
      <c r="I31" s="34"/>
      <c r="J31" s="34"/>
      <c r="K31" s="34"/>
      <c r="L31" s="34"/>
    </row>
    <row r="32" spans="1:12" ht="15.75" thickBot="1" x14ac:dyDescent="0.3">
      <c r="A32" s="7" t="s">
        <v>26</v>
      </c>
      <c r="B32" s="12">
        <v>19</v>
      </c>
      <c r="C32" s="12">
        <v>19</v>
      </c>
      <c r="D32" s="12">
        <v>19</v>
      </c>
      <c r="E32" s="12">
        <v>9</v>
      </c>
      <c r="F32" s="12">
        <v>8</v>
      </c>
      <c r="G32" s="27"/>
      <c r="H32" s="27"/>
      <c r="I32" s="34"/>
      <c r="J32" s="34"/>
      <c r="K32" s="34"/>
      <c r="L32" s="34"/>
    </row>
    <row r="33" spans="1:163" s="15" customFormat="1" ht="26.25" customHeight="1" thickBot="1" x14ac:dyDescent="0.3">
      <c r="A33" s="13" t="s">
        <v>40</v>
      </c>
      <c r="B33" s="14">
        <f>SUM(B15:B32)</f>
        <v>477</v>
      </c>
      <c r="C33" s="14">
        <f>SUM(C15:C32)</f>
        <v>431</v>
      </c>
      <c r="D33" s="14">
        <f>SUM(D15:D32)</f>
        <v>445</v>
      </c>
      <c r="E33" s="14">
        <f>SUM(E15:E32)</f>
        <v>275</v>
      </c>
      <c r="F33" s="14">
        <f>SUM(F15:F32)</f>
        <v>186</v>
      </c>
      <c r="H33" s="27"/>
      <c r="I33" s="34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</row>
    <row r="34" spans="1:163" ht="15" x14ac:dyDescent="0.25">
      <c r="A34" s="1" t="s">
        <v>41</v>
      </c>
      <c r="B34" s="12">
        <v>9</v>
      </c>
      <c r="C34" s="12">
        <v>6</v>
      </c>
      <c r="D34" s="12">
        <v>6</v>
      </c>
      <c r="E34" s="12">
        <v>6</v>
      </c>
      <c r="F34" s="12">
        <v>4</v>
      </c>
      <c r="G34" s="27"/>
      <c r="H34" s="27"/>
      <c r="I34" s="34"/>
      <c r="J34" s="34"/>
      <c r="K34" s="34"/>
      <c r="L34" s="34"/>
    </row>
    <row r="35" spans="1:163" ht="15" x14ac:dyDescent="0.25">
      <c r="A35" s="1" t="s">
        <v>42</v>
      </c>
      <c r="B35" s="12">
        <v>18</v>
      </c>
      <c r="C35" s="12">
        <v>17</v>
      </c>
      <c r="D35" s="12">
        <v>16</v>
      </c>
      <c r="E35" s="12">
        <v>4</v>
      </c>
      <c r="F35" s="12">
        <v>4</v>
      </c>
      <c r="G35" s="27"/>
      <c r="H35" s="27"/>
      <c r="I35" s="34"/>
      <c r="J35" s="34"/>
      <c r="K35" s="34"/>
      <c r="L35" s="34"/>
    </row>
    <row r="36" spans="1:163" ht="15.75" thickBot="1" x14ac:dyDescent="0.3">
      <c r="A36" s="1" t="s">
        <v>43</v>
      </c>
      <c r="B36" s="12">
        <v>14</v>
      </c>
      <c r="C36" s="12">
        <v>10</v>
      </c>
      <c r="D36" s="12">
        <v>11</v>
      </c>
      <c r="E36" s="12">
        <v>3</v>
      </c>
      <c r="F36" s="12">
        <v>3</v>
      </c>
      <c r="G36" s="27"/>
      <c r="J36" s="34"/>
      <c r="K36" s="34"/>
      <c r="L36" s="34"/>
    </row>
    <row r="37" spans="1:163" ht="13.5" thickBot="1" x14ac:dyDescent="0.25">
      <c r="A37" s="13" t="s">
        <v>28</v>
      </c>
      <c r="B37" s="14">
        <f>B36+B35+B34+B33</f>
        <v>518</v>
      </c>
      <c r="C37" s="14">
        <f>C36+C35+C34+C33</f>
        <v>464</v>
      </c>
      <c r="D37" s="14">
        <f>D36+D35+D34+D33</f>
        <v>478</v>
      </c>
      <c r="E37" s="14">
        <f>E36+E35+E34+E33</f>
        <v>288</v>
      </c>
      <c r="F37" s="14">
        <f>F36+F35+F34+F33</f>
        <v>197</v>
      </c>
    </row>
    <row r="41" spans="1:163" s="2" customFormat="1" ht="18.75" x14ac:dyDescent="0.25">
      <c r="A41" s="17" t="s">
        <v>2</v>
      </c>
      <c r="B41" s="18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/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42" t="s">
        <v>31</v>
      </c>
      <c r="C43" s="43"/>
      <c r="D43" s="43"/>
      <c r="E43" s="43"/>
      <c r="F43" s="43"/>
      <c r="G43" s="43"/>
      <c r="H43" s="43"/>
      <c r="I43" s="43"/>
      <c r="J43" s="43"/>
      <c r="K43" s="44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9" t="s">
        <v>7</v>
      </c>
      <c r="C44" s="19" t="s">
        <v>8</v>
      </c>
      <c r="D44" s="19" t="s">
        <v>9</v>
      </c>
      <c r="E44" s="19" t="s">
        <v>10</v>
      </c>
      <c r="F44" s="19" t="s">
        <v>11</v>
      </c>
      <c r="G44" s="20" t="s">
        <v>32</v>
      </c>
      <c r="H44" s="20" t="s">
        <v>33</v>
      </c>
      <c r="I44" s="20" t="s">
        <v>34</v>
      </c>
      <c r="J44" s="20" t="s">
        <v>35</v>
      </c>
      <c r="K44" s="20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5" t="s">
        <v>6</v>
      </c>
      <c r="B45" s="31">
        <v>7489.6673501354235</v>
      </c>
      <c r="C45" s="31">
        <v>7590</v>
      </c>
      <c r="D45" s="31">
        <v>7050</v>
      </c>
      <c r="E45" s="31">
        <v>7353.363636363636</v>
      </c>
      <c r="F45" s="21"/>
      <c r="G45" s="31">
        <v>197.41442334705488</v>
      </c>
      <c r="H45" s="22">
        <f>C45-B45</f>
        <v>100.33264986457652</v>
      </c>
      <c r="I45" s="22">
        <f>C45-D45</f>
        <v>540</v>
      </c>
      <c r="J45" s="22">
        <f>B45-D45</f>
        <v>439.66735013542348</v>
      </c>
      <c r="K45" s="28">
        <f>B45-E45</f>
        <v>136.30371377178744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6" t="s">
        <v>12</v>
      </c>
      <c r="B46" s="32">
        <v>7135.9160988633739</v>
      </c>
      <c r="C46" s="32">
        <v>7650</v>
      </c>
      <c r="D46" s="32">
        <v>7090</v>
      </c>
      <c r="E46" s="32">
        <v>7258.7</v>
      </c>
      <c r="F46" s="23">
        <v>7110</v>
      </c>
      <c r="G46" s="32">
        <v>151.93604598305129</v>
      </c>
      <c r="H46" s="24">
        <f t="shared" ref="H46:H62" si="0">C46-B46</f>
        <v>514.08390113662608</v>
      </c>
      <c r="I46" s="24">
        <f t="shared" ref="I46:I62" si="1">C46-D46</f>
        <v>560</v>
      </c>
      <c r="J46" s="24">
        <f t="shared" ref="J46:J62" si="2">B46-D46</f>
        <v>45.916098863373918</v>
      </c>
      <c r="K46" s="29">
        <f t="shared" ref="K46:K62" si="3">B46-E46</f>
        <v>-122.7839011366259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6" t="s">
        <v>29</v>
      </c>
      <c r="B47" s="32">
        <v>7272.8416860812767</v>
      </c>
      <c r="C47" s="32">
        <v>7780</v>
      </c>
      <c r="D47" s="32">
        <v>6880</v>
      </c>
      <c r="E47" s="32">
        <v>7237.6236559139788</v>
      </c>
      <c r="F47" s="23">
        <v>7230</v>
      </c>
      <c r="G47" s="32">
        <v>173.77577468997077</v>
      </c>
      <c r="H47" s="24">
        <f t="shared" si="0"/>
        <v>507.15831391872325</v>
      </c>
      <c r="I47" s="24">
        <f t="shared" si="1"/>
        <v>900</v>
      </c>
      <c r="J47" s="24">
        <f t="shared" si="2"/>
        <v>392.84168608127675</v>
      </c>
      <c r="K47" s="29">
        <f t="shared" si="3"/>
        <v>35.218030167297911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6" t="s">
        <v>13</v>
      </c>
      <c r="B48" s="32">
        <v>7188.9369705567342</v>
      </c>
      <c r="C48" s="32">
        <v>7689</v>
      </c>
      <c r="D48" s="32">
        <v>6950</v>
      </c>
      <c r="E48" s="32">
        <v>7187.521739130435</v>
      </c>
      <c r="F48" s="23">
        <v>7170</v>
      </c>
      <c r="G48" s="32">
        <v>145.71917873562913</v>
      </c>
      <c r="H48" s="24">
        <f t="shared" si="0"/>
        <v>500.0630294432658</v>
      </c>
      <c r="I48" s="24">
        <f t="shared" si="1"/>
        <v>739</v>
      </c>
      <c r="J48" s="24">
        <f t="shared" si="2"/>
        <v>238.9369705567342</v>
      </c>
      <c r="K48" s="29">
        <f t="shared" si="3"/>
        <v>1.4152314262992149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6" t="s">
        <v>14</v>
      </c>
      <c r="B49" s="32">
        <v>7473.9525671803613</v>
      </c>
      <c r="C49" s="32">
        <v>7746</v>
      </c>
      <c r="D49" s="32">
        <v>7060</v>
      </c>
      <c r="E49" s="32">
        <v>7429.954545454545</v>
      </c>
      <c r="F49" s="23">
        <v>7390</v>
      </c>
      <c r="G49" s="32">
        <v>110.89424137239067</v>
      </c>
      <c r="H49" s="24">
        <f t="shared" si="0"/>
        <v>272.04743281963874</v>
      </c>
      <c r="I49" s="24">
        <f t="shared" si="1"/>
        <v>686</v>
      </c>
      <c r="J49" s="24">
        <f t="shared" si="2"/>
        <v>413.95256718036126</v>
      </c>
      <c r="K49" s="29">
        <f t="shared" si="3"/>
        <v>43.998021725816216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6" t="s">
        <v>15</v>
      </c>
      <c r="B50" s="32">
        <v>7109.2057989264431</v>
      </c>
      <c r="C50" s="32">
        <v>7680</v>
      </c>
      <c r="D50" s="32">
        <v>6960</v>
      </c>
      <c r="E50" s="32">
        <v>7302.666666666667</v>
      </c>
      <c r="F50" s="23">
        <v>7110</v>
      </c>
      <c r="G50" s="32">
        <v>200.02340442767473</v>
      </c>
      <c r="H50" s="24">
        <f t="shared" si="0"/>
        <v>570.79420107355691</v>
      </c>
      <c r="I50" s="24">
        <f t="shared" si="1"/>
        <v>720</v>
      </c>
      <c r="J50" s="24">
        <f t="shared" si="2"/>
        <v>149.20579892644309</v>
      </c>
      <c r="K50" s="29">
        <f t="shared" si="3"/>
        <v>-193.46086774022388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6" t="s">
        <v>16</v>
      </c>
      <c r="B51" s="32">
        <v>7352.0727453185909</v>
      </c>
      <c r="C51" s="32">
        <v>7480</v>
      </c>
      <c r="D51" s="32">
        <v>7190</v>
      </c>
      <c r="E51" s="32">
        <v>7343</v>
      </c>
      <c r="F51" s="23">
        <v>7357</v>
      </c>
      <c r="G51" s="32">
        <v>72.746942527221194</v>
      </c>
      <c r="H51" s="24">
        <f t="shared" si="0"/>
        <v>127.92725468140907</v>
      </c>
      <c r="I51" s="24">
        <f t="shared" si="1"/>
        <v>290</v>
      </c>
      <c r="J51" s="24">
        <f t="shared" si="2"/>
        <v>162.07274531859093</v>
      </c>
      <c r="K51" s="29">
        <f t="shared" si="3"/>
        <v>9.0727453185909326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6" t="s">
        <v>17</v>
      </c>
      <c r="B52" s="32">
        <v>7421.2139855072091</v>
      </c>
      <c r="C52" s="32">
        <v>7440</v>
      </c>
      <c r="D52" s="32">
        <v>7290</v>
      </c>
      <c r="E52" s="32">
        <v>7383.625</v>
      </c>
      <c r="F52" s="23">
        <v>7390</v>
      </c>
      <c r="G52" s="32">
        <v>35.899628596036109</v>
      </c>
      <c r="H52" s="24">
        <f t="shared" si="0"/>
        <v>18.786014492790855</v>
      </c>
      <c r="I52" s="24">
        <f t="shared" si="1"/>
        <v>150</v>
      </c>
      <c r="J52" s="24">
        <f t="shared" si="2"/>
        <v>131.21398550720914</v>
      </c>
      <c r="K52" s="29">
        <f t="shared" si="3"/>
        <v>37.588985507209145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6" t="s">
        <v>18</v>
      </c>
      <c r="B53" s="32">
        <v>7384.3719826003216</v>
      </c>
      <c r="C53" s="32">
        <v>7900</v>
      </c>
      <c r="D53" s="32">
        <v>7250</v>
      </c>
      <c r="E53" s="32">
        <v>7446.1290322580644</v>
      </c>
      <c r="F53" s="23">
        <v>7290</v>
      </c>
      <c r="G53" s="32">
        <v>148.65995693427143</v>
      </c>
      <c r="H53" s="24">
        <v>515.62801739967836</v>
      </c>
      <c r="I53" s="24">
        <v>650</v>
      </c>
      <c r="J53" s="24">
        <v>134.37198260032164</v>
      </c>
      <c r="K53" s="29">
        <v>-61.757049657742755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6" t="s">
        <v>30</v>
      </c>
      <c r="B54" s="32">
        <v>7442.9353524499274</v>
      </c>
      <c r="C54" s="32">
        <v>7700</v>
      </c>
      <c r="D54" s="32">
        <v>7410</v>
      </c>
      <c r="E54" s="32">
        <v>7541</v>
      </c>
      <c r="F54" s="23">
        <v>7410</v>
      </c>
      <c r="G54" s="32">
        <v>98.496700452350183</v>
      </c>
      <c r="H54" s="24">
        <f t="shared" si="0"/>
        <v>257.06464755007255</v>
      </c>
      <c r="I54" s="24">
        <f t="shared" si="1"/>
        <v>290</v>
      </c>
      <c r="J54" s="24">
        <f t="shared" si="2"/>
        <v>32.93535244992745</v>
      </c>
      <c r="K54" s="29">
        <f t="shared" si="3"/>
        <v>-98.06464755007255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6" t="s">
        <v>19</v>
      </c>
      <c r="B55" s="32">
        <v>5688.0088551803619</v>
      </c>
      <c r="C55" s="32">
        <v>5980</v>
      </c>
      <c r="D55" s="32">
        <v>5604</v>
      </c>
      <c r="E55" s="32">
        <v>5744.3809523809523</v>
      </c>
      <c r="F55" s="23">
        <v>5750</v>
      </c>
      <c r="G55" s="32">
        <v>91.442591930920145</v>
      </c>
      <c r="H55" s="24">
        <f t="shared" si="0"/>
        <v>291.99114481963807</v>
      </c>
      <c r="I55" s="24">
        <f t="shared" si="1"/>
        <v>376</v>
      </c>
      <c r="J55" s="24">
        <f t="shared" si="2"/>
        <v>84.008855180361934</v>
      </c>
      <c r="K55" s="29">
        <f t="shared" si="3"/>
        <v>-56.37209720059036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6" t="s">
        <v>20</v>
      </c>
      <c r="B56" s="32">
        <v>7429.6673501354235</v>
      </c>
      <c r="C56" s="32">
        <v>7570</v>
      </c>
      <c r="D56" s="32">
        <v>7014</v>
      </c>
      <c r="E56" s="32">
        <v>7328.6153846153848</v>
      </c>
      <c r="F56" s="23"/>
      <c r="G56" s="32">
        <v>216.79734717840606</v>
      </c>
      <c r="H56" s="24">
        <f t="shared" si="0"/>
        <v>140.33264986457652</v>
      </c>
      <c r="I56" s="24">
        <f t="shared" si="1"/>
        <v>556</v>
      </c>
      <c r="J56" s="24">
        <f t="shared" si="2"/>
        <v>415.66735013542348</v>
      </c>
      <c r="K56" s="29">
        <f t="shared" si="3"/>
        <v>101.05196552003872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6" t="s">
        <v>21</v>
      </c>
      <c r="B57" s="32">
        <v>7623.9525671803613</v>
      </c>
      <c r="C57" s="32">
        <v>8000</v>
      </c>
      <c r="D57" s="32">
        <v>7620</v>
      </c>
      <c r="E57" s="32">
        <v>7866.2307692307695</v>
      </c>
      <c r="F57" s="23">
        <v>7860</v>
      </c>
      <c r="G57" s="32">
        <v>96.674844923713806</v>
      </c>
      <c r="H57" s="24">
        <f t="shared" si="0"/>
        <v>376.04743281963874</v>
      </c>
      <c r="I57" s="24">
        <f t="shared" si="1"/>
        <v>380</v>
      </c>
      <c r="J57" s="24">
        <f t="shared" si="2"/>
        <v>3.9525671803612568</v>
      </c>
      <c r="K57" s="29">
        <f t="shared" si="3"/>
        <v>-242.27820205040825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6" t="s">
        <v>22</v>
      </c>
      <c r="B58" s="32">
        <v>5000.1710750000002</v>
      </c>
      <c r="C58" s="32">
        <v>5600</v>
      </c>
      <c r="D58" s="32">
        <v>4800</v>
      </c>
      <c r="E58" s="32">
        <v>5028</v>
      </c>
      <c r="F58" s="23">
        <v>4900</v>
      </c>
      <c r="G58" s="32">
        <v>305.78859799977283</v>
      </c>
      <c r="H58" s="24">
        <f t="shared" si="0"/>
        <v>599.8289249999998</v>
      </c>
      <c r="I58" s="24">
        <f t="shared" si="1"/>
        <v>800</v>
      </c>
      <c r="J58" s="24">
        <f t="shared" si="2"/>
        <v>200.1710750000002</v>
      </c>
      <c r="K58" s="29">
        <f t="shared" si="3"/>
        <v>-27.828924999999799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6" t="s">
        <v>23</v>
      </c>
      <c r="B59" s="32">
        <v>7235.9160988633739</v>
      </c>
      <c r="C59" s="32">
        <v>7390</v>
      </c>
      <c r="D59" s="32">
        <v>7210</v>
      </c>
      <c r="E59" s="32">
        <v>7303.625</v>
      </c>
      <c r="F59" s="23">
        <v>7290</v>
      </c>
      <c r="G59" s="32">
        <v>60.633186732459748</v>
      </c>
      <c r="H59" s="24">
        <f t="shared" si="0"/>
        <v>154.08390113662608</v>
      </c>
      <c r="I59" s="24">
        <f t="shared" si="1"/>
        <v>180</v>
      </c>
      <c r="J59" s="24">
        <f t="shared" si="2"/>
        <v>25.916098863373918</v>
      </c>
      <c r="K59" s="29">
        <f t="shared" si="3"/>
        <v>-67.708901136626082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6" t="s">
        <v>24</v>
      </c>
      <c r="B60" s="32">
        <v>7406.6416860812769</v>
      </c>
      <c r="C60" s="32">
        <v>7502</v>
      </c>
      <c r="D60" s="32">
        <v>7379</v>
      </c>
      <c r="E60" s="32">
        <v>7448.2142857142853</v>
      </c>
      <c r="F60" s="23">
        <v>7457</v>
      </c>
      <c r="G60" s="32">
        <v>25.75977356387288</v>
      </c>
      <c r="H60" s="24">
        <f t="shared" si="0"/>
        <v>95.35831391872307</v>
      </c>
      <c r="I60" s="24">
        <f t="shared" si="1"/>
        <v>123</v>
      </c>
      <c r="J60" s="24">
        <f t="shared" si="2"/>
        <v>27.64168608127693</v>
      </c>
      <c r="K60" s="29">
        <f t="shared" si="3"/>
        <v>-41.572599633008394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6" t="s">
        <v>25</v>
      </c>
      <c r="B61" s="32">
        <v>6120.9281423264438</v>
      </c>
      <c r="C61" s="32">
        <v>6170</v>
      </c>
      <c r="D61" s="32">
        <v>6123</v>
      </c>
      <c r="E61" s="32">
        <v>6155.333333333333</v>
      </c>
      <c r="F61" s="23">
        <v>6165</v>
      </c>
      <c r="G61" s="32">
        <v>14.115172518992942</v>
      </c>
      <c r="H61" s="24">
        <f t="shared" si="0"/>
        <v>49.071857673556224</v>
      </c>
      <c r="I61" s="24">
        <f t="shared" si="1"/>
        <v>47</v>
      </c>
      <c r="J61" s="24">
        <f t="shared" si="2"/>
        <v>-2.0718576735562237</v>
      </c>
      <c r="K61" s="29">
        <f t="shared" si="3"/>
        <v>-34.405191006889254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7" t="s">
        <v>26</v>
      </c>
      <c r="B62" s="33">
        <v>7372.8416860812767</v>
      </c>
      <c r="C62" s="33">
        <v>8000</v>
      </c>
      <c r="D62" s="33">
        <v>7190</v>
      </c>
      <c r="E62" s="33">
        <v>7440</v>
      </c>
      <c r="F62" s="25">
        <v>7320</v>
      </c>
      <c r="G62" s="33">
        <v>198.7329307834456</v>
      </c>
      <c r="H62" s="26">
        <f t="shared" si="0"/>
        <v>627.15831391872325</v>
      </c>
      <c r="I62" s="26">
        <f t="shared" si="1"/>
        <v>810</v>
      </c>
      <c r="J62" s="26">
        <f t="shared" si="2"/>
        <v>182.84168608127675</v>
      </c>
      <c r="K62" s="30">
        <f t="shared" si="3"/>
        <v>-67.158313918723252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ht="15" x14ac:dyDescent="0.25">
      <c r="A63" s="35" t="s">
        <v>41</v>
      </c>
      <c r="B63" s="31">
        <f>B53</f>
        <v>7384.3719826003216</v>
      </c>
      <c r="C63" s="31">
        <v>7465</v>
      </c>
      <c r="D63" s="31">
        <v>7190</v>
      </c>
      <c r="E63" s="31">
        <v>7380.833333333333</v>
      </c>
      <c r="F63" s="31">
        <v>7430</v>
      </c>
      <c r="G63" s="31">
        <v>98.40816361797782</v>
      </c>
      <c r="H63" s="31">
        <v>80.628017399678356</v>
      </c>
      <c r="I63" s="31">
        <v>275</v>
      </c>
      <c r="J63" s="31">
        <v>194.37198260032164</v>
      </c>
      <c r="K63" s="31">
        <v>-3.128017399678356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5" x14ac:dyDescent="0.25">
      <c r="A64" s="36" t="s">
        <v>42</v>
      </c>
      <c r="B64" s="32">
        <f>B49</f>
        <v>7473.9525671803613</v>
      </c>
      <c r="C64" s="32">
        <v>7499</v>
      </c>
      <c r="D64" s="32">
        <v>7320</v>
      </c>
      <c r="E64" s="32">
        <v>7418.6470588235297</v>
      </c>
      <c r="F64" s="32">
        <v>7490</v>
      </c>
      <c r="G64" s="32">
        <v>63.010853406847794</v>
      </c>
      <c r="H64" s="32">
        <f t="shared" ref="H64:H65" si="4">C64-B64</f>
        <v>25.047432819638743</v>
      </c>
      <c r="I64" s="32">
        <f t="shared" ref="I64:I65" si="5">C64-D64</f>
        <v>179</v>
      </c>
      <c r="J64" s="32">
        <f t="shared" ref="J64:J65" si="6">B64-D64</f>
        <v>153.95256718036126</v>
      </c>
      <c r="K64" s="32">
        <f t="shared" ref="K64:K65" si="7">B64-E64</f>
        <v>55.305508356831524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5.75" thickBot="1" x14ac:dyDescent="0.3">
      <c r="A65" s="37" t="s">
        <v>43</v>
      </c>
      <c r="B65" s="33">
        <f>B46</f>
        <v>7135.9160988633739</v>
      </c>
      <c r="C65" s="33">
        <v>7390</v>
      </c>
      <c r="D65" s="33">
        <v>7069</v>
      </c>
      <c r="E65" s="33">
        <v>7233.9</v>
      </c>
      <c r="F65" s="33"/>
      <c r="G65" s="33">
        <v>118.8691624340608</v>
      </c>
      <c r="H65" s="33">
        <f t="shared" si="4"/>
        <v>254.08390113662608</v>
      </c>
      <c r="I65" s="33">
        <f t="shared" si="5"/>
        <v>321</v>
      </c>
      <c r="J65" s="33">
        <f t="shared" si="6"/>
        <v>66.916098863373918</v>
      </c>
      <c r="K65" s="33">
        <f t="shared" si="7"/>
        <v>-97.983901136625718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41" t="s">
        <v>37</v>
      </c>
      <c r="B69" s="41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42" t="s">
        <v>31</v>
      </c>
      <c r="C71" s="43"/>
      <c r="D71" s="43"/>
      <c r="E71" s="43"/>
      <c r="F71" s="43"/>
      <c r="G71" s="43"/>
      <c r="H71" s="43"/>
      <c r="I71" s="43"/>
      <c r="J71" s="43"/>
      <c r="K71" s="44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9" t="s">
        <v>7</v>
      </c>
      <c r="C72" s="19" t="s">
        <v>8</v>
      </c>
      <c r="D72" s="19" t="s">
        <v>9</v>
      </c>
      <c r="E72" s="19" t="s">
        <v>10</v>
      </c>
      <c r="F72" s="19" t="s">
        <v>11</v>
      </c>
      <c r="G72" s="20" t="s">
        <v>32</v>
      </c>
      <c r="H72" s="20" t="s">
        <v>33</v>
      </c>
      <c r="I72" s="20" t="s">
        <v>34</v>
      </c>
      <c r="J72" s="20" t="s">
        <v>35</v>
      </c>
      <c r="K72" s="20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5" t="s">
        <v>6</v>
      </c>
      <c r="B73" s="21">
        <v>7731.1955270867275</v>
      </c>
      <c r="C73" s="21">
        <v>7759</v>
      </c>
      <c r="D73" s="21">
        <v>7270</v>
      </c>
      <c r="E73" s="21">
        <v>7505.25</v>
      </c>
      <c r="F73" s="21"/>
      <c r="G73" s="21">
        <v>192.82074812916505</v>
      </c>
      <c r="H73" s="22">
        <f>C73-B73</f>
        <v>27.804472913272548</v>
      </c>
      <c r="I73" s="22">
        <f>C73-D73</f>
        <v>489</v>
      </c>
      <c r="J73" s="22">
        <f>B73-D73</f>
        <v>461.19552708672745</v>
      </c>
      <c r="K73" s="28">
        <f>B73-E73</f>
        <v>225.94552708672745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6" t="s">
        <v>12</v>
      </c>
      <c r="B74" s="23">
        <v>7287.7774561846418</v>
      </c>
      <c r="C74" s="23">
        <v>7650</v>
      </c>
      <c r="D74" s="23">
        <v>6880</v>
      </c>
      <c r="E74" s="23">
        <v>7213</v>
      </c>
      <c r="F74" s="23">
        <v>6880</v>
      </c>
      <c r="G74" s="23">
        <v>215.1889092557204</v>
      </c>
      <c r="H74" s="24">
        <f t="shared" ref="H74:H91" si="8">C74-B74</f>
        <v>362.22254381535822</v>
      </c>
      <c r="I74" s="24">
        <f t="shared" ref="I74:I91" si="9">C74-D74</f>
        <v>770</v>
      </c>
      <c r="J74" s="24">
        <f t="shared" ref="J74:J91" si="10">B74-D74</f>
        <v>407.77745618464178</v>
      </c>
      <c r="K74" s="29">
        <f t="shared" ref="K74:K91" si="11">B74-E74</f>
        <v>74.777456184641778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6" t="s">
        <v>29</v>
      </c>
      <c r="B75" s="23">
        <v>7698.5965563777318</v>
      </c>
      <c r="C75" s="23">
        <v>7990</v>
      </c>
      <c r="D75" s="23">
        <v>7080</v>
      </c>
      <c r="E75" s="23">
        <v>7502.0392156862745</v>
      </c>
      <c r="F75" s="23">
        <v>7290</v>
      </c>
      <c r="G75" s="23">
        <v>214.9523051665272</v>
      </c>
      <c r="H75" s="24">
        <f t="shared" si="8"/>
        <v>291.40344362226824</v>
      </c>
      <c r="I75" s="24">
        <f t="shared" si="9"/>
        <v>910</v>
      </c>
      <c r="J75" s="24">
        <f t="shared" si="10"/>
        <v>618.59655637773176</v>
      </c>
      <c r="K75" s="29">
        <f t="shared" si="11"/>
        <v>196.55734069145728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6" t="s">
        <v>13</v>
      </c>
      <c r="B76" s="23">
        <v>7514.0908688404252</v>
      </c>
      <c r="C76" s="23">
        <v>7500</v>
      </c>
      <c r="D76" s="23">
        <v>7145</v>
      </c>
      <c r="E76" s="23">
        <v>7346.708333333333</v>
      </c>
      <c r="F76" s="23">
        <v>7355</v>
      </c>
      <c r="G76" s="23">
        <v>108.2390587568843</v>
      </c>
      <c r="H76" s="24">
        <f t="shared" si="8"/>
        <v>-14.090868840425173</v>
      </c>
      <c r="I76" s="24">
        <f t="shared" si="9"/>
        <v>355</v>
      </c>
      <c r="J76" s="24">
        <f t="shared" si="10"/>
        <v>369.09086884042517</v>
      </c>
      <c r="K76" s="29">
        <f t="shared" si="11"/>
        <v>167.38253550709214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6" t="s">
        <v>14</v>
      </c>
      <c r="B77" s="23">
        <v>7697.9826461952225</v>
      </c>
      <c r="C77" s="23">
        <v>7780</v>
      </c>
      <c r="D77" s="23">
        <v>7050</v>
      </c>
      <c r="E77" s="23">
        <v>7464.7234042553191</v>
      </c>
      <c r="F77" s="23">
        <v>7690</v>
      </c>
      <c r="G77" s="23">
        <v>208.18665351362975</v>
      </c>
      <c r="H77" s="24">
        <f t="shared" si="8"/>
        <v>82.017353804777485</v>
      </c>
      <c r="I77" s="24">
        <f t="shared" si="9"/>
        <v>730</v>
      </c>
      <c r="J77" s="24">
        <f t="shared" si="10"/>
        <v>647.98264619522251</v>
      </c>
      <c r="K77" s="29">
        <f t="shared" si="11"/>
        <v>233.2592419399034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6" t="s">
        <v>15</v>
      </c>
      <c r="B78" s="23">
        <v>7252.2160148849389</v>
      </c>
      <c r="C78" s="23">
        <v>7760</v>
      </c>
      <c r="D78" s="23">
        <v>6980</v>
      </c>
      <c r="E78" s="23">
        <v>7393.125</v>
      </c>
      <c r="F78" s="23">
        <v>7110</v>
      </c>
      <c r="G78" s="23">
        <v>266.97912514065507</v>
      </c>
      <c r="H78" s="24">
        <f t="shared" si="8"/>
        <v>507.78398511506111</v>
      </c>
      <c r="I78" s="24">
        <f t="shared" si="9"/>
        <v>780</v>
      </c>
      <c r="J78" s="24">
        <f t="shared" si="10"/>
        <v>272.21601488493889</v>
      </c>
      <c r="K78" s="29">
        <f t="shared" si="11"/>
        <v>-140.90898511506111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6" t="s">
        <v>16</v>
      </c>
      <c r="B79" s="23">
        <v>7631.955136286665</v>
      </c>
      <c r="C79" s="23">
        <v>7830</v>
      </c>
      <c r="D79" s="23">
        <v>7330</v>
      </c>
      <c r="E79" s="23">
        <v>7540.6842105263158</v>
      </c>
      <c r="F79" s="23">
        <v>7330</v>
      </c>
      <c r="G79" s="23">
        <v>152.58951931083917</v>
      </c>
      <c r="H79" s="24">
        <f t="shared" si="8"/>
        <v>198.04486371333496</v>
      </c>
      <c r="I79" s="24">
        <f t="shared" si="9"/>
        <v>500</v>
      </c>
      <c r="J79" s="24">
        <f t="shared" si="10"/>
        <v>301.95513628666504</v>
      </c>
      <c r="K79" s="29">
        <f t="shared" si="11"/>
        <v>91.270925760349201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6" t="s">
        <v>17</v>
      </c>
      <c r="B80" s="23">
        <v>7672.3317924384546</v>
      </c>
      <c r="C80" s="23">
        <v>7679</v>
      </c>
      <c r="D80" s="23">
        <v>7520</v>
      </c>
      <c r="E80" s="23">
        <v>7634.375</v>
      </c>
      <c r="F80" s="23">
        <v>7660</v>
      </c>
      <c r="G80" s="23">
        <v>41.552978232612887</v>
      </c>
      <c r="H80" s="24">
        <f t="shared" si="8"/>
        <v>6.6682075615453869</v>
      </c>
      <c r="I80" s="24">
        <f t="shared" si="9"/>
        <v>159</v>
      </c>
      <c r="J80" s="24">
        <f t="shared" si="10"/>
        <v>152.33179243845461</v>
      </c>
      <c r="K80" s="29">
        <f t="shared" si="11"/>
        <v>37.956792438454613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6" t="s">
        <v>18</v>
      </c>
      <c r="B81" s="23">
        <v>7644.0305811823582</v>
      </c>
      <c r="C81" s="23">
        <v>7784</v>
      </c>
      <c r="D81" s="23">
        <v>7100</v>
      </c>
      <c r="E81" s="23">
        <v>7495</v>
      </c>
      <c r="F81" s="23">
        <v>7580</v>
      </c>
      <c r="G81" s="23">
        <v>179.57206074442649</v>
      </c>
      <c r="H81" s="24">
        <f t="shared" si="8"/>
        <v>139.96941881764178</v>
      </c>
      <c r="I81" s="24">
        <f t="shared" si="9"/>
        <v>684</v>
      </c>
      <c r="J81" s="24">
        <f t="shared" si="10"/>
        <v>544.03058118235822</v>
      </c>
      <c r="K81" s="29">
        <f t="shared" si="11"/>
        <v>149.03058118235822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6" t="s">
        <v>30</v>
      </c>
      <c r="B82" s="23">
        <v>7726.3367826982631</v>
      </c>
      <c r="C82" s="23">
        <v>8062</v>
      </c>
      <c r="D82" s="23">
        <v>7560</v>
      </c>
      <c r="E82" s="23">
        <v>7747.0625</v>
      </c>
      <c r="F82" s="23">
        <v>7560</v>
      </c>
      <c r="G82" s="23">
        <v>158.21355557178615</v>
      </c>
      <c r="H82" s="24">
        <f t="shared" si="8"/>
        <v>335.66321730173695</v>
      </c>
      <c r="I82" s="24">
        <f t="shared" si="9"/>
        <v>502</v>
      </c>
      <c r="J82" s="24">
        <f t="shared" si="10"/>
        <v>166.33678269826305</v>
      </c>
      <c r="K82" s="29">
        <f t="shared" si="11"/>
        <v>-20.72571730173695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6" t="s">
        <v>19</v>
      </c>
      <c r="B83" s="23">
        <v>5640.3524980011425</v>
      </c>
      <c r="C83" s="23">
        <v>5990</v>
      </c>
      <c r="D83" s="23">
        <v>5512</v>
      </c>
      <c r="E83" s="23">
        <v>5615.727272727273</v>
      </c>
      <c r="F83" s="23">
        <v>5640</v>
      </c>
      <c r="G83" s="23">
        <v>94.915090785791136</v>
      </c>
      <c r="H83" s="24">
        <f t="shared" si="8"/>
        <v>349.64750199885748</v>
      </c>
      <c r="I83" s="24">
        <f t="shared" si="9"/>
        <v>478</v>
      </c>
      <c r="J83" s="24">
        <f t="shared" si="10"/>
        <v>128.35249800114252</v>
      </c>
      <c r="K83" s="29">
        <f t="shared" si="11"/>
        <v>24.625225273869546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6" t="s">
        <v>20</v>
      </c>
      <c r="B84" s="23">
        <v>7671.1955270867275</v>
      </c>
      <c r="C84" s="23">
        <v>7970</v>
      </c>
      <c r="D84" s="23">
        <v>7320</v>
      </c>
      <c r="E84" s="23">
        <v>7606.7692307692305</v>
      </c>
      <c r="F84" s="23"/>
      <c r="G84" s="23">
        <v>180.02923551752397</v>
      </c>
      <c r="H84" s="24">
        <f t="shared" si="8"/>
        <v>298.80447291327255</v>
      </c>
      <c r="I84" s="24">
        <f t="shared" si="9"/>
        <v>650</v>
      </c>
      <c r="J84" s="24">
        <f t="shared" si="10"/>
        <v>351.19552708672745</v>
      </c>
      <c r="K84" s="29">
        <f t="shared" si="11"/>
        <v>64.426296317496963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6" t="s">
        <v>21</v>
      </c>
      <c r="B85" s="23">
        <v>7847.9826461952225</v>
      </c>
      <c r="C85" s="23">
        <v>8070</v>
      </c>
      <c r="D85" s="23">
        <v>7670</v>
      </c>
      <c r="E85" s="23">
        <v>7935.5</v>
      </c>
      <c r="F85" s="23"/>
      <c r="G85" s="23">
        <v>97.672458200401053</v>
      </c>
      <c r="H85" s="24">
        <f t="shared" si="8"/>
        <v>222.01735380477749</v>
      </c>
      <c r="I85" s="24">
        <f t="shared" si="9"/>
        <v>400</v>
      </c>
      <c r="J85" s="24">
        <f t="shared" si="10"/>
        <v>177.98264619522251</v>
      </c>
      <c r="K85" s="29">
        <f t="shared" si="11"/>
        <v>-87.517353804777485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6" t="s">
        <v>22</v>
      </c>
      <c r="B86" s="23">
        <v>5421.708137556001</v>
      </c>
      <c r="C86" s="23">
        <v>5600</v>
      </c>
      <c r="D86" s="23">
        <v>5240</v>
      </c>
      <c r="E86" s="23">
        <v>5413</v>
      </c>
      <c r="F86" s="23">
        <v>5600</v>
      </c>
      <c r="G86" s="23">
        <v>165.66700201173302</v>
      </c>
      <c r="H86" s="24">
        <f t="shared" si="8"/>
        <v>178.29186244399898</v>
      </c>
      <c r="I86" s="24">
        <f t="shared" si="9"/>
        <v>360</v>
      </c>
      <c r="J86" s="24">
        <f t="shared" si="10"/>
        <v>181.70813755600102</v>
      </c>
      <c r="K86" s="29">
        <f t="shared" si="11"/>
        <v>8.7081375560010201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6" t="s">
        <v>23</v>
      </c>
      <c r="B87" s="23">
        <v>7387.7774561846418</v>
      </c>
      <c r="C87" s="23">
        <v>7499</v>
      </c>
      <c r="D87" s="23">
        <v>7229</v>
      </c>
      <c r="E87" s="23">
        <v>7381</v>
      </c>
      <c r="F87" s="23">
        <v>7390</v>
      </c>
      <c r="G87" s="23">
        <v>67.010260408388206</v>
      </c>
      <c r="H87" s="24">
        <f t="shared" si="8"/>
        <v>111.22254381535822</v>
      </c>
      <c r="I87" s="24">
        <f t="shared" si="9"/>
        <v>270</v>
      </c>
      <c r="J87" s="24">
        <f t="shared" si="10"/>
        <v>158.77745618464178</v>
      </c>
      <c r="K87" s="29">
        <f t="shared" si="11"/>
        <v>6.7774561846417782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6" t="s">
        <v>24</v>
      </c>
      <c r="B88" s="23">
        <v>7832.3965563777319</v>
      </c>
      <c r="C88" s="23">
        <v>7796</v>
      </c>
      <c r="D88" s="23">
        <v>7658</v>
      </c>
      <c r="E88" s="23">
        <v>7737.9285714285716</v>
      </c>
      <c r="F88" s="23">
        <v>7746</v>
      </c>
      <c r="G88" s="23">
        <v>28.491467780132989</v>
      </c>
      <c r="H88" s="24">
        <f t="shared" si="8"/>
        <v>-36.39655637773194</v>
      </c>
      <c r="I88" s="24">
        <f t="shared" si="9"/>
        <v>138</v>
      </c>
      <c r="J88" s="24">
        <f t="shared" si="10"/>
        <v>174.39655637773194</v>
      </c>
      <c r="K88" s="29">
        <f t="shared" si="11"/>
        <v>94.467984949160382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6" t="s">
        <v>25</v>
      </c>
      <c r="B89" s="23">
        <v>6173.3043438886416</v>
      </c>
      <c r="C89" s="23">
        <v>5500</v>
      </c>
      <c r="D89" s="23">
        <v>5200</v>
      </c>
      <c r="E89" s="23">
        <v>5350.75</v>
      </c>
      <c r="F89" s="23">
        <v>5354</v>
      </c>
      <c r="G89" s="23">
        <v>63.243972044772775</v>
      </c>
      <c r="H89" s="24">
        <f t="shared" si="8"/>
        <v>-673.3043438886416</v>
      </c>
      <c r="I89" s="24">
        <f t="shared" si="9"/>
        <v>300</v>
      </c>
      <c r="J89" s="24">
        <f t="shared" si="10"/>
        <v>973.3043438886416</v>
      </c>
      <c r="K89" s="29">
        <f t="shared" si="11"/>
        <v>822.5543438886416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7" t="s">
        <v>26</v>
      </c>
      <c r="B90" s="25">
        <v>7798.5965563777318</v>
      </c>
      <c r="C90" s="25">
        <v>8080</v>
      </c>
      <c r="D90" s="25">
        <v>7560</v>
      </c>
      <c r="E90" s="25">
        <v>7817.6315789473683</v>
      </c>
      <c r="F90" s="25">
        <v>7730</v>
      </c>
      <c r="G90" s="25">
        <v>162.05973196679577</v>
      </c>
      <c r="H90" s="26">
        <f t="shared" si="8"/>
        <v>281.40344362226824</v>
      </c>
      <c r="I90" s="26">
        <f t="shared" si="9"/>
        <v>520</v>
      </c>
      <c r="J90" s="26">
        <f t="shared" si="10"/>
        <v>238.59655637773176</v>
      </c>
      <c r="K90" s="30">
        <f t="shared" si="11"/>
        <v>-19.035022569636567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35" t="s">
        <v>41</v>
      </c>
      <c r="B91" s="23">
        <v>7644.0305811823582</v>
      </c>
      <c r="C91" s="23">
        <v>7670</v>
      </c>
      <c r="D91" s="23">
        <v>7340</v>
      </c>
      <c r="E91" s="23">
        <v>7526.666666666667</v>
      </c>
      <c r="F91" s="23">
        <v>7570</v>
      </c>
      <c r="G91" s="23">
        <v>119.44315244777614</v>
      </c>
      <c r="H91" s="31">
        <f t="shared" si="8"/>
        <v>25.969418817641781</v>
      </c>
      <c r="I91" s="31">
        <f t="shared" si="9"/>
        <v>330</v>
      </c>
      <c r="J91" s="31">
        <f t="shared" si="10"/>
        <v>304.03058118235822</v>
      </c>
      <c r="K91" s="31">
        <f t="shared" si="11"/>
        <v>117.36391451569125</v>
      </c>
    </row>
    <row r="92" spans="1:163" ht="15" x14ac:dyDescent="0.25">
      <c r="A92" s="36" t="s">
        <v>42</v>
      </c>
      <c r="B92" s="23">
        <v>7697.9826461952225</v>
      </c>
      <c r="C92" s="23">
        <v>7670</v>
      </c>
      <c r="D92" s="23">
        <v>7320</v>
      </c>
      <c r="E92" s="23">
        <v>7513.4375</v>
      </c>
      <c r="F92" s="23">
        <v>7670</v>
      </c>
      <c r="G92" s="23">
        <v>122.32795742047959</v>
      </c>
      <c r="H92" s="32">
        <f t="shared" ref="H92:H93" si="12">C92-B92</f>
        <v>-27.982646195222515</v>
      </c>
      <c r="I92" s="32">
        <f t="shared" ref="I92:I93" si="13">C92-D92</f>
        <v>350</v>
      </c>
      <c r="J92" s="32">
        <f t="shared" ref="J92:J93" si="14">B92-D92</f>
        <v>377.98264619522251</v>
      </c>
      <c r="K92" s="32">
        <f t="shared" ref="K92:K93" si="15">B92-E92</f>
        <v>184.54514619522251</v>
      </c>
    </row>
    <row r="93" spans="1:163" ht="15.75" thickBot="1" x14ac:dyDescent="0.3">
      <c r="A93" s="37" t="s">
        <v>43</v>
      </c>
      <c r="B93" s="25">
        <v>7287.7774561846418</v>
      </c>
      <c r="C93" s="25">
        <v>7400</v>
      </c>
      <c r="D93" s="25">
        <v>6980</v>
      </c>
      <c r="E93" s="25">
        <v>7215.363636363636</v>
      </c>
      <c r="F93" s="25">
        <v>7290</v>
      </c>
      <c r="G93" s="25">
        <v>163.1332416935623</v>
      </c>
      <c r="H93" s="33">
        <f t="shared" si="12"/>
        <v>112.22254381535822</v>
      </c>
      <c r="I93" s="33">
        <f t="shared" si="13"/>
        <v>420</v>
      </c>
      <c r="J93" s="33">
        <f t="shared" si="14"/>
        <v>307.77745618464178</v>
      </c>
      <c r="K93" s="33">
        <f t="shared" si="15"/>
        <v>72.413819821005745</v>
      </c>
    </row>
    <row r="99" spans="1:163" s="2" customFormat="1" ht="18.75" x14ac:dyDescent="0.25">
      <c r="A99" s="41" t="s">
        <v>38</v>
      </c>
      <c r="B99" s="41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42" t="s">
        <v>31</v>
      </c>
      <c r="C101" s="43"/>
      <c r="D101" s="43"/>
      <c r="E101" s="43"/>
      <c r="F101" s="43"/>
      <c r="G101" s="43"/>
      <c r="H101" s="43"/>
      <c r="I101" s="43"/>
      <c r="J101" s="43"/>
      <c r="K101" s="44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9" t="s">
        <v>7</v>
      </c>
      <c r="C102" s="19" t="s">
        <v>8</v>
      </c>
      <c r="D102" s="19" t="s">
        <v>9</v>
      </c>
      <c r="E102" s="19" t="s">
        <v>10</v>
      </c>
      <c r="F102" s="19" t="s">
        <v>11</v>
      </c>
      <c r="G102" s="20" t="s">
        <v>32</v>
      </c>
      <c r="H102" s="20" t="s">
        <v>33</v>
      </c>
      <c r="I102" s="20" t="s">
        <v>34</v>
      </c>
      <c r="J102" s="20" t="s">
        <v>35</v>
      </c>
      <c r="K102" s="20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5" t="s">
        <v>6</v>
      </c>
      <c r="B103" s="21"/>
      <c r="C103" s="21">
        <v>10999</v>
      </c>
      <c r="D103" s="21">
        <v>9650</v>
      </c>
      <c r="E103" s="21">
        <v>10388.166666666666</v>
      </c>
      <c r="F103" s="21">
        <v>9650</v>
      </c>
      <c r="G103" s="21">
        <v>624.44548734591285</v>
      </c>
      <c r="H103" s="22"/>
      <c r="I103" s="22">
        <f>C103-D103</f>
        <v>1349</v>
      </c>
      <c r="J103" s="22"/>
      <c r="K103" s="28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6" t="s">
        <v>12</v>
      </c>
      <c r="B104" s="23"/>
      <c r="C104" s="23">
        <v>10800</v>
      </c>
      <c r="D104" s="23">
        <v>9360</v>
      </c>
      <c r="E104" s="23">
        <v>9855.454545454546</v>
      </c>
      <c r="F104" s="23">
        <v>9690</v>
      </c>
      <c r="G104" s="23">
        <v>373.1682535459675</v>
      </c>
      <c r="H104" s="24"/>
      <c r="I104" s="24">
        <f t="shared" ref="I104:I123" si="16">C104-D104</f>
        <v>1440</v>
      </c>
      <c r="J104" s="24"/>
      <c r="K104" s="29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6" t="s">
        <v>29</v>
      </c>
      <c r="B105" s="23"/>
      <c r="C105" s="23">
        <v>11110</v>
      </c>
      <c r="D105" s="23">
        <v>9470</v>
      </c>
      <c r="E105" s="23">
        <v>10428.441176470587</v>
      </c>
      <c r="F105" s="23">
        <v>10890</v>
      </c>
      <c r="G105" s="23">
        <v>492.9104663439677</v>
      </c>
      <c r="H105" s="24"/>
      <c r="I105" s="24">
        <f t="shared" si="16"/>
        <v>1640</v>
      </c>
      <c r="J105" s="24"/>
      <c r="K105" s="29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6" t="s">
        <v>13</v>
      </c>
      <c r="B106" s="23"/>
      <c r="C106" s="23">
        <v>10150</v>
      </c>
      <c r="D106" s="23">
        <v>9260</v>
      </c>
      <c r="E106" s="23">
        <v>9667.21052631579</v>
      </c>
      <c r="F106" s="23">
        <v>9400</v>
      </c>
      <c r="G106" s="23">
        <v>246.99720622518632</v>
      </c>
      <c r="H106" s="24"/>
      <c r="I106" s="24">
        <f t="shared" si="16"/>
        <v>890</v>
      </c>
      <c r="J106" s="24"/>
      <c r="K106" s="29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6" t="s">
        <v>14</v>
      </c>
      <c r="B107" s="23"/>
      <c r="C107" s="23">
        <v>11290</v>
      </c>
      <c r="D107" s="23">
        <v>9450</v>
      </c>
      <c r="E107" s="23">
        <v>10173.703703703704</v>
      </c>
      <c r="F107" s="23">
        <v>9660</v>
      </c>
      <c r="G107" s="23">
        <v>538.84597591054262</v>
      </c>
      <c r="H107" s="24"/>
      <c r="I107" s="24">
        <f t="shared" si="16"/>
        <v>1840</v>
      </c>
      <c r="J107" s="24"/>
      <c r="K107" s="29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6" t="s">
        <v>15</v>
      </c>
      <c r="B108" s="23"/>
      <c r="C108" s="23">
        <v>10890</v>
      </c>
      <c r="D108" s="23">
        <v>9350</v>
      </c>
      <c r="E108" s="23">
        <v>9930.2083333333339</v>
      </c>
      <c r="F108" s="23">
        <v>10000</v>
      </c>
      <c r="G108" s="23">
        <v>308.96911048176156</v>
      </c>
      <c r="H108" s="24"/>
      <c r="I108" s="24">
        <f t="shared" si="16"/>
        <v>1540</v>
      </c>
      <c r="J108" s="24"/>
      <c r="K108" s="29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6" t="s">
        <v>16</v>
      </c>
      <c r="B109" s="23"/>
      <c r="C109" s="23">
        <v>9990</v>
      </c>
      <c r="D109" s="23">
        <v>9390</v>
      </c>
      <c r="E109" s="23">
        <v>9724.9285714285706</v>
      </c>
      <c r="F109" s="23">
        <v>9990</v>
      </c>
      <c r="G109" s="23">
        <v>178.10993333234106</v>
      </c>
      <c r="H109" s="24"/>
      <c r="I109" s="24">
        <f t="shared" si="16"/>
        <v>600</v>
      </c>
      <c r="J109" s="24"/>
      <c r="K109" s="29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6" t="s">
        <v>17</v>
      </c>
      <c r="B110" s="23"/>
      <c r="C110" s="23">
        <v>10200</v>
      </c>
      <c r="D110" s="23">
        <v>9550</v>
      </c>
      <c r="E110" s="23">
        <v>9804</v>
      </c>
      <c r="F110" s="23"/>
      <c r="G110" s="23">
        <v>208.08914173759982</v>
      </c>
      <c r="H110" s="24"/>
      <c r="I110" s="24">
        <f t="shared" si="16"/>
        <v>650</v>
      </c>
      <c r="J110" s="24"/>
      <c r="K110" s="29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6" t="s">
        <v>18</v>
      </c>
      <c r="B111" s="23"/>
      <c r="C111" s="23">
        <v>10890</v>
      </c>
      <c r="D111" s="23">
        <v>9500</v>
      </c>
      <c r="E111" s="23">
        <v>9986.4838709677424</v>
      </c>
      <c r="F111" s="23">
        <v>9590</v>
      </c>
      <c r="G111" s="23">
        <v>363.41976381475882</v>
      </c>
      <c r="H111" s="24"/>
      <c r="I111" s="24">
        <f t="shared" si="16"/>
        <v>1390</v>
      </c>
      <c r="J111" s="24"/>
      <c r="K111" s="29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6" t="s">
        <v>30</v>
      </c>
      <c r="B112" s="23"/>
      <c r="C112" s="23">
        <v>10299</v>
      </c>
      <c r="D112" s="23">
        <v>9670</v>
      </c>
      <c r="E112" s="23">
        <v>9967.2307692307695</v>
      </c>
      <c r="F112" s="23">
        <v>9750</v>
      </c>
      <c r="G112" s="23">
        <v>189.81093832466763</v>
      </c>
      <c r="H112" s="24"/>
      <c r="I112" s="24">
        <f t="shared" si="16"/>
        <v>629</v>
      </c>
      <c r="J112" s="24"/>
      <c r="K112" s="29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6" t="s">
        <v>19</v>
      </c>
      <c r="B113" s="23"/>
      <c r="C113" s="23">
        <v>9990</v>
      </c>
      <c r="D113" s="23">
        <v>9990</v>
      </c>
      <c r="E113" s="23">
        <v>9990</v>
      </c>
      <c r="F113" s="23">
        <v>9990</v>
      </c>
      <c r="G113" s="23">
        <v>0</v>
      </c>
      <c r="H113" s="24"/>
      <c r="I113" s="24">
        <f t="shared" si="16"/>
        <v>0</v>
      </c>
      <c r="J113" s="24"/>
      <c r="K113" s="29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6" t="s">
        <v>20</v>
      </c>
      <c r="B114" s="23"/>
      <c r="C114" s="23">
        <v>10290</v>
      </c>
      <c r="D114" s="23">
        <v>9290</v>
      </c>
      <c r="E114" s="23">
        <v>9891.5</v>
      </c>
      <c r="F114" s="23"/>
      <c r="G114" s="23">
        <v>402.70771038061838</v>
      </c>
      <c r="H114" s="24"/>
      <c r="I114" s="24">
        <f t="shared" si="16"/>
        <v>1000</v>
      </c>
      <c r="J114" s="24"/>
      <c r="K114" s="29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6" t="s">
        <v>21</v>
      </c>
      <c r="B115" s="23"/>
      <c r="C115" s="23">
        <v>10500</v>
      </c>
      <c r="D115" s="23">
        <v>5500</v>
      </c>
      <c r="E115" s="23">
        <v>8645</v>
      </c>
      <c r="F115" s="23"/>
      <c r="G115" s="23">
        <v>2406.8381748676002</v>
      </c>
      <c r="H115" s="24"/>
      <c r="I115" s="24">
        <f t="shared" si="16"/>
        <v>5000</v>
      </c>
      <c r="J115" s="24"/>
      <c r="K115" s="29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6" t="s">
        <v>22</v>
      </c>
      <c r="B116" s="23"/>
      <c r="C116" s="23"/>
      <c r="D116" s="23"/>
      <c r="E116" s="23"/>
      <c r="F116" s="23"/>
      <c r="G116" s="23"/>
      <c r="H116" s="24"/>
      <c r="I116" s="24"/>
      <c r="J116" s="24"/>
      <c r="K116" s="29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6" t="s">
        <v>23</v>
      </c>
      <c r="B117" s="23"/>
      <c r="C117" s="23">
        <v>10000</v>
      </c>
      <c r="D117" s="23">
        <v>9589</v>
      </c>
      <c r="E117" s="23">
        <v>9849.9090909090901</v>
      </c>
      <c r="F117" s="23">
        <v>9990</v>
      </c>
      <c r="G117" s="23">
        <v>168.14306678863585</v>
      </c>
      <c r="H117" s="24"/>
      <c r="I117" s="24">
        <f t="shared" si="16"/>
        <v>411</v>
      </c>
      <c r="J117" s="24"/>
      <c r="K117" s="29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6" t="s">
        <v>24</v>
      </c>
      <c r="B118" s="23"/>
      <c r="C118" s="23">
        <v>10500</v>
      </c>
      <c r="D118" s="23">
        <v>10350</v>
      </c>
      <c r="E118" s="23">
        <v>10425</v>
      </c>
      <c r="F118" s="23"/>
      <c r="G118" s="23">
        <v>106.06601717798213</v>
      </c>
      <c r="H118" s="24"/>
      <c r="I118" s="24">
        <f t="shared" si="16"/>
        <v>150</v>
      </c>
      <c r="J118" s="24"/>
      <c r="K118" s="29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6" t="s">
        <v>25</v>
      </c>
      <c r="B119" s="23"/>
      <c r="C119" s="23">
        <v>8961</v>
      </c>
      <c r="D119" s="23">
        <v>7360</v>
      </c>
      <c r="E119" s="23">
        <v>8370.6666666666661</v>
      </c>
      <c r="F119" s="23"/>
      <c r="G119" s="23">
        <v>879.38065326303854</v>
      </c>
      <c r="H119" s="24"/>
      <c r="I119" s="24">
        <f t="shared" si="16"/>
        <v>1601</v>
      </c>
      <c r="J119" s="24"/>
      <c r="K119" s="29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7" t="s">
        <v>26</v>
      </c>
      <c r="B120" s="25"/>
      <c r="C120" s="25">
        <v>10990</v>
      </c>
      <c r="D120" s="25">
        <v>10400</v>
      </c>
      <c r="E120" s="25">
        <v>10856.666666666666</v>
      </c>
      <c r="F120" s="25">
        <v>10990</v>
      </c>
      <c r="G120" s="25">
        <v>234.14738947936192</v>
      </c>
      <c r="H120" s="26"/>
      <c r="I120" s="26">
        <f t="shared" si="16"/>
        <v>590</v>
      </c>
      <c r="J120" s="26"/>
      <c r="K120" s="30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35" t="s">
        <v>41</v>
      </c>
      <c r="C121" s="23">
        <v>10350</v>
      </c>
      <c r="D121" s="23">
        <v>9430</v>
      </c>
      <c r="E121" s="23">
        <v>10120.666666666666</v>
      </c>
      <c r="F121" s="23">
        <v>10350</v>
      </c>
      <c r="G121" s="23">
        <v>353.64765893000708</v>
      </c>
      <c r="H121" s="24"/>
      <c r="I121" s="24">
        <f t="shared" si="16"/>
        <v>920</v>
      </c>
      <c r="J121" s="24"/>
      <c r="K121" s="29"/>
    </row>
    <row r="122" spans="1:163" ht="15" x14ac:dyDescent="0.25">
      <c r="A122" s="36" t="s">
        <v>42</v>
      </c>
      <c r="C122" s="23">
        <v>11180</v>
      </c>
      <c r="D122" s="23">
        <v>9858</v>
      </c>
      <c r="E122" s="23">
        <v>10752</v>
      </c>
      <c r="F122" s="23">
        <v>11180</v>
      </c>
      <c r="G122" s="23">
        <v>623.7114717559715</v>
      </c>
      <c r="H122" s="24"/>
      <c r="I122" s="24">
        <f t="shared" si="16"/>
        <v>1322</v>
      </c>
      <c r="J122" s="24"/>
      <c r="K122" s="29"/>
    </row>
    <row r="123" spans="1:163" ht="15.75" thickBot="1" x14ac:dyDescent="0.3">
      <c r="A123" s="37" t="s">
        <v>43</v>
      </c>
      <c r="B123" s="38"/>
      <c r="C123" s="25">
        <v>9950</v>
      </c>
      <c r="D123" s="25">
        <v>9490</v>
      </c>
      <c r="E123" s="25">
        <v>9796.6666666666661</v>
      </c>
      <c r="F123" s="25">
        <v>9950</v>
      </c>
      <c r="G123" s="25">
        <v>265.58112382724653</v>
      </c>
      <c r="H123" s="26"/>
      <c r="I123" s="26">
        <f t="shared" si="16"/>
        <v>460</v>
      </c>
      <c r="J123" s="26"/>
      <c r="K123" s="30"/>
    </row>
    <row r="133" spans="1:163" s="2" customFormat="1" ht="18.75" x14ac:dyDescent="0.25">
      <c r="A133" s="41" t="s">
        <v>39</v>
      </c>
      <c r="B133" s="41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42" t="s">
        <v>31</v>
      </c>
      <c r="C135" s="43"/>
      <c r="D135" s="43"/>
      <c r="E135" s="43"/>
      <c r="F135" s="43"/>
      <c r="G135" s="43"/>
      <c r="H135" s="43"/>
      <c r="I135" s="43"/>
      <c r="J135" s="43"/>
      <c r="K135" s="44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9" t="s">
        <v>7</v>
      </c>
      <c r="C136" s="19" t="s">
        <v>8</v>
      </c>
      <c r="D136" s="19" t="s">
        <v>9</v>
      </c>
      <c r="E136" s="19" t="s">
        <v>10</v>
      </c>
      <c r="F136" s="19" t="s">
        <v>11</v>
      </c>
      <c r="G136" s="20" t="s">
        <v>32</v>
      </c>
      <c r="H136" s="20" t="s">
        <v>33</v>
      </c>
      <c r="I136" s="20" t="s">
        <v>34</v>
      </c>
      <c r="J136" s="20" t="s">
        <v>35</v>
      </c>
      <c r="K136" s="20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5" t="s">
        <v>6</v>
      </c>
      <c r="B137" s="21"/>
      <c r="C137" s="21">
        <v>1778</v>
      </c>
      <c r="D137" s="21">
        <v>1699</v>
      </c>
      <c r="E137" s="21">
        <v>1738.5</v>
      </c>
      <c r="F137" s="21"/>
      <c r="G137" s="21">
        <v>55.861435713737258</v>
      </c>
      <c r="H137" s="22"/>
      <c r="I137" s="22">
        <f>C137-D137</f>
        <v>79</v>
      </c>
      <c r="J137" s="22"/>
      <c r="K137" s="28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6" t="s">
        <v>12</v>
      </c>
      <c r="B138" s="23"/>
      <c r="C138" s="23">
        <v>1549</v>
      </c>
      <c r="D138" s="23">
        <v>1190</v>
      </c>
      <c r="E138" s="23">
        <v>1403.5833333333333</v>
      </c>
      <c r="F138" s="23">
        <v>1545</v>
      </c>
      <c r="G138" s="23">
        <v>154.49607189790996</v>
      </c>
      <c r="H138" s="24"/>
      <c r="I138" s="24">
        <f t="shared" ref="I138:I146" si="17">C138-D138</f>
        <v>359</v>
      </c>
      <c r="J138" s="24"/>
      <c r="K138" s="29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6" t="s">
        <v>29</v>
      </c>
      <c r="B139" s="23"/>
      <c r="C139" s="23">
        <v>1794</v>
      </c>
      <c r="D139" s="23">
        <v>1499</v>
      </c>
      <c r="E139" s="23">
        <v>1594.108695652174</v>
      </c>
      <c r="F139" s="23">
        <v>1599</v>
      </c>
      <c r="G139" s="23">
        <v>60.348332669913482</v>
      </c>
      <c r="H139" s="24"/>
      <c r="I139" s="24">
        <f t="shared" si="17"/>
        <v>295</v>
      </c>
      <c r="J139" s="24"/>
      <c r="K139" s="29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6" t="s">
        <v>13</v>
      </c>
      <c r="B140" s="23"/>
      <c r="C140" s="23">
        <v>1669</v>
      </c>
      <c r="D140" s="23">
        <v>1590</v>
      </c>
      <c r="E140" s="23">
        <v>1630.3333333333333</v>
      </c>
      <c r="F140" s="23">
        <v>1669</v>
      </c>
      <c r="G140" s="23">
        <v>37.626453460298379</v>
      </c>
      <c r="H140" s="24"/>
      <c r="I140" s="24">
        <f t="shared" si="17"/>
        <v>79</v>
      </c>
      <c r="J140" s="24"/>
      <c r="K140" s="29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6" t="s">
        <v>14</v>
      </c>
      <c r="B141" s="23"/>
      <c r="C141" s="23">
        <v>1969</v>
      </c>
      <c r="D141" s="23">
        <v>1590</v>
      </c>
      <c r="E141" s="23">
        <v>1836.4545454545455</v>
      </c>
      <c r="F141" s="23">
        <v>1810</v>
      </c>
      <c r="G141" s="23">
        <v>91.632665870558355</v>
      </c>
      <c r="H141" s="24"/>
      <c r="I141" s="24">
        <f t="shared" si="17"/>
        <v>379</v>
      </c>
      <c r="J141" s="24"/>
      <c r="K141" s="29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6" t="s">
        <v>15</v>
      </c>
      <c r="B142" s="23"/>
      <c r="C142" s="23">
        <v>1669</v>
      </c>
      <c r="D142" s="23">
        <v>1359</v>
      </c>
      <c r="E142" s="23">
        <v>1554.0555555555557</v>
      </c>
      <c r="F142" s="23">
        <v>1595</v>
      </c>
      <c r="G142" s="23">
        <v>76.827133857330779</v>
      </c>
      <c r="H142" s="24"/>
      <c r="I142" s="24">
        <f t="shared" si="17"/>
        <v>310</v>
      </c>
      <c r="J142" s="24"/>
      <c r="K142" s="29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6" t="s">
        <v>16</v>
      </c>
      <c r="B143" s="23"/>
      <c r="C143" s="23">
        <v>2099</v>
      </c>
      <c r="D143" s="23">
        <v>1965</v>
      </c>
      <c r="E143" s="23">
        <v>2068.875</v>
      </c>
      <c r="F143" s="23">
        <v>2098</v>
      </c>
      <c r="G143" s="23">
        <v>54.908853046272441</v>
      </c>
      <c r="H143" s="24"/>
      <c r="I143" s="24">
        <f t="shared" si="17"/>
        <v>134</v>
      </c>
      <c r="J143" s="24"/>
      <c r="K143" s="29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6" t="s">
        <v>17</v>
      </c>
      <c r="B144" s="23"/>
      <c r="C144" s="23">
        <v>1894</v>
      </c>
      <c r="D144" s="23">
        <v>1649</v>
      </c>
      <c r="E144" s="23">
        <v>1761</v>
      </c>
      <c r="F144" s="23">
        <v>1649</v>
      </c>
      <c r="G144" s="23">
        <v>123.23798115840749</v>
      </c>
      <c r="H144" s="24"/>
      <c r="I144" s="24">
        <f t="shared" si="17"/>
        <v>245</v>
      </c>
      <c r="J144" s="24"/>
      <c r="K144" s="29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6" t="s">
        <v>18</v>
      </c>
      <c r="B145" s="23"/>
      <c r="C145" s="23">
        <v>1619</v>
      </c>
      <c r="D145" s="23">
        <v>1450</v>
      </c>
      <c r="E145" s="23">
        <v>1584.6153846153845</v>
      </c>
      <c r="F145" s="23">
        <v>1609</v>
      </c>
      <c r="G145" s="23">
        <v>53.06527185385</v>
      </c>
      <c r="H145" s="24"/>
      <c r="I145" s="24">
        <f t="shared" si="17"/>
        <v>169</v>
      </c>
      <c r="J145" s="24"/>
      <c r="K145" s="29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6" t="s">
        <v>30</v>
      </c>
      <c r="B146" s="23"/>
      <c r="C146" s="23">
        <v>2040</v>
      </c>
      <c r="D146" s="23">
        <v>1989</v>
      </c>
      <c r="E146" s="23">
        <v>2016.1428571428571</v>
      </c>
      <c r="F146" s="23">
        <v>1999</v>
      </c>
      <c r="G146" s="23">
        <v>19.894962272135658</v>
      </c>
      <c r="H146" s="24"/>
      <c r="I146" s="24">
        <f t="shared" si="17"/>
        <v>51</v>
      </c>
      <c r="J146" s="24"/>
      <c r="K146" s="29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6" t="s">
        <v>19</v>
      </c>
      <c r="B147" s="23"/>
      <c r="C147" s="23"/>
      <c r="D147" s="23"/>
      <c r="E147" s="23"/>
      <c r="F147" s="23"/>
      <c r="G147" s="23"/>
      <c r="H147" s="24"/>
      <c r="I147" s="24"/>
      <c r="J147" s="24"/>
      <c r="K147" s="29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6" t="s">
        <v>20</v>
      </c>
      <c r="B148" s="23"/>
      <c r="C148" s="23">
        <v>1699</v>
      </c>
      <c r="D148" s="23">
        <v>1599</v>
      </c>
      <c r="E148" s="23">
        <v>1674.3333333333333</v>
      </c>
      <c r="F148" s="23">
        <v>1689</v>
      </c>
      <c r="G148" s="23">
        <v>37.264818081756658</v>
      </c>
      <c r="H148" s="24"/>
      <c r="I148" s="24">
        <f>C148-D148</f>
        <v>100</v>
      </c>
      <c r="J148" s="24"/>
      <c r="K148" s="29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6" t="s">
        <v>21</v>
      </c>
      <c r="B149" s="23"/>
      <c r="C149" s="23">
        <v>2080</v>
      </c>
      <c r="D149" s="23">
        <v>2078</v>
      </c>
      <c r="E149" s="23">
        <v>2079.25</v>
      </c>
      <c r="F149" s="23">
        <v>2080</v>
      </c>
      <c r="G149" s="23">
        <v>0.9574271077563381</v>
      </c>
      <c r="H149" s="24"/>
      <c r="I149" s="24">
        <f>C148-D148</f>
        <v>100</v>
      </c>
      <c r="J149" s="24"/>
      <c r="K149" s="29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6" t="s">
        <v>22</v>
      </c>
      <c r="B150" s="23"/>
      <c r="F150" s="23"/>
      <c r="H150" s="24"/>
      <c r="I150" s="24"/>
      <c r="J150" s="24"/>
      <c r="K150" s="29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6" t="s">
        <v>23</v>
      </c>
      <c r="B151" s="23"/>
      <c r="C151" s="23">
        <v>1576</v>
      </c>
      <c r="D151" s="23">
        <v>1530</v>
      </c>
      <c r="E151" s="23">
        <v>1552</v>
      </c>
      <c r="F151" s="23">
        <v>1530</v>
      </c>
      <c r="G151" s="23">
        <v>23.543273227945903</v>
      </c>
      <c r="H151" s="24"/>
      <c r="I151" s="24">
        <f>C151-D151</f>
        <v>46</v>
      </c>
      <c r="J151" s="24"/>
      <c r="K151" s="29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6" t="s">
        <v>24</v>
      </c>
      <c r="B152" s="23"/>
      <c r="C152" s="23">
        <v>1590</v>
      </c>
      <c r="D152" s="23">
        <v>1490</v>
      </c>
      <c r="E152" s="23">
        <v>1565</v>
      </c>
      <c r="F152" s="23">
        <v>1590</v>
      </c>
      <c r="G152" s="23">
        <v>50</v>
      </c>
      <c r="H152" s="24"/>
      <c r="I152" s="24">
        <f>C152-D152</f>
        <v>100</v>
      </c>
      <c r="J152" s="24"/>
      <c r="K152" s="29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6" t="s">
        <v>25</v>
      </c>
      <c r="B153" s="23"/>
      <c r="C153" s="23">
        <v>1285</v>
      </c>
      <c r="D153" s="23">
        <v>1285</v>
      </c>
      <c r="E153" s="23">
        <v>1285</v>
      </c>
      <c r="F153" s="23"/>
      <c r="H153" s="24"/>
      <c r="I153" s="24">
        <f>C152-D152</f>
        <v>100</v>
      </c>
      <c r="J153" s="24"/>
      <c r="K153" s="29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7" t="s">
        <v>26</v>
      </c>
      <c r="B154" s="25"/>
      <c r="C154" s="25">
        <v>1779</v>
      </c>
      <c r="D154" s="25">
        <v>1549</v>
      </c>
      <c r="E154" s="25">
        <v>1693.5</v>
      </c>
      <c r="F154" s="25">
        <v>1729</v>
      </c>
      <c r="G154" s="25">
        <v>78.571168830739509</v>
      </c>
      <c r="H154" s="26"/>
      <c r="I154" s="26">
        <f>C153-D153</f>
        <v>0</v>
      </c>
      <c r="J154" s="26"/>
      <c r="K154" s="30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35" t="s">
        <v>41</v>
      </c>
      <c r="C155" s="23">
        <v>1619</v>
      </c>
      <c r="D155" s="23">
        <v>1459</v>
      </c>
      <c r="E155" s="23">
        <v>1499.75</v>
      </c>
      <c r="F155" s="23">
        <v>1459</v>
      </c>
      <c r="G155" s="23">
        <v>79.512577621405285</v>
      </c>
      <c r="H155" s="24"/>
      <c r="I155" s="24">
        <f t="shared" ref="I155" si="18">C155-D155</f>
        <v>160</v>
      </c>
      <c r="J155" s="24"/>
      <c r="K155" s="29"/>
    </row>
    <row r="156" spans="1:163" ht="15" x14ac:dyDescent="0.25">
      <c r="A156" s="36" t="s">
        <v>42</v>
      </c>
      <c r="C156" s="23">
        <v>1890</v>
      </c>
      <c r="D156" s="23">
        <v>1890</v>
      </c>
      <c r="E156" s="23">
        <v>1890</v>
      </c>
      <c r="F156" s="23">
        <v>1890</v>
      </c>
      <c r="G156" s="23">
        <v>0</v>
      </c>
      <c r="H156" s="24"/>
      <c r="I156" s="24">
        <f t="shared" ref="I156:I157" si="19">C156-D156</f>
        <v>0</v>
      </c>
      <c r="J156" s="24"/>
      <c r="K156" s="29"/>
    </row>
    <row r="157" spans="1:163" ht="15.75" thickBot="1" x14ac:dyDescent="0.3">
      <c r="A157" s="37" t="s">
        <v>43</v>
      </c>
      <c r="B157" s="38"/>
      <c r="C157" s="25">
        <v>1948</v>
      </c>
      <c r="D157" s="25">
        <v>1480</v>
      </c>
      <c r="E157" s="25">
        <v>1639.3333333333333</v>
      </c>
      <c r="F157" s="25"/>
      <c r="G157" s="25">
        <v>267.35993217633319</v>
      </c>
      <c r="H157" s="26"/>
      <c r="I157" s="26">
        <f t="shared" si="19"/>
        <v>468</v>
      </c>
      <c r="J157" s="26"/>
      <c r="K157" s="30"/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BCEB27D0-2D57-4FBF-A95B-F15793634541}"/>
</file>

<file path=customXml/itemProps2.xml><?xml version="1.0" encoding="utf-8"?>
<ds:datastoreItem xmlns:ds="http://schemas.openxmlformats.org/officeDocument/2006/customXml" ds:itemID="{9EE69A40-FC03-4A1F-A6EA-D6EF4F7D4A9E}"/>
</file>

<file path=customXml/itemProps3.xml><?xml version="1.0" encoding="utf-8"?>
<ds:datastoreItem xmlns:ds="http://schemas.openxmlformats.org/officeDocument/2006/customXml" ds:itemID="{37B988EC-681A-4763-8B7D-61B4BF535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2016</dc:title>
  <dc:creator>Yurani  Puertas Gonzalez</dc:creator>
  <cp:lastModifiedBy>Patricia ZambranoTapia</cp:lastModifiedBy>
  <dcterms:created xsi:type="dcterms:W3CDTF">2016-02-15T20:03:05Z</dcterms:created>
  <dcterms:modified xsi:type="dcterms:W3CDTF">2016-04-28T19:53:06Z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